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SUS\Desktop\proyecto_usfq\Proyecto_usfq\data\2021\"/>
    </mc:Choice>
  </mc:AlternateContent>
  <xr:revisionPtr revIDLastSave="0" documentId="13_ncr:1_{9F3C3F2B-4ED5-4310-A464-72E6F4935E57}" xr6:coauthVersionLast="47" xr6:coauthVersionMax="47" xr10:uidLastSave="{00000000-0000-0000-0000-000000000000}"/>
  <bookViews>
    <workbookView xWindow="-108" yWindow="-108" windowWidth="23256" windowHeight="12456" tabRatio="633" firstSheet="1" activeTab="1" xr2:uid="{00000000-000D-0000-FFFF-FFFF00000000}"/>
  </bookViews>
  <sheets>
    <sheet name="Homologación" sheetId="29" state="hidden" r:id="rId1"/>
    <sheet name="BALANCE" sheetId="3" r:id="rId2"/>
    <sheet name="PYG" sheetId="4" r:id="rId3"/>
    <sheet name="BALANCE %" sheetId="5" r:id="rId4"/>
    <sheet name="EPyG %" sheetId="6" r:id="rId5"/>
    <sheet name="CONSCOND" sheetId="8" r:id="rId6"/>
    <sheet name="RK" sheetId="9" r:id="rId7"/>
    <sheet name="Rk 20-21" sheetId="10" r:id="rId8"/>
    <sheet name="GRAFICOS RK" sheetId="11" r:id="rId9"/>
    <sheet name="COMPOS CART" sheetId="12" r:id="rId10"/>
    <sheet name="COMPOS CART %" sheetId="13" r:id="rId11"/>
    <sheet name="MET" sheetId="2" r:id="rId12"/>
    <sheet name="INDICADORES" sheetId="14" r:id="rId13"/>
    <sheet name="CART X PLAZOS" sheetId="15" state="hidden" r:id="rId14"/>
    <sheet name="REP GERENCIAL" sheetId="30" r:id="rId15"/>
  </sheets>
  <externalReferences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xlnm._FilterDatabase" localSheetId="1" hidden="1">BALANCE!$A$8:$CM$1706</definedName>
    <definedName name="_xlnm._FilterDatabase" localSheetId="9" hidden="1">'COMPOS CART'!$B$9:$AK$161</definedName>
    <definedName name="_xlnm._FilterDatabase" localSheetId="0" hidden="1">Homologación!$A$3:$Z$1891</definedName>
    <definedName name="_xlnm._FilterDatabase" localSheetId="12" hidden="1">INDICADORES!$A$31:$AK$44</definedName>
    <definedName name="_xlnm._FilterDatabase" localSheetId="7" hidden="1">'Rk 20-21'!$B$159:$F$183</definedName>
    <definedName name="cuatro1" localSheetId="14">#REF!</definedName>
    <definedName name="cuatro1">#REF!</definedName>
    <definedName name="cuatro10" localSheetId="14">#REF!</definedName>
    <definedName name="cuatro10">#REF!</definedName>
    <definedName name="cuatro2" localSheetId="14">#REF!</definedName>
    <definedName name="cuatro2">#REF!</definedName>
    <definedName name="cuatro3" localSheetId="14">#REF!</definedName>
    <definedName name="cuatro3">#REF!</definedName>
    <definedName name="cuatro4" localSheetId="14">#REF!</definedName>
    <definedName name="cuatro4">#REF!</definedName>
    <definedName name="cuatro5" localSheetId="14">#REF!</definedName>
    <definedName name="cuatro5">#REF!</definedName>
    <definedName name="cuatro6" localSheetId="14">#REF!</definedName>
    <definedName name="cuatro6">#REF!</definedName>
    <definedName name="cuatro7" localSheetId="14">#REF!</definedName>
    <definedName name="cuatro7">#REF!</definedName>
    <definedName name="cuatro8" localSheetId="14">#REF!</definedName>
    <definedName name="cuatro8">#REF!</definedName>
    <definedName name="cuatro9" localSheetId="14">#REF!</definedName>
    <definedName name="cuatro9">#REF!</definedName>
    <definedName name="DICIEMBRE" localSheetId="14">[1]PROMEDIO!#REF!</definedName>
    <definedName name="DICIEMBRE" localSheetId="7">#REF!</definedName>
    <definedName name="DICIEMBRE">[1]PROMEDIO!#REF!</definedName>
    <definedName name="FrequencyList" localSheetId="14">'[2]Report Form'!$D$4:$D$20</definedName>
    <definedName name="FrequencyList">'[3]Report Form'!$D$4:$D$20</definedName>
    <definedName name="FrequencyList2" localSheetId="14">'[4]Report Form'!$D$4:$D$20</definedName>
    <definedName name="FrequencyList2">'[5]Report Form'!$D$4:$D$20</definedName>
    <definedName name="junio">[1]PROMEDIO!#REF!</definedName>
    <definedName name="L">'COMPOS CART'!$M$12</definedName>
    <definedName name="p">#REF!</definedName>
    <definedName name="PeriodList" localSheetId="14">'[2]Report Form'!$B$4:$B$34</definedName>
    <definedName name="PeriodList">'[3]Report Form'!$B$4:$B$34</definedName>
    <definedName name="PeriodList2" localSheetId="14">'[4]Report Form'!$B$4:$B$34</definedName>
    <definedName name="PeriodList2">'[5]Report Form'!$B$4:$B$34</definedName>
    <definedName name="_xlnm.Print_Area" localSheetId="6">RK!$B$1048576</definedName>
    <definedName name="Range_AllCurrencyTypes">[6]Control!$B$36:$B$38</definedName>
    <definedName name="Range_AllScaleTypes">[7]Control!$H$36:$H$39</definedName>
    <definedName name="Range_Country">[6]Control!$B$13</definedName>
    <definedName name="Range_DownloadDateTime">[6]Control!$B$14</definedName>
    <definedName name="Reporting_Country_Code" localSheetId="14">'[2]Report Form'!$M$2</definedName>
    <definedName name="Reporting_Country_Code">'[3]Report Form'!$M$2</definedName>
    <definedName name="Reporting_country_code_2" localSheetId="14">'[4]Report Form'!$M$2</definedName>
    <definedName name="Reporting_country_code_2">'[5]Report Form'!$M$2</definedName>
    <definedName name="Reporting_Country_Name" localSheetId="14">'[2]Report Form'!$M$3</definedName>
    <definedName name="Reporting_Country_Name">'[3]Report Form'!$M$3</definedName>
    <definedName name="Reporting_CountryCode">[6]Control!$B$28</definedName>
    <definedName name="Reporting_Currency_Code" localSheetId="14">'[2]Report Form'!$M$5</definedName>
    <definedName name="Reporting_Currency_Code">'[3]Report Form'!$M$5</definedName>
    <definedName name="Reporting_Currency_Code_2" localSheetId="14">'[4]Report Form'!$M$5</definedName>
    <definedName name="Reporting_Currency_Code_2">'[5]Report Form'!$M$5</definedName>
    <definedName name="Reporting_Currency_Name" localSheetId="14">'[2]Report Form'!$M$6</definedName>
    <definedName name="Reporting_Currency_Name">'[3]Report Form'!$M$6</definedName>
    <definedName name="reporting_currency_name_2" localSheetId="14">'[4]Report Form'!$M$6</definedName>
    <definedName name="reporting_currency_name_2">'[5]Report Form'!$M$6</definedName>
    <definedName name="Reporting_Scale_Name" localSheetId="14">'[2]Report Form'!$M$7</definedName>
    <definedName name="Reporting_Scale_Name">'[3]Report Form'!$M$7</definedName>
    <definedName name="Reporting_scale_name_2" localSheetId="14">'[4]Report Form'!$M$7</definedName>
    <definedName name="Reporting_scale_name_2">'[5]Report Form'!$M$7</definedName>
    <definedName name="t" localSheetId="14">#REF!</definedName>
    <definedName name="t">#REF!</definedName>
    <definedName name="wrqwer" localSheetId="14">#REF!</definedName>
    <definedName name="wrqwer">#REF!</definedName>
    <definedName name="Z_CFED1871_9B9D_472F_82C9_C68C06036B2E_.wvu.Cols" localSheetId="12" hidden="1">INDICADORES!#REF!</definedName>
    <definedName name="Z_CFED1871_9B9D_472F_82C9_C68C06036B2E_.wvu.FilterData" localSheetId="1" hidden="1">BALANCE!$B$8:$AI$1409</definedName>
    <definedName name="Z_CFED1871_9B9D_472F_82C9_C68C06036B2E_.wvu.FilterData" localSheetId="12" hidden="1">INDICADORES!$A$31:$AK$44</definedName>
    <definedName name="Z_CFED1871_9B9D_472F_82C9_C68C06036B2E_.wvu.PrintArea" localSheetId="6" hidden="1">RK!$B$1048576</definedName>
    <definedName name="Z_CFED1871_9B9D_472F_82C9_C68C06036B2E_.wvu.Rows" localSheetId="12" hidden="1">INDICADORES!$80:$82</definedName>
  </definedNames>
  <calcPr calcId="191029"/>
  <customWorkbookViews>
    <customWorkbookView name="Oscar Eliecer Moreno Parra - Vista personalizada" guid="{CFED1871-9B9D-472F-82C9-C68C06036B2E}" mergeInterval="0" personalView="1" maximized="1" windowWidth="1362" windowHeight="543" activeSheetId="17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6" i="15" l="1"/>
  <c r="F6" i="15"/>
  <c r="G6" i="15"/>
  <c r="H6" i="15"/>
  <c r="I6" i="15"/>
  <c r="J6" i="15"/>
  <c r="K6" i="15"/>
  <c r="L6" i="15"/>
  <c r="M6" i="15"/>
  <c r="N6" i="15"/>
  <c r="O6" i="15"/>
  <c r="P6" i="15"/>
  <c r="Q6" i="15"/>
  <c r="R6" i="15"/>
  <c r="S6" i="15"/>
  <c r="T6" i="15"/>
  <c r="U6" i="15"/>
  <c r="V6" i="15"/>
  <c r="W6" i="15"/>
  <c r="X6" i="15"/>
  <c r="Y6" i="15"/>
  <c r="Z6" i="15"/>
  <c r="AA6" i="15"/>
  <c r="AB6" i="15"/>
  <c r="AC6" i="15"/>
  <c r="AD6" i="15"/>
  <c r="AE6" i="15"/>
  <c r="AF6" i="15"/>
  <c r="AG6" i="15"/>
  <c r="AH6" i="15"/>
  <c r="AI6" i="15"/>
  <c r="AJ6" i="15"/>
  <c r="D6" i="15"/>
  <c r="B1890" i="29" l="1"/>
  <c r="B1889" i="29"/>
  <c r="B1888" i="29"/>
  <c r="B1887" i="29"/>
  <c r="B1886" i="29"/>
  <c r="B1885" i="29"/>
  <c r="B1884" i="29"/>
  <c r="B1883" i="29"/>
  <c r="B1882" i="29"/>
  <c r="B1881" i="29"/>
  <c r="B1880" i="29"/>
  <c r="B1879" i="29"/>
  <c r="B1878" i="29"/>
  <c r="B1877" i="29"/>
  <c r="B1876" i="29"/>
  <c r="B1875" i="29"/>
  <c r="B1874" i="29"/>
  <c r="B1873" i="29"/>
  <c r="B1872" i="29"/>
  <c r="B1871" i="29"/>
  <c r="B1870" i="29"/>
  <c r="B1869" i="29"/>
  <c r="B1868" i="29"/>
  <c r="B1867" i="29"/>
  <c r="B1866" i="29"/>
  <c r="B1865" i="29"/>
  <c r="B1864" i="29"/>
  <c r="B1863" i="29"/>
  <c r="B1862" i="29"/>
  <c r="B1861" i="29"/>
  <c r="B1860" i="29"/>
  <c r="B1859" i="29"/>
  <c r="B1858" i="29"/>
  <c r="B1857" i="29"/>
  <c r="B1856" i="29"/>
  <c r="B1855" i="29"/>
  <c r="B1854" i="29"/>
  <c r="B1853" i="29"/>
  <c r="B1852" i="29"/>
  <c r="B1851" i="29"/>
  <c r="B1850" i="29"/>
  <c r="B1849" i="29"/>
  <c r="B1848" i="29"/>
  <c r="B1847" i="29"/>
  <c r="B1846" i="29"/>
  <c r="B1845" i="29"/>
  <c r="B1844" i="29"/>
  <c r="B1843" i="29"/>
  <c r="B1842" i="29"/>
  <c r="B1841" i="29"/>
  <c r="B1840" i="29"/>
  <c r="B1839" i="29"/>
  <c r="B1838" i="29"/>
  <c r="B1837" i="29"/>
  <c r="B1836" i="29"/>
  <c r="B1835" i="29"/>
  <c r="B1834" i="29"/>
  <c r="B1833" i="29"/>
  <c r="B1832" i="29"/>
  <c r="B1831" i="29"/>
  <c r="B1830" i="29"/>
  <c r="B1829" i="29"/>
  <c r="B1828" i="29"/>
  <c r="B1827" i="29"/>
  <c r="B1826" i="29"/>
  <c r="B1825" i="29"/>
  <c r="B1824" i="29"/>
  <c r="B1823" i="29"/>
  <c r="B1822" i="29"/>
  <c r="B1821" i="29"/>
  <c r="B1820" i="29"/>
  <c r="B1819" i="29"/>
  <c r="B1818" i="29"/>
  <c r="B1817" i="29"/>
  <c r="B1816" i="29"/>
  <c r="B1815" i="29"/>
  <c r="B1814" i="29"/>
  <c r="B1813" i="29"/>
  <c r="B1812" i="29"/>
  <c r="B1811" i="29"/>
  <c r="B1810" i="29"/>
  <c r="B1809" i="29"/>
  <c r="B1808" i="29"/>
  <c r="B1807" i="29"/>
  <c r="B1806" i="29"/>
  <c r="B1805" i="29"/>
  <c r="B1804" i="29"/>
  <c r="B1803" i="29"/>
  <c r="B1802" i="29"/>
  <c r="B1801" i="29"/>
  <c r="B1800" i="29"/>
  <c r="B1799" i="29"/>
  <c r="B1798" i="29"/>
  <c r="B1797" i="29"/>
  <c r="B1796" i="29"/>
  <c r="B1795" i="29"/>
  <c r="B1794" i="29"/>
  <c r="B1793" i="29"/>
  <c r="B1792" i="29"/>
  <c r="B1791" i="29"/>
  <c r="B1790" i="29"/>
  <c r="B1789" i="29"/>
  <c r="B1788" i="29"/>
  <c r="B1787" i="29"/>
  <c r="B1786" i="29"/>
  <c r="B1785" i="29"/>
  <c r="B1784" i="29"/>
  <c r="B1783" i="29"/>
  <c r="B1782" i="29"/>
  <c r="B1781" i="29"/>
  <c r="B1780" i="29"/>
  <c r="B1779" i="29"/>
  <c r="B1778" i="29"/>
  <c r="B1777" i="29"/>
  <c r="B1776" i="29"/>
  <c r="B1775" i="29"/>
  <c r="B1774" i="29"/>
  <c r="B1773" i="29"/>
  <c r="B1772" i="29"/>
  <c r="B1771" i="29"/>
  <c r="B1770" i="29"/>
  <c r="B1769" i="29"/>
  <c r="B1768" i="29"/>
  <c r="B1767" i="29"/>
  <c r="B1766" i="29"/>
  <c r="B1765" i="29"/>
  <c r="B1764" i="29"/>
  <c r="B1763" i="29"/>
  <c r="B1762" i="29"/>
  <c r="B1761" i="29"/>
  <c r="B1760" i="29"/>
  <c r="B1759" i="29"/>
  <c r="B1758" i="29"/>
  <c r="B1757" i="29"/>
  <c r="B1756" i="29"/>
  <c r="B1755" i="29"/>
  <c r="B1754" i="29"/>
  <c r="B1753" i="29"/>
  <c r="B1752" i="29"/>
  <c r="B1751" i="29"/>
  <c r="B1750" i="29"/>
  <c r="B1749" i="29"/>
  <c r="B1748" i="29"/>
  <c r="B1747" i="29"/>
  <c r="B1746" i="29"/>
  <c r="B1745" i="29"/>
  <c r="B1744" i="29"/>
  <c r="B1743" i="29"/>
  <c r="B1742" i="29"/>
  <c r="B1741" i="29"/>
  <c r="B1740" i="29"/>
  <c r="B1739" i="29"/>
  <c r="B1738" i="29"/>
  <c r="B1737" i="29"/>
  <c r="B1736" i="29"/>
  <c r="B1735" i="29"/>
  <c r="B1734" i="29"/>
  <c r="B1733" i="29"/>
  <c r="B1732" i="29"/>
  <c r="B1731" i="29"/>
  <c r="B1730" i="29"/>
  <c r="B1729" i="29"/>
  <c r="B1728" i="29"/>
  <c r="B1727" i="29"/>
  <c r="B1726" i="29"/>
  <c r="B1725" i="29"/>
  <c r="B1724" i="29"/>
  <c r="B1723" i="29"/>
  <c r="B1722" i="29"/>
  <c r="B1721" i="29"/>
  <c r="B1720" i="29"/>
  <c r="B1719" i="29"/>
  <c r="B1718" i="29"/>
  <c r="B1717" i="29"/>
  <c r="B1716" i="29"/>
  <c r="B1715" i="29"/>
  <c r="B1714" i="29"/>
  <c r="B1713" i="29"/>
  <c r="B1712" i="29"/>
  <c r="B1711" i="29"/>
  <c r="B1710" i="29"/>
  <c r="B1709" i="29"/>
  <c r="B1708" i="29"/>
  <c r="B1707" i="29"/>
  <c r="B1706" i="29"/>
  <c r="B1705" i="29"/>
  <c r="B1704" i="29"/>
  <c r="B1703" i="29"/>
  <c r="B1702" i="29"/>
  <c r="B1701" i="29"/>
  <c r="B1700" i="29"/>
  <c r="B1699" i="29"/>
  <c r="B1698" i="29"/>
  <c r="B1697" i="29"/>
  <c r="B1696" i="29"/>
  <c r="B1695" i="29"/>
  <c r="B1694" i="29"/>
  <c r="B1693" i="29"/>
  <c r="B1692" i="29"/>
  <c r="B1691" i="29"/>
  <c r="B1690" i="29"/>
  <c r="B1689" i="29"/>
  <c r="B1688" i="29"/>
  <c r="B1687" i="29"/>
  <c r="B1686" i="29"/>
  <c r="B1685" i="29"/>
  <c r="B1684" i="29"/>
  <c r="B1683" i="29"/>
  <c r="B1682" i="29"/>
  <c r="B1681" i="29"/>
  <c r="B1680" i="29"/>
  <c r="B1679" i="29"/>
  <c r="B1678" i="29"/>
  <c r="B1677" i="29"/>
  <c r="B1676" i="29"/>
  <c r="B1675" i="29"/>
  <c r="B1674" i="29"/>
  <c r="B1673" i="29"/>
  <c r="B1672" i="29"/>
  <c r="B1671" i="29"/>
  <c r="B1670" i="29"/>
  <c r="B1669" i="29"/>
  <c r="B1668" i="29"/>
  <c r="B1667" i="29"/>
  <c r="B1666" i="29"/>
  <c r="B1665" i="29"/>
  <c r="B1664" i="29"/>
  <c r="B1663" i="29"/>
  <c r="B1662" i="29"/>
  <c r="B1661" i="29"/>
  <c r="B1660" i="29"/>
  <c r="B1659" i="29"/>
  <c r="B1658" i="29"/>
  <c r="B1657" i="29"/>
  <c r="B1656" i="29"/>
  <c r="B1655" i="29"/>
  <c r="B1654" i="29"/>
  <c r="B1653" i="29"/>
  <c r="B1652" i="29"/>
  <c r="B1651" i="29"/>
  <c r="B1650" i="29"/>
  <c r="B1649" i="29"/>
  <c r="B1648" i="29"/>
  <c r="B1647" i="29"/>
  <c r="B1646" i="29"/>
  <c r="B1645" i="29"/>
  <c r="B1644" i="29"/>
  <c r="B1643" i="29"/>
  <c r="B1642" i="29"/>
  <c r="B1641" i="29"/>
  <c r="B1640" i="29"/>
  <c r="B1639" i="29"/>
  <c r="B1638" i="29"/>
  <c r="B1637" i="29"/>
  <c r="B1636" i="29"/>
  <c r="B1635" i="29"/>
  <c r="B1634" i="29"/>
  <c r="B1633" i="29"/>
  <c r="B1632" i="29"/>
  <c r="B1631" i="29"/>
  <c r="B1630" i="29"/>
  <c r="B1629" i="29"/>
  <c r="B1628" i="29"/>
  <c r="B1627" i="29"/>
  <c r="B1626" i="29"/>
  <c r="B1625" i="29"/>
  <c r="B1624" i="29"/>
  <c r="B1623" i="29"/>
  <c r="B1622" i="29"/>
  <c r="B1621" i="29"/>
  <c r="B1620" i="29"/>
  <c r="B1619" i="29"/>
  <c r="B1618" i="29"/>
  <c r="B1617" i="29"/>
  <c r="B1616" i="29"/>
  <c r="B1615" i="29"/>
  <c r="B1614" i="29"/>
  <c r="B1613" i="29"/>
  <c r="B1612" i="29"/>
  <c r="B1611" i="29"/>
  <c r="B1610" i="29"/>
  <c r="B1609" i="29"/>
  <c r="B1608" i="29"/>
  <c r="B1607" i="29"/>
  <c r="B1606" i="29"/>
  <c r="B1605" i="29"/>
  <c r="B1604" i="29"/>
  <c r="B1603" i="29"/>
  <c r="B1602" i="29"/>
  <c r="B1601" i="29"/>
  <c r="B1600" i="29"/>
  <c r="B1599" i="29"/>
  <c r="B1598" i="29"/>
  <c r="B1597" i="29"/>
  <c r="B1596" i="29"/>
  <c r="B1595" i="29"/>
  <c r="B1594" i="29"/>
  <c r="B1593" i="29"/>
  <c r="B1592" i="29"/>
  <c r="B1591" i="29"/>
  <c r="B1590" i="29"/>
  <c r="B1589" i="29"/>
  <c r="B1588" i="29"/>
  <c r="B1587" i="29"/>
  <c r="B1586" i="29"/>
  <c r="B1585" i="29"/>
  <c r="B1584" i="29"/>
  <c r="B1583" i="29"/>
  <c r="B1582" i="29"/>
  <c r="B1581" i="29"/>
  <c r="B1580" i="29"/>
  <c r="B1579" i="29"/>
  <c r="B1578" i="29"/>
  <c r="B1577" i="29"/>
  <c r="B1576" i="29"/>
  <c r="B1575" i="29"/>
  <c r="B1574" i="29"/>
  <c r="B1573" i="29"/>
  <c r="B1572" i="29"/>
  <c r="B1571" i="29"/>
  <c r="B1570" i="29"/>
  <c r="B1569" i="29"/>
  <c r="B1568" i="29"/>
  <c r="B1567" i="29"/>
  <c r="B1566" i="29"/>
  <c r="B1565" i="29"/>
  <c r="B1564" i="29"/>
  <c r="B1563" i="29"/>
  <c r="B1562" i="29"/>
  <c r="B1561" i="29"/>
  <c r="B1560" i="29"/>
  <c r="B1559" i="29"/>
  <c r="B1558" i="29"/>
  <c r="B1557" i="29"/>
  <c r="B1556" i="29"/>
  <c r="B1555" i="29"/>
  <c r="B1554" i="29"/>
  <c r="B1553" i="29"/>
  <c r="B1552" i="29"/>
  <c r="B1551" i="29"/>
  <c r="B1550" i="29"/>
  <c r="B1549" i="29"/>
  <c r="B1548" i="29"/>
  <c r="B1547" i="29"/>
  <c r="B1546" i="29"/>
  <c r="B1545" i="29"/>
  <c r="B1544" i="29"/>
  <c r="B1543" i="29"/>
  <c r="B1542" i="29"/>
  <c r="B1541" i="29"/>
  <c r="B1540" i="29"/>
  <c r="B1539" i="29"/>
  <c r="B1538" i="29"/>
  <c r="B1537" i="29"/>
  <c r="B1536" i="29"/>
  <c r="B1535" i="29"/>
  <c r="B1534" i="29"/>
  <c r="B1533" i="29"/>
  <c r="B1532" i="29"/>
  <c r="B1531" i="29"/>
  <c r="B1530" i="29"/>
  <c r="B1529" i="29"/>
  <c r="B1528" i="29"/>
  <c r="B1527" i="29"/>
  <c r="B1526" i="29"/>
  <c r="B1525" i="29"/>
  <c r="B1524" i="29"/>
  <c r="B1523" i="29"/>
  <c r="B1522" i="29"/>
  <c r="B1521" i="29"/>
  <c r="B1520" i="29"/>
  <c r="B1519" i="29"/>
  <c r="B1518" i="29"/>
  <c r="B1517" i="29"/>
  <c r="B1516" i="29"/>
  <c r="B1515" i="29"/>
  <c r="B1514" i="29"/>
  <c r="B1513" i="29"/>
  <c r="B1512" i="29"/>
  <c r="B1511" i="29"/>
  <c r="B1510" i="29"/>
  <c r="B1509" i="29"/>
  <c r="B1508" i="29"/>
  <c r="B1507" i="29"/>
  <c r="B1506" i="29"/>
  <c r="B1505" i="29"/>
  <c r="B1504" i="29"/>
  <c r="B1503" i="29"/>
  <c r="B1502" i="29"/>
  <c r="B1501" i="29"/>
  <c r="B1500" i="29"/>
  <c r="B1499" i="29"/>
  <c r="B1498" i="29"/>
  <c r="B1497" i="29"/>
  <c r="B1496" i="29"/>
  <c r="B1495" i="29"/>
  <c r="B1494" i="29"/>
  <c r="B1493" i="29"/>
  <c r="B1492" i="29"/>
  <c r="B1491" i="29"/>
  <c r="B1490" i="29"/>
  <c r="B1489" i="29"/>
  <c r="B1488" i="29"/>
  <c r="B1487" i="29"/>
  <c r="B1486" i="29"/>
  <c r="B1485" i="29"/>
  <c r="B1484" i="29"/>
  <c r="B1483" i="29"/>
  <c r="B1482" i="29"/>
  <c r="B1481" i="29"/>
  <c r="B1480" i="29"/>
  <c r="B1479" i="29"/>
  <c r="B1478" i="29"/>
  <c r="B1477" i="29"/>
  <c r="B1476" i="29"/>
  <c r="B1475" i="29"/>
  <c r="B1474" i="29"/>
  <c r="B1473" i="29"/>
  <c r="B1472" i="29"/>
  <c r="B1471" i="29"/>
  <c r="B1470" i="29"/>
  <c r="B1469" i="29"/>
  <c r="B1468" i="29"/>
  <c r="B1467" i="29"/>
  <c r="B1466" i="29"/>
  <c r="B1465" i="29"/>
  <c r="B1464" i="29"/>
  <c r="B1463" i="29"/>
  <c r="B1462" i="29"/>
  <c r="B1461" i="29"/>
  <c r="B1460" i="29"/>
  <c r="B1459" i="29"/>
  <c r="B1458" i="29"/>
  <c r="B1457" i="29"/>
  <c r="B1456" i="29"/>
  <c r="B1455" i="29"/>
  <c r="B1454" i="29"/>
  <c r="B1453" i="29"/>
  <c r="B1452" i="29"/>
  <c r="B1451" i="29"/>
  <c r="B1450" i="29"/>
  <c r="B1449" i="29"/>
  <c r="B1448" i="29"/>
  <c r="B1447" i="29"/>
  <c r="B1446" i="29"/>
  <c r="B1445" i="29"/>
  <c r="B1444" i="29"/>
  <c r="B1443" i="29"/>
  <c r="B1442" i="29"/>
  <c r="B1441" i="29"/>
  <c r="B1440" i="29"/>
  <c r="B1439" i="29"/>
  <c r="B1438" i="29"/>
  <c r="B1437" i="29"/>
  <c r="B1436" i="29"/>
  <c r="B1435" i="29"/>
  <c r="B1434" i="29"/>
  <c r="B1433" i="29"/>
  <c r="B1432" i="29"/>
  <c r="B1431" i="29"/>
  <c r="B1430" i="29"/>
  <c r="B1429" i="29"/>
  <c r="B1428" i="29"/>
  <c r="B1427" i="29"/>
  <c r="B1426" i="29"/>
  <c r="B1425" i="29"/>
  <c r="B1424" i="29"/>
  <c r="B1423" i="29"/>
  <c r="B1422" i="29"/>
  <c r="B1421" i="29"/>
  <c r="B1420" i="29"/>
  <c r="B1419" i="29"/>
  <c r="B1418" i="29"/>
  <c r="B1417" i="29"/>
  <c r="B1416" i="29"/>
  <c r="B1415" i="29"/>
  <c r="B1414" i="29"/>
  <c r="B1413" i="29"/>
  <c r="B1412" i="29"/>
  <c r="B1411" i="29"/>
  <c r="B1410" i="29"/>
  <c r="B1409" i="29"/>
  <c r="B1408" i="29"/>
  <c r="B1407" i="29"/>
  <c r="B1406" i="29"/>
  <c r="B1405" i="29"/>
  <c r="B1404" i="29"/>
  <c r="B1403" i="29"/>
  <c r="B1402" i="29"/>
  <c r="B1401" i="29"/>
  <c r="B1400" i="29"/>
  <c r="B1399" i="29"/>
  <c r="B1398" i="29"/>
  <c r="B1397" i="29"/>
  <c r="B1396" i="29"/>
  <c r="B1395" i="29"/>
  <c r="B1394" i="29"/>
  <c r="B1393" i="29"/>
  <c r="B1392" i="29"/>
  <c r="B1391" i="29"/>
  <c r="B1390" i="29"/>
  <c r="B1389" i="29"/>
  <c r="B1388" i="29"/>
  <c r="B1387" i="29"/>
  <c r="B1386" i="29"/>
  <c r="B1385" i="29"/>
  <c r="B1384" i="29"/>
  <c r="B1383" i="29"/>
  <c r="B1382" i="29"/>
  <c r="B1381" i="29"/>
  <c r="B1380" i="29"/>
  <c r="B1379" i="29"/>
  <c r="B1378" i="29"/>
  <c r="B1377" i="29"/>
  <c r="B1376" i="29"/>
  <c r="B1375" i="29"/>
  <c r="B1374" i="29"/>
  <c r="B1373" i="29"/>
  <c r="B1372" i="29"/>
  <c r="B1371" i="29"/>
  <c r="B1370" i="29"/>
  <c r="B1369" i="29"/>
  <c r="B1368" i="29"/>
  <c r="B1367" i="29"/>
  <c r="B1366" i="29"/>
  <c r="B1365" i="29"/>
  <c r="B1364" i="29"/>
  <c r="B1363" i="29"/>
  <c r="B1362" i="29"/>
  <c r="B1361" i="29"/>
  <c r="B1360" i="29"/>
  <c r="B1359" i="29"/>
  <c r="B1358" i="29"/>
  <c r="B1357" i="29"/>
  <c r="B1356" i="29"/>
  <c r="B1355" i="29"/>
  <c r="B1354" i="29"/>
  <c r="B1353" i="29"/>
  <c r="B1352" i="29"/>
  <c r="B1351" i="29"/>
  <c r="B1350" i="29"/>
  <c r="B1349" i="29"/>
  <c r="B1348" i="29"/>
  <c r="B1347" i="29"/>
  <c r="B1346" i="29"/>
  <c r="B1345" i="29"/>
  <c r="B1344" i="29"/>
  <c r="B1343" i="29"/>
  <c r="B1342" i="29"/>
  <c r="B1341" i="29"/>
  <c r="B1340" i="29"/>
  <c r="B1339" i="29"/>
  <c r="B1338" i="29"/>
  <c r="B1337" i="29"/>
  <c r="B1336" i="29"/>
  <c r="S1335" i="29"/>
  <c r="B1335" i="29"/>
  <c r="B1334" i="29"/>
  <c r="B1333" i="29"/>
  <c r="B1332" i="29"/>
  <c r="B1331" i="29"/>
  <c r="B1330" i="29"/>
  <c r="B1329" i="29"/>
  <c r="B1328" i="29"/>
  <c r="B1327" i="29"/>
  <c r="B1326" i="29"/>
  <c r="B1325" i="29"/>
  <c r="B1324" i="29"/>
  <c r="B1323" i="29"/>
  <c r="B1322" i="29"/>
  <c r="B1321" i="29"/>
  <c r="B1320" i="29"/>
  <c r="B1319" i="29"/>
  <c r="B1318" i="29"/>
  <c r="B1317" i="29"/>
  <c r="B1316" i="29"/>
  <c r="B1315" i="29"/>
  <c r="B1314" i="29"/>
  <c r="B1313" i="29"/>
  <c r="B1312" i="29"/>
  <c r="B1311" i="29"/>
  <c r="B1310" i="29"/>
  <c r="B1309" i="29"/>
  <c r="B1308" i="29"/>
  <c r="B1307" i="29"/>
  <c r="B1306" i="29"/>
  <c r="B1305" i="29"/>
  <c r="B1304" i="29"/>
  <c r="B1303" i="29"/>
  <c r="B1302" i="29"/>
  <c r="B1301" i="29"/>
  <c r="B1300" i="29"/>
  <c r="B1299" i="29"/>
  <c r="B1298" i="29"/>
  <c r="B1297" i="29"/>
  <c r="B1296" i="29"/>
  <c r="B1295" i="29"/>
  <c r="B1294" i="29"/>
  <c r="B1293" i="29"/>
  <c r="B1292" i="29"/>
  <c r="B1291" i="29"/>
  <c r="B1290" i="29"/>
  <c r="B1289" i="29"/>
  <c r="B1288" i="29"/>
  <c r="B1287" i="29"/>
  <c r="B1286" i="29"/>
  <c r="B1285" i="29"/>
  <c r="B1284" i="29"/>
  <c r="B1283" i="29"/>
  <c r="B1282" i="29"/>
  <c r="B1281" i="29"/>
  <c r="B1280" i="29"/>
  <c r="B1279" i="29"/>
  <c r="B1278" i="29"/>
  <c r="B1277" i="29"/>
  <c r="B1276" i="29"/>
  <c r="B1275" i="29"/>
  <c r="B1274" i="29"/>
  <c r="B1273" i="29"/>
  <c r="B1272" i="29"/>
  <c r="B1271" i="29"/>
  <c r="B1270" i="29"/>
  <c r="B1269" i="29"/>
  <c r="B1268" i="29"/>
  <c r="B1267" i="29"/>
  <c r="B1266" i="29"/>
  <c r="B1265" i="29"/>
  <c r="B1264" i="29"/>
  <c r="B1263" i="29"/>
  <c r="B1262" i="29"/>
  <c r="B1261" i="29"/>
  <c r="B1260" i="29"/>
  <c r="B1259" i="29"/>
  <c r="B1258" i="29"/>
  <c r="B1257" i="29"/>
  <c r="B1256" i="29"/>
  <c r="B1255" i="29"/>
  <c r="B1254" i="29"/>
  <c r="B1253" i="29"/>
  <c r="B1252" i="29"/>
  <c r="B1251" i="29"/>
  <c r="B1250" i="29"/>
  <c r="B1249" i="29"/>
  <c r="B1248" i="29"/>
  <c r="B1247" i="29"/>
  <c r="B1246" i="29"/>
  <c r="B1245" i="29"/>
  <c r="B1244" i="29"/>
  <c r="B1243" i="29"/>
  <c r="B1242" i="29"/>
  <c r="B1241" i="29"/>
  <c r="B1240" i="29"/>
  <c r="B1239" i="29"/>
  <c r="B1238" i="29"/>
  <c r="B1237" i="29"/>
  <c r="B1236" i="29"/>
  <c r="B1235" i="29"/>
  <c r="B1234" i="29"/>
  <c r="B1233" i="29"/>
  <c r="B1232" i="29"/>
  <c r="B1231" i="29"/>
  <c r="B1230" i="29"/>
  <c r="B1229" i="29"/>
  <c r="B1228" i="29"/>
  <c r="B1227" i="29"/>
  <c r="B1226" i="29"/>
  <c r="B1225" i="29"/>
  <c r="B1224" i="29"/>
  <c r="B1223" i="29"/>
  <c r="B1222" i="29"/>
  <c r="B1221" i="29"/>
  <c r="B1220" i="29"/>
  <c r="B1219" i="29"/>
  <c r="B1218" i="29"/>
  <c r="B1217" i="29"/>
  <c r="B1216" i="29"/>
  <c r="B1215" i="29"/>
  <c r="B1214" i="29"/>
  <c r="B1213" i="29"/>
  <c r="B1212" i="29"/>
  <c r="B1211" i="29"/>
  <c r="B1210" i="29"/>
  <c r="B1209" i="29"/>
  <c r="B1208" i="29"/>
  <c r="B1207" i="29"/>
  <c r="B1206" i="29"/>
  <c r="B1205" i="29"/>
  <c r="B1204" i="29"/>
  <c r="B1203" i="29"/>
  <c r="B1202" i="29"/>
  <c r="B1201" i="29"/>
  <c r="B1200" i="29"/>
  <c r="B1199" i="29"/>
  <c r="B1198" i="29"/>
  <c r="B1197" i="29"/>
  <c r="B1196" i="29"/>
  <c r="B1195" i="29"/>
  <c r="B1194" i="29"/>
  <c r="B1193" i="29"/>
  <c r="B1192" i="29"/>
  <c r="B1191" i="29"/>
  <c r="B1190" i="29"/>
  <c r="B1189" i="29"/>
  <c r="B1188" i="29"/>
  <c r="B1187" i="29"/>
  <c r="B1186" i="29"/>
  <c r="B1185" i="29"/>
  <c r="B1184" i="29"/>
  <c r="B1183" i="29"/>
  <c r="B1182" i="29"/>
  <c r="B1181" i="29"/>
  <c r="B1180" i="29"/>
  <c r="B1179" i="29"/>
  <c r="B1178" i="29"/>
  <c r="B1177" i="29"/>
  <c r="B1176" i="29"/>
  <c r="B1175" i="29"/>
  <c r="B1174" i="29"/>
  <c r="B1173" i="29"/>
  <c r="B1172" i="29"/>
  <c r="B1171" i="29"/>
  <c r="B1170" i="29"/>
  <c r="B1169" i="29"/>
  <c r="B1168" i="29"/>
  <c r="B1167" i="29"/>
  <c r="B1166" i="29"/>
  <c r="B1165" i="29"/>
  <c r="B1164" i="29"/>
  <c r="B1163" i="29"/>
  <c r="B1162" i="29"/>
  <c r="B1161" i="29"/>
  <c r="B1160" i="29"/>
  <c r="B1159" i="29"/>
  <c r="B1158" i="29"/>
  <c r="B1157" i="29"/>
  <c r="B1156" i="29"/>
  <c r="B1155" i="29"/>
  <c r="B1154" i="29"/>
  <c r="B1153" i="29"/>
  <c r="B1152" i="29"/>
  <c r="B1151" i="29"/>
  <c r="B1150" i="29"/>
  <c r="B1149" i="29"/>
  <c r="B1148" i="29"/>
  <c r="B1147" i="29"/>
  <c r="B1146" i="29"/>
  <c r="B1145" i="29"/>
  <c r="B1144" i="29"/>
  <c r="B1143" i="29"/>
  <c r="B1142" i="29"/>
  <c r="B1141" i="29"/>
  <c r="B1140" i="29"/>
  <c r="B1139" i="29"/>
  <c r="B1138" i="29"/>
  <c r="B1137" i="29"/>
  <c r="B1136" i="29"/>
  <c r="B1135" i="29"/>
  <c r="B1134" i="29"/>
  <c r="B1133" i="29"/>
  <c r="B1132" i="29"/>
  <c r="B1131" i="29"/>
  <c r="B1130" i="29"/>
  <c r="B1129" i="29"/>
  <c r="B1128" i="29"/>
  <c r="B1127" i="29"/>
  <c r="B1126" i="29"/>
  <c r="B1125" i="29"/>
  <c r="B1124" i="29"/>
  <c r="B1123" i="29"/>
  <c r="B1122" i="29"/>
  <c r="B1121" i="29"/>
  <c r="B1120" i="29"/>
  <c r="B1119" i="29"/>
  <c r="B1118" i="29"/>
  <c r="B1117" i="29"/>
  <c r="B1116" i="29"/>
  <c r="B1115" i="29"/>
  <c r="B1114" i="29"/>
  <c r="B1113" i="29"/>
  <c r="B1112" i="29"/>
  <c r="B1111" i="29"/>
  <c r="B1110" i="29"/>
  <c r="B1109" i="29"/>
  <c r="B1108" i="29"/>
  <c r="B1107" i="29"/>
  <c r="B1106" i="29"/>
  <c r="B1105" i="29"/>
  <c r="B1104" i="29"/>
  <c r="B1103" i="29"/>
  <c r="B1102" i="29"/>
  <c r="B1101" i="29"/>
  <c r="B1100" i="29"/>
  <c r="B1099" i="29"/>
  <c r="B1098" i="29"/>
  <c r="B1097" i="29"/>
  <c r="B1096" i="29"/>
  <c r="B1095" i="29"/>
  <c r="B1094" i="29"/>
  <c r="B1093" i="29"/>
  <c r="B1092" i="29"/>
  <c r="B1091" i="29"/>
  <c r="B1090" i="29"/>
  <c r="B1089" i="29"/>
  <c r="B1088" i="29"/>
  <c r="B1087" i="29"/>
  <c r="B1086" i="29"/>
  <c r="B1085" i="29"/>
  <c r="B1084" i="29"/>
  <c r="B1083" i="29"/>
  <c r="B1082" i="29"/>
  <c r="B1081" i="29"/>
  <c r="B1080" i="29"/>
  <c r="B1079" i="29"/>
  <c r="B1078" i="29"/>
  <c r="B1077" i="29"/>
  <c r="B1076" i="29"/>
  <c r="B1075" i="29"/>
  <c r="B1074" i="29"/>
  <c r="B1073" i="29"/>
  <c r="B1072" i="29"/>
  <c r="B1071" i="29"/>
  <c r="B1070" i="29"/>
  <c r="B1069" i="29"/>
  <c r="B1068" i="29"/>
  <c r="B1067" i="29"/>
  <c r="B1066" i="29"/>
  <c r="B1065" i="29"/>
  <c r="B1064" i="29"/>
  <c r="B1063" i="29"/>
  <c r="B1062" i="29"/>
  <c r="B1061" i="29"/>
  <c r="B1060" i="29"/>
  <c r="B1059" i="29"/>
  <c r="B1058" i="29"/>
  <c r="B1057" i="29"/>
  <c r="B1056" i="29"/>
  <c r="B1055" i="29"/>
  <c r="B1054" i="29"/>
  <c r="B1053" i="29"/>
  <c r="B1052" i="29"/>
  <c r="B1051" i="29"/>
  <c r="B1050" i="29"/>
  <c r="B1049" i="29"/>
  <c r="B1048" i="29"/>
  <c r="B1047" i="29"/>
  <c r="B1046" i="29"/>
  <c r="B1045" i="29"/>
  <c r="B1044" i="29"/>
  <c r="B1043" i="29"/>
  <c r="B1042" i="29"/>
  <c r="B1041" i="29"/>
  <c r="B1040" i="29"/>
  <c r="B1039" i="29"/>
  <c r="B1038" i="29"/>
  <c r="B1037" i="29"/>
  <c r="B1036" i="29"/>
  <c r="B1035" i="29"/>
  <c r="B1034" i="29"/>
  <c r="B1033" i="29"/>
  <c r="B1032" i="29"/>
  <c r="B1031" i="29"/>
  <c r="B1030" i="29"/>
  <c r="B1029" i="29"/>
  <c r="B1028" i="29"/>
  <c r="B1027" i="29"/>
  <c r="B1026" i="29"/>
  <c r="B1025" i="29"/>
  <c r="B1024" i="29"/>
  <c r="B1023" i="29"/>
  <c r="B1022" i="29"/>
  <c r="B1021" i="29"/>
  <c r="B1020" i="29"/>
  <c r="B1019" i="29"/>
  <c r="B1018" i="29"/>
  <c r="B1017" i="29"/>
  <c r="B1016" i="29"/>
  <c r="B1015" i="29"/>
  <c r="B1014" i="29"/>
  <c r="B1013" i="29"/>
  <c r="B1012" i="29"/>
  <c r="B1011" i="29"/>
  <c r="B1010" i="29"/>
  <c r="B1009" i="29"/>
  <c r="B1008" i="29"/>
  <c r="B1007" i="29"/>
  <c r="B1006" i="29"/>
  <c r="B1005" i="29"/>
  <c r="B1004" i="29"/>
  <c r="B1003" i="29"/>
  <c r="B1002" i="29"/>
  <c r="B1001" i="29"/>
  <c r="B1000" i="29"/>
  <c r="B999" i="29"/>
  <c r="B998" i="29"/>
  <c r="B997" i="29"/>
  <c r="B996" i="29"/>
  <c r="B995" i="29"/>
  <c r="B994" i="29"/>
  <c r="B993" i="29"/>
  <c r="B992" i="29"/>
  <c r="B991" i="29"/>
  <c r="B990" i="29"/>
  <c r="B989" i="29"/>
  <c r="B988" i="29"/>
  <c r="B987" i="29"/>
  <c r="B986" i="29"/>
  <c r="B985" i="29"/>
  <c r="B984" i="29"/>
  <c r="B983" i="29"/>
  <c r="B982" i="29"/>
  <c r="B981" i="29"/>
  <c r="B980" i="29"/>
  <c r="B979" i="29"/>
  <c r="B978" i="29"/>
  <c r="B977" i="29"/>
  <c r="B976" i="29"/>
  <c r="B975" i="29"/>
  <c r="B974" i="29"/>
  <c r="B973" i="29"/>
  <c r="B972" i="29"/>
  <c r="B971" i="29"/>
  <c r="B970" i="29"/>
  <c r="B969" i="29"/>
  <c r="B968" i="29"/>
  <c r="B967" i="29"/>
  <c r="B966" i="29"/>
  <c r="B965" i="29"/>
  <c r="B964" i="29"/>
  <c r="B963" i="29"/>
  <c r="B962" i="29"/>
  <c r="B961" i="29"/>
  <c r="B960" i="29"/>
  <c r="B959" i="29"/>
  <c r="B958" i="29"/>
  <c r="B957" i="29"/>
  <c r="B956" i="29"/>
  <c r="B955" i="29"/>
  <c r="B954" i="29"/>
  <c r="B953" i="29"/>
  <c r="B952" i="29"/>
  <c r="B951" i="29"/>
  <c r="B950" i="29"/>
  <c r="B949" i="29"/>
  <c r="B948" i="29"/>
  <c r="B947" i="29"/>
  <c r="B946" i="29"/>
  <c r="B945" i="29"/>
  <c r="B944" i="29"/>
  <c r="B943" i="29"/>
  <c r="B942" i="29"/>
  <c r="B941" i="29"/>
  <c r="B940" i="29"/>
  <c r="B939" i="29"/>
  <c r="B938" i="29"/>
  <c r="B937" i="29"/>
  <c r="B936" i="29"/>
  <c r="B935" i="29"/>
  <c r="B934" i="29"/>
  <c r="B933" i="29"/>
  <c r="B932" i="29"/>
  <c r="B931" i="29"/>
  <c r="B930" i="29"/>
  <c r="B929" i="29"/>
  <c r="B928" i="29"/>
  <c r="B927" i="29"/>
  <c r="B926" i="29"/>
  <c r="B925" i="29"/>
  <c r="B924" i="29"/>
  <c r="B923" i="29"/>
  <c r="B922" i="29"/>
  <c r="B921" i="29"/>
  <c r="B920" i="29"/>
  <c r="B919" i="29"/>
  <c r="B918" i="29"/>
  <c r="B917" i="29"/>
  <c r="B916" i="29"/>
  <c r="B915" i="29"/>
  <c r="B914" i="29"/>
  <c r="B913" i="29"/>
  <c r="B912" i="29"/>
  <c r="B911" i="29"/>
  <c r="B910" i="29"/>
  <c r="B909" i="29"/>
  <c r="B908" i="29"/>
  <c r="B907" i="29"/>
  <c r="B906" i="29"/>
  <c r="B905" i="29"/>
  <c r="B904" i="29"/>
  <c r="B903" i="29"/>
  <c r="B902" i="29"/>
  <c r="B901" i="29"/>
  <c r="B900" i="29"/>
  <c r="B899" i="29"/>
  <c r="B898" i="29"/>
  <c r="B897" i="29"/>
  <c r="B896" i="29"/>
  <c r="B895" i="29"/>
  <c r="B894" i="29"/>
  <c r="B893" i="29"/>
  <c r="B892" i="29"/>
  <c r="B891" i="29"/>
  <c r="B890" i="29"/>
  <c r="B889" i="29"/>
  <c r="B888" i="29"/>
  <c r="B887" i="29"/>
  <c r="B886" i="29"/>
  <c r="B885" i="29"/>
  <c r="B884" i="29"/>
  <c r="B883" i="29"/>
  <c r="B882" i="29"/>
  <c r="B881" i="29"/>
  <c r="B880" i="29"/>
  <c r="B879" i="29"/>
  <c r="B878" i="29"/>
  <c r="B877" i="29"/>
  <c r="B876" i="29"/>
  <c r="B875" i="29"/>
  <c r="B874" i="29"/>
  <c r="B873" i="29"/>
  <c r="B872" i="29"/>
  <c r="B871" i="29"/>
  <c r="B870" i="29"/>
  <c r="B869" i="29"/>
  <c r="B868" i="29"/>
  <c r="B867" i="29"/>
  <c r="B866" i="29"/>
  <c r="B865" i="29"/>
  <c r="B864" i="29"/>
  <c r="B863" i="29"/>
  <c r="B862" i="29"/>
  <c r="B861" i="29"/>
  <c r="B860" i="29"/>
  <c r="B859" i="29"/>
  <c r="B858" i="29"/>
  <c r="B857" i="29"/>
  <c r="B856" i="29"/>
  <c r="B855" i="29"/>
  <c r="B854" i="29"/>
  <c r="B853" i="29"/>
  <c r="B852" i="29"/>
  <c r="B851" i="29"/>
  <c r="B850" i="29"/>
  <c r="B849" i="29"/>
  <c r="B848" i="29"/>
  <c r="B847" i="29"/>
  <c r="B846" i="29"/>
  <c r="B845" i="29"/>
  <c r="B844" i="29"/>
  <c r="B843" i="29"/>
  <c r="B842" i="29"/>
  <c r="B841" i="29"/>
  <c r="B840" i="29"/>
  <c r="B839" i="29"/>
  <c r="B838" i="29"/>
  <c r="B837" i="29"/>
  <c r="B836" i="29"/>
  <c r="B835" i="29"/>
  <c r="B834" i="29"/>
  <c r="B833" i="29"/>
  <c r="B832" i="29"/>
  <c r="B831" i="29"/>
  <c r="B830" i="29"/>
  <c r="B829" i="29"/>
  <c r="B828" i="29"/>
  <c r="B827" i="29"/>
  <c r="B826" i="29"/>
  <c r="B825" i="29"/>
  <c r="B824" i="29"/>
  <c r="B823" i="29"/>
  <c r="B822" i="29"/>
  <c r="B821" i="29"/>
  <c r="B820" i="29"/>
  <c r="B819" i="29"/>
  <c r="B818" i="29"/>
  <c r="B817" i="29"/>
  <c r="B816" i="29"/>
  <c r="B815" i="29"/>
  <c r="B814" i="29"/>
  <c r="B813" i="29"/>
  <c r="B812" i="29"/>
  <c r="B811" i="29"/>
  <c r="B810" i="29"/>
  <c r="B809" i="29"/>
  <c r="B808" i="29"/>
  <c r="B807" i="29"/>
  <c r="B806" i="29"/>
  <c r="B805" i="29"/>
  <c r="B804" i="29"/>
  <c r="B803" i="29"/>
  <c r="B802" i="29"/>
  <c r="B801" i="29"/>
  <c r="B800" i="29"/>
  <c r="B799" i="29"/>
  <c r="B798" i="29"/>
  <c r="B797" i="29"/>
  <c r="B796" i="29"/>
  <c r="B795" i="29"/>
  <c r="B794" i="29"/>
  <c r="B793" i="29"/>
  <c r="B792" i="29"/>
  <c r="B791" i="29"/>
  <c r="B790" i="29"/>
  <c r="B789" i="29"/>
  <c r="B788" i="29"/>
  <c r="B787" i="29"/>
  <c r="B786" i="29"/>
  <c r="B785" i="29"/>
  <c r="B784" i="29"/>
  <c r="B783" i="29"/>
  <c r="B782" i="29"/>
  <c r="B781" i="29"/>
  <c r="B780" i="29"/>
  <c r="B779" i="29"/>
  <c r="B778" i="29"/>
  <c r="B777" i="29"/>
  <c r="B776" i="29"/>
  <c r="B775" i="29"/>
  <c r="B774" i="29"/>
  <c r="B773" i="29"/>
  <c r="B772" i="29"/>
  <c r="B771" i="29"/>
  <c r="B770" i="29"/>
  <c r="B769" i="29"/>
  <c r="B768" i="29"/>
  <c r="B767" i="29"/>
  <c r="B766" i="29"/>
  <c r="B765" i="29"/>
  <c r="B764" i="29"/>
  <c r="B763" i="29"/>
  <c r="B762" i="29"/>
  <c r="B761" i="29"/>
  <c r="B760" i="29"/>
  <c r="B759" i="29"/>
  <c r="B758" i="29"/>
  <c r="B757" i="29"/>
  <c r="B756" i="29"/>
  <c r="B755" i="29"/>
  <c r="B754" i="29"/>
  <c r="B753" i="29"/>
  <c r="B752" i="29"/>
  <c r="B751" i="29"/>
  <c r="B750" i="29"/>
  <c r="B749" i="29"/>
  <c r="B748" i="29"/>
  <c r="B747" i="29"/>
  <c r="B746" i="29"/>
  <c r="B745" i="29"/>
  <c r="B744" i="29"/>
  <c r="B743" i="29"/>
  <c r="B742" i="29"/>
  <c r="B741" i="29"/>
  <c r="B740" i="29"/>
  <c r="B739" i="29"/>
  <c r="B738" i="29"/>
  <c r="B737" i="29"/>
  <c r="B736" i="29"/>
  <c r="B735" i="29"/>
  <c r="B734" i="29"/>
  <c r="B733" i="29"/>
  <c r="B732" i="29"/>
  <c r="B731" i="29"/>
  <c r="B730" i="29"/>
  <c r="B729" i="29"/>
  <c r="B728" i="29"/>
  <c r="B727" i="29"/>
  <c r="B726" i="29"/>
  <c r="B725" i="29"/>
  <c r="B724" i="29"/>
  <c r="B723" i="29"/>
  <c r="B722" i="29"/>
  <c r="B721" i="29"/>
  <c r="B720" i="29"/>
  <c r="B719" i="29"/>
  <c r="B718" i="29"/>
  <c r="B717" i="29"/>
  <c r="B716" i="29"/>
  <c r="B715" i="29"/>
  <c r="B714" i="29"/>
  <c r="B713" i="29"/>
  <c r="B712" i="29"/>
  <c r="B711" i="29"/>
  <c r="S710" i="29"/>
  <c r="B710" i="29"/>
  <c r="S709" i="29"/>
  <c r="B709" i="29"/>
  <c r="B708" i="29"/>
  <c r="B707" i="29"/>
  <c r="B706" i="29"/>
  <c r="B705" i="29"/>
  <c r="B704" i="29"/>
  <c r="B703" i="29"/>
  <c r="B702" i="29"/>
  <c r="S701" i="29"/>
  <c r="B701" i="29"/>
  <c r="S700" i="29"/>
  <c r="B700" i="29"/>
  <c r="S699" i="29"/>
  <c r="B699" i="29"/>
  <c r="B698" i="29"/>
  <c r="S697" i="29"/>
  <c r="B697" i="29"/>
  <c r="A697" i="29"/>
  <c r="S696" i="29"/>
  <c r="B696" i="29"/>
  <c r="A696" i="29"/>
  <c r="B695" i="29"/>
  <c r="A695" i="29"/>
  <c r="S694" i="29"/>
  <c r="B694" i="29"/>
  <c r="A694" i="29"/>
  <c r="S693" i="29"/>
  <c r="B693" i="29"/>
  <c r="A693" i="29"/>
  <c r="B692" i="29"/>
  <c r="A692" i="29"/>
  <c r="S691" i="29"/>
  <c r="B691" i="29"/>
  <c r="A691" i="29"/>
  <c r="B690" i="29"/>
  <c r="A690" i="29"/>
  <c r="B689" i="29"/>
  <c r="A689" i="29"/>
  <c r="S688" i="29"/>
  <c r="B688" i="29"/>
  <c r="A688" i="29"/>
  <c r="B687" i="29"/>
  <c r="A687" i="29"/>
  <c r="S686" i="29"/>
  <c r="B686" i="29"/>
  <c r="A686" i="29"/>
  <c r="S685" i="29"/>
  <c r="B685" i="29"/>
  <c r="A685" i="29"/>
  <c r="B684" i="29"/>
  <c r="A684" i="29"/>
  <c r="S683" i="29"/>
  <c r="B683" i="29"/>
  <c r="A683" i="29"/>
  <c r="S682" i="29"/>
  <c r="B682" i="29"/>
  <c r="A682" i="29"/>
  <c r="B681" i="29"/>
  <c r="A681" i="29"/>
  <c r="S680" i="29"/>
  <c r="B680" i="29"/>
  <c r="A680" i="29"/>
  <c r="B679" i="29"/>
  <c r="A679" i="29"/>
  <c r="B678" i="29"/>
  <c r="A678" i="29"/>
  <c r="S677" i="29"/>
  <c r="B677" i="29"/>
  <c r="A677" i="29"/>
  <c r="B676" i="29"/>
  <c r="A676" i="29"/>
  <c r="S675" i="29"/>
  <c r="B675" i="29"/>
  <c r="A675" i="29"/>
  <c r="S674" i="29"/>
  <c r="B674" i="29"/>
  <c r="A674" i="29"/>
  <c r="B673" i="29"/>
  <c r="A673" i="29"/>
  <c r="S672" i="29"/>
  <c r="B672" i="29"/>
  <c r="A672" i="29"/>
  <c r="S671" i="29"/>
  <c r="B671" i="29"/>
  <c r="A671" i="29"/>
  <c r="B670" i="29"/>
  <c r="A670" i="29"/>
  <c r="S669" i="29"/>
  <c r="B669" i="29"/>
  <c r="A669" i="29"/>
  <c r="B668" i="29"/>
  <c r="A668" i="29"/>
  <c r="B667" i="29"/>
  <c r="A667" i="29"/>
  <c r="S666" i="29"/>
  <c r="B666" i="29"/>
  <c r="A666" i="29"/>
  <c r="B665" i="29"/>
  <c r="A665" i="29"/>
  <c r="S664" i="29"/>
  <c r="B664" i="29"/>
  <c r="A664" i="29"/>
  <c r="S663" i="29"/>
  <c r="B663" i="29"/>
  <c r="A663" i="29"/>
  <c r="B662" i="29"/>
  <c r="A662" i="29"/>
  <c r="S661" i="29"/>
  <c r="B661" i="29"/>
  <c r="A661" i="29"/>
  <c r="S660" i="29"/>
  <c r="B660" i="29"/>
  <c r="A660" i="29"/>
  <c r="B659" i="29"/>
  <c r="A659" i="29"/>
  <c r="S658" i="29"/>
  <c r="B658" i="29"/>
  <c r="A658" i="29"/>
  <c r="B657" i="29"/>
  <c r="A657" i="29"/>
  <c r="B656" i="29"/>
  <c r="A656" i="29"/>
  <c r="S655" i="29"/>
  <c r="B655" i="29"/>
  <c r="A655" i="29"/>
  <c r="B654" i="29"/>
  <c r="A654" i="29"/>
  <c r="S653" i="29"/>
  <c r="B653" i="29"/>
  <c r="A653" i="29"/>
  <c r="S652" i="29"/>
  <c r="B652" i="29"/>
  <c r="A652" i="29"/>
  <c r="B651" i="29"/>
  <c r="A651" i="29"/>
  <c r="S650" i="29"/>
  <c r="B650" i="29"/>
  <c r="A650" i="29"/>
  <c r="S649" i="29"/>
  <c r="B649" i="29"/>
  <c r="A649" i="29"/>
  <c r="B648" i="29"/>
  <c r="A648" i="29"/>
  <c r="S647" i="29"/>
  <c r="B647" i="29"/>
  <c r="A647" i="29"/>
  <c r="B646" i="29"/>
  <c r="A646" i="29"/>
  <c r="B645" i="29"/>
  <c r="A645" i="29"/>
  <c r="S644" i="29"/>
  <c r="B644" i="29"/>
  <c r="A644" i="29"/>
  <c r="B643" i="29"/>
  <c r="A643" i="29"/>
  <c r="S642" i="29"/>
  <c r="B642" i="29"/>
  <c r="A642" i="29"/>
  <c r="S641" i="29"/>
  <c r="B641" i="29"/>
  <c r="A641" i="29"/>
  <c r="B640" i="29"/>
  <c r="A640" i="29"/>
  <c r="S639" i="29"/>
  <c r="B639" i="29"/>
  <c r="A639" i="29"/>
  <c r="S638" i="29"/>
  <c r="B638" i="29"/>
  <c r="A638" i="29"/>
  <c r="B637" i="29"/>
  <c r="A637" i="29"/>
  <c r="S636" i="29"/>
  <c r="B636" i="29"/>
  <c r="A636" i="29"/>
  <c r="B635" i="29"/>
  <c r="A635" i="29"/>
  <c r="B634" i="29"/>
  <c r="A634" i="29"/>
  <c r="S633" i="29"/>
  <c r="B633" i="29"/>
  <c r="A633" i="29"/>
  <c r="B632" i="29"/>
  <c r="A632" i="29"/>
  <c r="B631" i="29"/>
  <c r="B630" i="29"/>
  <c r="B629" i="29"/>
  <c r="B628" i="29"/>
  <c r="B627" i="29"/>
  <c r="B626" i="29"/>
  <c r="B625" i="29"/>
  <c r="B624" i="29"/>
  <c r="B623" i="29"/>
  <c r="B622" i="29"/>
  <c r="B621" i="29"/>
  <c r="B620" i="29"/>
  <c r="B619" i="29"/>
  <c r="B618" i="29"/>
  <c r="B617" i="29"/>
  <c r="B616" i="29"/>
  <c r="B615" i="29"/>
  <c r="B614" i="29"/>
  <c r="B613" i="29"/>
  <c r="B612" i="29"/>
  <c r="B611" i="29"/>
  <c r="B610" i="29"/>
  <c r="B609" i="29"/>
  <c r="B608" i="29"/>
  <c r="B607" i="29"/>
  <c r="B606" i="29"/>
  <c r="B605" i="29"/>
  <c r="B604" i="29"/>
  <c r="B603" i="29"/>
  <c r="B602" i="29"/>
  <c r="B601" i="29"/>
  <c r="B600" i="29"/>
  <c r="B599" i="29"/>
  <c r="B598" i="29"/>
  <c r="B597" i="29"/>
  <c r="B596" i="29"/>
  <c r="B595" i="29"/>
  <c r="B594" i="29"/>
  <c r="B593" i="29"/>
  <c r="B592" i="29"/>
  <c r="B591" i="29"/>
  <c r="B590" i="29"/>
  <c r="B589" i="29"/>
  <c r="B588" i="29"/>
  <c r="B587" i="29"/>
  <c r="B586" i="29"/>
  <c r="B585" i="29"/>
  <c r="B584" i="29"/>
  <c r="B583" i="29"/>
  <c r="B582" i="29"/>
  <c r="B581" i="29"/>
  <c r="B580" i="29"/>
  <c r="B579" i="29"/>
  <c r="B578" i="29"/>
  <c r="B577" i="29"/>
  <c r="B576" i="29"/>
  <c r="B575" i="29"/>
  <c r="B574" i="29"/>
  <c r="B573" i="29"/>
  <c r="B572" i="29"/>
  <c r="B571" i="29"/>
  <c r="B570" i="29"/>
  <c r="B569" i="29"/>
  <c r="B568" i="29"/>
  <c r="B567" i="29"/>
  <c r="B566" i="29"/>
  <c r="B565" i="29"/>
  <c r="B564" i="29"/>
  <c r="B563" i="29"/>
  <c r="B562" i="29"/>
  <c r="B561" i="29"/>
  <c r="B560" i="29"/>
  <c r="B559" i="29"/>
  <c r="B558" i="29"/>
  <c r="B557" i="29"/>
  <c r="B556" i="29"/>
  <c r="B555" i="29"/>
  <c r="B554" i="29"/>
  <c r="B553" i="29"/>
  <c r="B552" i="29"/>
  <c r="B551" i="29"/>
  <c r="B550" i="29"/>
  <c r="B549" i="29"/>
  <c r="B548" i="29"/>
  <c r="B547" i="29"/>
  <c r="B546" i="29"/>
  <c r="B545" i="29"/>
  <c r="B544" i="29"/>
  <c r="B543" i="29"/>
  <c r="B542" i="29"/>
  <c r="B541" i="29"/>
  <c r="B540" i="29"/>
  <c r="B539" i="29"/>
  <c r="B538" i="29"/>
  <c r="B537" i="29"/>
  <c r="B536" i="29"/>
  <c r="B535" i="29"/>
  <c r="B534" i="29"/>
  <c r="B533" i="29"/>
  <c r="B532" i="29"/>
  <c r="B531" i="29"/>
  <c r="B530" i="29"/>
  <c r="B529" i="29"/>
  <c r="B528" i="29"/>
  <c r="B527" i="29"/>
  <c r="B526" i="29"/>
  <c r="B525" i="29"/>
  <c r="B524" i="29"/>
  <c r="B523" i="29"/>
  <c r="B522" i="29"/>
  <c r="B521" i="29"/>
  <c r="B520" i="29"/>
  <c r="B519" i="29"/>
  <c r="B518" i="29"/>
  <c r="B517" i="29"/>
  <c r="B516" i="29"/>
  <c r="B515" i="29"/>
  <c r="B514" i="29"/>
  <c r="B513" i="29"/>
  <c r="B512" i="29"/>
  <c r="B511" i="29"/>
  <c r="B510" i="29"/>
  <c r="B509" i="29"/>
  <c r="B508" i="29"/>
  <c r="B507" i="29"/>
  <c r="B506" i="29"/>
  <c r="B505" i="29"/>
  <c r="B504" i="29"/>
  <c r="B503" i="29"/>
  <c r="B502" i="29"/>
  <c r="B501" i="29"/>
  <c r="B500" i="29"/>
  <c r="B499" i="29"/>
  <c r="B498" i="29"/>
  <c r="B497" i="29"/>
  <c r="B496" i="29"/>
  <c r="B495" i="29"/>
  <c r="B494" i="29"/>
  <c r="B493" i="29"/>
  <c r="B492" i="29"/>
  <c r="B491" i="29"/>
  <c r="B490" i="29"/>
  <c r="B489" i="29"/>
  <c r="B488" i="29"/>
  <c r="B487" i="29"/>
  <c r="S486" i="29"/>
  <c r="B486" i="29"/>
  <c r="B485" i="29"/>
  <c r="B484" i="29"/>
  <c r="B483" i="29"/>
  <c r="B482" i="29"/>
  <c r="B481" i="29"/>
  <c r="S480" i="29"/>
  <c r="B480" i="29"/>
  <c r="B479" i="29"/>
  <c r="B478" i="29"/>
  <c r="B477" i="29"/>
  <c r="B476" i="29"/>
  <c r="B475" i="29"/>
  <c r="S474" i="29"/>
  <c r="B474" i="29"/>
  <c r="B473" i="29"/>
  <c r="B472" i="29"/>
  <c r="B471" i="29"/>
  <c r="B470" i="29"/>
  <c r="B469" i="29"/>
  <c r="B468" i="29"/>
  <c r="S467" i="29"/>
  <c r="B467" i="29"/>
  <c r="B466" i="29"/>
  <c r="B465" i="29"/>
  <c r="B464" i="29"/>
  <c r="B463" i="29"/>
  <c r="B462" i="29"/>
  <c r="B461" i="29"/>
  <c r="B460" i="29"/>
  <c r="B459" i="29"/>
  <c r="B458" i="29"/>
  <c r="B457" i="29"/>
  <c r="B456" i="29"/>
  <c r="B455" i="29"/>
  <c r="B454" i="29"/>
  <c r="B453" i="29"/>
  <c r="B452" i="29"/>
  <c r="B451" i="29"/>
  <c r="B450" i="29"/>
  <c r="B449" i="29"/>
  <c r="B448" i="29"/>
  <c r="B447" i="29"/>
  <c r="B446" i="29"/>
  <c r="B445" i="29"/>
  <c r="B444" i="29"/>
  <c r="S443" i="29"/>
  <c r="B443" i="29"/>
  <c r="B442" i="29"/>
  <c r="B441" i="29"/>
  <c r="B440" i="29"/>
  <c r="B439" i="29"/>
  <c r="B438" i="29"/>
  <c r="B437" i="29"/>
  <c r="S436" i="29"/>
  <c r="B436" i="29"/>
  <c r="B435" i="29"/>
  <c r="B434" i="29"/>
  <c r="B433" i="29"/>
  <c r="B432" i="29"/>
  <c r="B431" i="29"/>
  <c r="S430" i="29"/>
  <c r="B430" i="29"/>
  <c r="B429" i="29"/>
  <c r="B428" i="29"/>
  <c r="B427" i="29"/>
  <c r="B426" i="29"/>
  <c r="B425" i="29"/>
  <c r="S424" i="29"/>
  <c r="B424" i="29"/>
  <c r="B423" i="29"/>
  <c r="B422" i="29"/>
  <c r="B421" i="29"/>
  <c r="B420" i="29"/>
  <c r="B419" i="29"/>
  <c r="B418" i="29"/>
  <c r="S417" i="29"/>
  <c r="B417" i="29"/>
  <c r="B416" i="29"/>
  <c r="B415" i="29"/>
  <c r="B414" i="29"/>
  <c r="B413" i="29"/>
  <c r="B412" i="29"/>
  <c r="B411" i="29"/>
  <c r="B410" i="29"/>
  <c r="B409" i="29"/>
  <c r="B408" i="29"/>
  <c r="B407" i="29"/>
  <c r="B406" i="29"/>
  <c r="B405" i="29"/>
  <c r="B404" i="29"/>
  <c r="B403" i="29"/>
  <c r="B402" i="29"/>
  <c r="B401" i="29"/>
  <c r="B400" i="29"/>
  <c r="B399" i="29"/>
  <c r="B398" i="29"/>
  <c r="B397" i="29"/>
  <c r="B396" i="29"/>
  <c r="B395" i="29"/>
  <c r="B394" i="29"/>
  <c r="B393" i="29"/>
  <c r="B392" i="29"/>
  <c r="B391" i="29"/>
  <c r="B390" i="29"/>
  <c r="B389" i="29"/>
  <c r="B388" i="29"/>
  <c r="B387" i="29"/>
  <c r="S386" i="29"/>
  <c r="B386" i="29"/>
  <c r="B385" i="29"/>
  <c r="B384" i="29"/>
  <c r="B383" i="29"/>
  <c r="B382" i="29"/>
  <c r="B381" i="29"/>
  <c r="S380" i="29"/>
  <c r="B380" i="29"/>
  <c r="B379" i="29"/>
  <c r="B378" i="29"/>
  <c r="B377" i="29"/>
  <c r="B376" i="29"/>
  <c r="B375" i="29"/>
  <c r="S374" i="29"/>
  <c r="B374" i="29"/>
  <c r="B373" i="29"/>
  <c r="B372" i="29"/>
  <c r="B371" i="29"/>
  <c r="B370" i="29"/>
  <c r="B369" i="29"/>
  <c r="B368" i="29"/>
  <c r="B367" i="29"/>
  <c r="B366" i="29"/>
  <c r="B365" i="29"/>
  <c r="B364" i="29"/>
  <c r="B363" i="29"/>
  <c r="B362" i="29"/>
  <c r="B361" i="29"/>
  <c r="B360" i="29"/>
  <c r="B359" i="29"/>
  <c r="B358" i="29"/>
  <c r="B357" i="29"/>
  <c r="B356" i="29"/>
  <c r="B355" i="29"/>
  <c r="B354" i="29"/>
  <c r="B353" i="29"/>
  <c r="B352" i="29"/>
  <c r="B351" i="29"/>
  <c r="B350" i="29"/>
  <c r="B349" i="29"/>
  <c r="B348" i="29"/>
  <c r="B347" i="29"/>
  <c r="B346" i="29"/>
  <c r="B345" i="29"/>
  <c r="S344" i="29"/>
  <c r="B344" i="29"/>
  <c r="B343" i="29"/>
  <c r="B342" i="29"/>
  <c r="B341" i="29"/>
  <c r="B340" i="29"/>
  <c r="B339" i="29"/>
  <c r="S338" i="29"/>
  <c r="B338" i="29"/>
  <c r="B337" i="29"/>
  <c r="B336" i="29"/>
  <c r="B335" i="29"/>
  <c r="B334" i="29"/>
  <c r="B333" i="29"/>
  <c r="S332" i="29"/>
  <c r="B332" i="29"/>
  <c r="B331" i="29"/>
  <c r="B330" i="29"/>
  <c r="B329" i="29"/>
  <c r="B328" i="29"/>
  <c r="B327" i="29"/>
  <c r="S326" i="29"/>
  <c r="B326" i="29"/>
  <c r="B325" i="29"/>
  <c r="B324" i="29"/>
  <c r="B323" i="29"/>
  <c r="B322" i="29"/>
  <c r="B321" i="29"/>
  <c r="B320" i="29"/>
  <c r="B319" i="29"/>
  <c r="B318" i="29"/>
  <c r="B317" i="29"/>
  <c r="B316" i="29"/>
  <c r="B315" i="29"/>
  <c r="B314" i="29"/>
  <c r="B313" i="29"/>
  <c r="B312" i="29"/>
  <c r="B311" i="29"/>
  <c r="B310" i="29"/>
  <c r="B309" i="29"/>
  <c r="B308" i="29"/>
  <c r="B307" i="29"/>
  <c r="B306" i="29"/>
  <c r="B305" i="29"/>
  <c r="B304" i="29"/>
  <c r="B303" i="29"/>
  <c r="B302" i="29"/>
  <c r="B301" i="29"/>
  <c r="B300" i="29"/>
  <c r="B299" i="29"/>
  <c r="B298" i="29"/>
  <c r="B297" i="29"/>
  <c r="S296" i="29"/>
  <c r="B296" i="29"/>
  <c r="B295" i="29"/>
  <c r="B294" i="29"/>
  <c r="B293" i="29"/>
  <c r="B292" i="29"/>
  <c r="B291" i="29"/>
  <c r="S290" i="29"/>
  <c r="B290" i="29"/>
  <c r="B289" i="29"/>
  <c r="B288" i="29"/>
  <c r="B287" i="29"/>
  <c r="B286" i="29"/>
  <c r="B285" i="29"/>
  <c r="S284" i="29"/>
  <c r="B284" i="29"/>
  <c r="B283" i="29"/>
  <c r="B282" i="29"/>
  <c r="B281" i="29"/>
  <c r="B280" i="29"/>
  <c r="B279" i="29"/>
  <c r="S278" i="29"/>
  <c r="B278" i="29"/>
  <c r="B277" i="29"/>
  <c r="B276" i="29"/>
  <c r="B275" i="29"/>
  <c r="B274" i="29"/>
  <c r="B273" i="29"/>
  <c r="S272" i="29"/>
  <c r="B272" i="29"/>
  <c r="B271" i="29"/>
  <c r="B270" i="29"/>
  <c r="B269" i="29"/>
  <c r="B268" i="29"/>
  <c r="B267" i="29"/>
  <c r="B266" i="29"/>
  <c r="B265" i="29"/>
  <c r="B264" i="29"/>
  <c r="B263" i="29"/>
  <c r="B262" i="29"/>
  <c r="B261" i="29"/>
  <c r="B260" i="29"/>
  <c r="B259" i="29"/>
  <c r="B258" i="29"/>
  <c r="B257" i="29"/>
  <c r="B256" i="29"/>
  <c r="B255" i="29"/>
  <c r="B254" i="29"/>
  <c r="B253" i="29"/>
  <c r="B252" i="29"/>
  <c r="B251" i="29"/>
  <c r="B250" i="29"/>
  <c r="B249" i="29"/>
  <c r="S248" i="29"/>
  <c r="B248" i="29"/>
  <c r="B247" i="29"/>
  <c r="B246" i="29"/>
  <c r="B245" i="29"/>
  <c r="B244" i="29"/>
  <c r="B243" i="29"/>
  <c r="S242" i="29"/>
  <c r="B242" i="29"/>
  <c r="B241" i="29"/>
  <c r="B240" i="29"/>
  <c r="B239" i="29"/>
  <c r="B238" i="29"/>
  <c r="B237" i="29"/>
  <c r="S236" i="29"/>
  <c r="B236" i="29"/>
  <c r="B235" i="29"/>
  <c r="B234" i="29"/>
  <c r="B233" i="29"/>
  <c r="B232" i="29"/>
  <c r="B231" i="29"/>
  <c r="S230" i="29"/>
  <c r="B230" i="29"/>
  <c r="B229" i="29"/>
  <c r="B228" i="29"/>
  <c r="B227" i="29"/>
  <c r="B226" i="29"/>
  <c r="B225" i="29"/>
  <c r="S224" i="29"/>
  <c r="B224" i="29"/>
  <c r="B223" i="29"/>
  <c r="B222" i="29"/>
  <c r="B221" i="29"/>
  <c r="B220" i="29"/>
  <c r="B219" i="29"/>
  <c r="B218" i="29"/>
  <c r="B217" i="29"/>
  <c r="B216" i="29"/>
  <c r="B215" i="29"/>
  <c r="B214" i="29"/>
  <c r="B213" i="29"/>
  <c r="B212" i="29"/>
  <c r="B211" i="29"/>
  <c r="B210" i="29"/>
  <c r="B209" i="29"/>
  <c r="B208" i="29"/>
  <c r="B207" i="29"/>
  <c r="B206" i="29"/>
  <c r="B205" i="29"/>
  <c r="B204" i="29"/>
  <c r="B203" i="29"/>
  <c r="B202" i="29"/>
  <c r="B201" i="29"/>
  <c r="S200" i="29"/>
  <c r="B200" i="29"/>
  <c r="B199" i="29"/>
  <c r="B198" i="29"/>
  <c r="B197" i="29"/>
  <c r="B196" i="29"/>
  <c r="B195" i="29"/>
  <c r="S194" i="29"/>
  <c r="B194" i="29"/>
  <c r="B193" i="29"/>
  <c r="B192" i="29"/>
  <c r="B191" i="29"/>
  <c r="B190" i="29"/>
  <c r="B189" i="29"/>
  <c r="S188" i="29"/>
  <c r="B188" i="29"/>
  <c r="B187" i="29"/>
  <c r="B186" i="29"/>
  <c r="B185" i="29"/>
  <c r="B184" i="29"/>
  <c r="B183" i="29"/>
  <c r="S182" i="29"/>
  <c r="B182" i="29"/>
  <c r="B181" i="29"/>
  <c r="B180" i="29"/>
  <c r="B179" i="29"/>
  <c r="B178" i="29"/>
  <c r="B177" i="29"/>
  <c r="S176" i="29"/>
  <c r="B176" i="29"/>
  <c r="B175" i="29"/>
  <c r="B174" i="29"/>
  <c r="B173" i="29"/>
  <c r="B172" i="29"/>
  <c r="B171" i="29"/>
  <c r="B170" i="29"/>
  <c r="B169" i="29"/>
  <c r="B168" i="29"/>
  <c r="B167" i="29"/>
  <c r="B166" i="29"/>
  <c r="B165" i="29"/>
  <c r="B164" i="29"/>
  <c r="B163" i="29"/>
  <c r="B162" i="29"/>
  <c r="B161" i="29"/>
  <c r="B160" i="29"/>
  <c r="B159" i="29"/>
  <c r="B158" i="29"/>
  <c r="B157" i="29"/>
  <c r="B156" i="29"/>
  <c r="B155" i="29"/>
  <c r="B154" i="29"/>
  <c r="B153" i="29"/>
  <c r="S152" i="29"/>
  <c r="B152" i="29"/>
  <c r="B151" i="29"/>
  <c r="B150" i="29"/>
  <c r="B149" i="29"/>
  <c r="B148" i="29"/>
  <c r="B147" i="29"/>
  <c r="S146" i="29"/>
  <c r="B146" i="29"/>
  <c r="B145" i="29"/>
  <c r="B144" i="29"/>
  <c r="B143" i="29"/>
  <c r="B142" i="29"/>
  <c r="B141" i="29"/>
  <c r="S140" i="29"/>
  <c r="B140" i="29"/>
  <c r="B139" i="29"/>
  <c r="B138" i="29"/>
  <c r="B137" i="29"/>
  <c r="B136" i="29"/>
  <c r="B135" i="29"/>
  <c r="S134" i="29"/>
  <c r="B134" i="29"/>
  <c r="B133" i="29"/>
  <c r="B132" i="29"/>
  <c r="B131" i="29"/>
  <c r="B130" i="29"/>
  <c r="B129" i="29"/>
  <c r="S128" i="29"/>
  <c r="B128" i="29"/>
  <c r="B127" i="29"/>
  <c r="B126" i="29"/>
  <c r="B125" i="29"/>
  <c r="B124" i="29"/>
  <c r="B123" i="29"/>
  <c r="B122" i="29"/>
  <c r="B121" i="29"/>
  <c r="B120" i="29"/>
  <c r="B119" i="29"/>
  <c r="B118" i="29"/>
  <c r="B117" i="29"/>
  <c r="B116" i="29"/>
  <c r="B115" i="29"/>
  <c r="B114" i="29"/>
  <c r="B113" i="29"/>
  <c r="B112" i="29"/>
  <c r="B111" i="29"/>
  <c r="B110" i="29"/>
  <c r="B109" i="29"/>
  <c r="B108" i="29"/>
  <c r="B107" i="29"/>
  <c r="B106" i="29"/>
  <c r="B105" i="29"/>
  <c r="S104" i="29"/>
  <c r="B104" i="29"/>
  <c r="B103" i="29"/>
  <c r="B102" i="29"/>
  <c r="B101" i="29"/>
  <c r="B100" i="29"/>
  <c r="B99" i="29"/>
  <c r="S98" i="29"/>
  <c r="B98" i="29"/>
  <c r="B97" i="29"/>
  <c r="B96" i="29"/>
  <c r="B95" i="29"/>
  <c r="B94" i="29"/>
  <c r="B93" i="29"/>
  <c r="S92" i="29"/>
  <c r="B92" i="29"/>
  <c r="B91" i="29"/>
  <c r="B90" i="29"/>
  <c r="B89" i="29"/>
  <c r="B88" i="29"/>
  <c r="B87" i="29"/>
  <c r="S86" i="29"/>
  <c r="B86" i="29"/>
  <c r="S85" i="29"/>
  <c r="B85" i="29"/>
  <c r="S84" i="29"/>
  <c r="B84" i="29"/>
  <c r="S83" i="29"/>
  <c r="B83" i="29"/>
  <c r="S82" i="29"/>
  <c r="B82" i="29"/>
  <c r="S81" i="29"/>
  <c r="B81" i="29"/>
  <c r="S80" i="29"/>
  <c r="B80" i="29"/>
  <c r="S79" i="29"/>
  <c r="B79" i="29"/>
  <c r="S78" i="29"/>
  <c r="B78" i="29"/>
  <c r="S77" i="29"/>
  <c r="B77" i="29"/>
  <c r="S76" i="29"/>
  <c r="B76" i="29"/>
  <c r="S75" i="29"/>
  <c r="B75" i="29"/>
  <c r="S74" i="29"/>
  <c r="B74" i="29"/>
  <c r="S73" i="29"/>
  <c r="B73" i="29"/>
  <c r="S72" i="29"/>
  <c r="B72" i="29"/>
  <c r="S71" i="29"/>
  <c r="B71" i="29"/>
  <c r="S70" i="29"/>
  <c r="B70" i="29"/>
  <c r="S69" i="29"/>
  <c r="B69" i="29"/>
  <c r="S68" i="29"/>
  <c r="B68" i="29"/>
  <c r="S67" i="29"/>
  <c r="B67" i="29"/>
  <c r="S66" i="29"/>
  <c r="B66" i="29"/>
  <c r="S65" i="29"/>
  <c r="B65" i="29"/>
  <c r="S64" i="29"/>
  <c r="B64" i="29"/>
  <c r="S63" i="29"/>
  <c r="B63" i="29"/>
  <c r="S62" i="29"/>
  <c r="B62" i="29"/>
  <c r="S61" i="29"/>
  <c r="B61" i="29"/>
  <c r="S60" i="29"/>
  <c r="B60" i="29"/>
  <c r="S59" i="29"/>
  <c r="B59" i="29"/>
  <c r="S58" i="29"/>
  <c r="B58" i="29"/>
  <c r="S57" i="29"/>
  <c r="B57" i="29"/>
  <c r="S56" i="29"/>
  <c r="B56" i="29"/>
  <c r="S55" i="29"/>
  <c r="B55" i="29"/>
  <c r="S54" i="29"/>
  <c r="B54" i="29"/>
  <c r="S53" i="29"/>
  <c r="B53" i="29"/>
  <c r="S52" i="29"/>
  <c r="B52" i="29"/>
  <c r="S51" i="29"/>
  <c r="B51" i="29"/>
  <c r="S50" i="29"/>
  <c r="B50" i="29"/>
  <c r="S49" i="29"/>
  <c r="B49" i="29"/>
  <c r="S48" i="29"/>
  <c r="B48" i="29"/>
  <c r="S47" i="29"/>
  <c r="B47" i="29"/>
  <c r="S46" i="29"/>
  <c r="B46" i="29"/>
  <c r="S45" i="29"/>
  <c r="B45" i="29"/>
  <c r="S44" i="29"/>
  <c r="B44" i="29"/>
  <c r="S43" i="29"/>
  <c r="B43" i="29"/>
  <c r="S42" i="29"/>
  <c r="B42" i="29"/>
  <c r="S41" i="29"/>
  <c r="B41" i="29"/>
  <c r="S40" i="29"/>
  <c r="B40" i="29"/>
  <c r="S39" i="29"/>
  <c r="B39" i="29"/>
  <c r="S38" i="29"/>
  <c r="B38" i="29"/>
  <c r="S37" i="29"/>
  <c r="B37" i="29"/>
  <c r="S36" i="29"/>
  <c r="B36" i="29"/>
  <c r="S35" i="29"/>
  <c r="B35" i="29"/>
  <c r="S34" i="29"/>
  <c r="B34" i="29"/>
  <c r="S33" i="29"/>
  <c r="B33" i="29"/>
  <c r="S32" i="29"/>
  <c r="B32" i="29"/>
  <c r="S31" i="29"/>
  <c r="B31" i="29"/>
  <c r="S30" i="29"/>
  <c r="B30" i="29"/>
  <c r="S29" i="29"/>
  <c r="B29" i="29"/>
  <c r="S28" i="29"/>
  <c r="B28" i="29"/>
  <c r="S27" i="29"/>
  <c r="B27" i="29"/>
  <c r="S26" i="29"/>
  <c r="B26" i="29"/>
  <c r="S25" i="29"/>
  <c r="B25" i="29"/>
  <c r="S24" i="29"/>
  <c r="B24" i="29"/>
  <c r="S23" i="29"/>
  <c r="B23" i="29"/>
  <c r="S22" i="29"/>
  <c r="B22" i="29"/>
  <c r="S21" i="29"/>
  <c r="B21" i="29"/>
  <c r="S20" i="29"/>
  <c r="B20" i="29"/>
  <c r="S19" i="29"/>
  <c r="B19" i="29"/>
  <c r="S18" i="29"/>
  <c r="B18" i="29"/>
  <c r="S17" i="29"/>
  <c r="B17" i="29"/>
  <c r="S16" i="29"/>
  <c r="B16" i="29"/>
  <c r="S15" i="29"/>
  <c r="B15" i="29"/>
  <c r="S14" i="29"/>
  <c r="B14" i="29"/>
  <c r="S13" i="29"/>
  <c r="B13" i="29"/>
  <c r="S12" i="29"/>
  <c r="B12" i="29"/>
  <c r="S11" i="29"/>
  <c r="B11" i="29"/>
  <c r="S10" i="29"/>
  <c r="B10" i="29"/>
  <c r="S9" i="29"/>
  <c r="B9" i="29"/>
  <c r="S8" i="29"/>
  <c r="B8" i="29"/>
  <c r="S7" i="29"/>
  <c r="B7" i="29"/>
  <c r="S6" i="29"/>
  <c r="B6" i="29"/>
  <c r="S5" i="29"/>
  <c r="B5" i="29"/>
  <c r="S4" i="29"/>
  <c r="B4" i="29"/>
  <c r="B302" i="15" l="1"/>
  <c r="B301" i="15"/>
  <c r="B300" i="15"/>
  <c r="B299" i="15"/>
  <c r="B298" i="15"/>
  <c r="B297" i="15"/>
  <c r="B296" i="15"/>
  <c r="B295" i="15"/>
  <c r="AH218" i="15"/>
  <c r="AC218" i="15"/>
  <c r="AB218" i="15"/>
  <c r="AA218" i="15"/>
  <c r="Z218" i="15"/>
  <c r="Y218" i="15"/>
  <c r="X218" i="15"/>
  <c r="W218" i="15"/>
  <c r="V218" i="15"/>
  <c r="U218" i="15"/>
  <c r="T218" i="15"/>
  <c r="S218" i="15"/>
  <c r="Q218" i="15"/>
  <c r="P218" i="15"/>
  <c r="O218" i="15"/>
  <c r="N218" i="15"/>
  <c r="M218" i="15"/>
  <c r="L218" i="15"/>
  <c r="K218" i="15"/>
  <c r="J218" i="15"/>
  <c r="I218" i="15"/>
  <c r="G218" i="15"/>
  <c r="F218" i="15"/>
  <c r="E218" i="15"/>
  <c r="D218" i="15"/>
  <c r="AH217" i="15"/>
  <c r="AC217" i="15"/>
  <c r="AB217" i="15"/>
  <c r="AA217" i="15"/>
  <c r="Z217" i="15"/>
  <c r="Y217" i="15"/>
  <c r="X217" i="15"/>
  <c r="W217" i="15"/>
  <c r="V217" i="15"/>
  <c r="U217" i="15"/>
  <c r="T217" i="15"/>
  <c r="S217" i="15"/>
  <c r="Q217" i="15"/>
  <c r="P217" i="15"/>
  <c r="O217" i="15"/>
  <c r="N217" i="15"/>
  <c r="M217" i="15"/>
  <c r="L217" i="15"/>
  <c r="K217" i="15"/>
  <c r="J217" i="15"/>
  <c r="I217" i="15"/>
  <c r="G217" i="15"/>
  <c r="F217" i="15"/>
  <c r="E217" i="15"/>
  <c r="D217" i="15"/>
  <c r="AH216" i="15"/>
  <c r="AC216" i="15"/>
  <c r="AB216" i="15"/>
  <c r="AA216" i="15"/>
  <c r="Z216" i="15"/>
  <c r="Y216" i="15"/>
  <c r="X216" i="15"/>
  <c r="W216" i="15"/>
  <c r="V216" i="15"/>
  <c r="U216" i="15"/>
  <c r="T216" i="15"/>
  <c r="S216" i="15"/>
  <c r="Q216" i="15"/>
  <c r="P216" i="15"/>
  <c r="O216" i="15"/>
  <c r="N216" i="15"/>
  <c r="M216" i="15"/>
  <c r="L216" i="15"/>
  <c r="K216" i="15"/>
  <c r="J216" i="15"/>
  <c r="I216" i="15"/>
  <c r="G216" i="15"/>
  <c r="F216" i="15"/>
  <c r="E216" i="15"/>
  <c r="D216" i="15"/>
  <c r="AH215" i="15"/>
  <c r="AC215" i="15"/>
  <c r="AB215" i="15"/>
  <c r="AA215" i="15"/>
  <c r="Z215" i="15"/>
  <c r="Y215" i="15"/>
  <c r="X215" i="15"/>
  <c r="W215" i="15"/>
  <c r="V215" i="15"/>
  <c r="U215" i="15"/>
  <c r="T215" i="15"/>
  <c r="S215" i="15"/>
  <c r="Q215" i="15"/>
  <c r="P215" i="15"/>
  <c r="O215" i="15"/>
  <c r="N215" i="15"/>
  <c r="M215" i="15"/>
  <c r="L215" i="15"/>
  <c r="K215" i="15"/>
  <c r="J215" i="15"/>
  <c r="I215" i="15"/>
  <c r="G215" i="15"/>
  <c r="F215" i="15"/>
  <c r="E215" i="15"/>
  <c r="D215" i="15"/>
  <c r="AH214" i="15"/>
  <c r="AC214" i="15"/>
  <c r="AB214" i="15"/>
  <c r="AA214" i="15"/>
  <c r="Z214" i="15"/>
  <c r="Y214" i="15"/>
  <c r="X214" i="15"/>
  <c r="W214" i="15"/>
  <c r="V214" i="15"/>
  <c r="U214" i="15"/>
  <c r="T214" i="15"/>
  <c r="S214" i="15"/>
  <c r="Q214" i="15"/>
  <c r="P214" i="15"/>
  <c r="O214" i="15"/>
  <c r="N214" i="15"/>
  <c r="M214" i="15"/>
  <c r="L214" i="15"/>
  <c r="K214" i="15"/>
  <c r="J214" i="15"/>
  <c r="I214" i="15"/>
  <c r="G214" i="15"/>
  <c r="F214" i="15"/>
  <c r="E214" i="15"/>
  <c r="D214" i="15"/>
  <c r="AH211" i="15"/>
  <c r="AC211" i="15"/>
  <c r="AB211" i="15"/>
  <c r="AA211" i="15"/>
  <c r="Z211" i="15"/>
  <c r="Y211" i="15"/>
  <c r="X211" i="15"/>
  <c r="W211" i="15"/>
  <c r="V211" i="15"/>
  <c r="U211" i="15"/>
  <c r="T211" i="15"/>
  <c r="S211" i="15"/>
  <c r="Q211" i="15"/>
  <c r="P211" i="15"/>
  <c r="O211" i="15"/>
  <c r="N211" i="15"/>
  <c r="M211" i="15"/>
  <c r="L211" i="15"/>
  <c r="K211" i="15"/>
  <c r="J211" i="15"/>
  <c r="I211" i="15"/>
  <c r="G211" i="15"/>
  <c r="F211" i="15"/>
  <c r="E211" i="15"/>
  <c r="D211" i="15"/>
  <c r="AH210" i="15"/>
  <c r="AC210" i="15"/>
  <c r="AB210" i="15"/>
  <c r="AA210" i="15"/>
  <c r="Z210" i="15"/>
  <c r="Y210" i="15"/>
  <c r="X210" i="15"/>
  <c r="W210" i="15"/>
  <c r="V210" i="15"/>
  <c r="U210" i="15"/>
  <c r="T210" i="15"/>
  <c r="S210" i="15"/>
  <c r="Q210" i="15"/>
  <c r="P210" i="15"/>
  <c r="O210" i="15"/>
  <c r="N210" i="15"/>
  <c r="M210" i="15"/>
  <c r="L210" i="15"/>
  <c r="K210" i="15"/>
  <c r="J210" i="15"/>
  <c r="I210" i="15"/>
  <c r="G210" i="15"/>
  <c r="F210" i="15"/>
  <c r="E210" i="15"/>
  <c r="D210" i="15"/>
  <c r="AH209" i="15"/>
  <c r="AC209" i="15"/>
  <c r="AB209" i="15"/>
  <c r="AA209" i="15"/>
  <c r="Z209" i="15"/>
  <c r="Y209" i="15"/>
  <c r="X209" i="15"/>
  <c r="W209" i="15"/>
  <c r="V209" i="15"/>
  <c r="U209" i="15"/>
  <c r="T209" i="15"/>
  <c r="S209" i="15"/>
  <c r="Q209" i="15"/>
  <c r="P209" i="15"/>
  <c r="O209" i="15"/>
  <c r="N209" i="15"/>
  <c r="M209" i="15"/>
  <c r="L209" i="15"/>
  <c r="K209" i="15"/>
  <c r="J209" i="15"/>
  <c r="I209" i="15"/>
  <c r="G209" i="15"/>
  <c r="F209" i="15"/>
  <c r="E209" i="15"/>
  <c r="D209" i="15"/>
  <c r="AH208" i="15"/>
  <c r="AC208" i="15"/>
  <c r="AB208" i="15"/>
  <c r="AA208" i="15"/>
  <c r="Z208" i="15"/>
  <c r="Y208" i="15"/>
  <c r="X208" i="15"/>
  <c r="W208" i="15"/>
  <c r="V208" i="15"/>
  <c r="U208" i="15"/>
  <c r="T208" i="15"/>
  <c r="S208" i="15"/>
  <c r="Q208" i="15"/>
  <c r="P208" i="15"/>
  <c r="O208" i="15"/>
  <c r="N208" i="15"/>
  <c r="M208" i="15"/>
  <c r="L208" i="15"/>
  <c r="K208" i="15"/>
  <c r="J208" i="15"/>
  <c r="I208" i="15"/>
  <c r="G208" i="15"/>
  <c r="F208" i="15"/>
  <c r="E208" i="15"/>
  <c r="D208" i="15"/>
  <c r="AH207" i="15"/>
  <c r="AC207" i="15"/>
  <c r="AB207" i="15"/>
  <c r="AA207" i="15"/>
  <c r="Z207" i="15"/>
  <c r="Y207" i="15"/>
  <c r="X207" i="15"/>
  <c r="W207" i="15"/>
  <c r="V207" i="15"/>
  <c r="U207" i="15"/>
  <c r="T207" i="15"/>
  <c r="S207" i="15"/>
  <c r="Q207" i="15"/>
  <c r="P207" i="15"/>
  <c r="O207" i="15"/>
  <c r="N207" i="15"/>
  <c r="M207" i="15"/>
  <c r="L207" i="15"/>
  <c r="K207" i="15"/>
  <c r="J207" i="15"/>
  <c r="I207" i="15"/>
  <c r="G207" i="15"/>
  <c r="F207" i="15"/>
  <c r="E207" i="15"/>
  <c r="D207" i="15"/>
  <c r="AH204" i="15"/>
  <c r="AH278" i="15" s="1"/>
  <c r="AC204" i="15"/>
  <c r="AC278" i="15" s="1"/>
  <c r="AB204" i="15"/>
  <c r="AB278" i="15" s="1"/>
  <c r="AA204" i="15"/>
  <c r="AA278" i="15" s="1"/>
  <c r="Z204" i="15"/>
  <c r="Z278" i="15" s="1"/>
  <c r="Y204" i="15"/>
  <c r="Y278" i="15" s="1"/>
  <c r="X204" i="15"/>
  <c r="X278" i="15" s="1"/>
  <c r="W204" i="15"/>
  <c r="W278" i="15" s="1"/>
  <c r="V204" i="15"/>
  <c r="V278" i="15" s="1"/>
  <c r="U204" i="15"/>
  <c r="U278" i="15" s="1"/>
  <c r="T204" i="15"/>
  <c r="T278" i="15" s="1"/>
  <c r="S204" i="15"/>
  <c r="S278" i="15" s="1"/>
  <c r="Q204" i="15"/>
  <c r="Q278" i="15" s="1"/>
  <c r="P204" i="15"/>
  <c r="P278" i="15" s="1"/>
  <c r="O204" i="15"/>
  <c r="O278" i="15" s="1"/>
  <c r="N204" i="15"/>
  <c r="N278" i="15" s="1"/>
  <c r="M204" i="15"/>
  <c r="M278" i="15" s="1"/>
  <c r="L204" i="15"/>
  <c r="L278" i="15" s="1"/>
  <c r="K204" i="15"/>
  <c r="K278" i="15" s="1"/>
  <c r="J204" i="15"/>
  <c r="J278" i="15" s="1"/>
  <c r="I204" i="15"/>
  <c r="I278" i="15" s="1"/>
  <c r="G204" i="15"/>
  <c r="G278" i="15" s="1"/>
  <c r="F204" i="15"/>
  <c r="F278" i="15" s="1"/>
  <c r="E204" i="15"/>
  <c r="E278" i="15" s="1"/>
  <c r="D204" i="15"/>
  <c r="D278" i="15" s="1"/>
  <c r="AH203" i="15"/>
  <c r="AC203" i="15"/>
  <c r="AB203" i="15"/>
  <c r="AA203" i="15"/>
  <c r="Z203" i="15"/>
  <c r="Y203" i="15"/>
  <c r="X203" i="15"/>
  <c r="W203" i="15"/>
  <c r="V203" i="15"/>
  <c r="U203" i="15"/>
  <c r="T203" i="15"/>
  <c r="S203" i="15"/>
  <c r="Q203" i="15"/>
  <c r="P203" i="15"/>
  <c r="O203" i="15"/>
  <c r="N203" i="15"/>
  <c r="M203" i="15"/>
  <c r="L203" i="15"/>
  <c r="K203" i="15"/>
  <c r="J203" i="15"/>
  <c r="I203" i="15"/>
  <c r="G203" i="15"/>
  <c r="F203" i="15"/>
  <c r="E203" i="15"/>
  <c r="D203" i="15"/>
  <c r="AH202" i="15"/>
  <c r="AC202" i="15"/>
  <c r="AB202" i="15"/>
  <c r="AA202" i="15"/>
  <c r="Z202" i="15"/>
  <c r="Y202" i="15"/>
  <c r="X202" i="15"/>
  <c r="W202" i="15"/>
  <c r="V202" i="15"/>
  <c r="U202" i="15"/>
  <c r="T202" i="15"/>
  <c r="S202" i="15"/>
  <c r="Q202" i="15"/>
  <c r="P202" i="15"/>
  <c r="O202" i="15"/>
  <c r="N202" i="15"/>
  <c r="M202" i="15"/>
  <c r="L202" i="15"/>
  <c r="K202" i="15"/>
  <c r="J202" i="15"/>
  <c r="I202" i="15"/>
  <c r="G202" i="15"/>
  <c r="F202" i="15"/>
  <c r="E202" i="15"/>
  <c r="D202" i="15"/>
  <c r="AH201" i="15"/>
  <c r="AC201" i="15"/>
  <c r="AB201" i="15"/>
  <c r="AA201" i="15"/>
  <c r="Z201" i="15"/>
  <c r="Y201" i="15"/>
  <c r="X201" i="15"/>
  <c r="W201" i="15"/>
  <c r="V201" i="15"/>
  <c r="U201" i="15"/>
  <c r="T201" i="15"/>
  <c r="S201" i="15"/>
  <c r="Q201" i="15"/>
  <c r="P201" i="15"/>
  <c r="O201" i="15"/>
  <c r="N201" i="15"/>
  <c r="M201" i="15"/>
  <c r="L201" i="15"/>
  <c r="K201" i="15"/>
  <c r="J201" i="15"/>
  <c r="I201" i="15"/>
  <c r="G201" i="15"/>
  <c r="F201" i="15"/>
  <c r="E201" i="15"/>
  <c r="D201" i="15"/>
  <c r="AH200" i="15"/>
  <c r="AC200" i="15"/>
  <c r="AB200" i="15"/>
  <c r="AA200" i="15"/>
  <c r="Z200" i="15"/>
  <c r="Y200" i="15"/>
  <c r="X200" i="15"/>
  <c r="W200" i="15"/>
  <c r="V200" i="15"/>
  <c r="U200" i="15"/>
  <c r="T200" i="15"/>
  <c r="S200" i="15"/>
  <c r="Q200" i="15"/>
  <c r="P200" i="15"/>
  <c r="O200" i="15"/>
  <c r="N200" i="15"/>
  <c r="M200" i="15"/>
  <c r="L200" i="15"/>
  <c r="K200" i="15"/>
  <c r="J200" i="15"/>
  <c r="I200" i="15"/>
  <c r="G200" i="15"/>
  <c r="F200" i="15"/>
  <c r="E200" i="15"/>
  <c r="D200" i="15"/>
  <c r="AH199" i="15"/>
  <c r="AC199" i="15"/>
  <c r="AB199" i="15"/>
  <c r="AA199" i="15"/>
  <c r="Z199" i="15"/>
  <c r="Y199" i="15"/>
  <c r="X199" i="15"/>
  <c r="W199" i="15"/>
  <c r="V199" i="15"/>
  <c r="U199" i="15"/>
  <c r="T199" i="15"/>
  <c r="S199" i="15"/>
  <c r="Q199" i="15"/>
  <c r="P199" i="15"/>
  <c r="O199" i="15"/>
  <c r="N199" i="15"/>
  <c r="M199" i="15"/>
  <c r="L199" i="15"/>
  <c r="K199" i="15"/>
  <c r="J199" i="15"/>
  <c r="I199" i="15"/>
  <c r="G199" i="15"/>
  <c r="F199" i="15"/>
  <c r="E199" i="15"/>
  <c r="D199" i="15"/>
  <c r="AH196" i="15"/>
  <c r="AC196" i="15"/>
  <c r="AB196" i="15"/>
  <c r="AA196" i="15"/>
  <c r="Z196" i="15"/>
  <c r="Y196" i="15"/>
  <c r="X196" i="15"/>
  <c r="W196" i="15"/>
  <c r="V196" i="15"/>
  <c r="U196" i="15"/>
  <c r="T196" i="15"/>
  <c r="S196" i="15"/>
  <c r="Q196" i="15"/>
  <c r="P196" i="15"/>
  <c r="O196" i="15"/>
  <c r="N196" i="15"/>
  <c r="M196" i="15"/>
  <c r="L196" i="15"/>
  <c r="K196" i="15"/>
  <c r="J196" i="15"/>
  <c r="I196" i="15"/>
  <c r="G196" i="15"/>
  <c r="F196" i="15"/>
  <c r="E196" i="15"/>
  <c r="D196" i="15"/>
  <c r="AH195" i="15"/>
  <c r="AC195" i="15"/>
  <c r="AB195" i="15"/>
  <c r="AA195" i="15"/>
  <c r="Z195" i="15"/>
  <c r="Y195" i="15"/>
  <c r="X195" i="15"/>
  <c r="W195" i="15"/>
  <c r="V195" i="15"/>
  <c r="U195" i="15"/>
  <c r="T195" i="15"/>
  <c r="S195" i="15"/>
  <c r="Q195" i="15"/>
  <c r="P195" i="15"/>
  <c r="O195" i="15"/>
  <c r="N195" i="15"/>
  <c r="M195" i="15"/>
  <c r="L195" i="15"/>
  <c r="K195" i="15"/>
  <c r="J195" i="15"/>
  <c r="I195" i="15"/>
  <c r="G195" i="15"/>
  <c r="F195" i="15"/>
  <c r="E195" i="15"/>
  <c r="D195" i="15"/>
  <c r="AH194" i="15"/>
  <c r="AC194" i="15"/>
  <c r="AB194" i="15"/>
  <c r="AA194" i="15"/>
  <c r="Z194" i="15"/>
  <c r="Y194" i="15"/>
  <c r="X194" i="15"/>
  <c r="W194" i="15"/>
  <c r="V194" i="15"/>
  <c r="U194" i="15"/>
  <c r="T194" i="15"/>
  <c r="S194" i="15"/>
  <c r="Q194" i="15"/>
  <c r="P194" i="15"/>
  <c r="O194" i="15"/>
  <c r="N194" i="15"/>
  <c r="M194" i="15"/>
  <c r="L194" i="15"/>
  <c r="K194" i="15"/>
  <c r="J194" i="15"/>
  <c r="I194" i="15"/>
  <c r="G194" i="15"/>
  <c r="F194" i="15"/>
  <c r="E194" i="15"/>
  <c r="D194" i="15"/>
  <c r="AH193" i="15"/>
  <c r="AC193" i="15"/>
  <c r="AB193" i="15"/>
  <c r="AA193" i="15"/>
  <c r="Z193" i="15"/>
  <c r="Y193" i="15"/>
  <c r="X193" i="15"/>
  <c r="W193" i="15"/>
  <c r="V193" i="15"/>
  <c r="U193" i="15"/>
  <c r="T193" i="15"/>
  <c r="S193" i="15"/>
  <c r="Q193" i="15"/>
  <c r="P193" i="15"/>
  <c r="O193" i="15"/>
  <c r="N193" i="15"/>
  <c r="M193" i="15"/>
  <c r="L193" i="15"/>
  <c r="K193" i="15"/>
  <c r="J193" i="15"/>
  <c r="I193" i="15"/>
  <c r="G193" i="15"/>
  <c r="F193" i="15"/>
  <c r="E193" i="15"/>
  <c r="D193" i="15"/>
  <c r="AH192" i="15"/>
  <c r="AC192" i="15"/>
  <c r="AB192" i="15"/>
  <c r="AA192" i="15"/>
  <c r="Z192" i="15"/>
  <c r="Y192" i="15"/>
  <c r="X192" i="15"/>
  <c r="W192" i="15"/>
  <c r="V192" i="15"/>
  <c r="U192" i="15"/>
  <c r="T192" i="15"/>
  <c r="S192" i="15"/>
  <c r="Q192" i="15"/>
  <c r="P192" i="15"/>
  <c r="O192" i="15"/>
  <c r="N192" i="15"/>
  <c r="M192" i="15"/>
  <c r="L192" i="15"/>
  <c r="K192" i="15"/>
  <c r="J192" i="15"/>
  <c r="I192" i="15"/>
  <c r="G192" i="15"/>
  <c r="F192" i="15"/>
  <c r="E192" i="15"/>
  <c r="D192" i="15"/>
  <c r="AH189" i="15"/>
  <c r="AC189" i="15"/>
  <c r="AB189" i="15"/>
  <c r="AA189" i="15"/>
  <c r="Z189" i="15"/>
  <c r="Y189" i="15"/>
  <c r="X189" i="15"/>
  <c r="W189" i="15"/>
  <c r="V189" i="15"/>
  <c r="U189" i="15"/>
  <c r="T189" i="15"/>
  <c r="S189" i="15"/>
  <c r="Q189" i="15"/>
  <c r="P189" i="15"/>
  <c r="O189" i="15"/>
  <c r="N189" i="15"/>
  <c r="M189" i="15"/>
  <c r="L189" i="15"/>
  <c r="K189" i="15"/>
  <c r="J189" i="15"/>
  <c r="I189" i="15"/>
  <c r="G189" i="15"/>
  <c r="F189" i="15"/>
  <c r="E189" i="15"/>
  <c r="D189" i="15"/>
  <c r="AH188" i="15"/>
  <c r="AC188" i="15"/>
  <c r="AB188" i="15"/>
  <c r="AA188" i="15"/>
  <c r="Z188" i="15"/>
  <c r="Y188" i="15"/>
  <c r="X188" i="15"/>
  <c r="W188" i="15"/>
  <c r="V188" i="15"/>
  <c r="U188" i="15"/>
  <c r="T188" i="15"/>
  <c r="S188" i="15"/>
  <c r="Q188" i="15"/>
  <c r="P188" i="15"/>
  <c r="O188" i="15"/>
  <c r="N188" i="15"/>
  <c r="M188" i="15"/>
  <c r="L188" i="15"/>
  <c r="K188" i="15"/>
  <c r="J188" i="15"/>
  <c r="I188" i="15"/>
  <c r="G188" i="15"/>
  <c r="F188" i="15"/>
  <c r="E188" i="15"/>
  <c r="D188" i="15"/>
  <c r="AH187" i="15"/>
  <c r="AC187" i="15"/>
  <c r="AB187" i="15"/>
  <c r="AA187" i="15"/>
  <c r="Z187" i="15"/>
  <c r="Y187" i="15"/>
  <c r="X187" i="15"/>
  <c r="W187" i="15"/>
  <c r="V187" i="15"/>
  <c r="U187" i="15"/>
  <c r="T187" i="15"/>
  <c r="S187" i="15"/>
  <c r="Q187" i="15"/>
  <c r="P187" i="15"/>
  <c r="O187" i="15"/>
  <c r="N187" i="15"/>
  <c r="M187" i="15"/>
  <c r="L187" i="15"/>
  <c r="K187" i="15"/>
  <c r="J187" i="15"/>
  <c r="I187" i="15"/>
  <c r="G187" i="15"/>
  <c r="F187" i="15"/>
  <c r="E187" i="15"/>
  <c r="D187" i="15"/>
  <c r="AH186" i="15"/>
  <c r="AC186" i="15"/>
  <c r="AB186" i="15"/>
  <c r="AA186" i="15"/>
  <c r="Z186" i="15"/>
  <c r="Y186" i="15"/>
  <c r="X186" i="15"/>
  <c r="W186" i="15"/>
  <c r="V186" i="15"/>
  <c r="U186" i="15"/>
  <c r="T186" i="15"/>
  <c r="S186" i="15"/>
  <c r="Q186" i="15"/>
  <c r="P186" i="15"/>
  <c r="O186" i="15"/>
  <c r="N186" i="15"/>
  <c r="M186" i="15"/>
  <c r="L186" i="15"/>
  <c r="K186" i="15"/>
  <c r="J186" i="15"/>
  <c r="I186" i="15"/>
  <c r="G186" i="15"/>
  <c r="F186" i="15"/>
  <c r="E186" i="15"/>
  <c r="D186" i="15"/>
  <c r="AH185" i="15"/>
  <c r="AC185" i="15"/>
  <c r="AB185" i="15"/>
  <c r="AA185" i="15"/>
  <c r="Z185" i="15"/>
  <c r="Y185" i="15"/>
  <c r="X185" i="15"/>
  <c r="W185" i="15"/>
  <c r="V185" i="15"/>
  <c r="U185" i="15"/>
  <c r="T185" i="15"/>
  <c r="S185" i="15"/>
  <c r="Q185" i="15"/>
  <c r="P185" i="15"/>
  <c r="O185" i="15"/>
  <c r="N185" i="15"/>
  <c r="M185" i="15"/>
  <c r="L185" i="15"/>
  <c r="K185" i="15"/>
  <c r="J185" i="15"/>
  <c r="I185" i="15"/>
  <c r="G185" i="15"/>
  <c r="F185" i="15"/>
  <c r="E185" i="15"/>
  <c r="D185" i="15"/>
  <c r="AH182" i="15"/>
  <c r="AC182" i="15"/>
  <c r="AB182" i="15"/>
  <c r="AA182" i="15"/>
  <c r="Z182" i="15"/>
  <c r="Y182" i="15"/>
  <c r="X182" i="15"/>
  <c r="W182" i="15"/>
  <c r="V182" i="15"/>
  <c r="U182" i="15"/>
  <c r="T182" i="15"/>
  <c r="S182" i="15"/>
  <c r="Q182" i="15"/>
  <c r="P182" i="15"/>
  <c r="O182" i="15"/>
  <c r="N182" i="15"/>
  <c r="M182" i="15"/>
  <c r="L182" i="15"/>
  <c r="K182" i="15"/>
  <c r="J182" i="15"/>
  <c r="I182" i="15"/>
  <c r="G182" i="15"/>
  <c r="F182" i="15"/>
  <c r="E182" i="15"/>
  <c r="D182" i="15"/>
  <c r="AH181" i="15"/>
  <c r="AC181" i="15"/>
  <c r="AB181" i="15"/>
  <c r="AA181" i="15"/>
  <c r="Z181" i="15"/>
  <c r="Y181" i="15"/>
  <c r="X181" i="15"/>
  <c r="W181" i="15"/>
  <c r="V181" i="15"/>
  <c r="U181" i="15"/>
  <c r="T181" i="15"/>
  <c r="S181" i="15"/>
  <c r="Q181" i="15"/>
  <c r="P181" i="15"/>
  <c r="O181" i="15"/>
  <c r="N181" i="15"/>
  <c r="M181" i="15"/>
  <c r="L181" i="15"/>
  <c r="K181" i="15"/>
  <c r="J181" i="15"/>
  <c r="I181" i="15"/>
  <c r="G181" i="15"/>
  <c r="F181" i="15"/>
  <c r="E181" i="15"/>
  <c r="D181" i="15"/>
  <c r="AH180" i="15"/>
  <c r="AC180" i="15"/>
  <c r="AB180" i="15"/>
  <c r="AA180" i="15"/>
  <c r="Z180" i="15"/>
  <c r="Y180" i="15"/>
  <c r="X180" i="15"/>
  <c r="W180" i="15"/>
  <c r="V180" i="15"/>
  <c r="U180" i="15"/>
  <c r="T180" i="15"/>
  <c r="S180" i="15"/>
  <c r="Q180" i="15"/>
  <c r="P180" i="15"/>
  <c r="O180" i="15"/>
  <c r="N180" i="15"/>
  <c r="M180" i="15"/>
  <c r="L180" i="15"/>
  <c r="K180" i="15"/>
  <c r="J180" i="15"/>
  <c r="I180" i="15"/>
  <c r="G180" i="15"/>
  <c r="F180" i="15"/>
  <c r="E180" i="15"/>
  <c r="D180" i="15"/>
  <c r="AH179" i="15"/>
  <c r="AC179" i="15"/>
  <c r="AB179" i="15"/>
  <c r="AA179" i="15"/>
  <c r="Z179" i="15"/>
  <c r="Y179" i="15"/>
  <c r="X179" i="15"/>
  <c r="W179" i="15"/>
  <c r="V179" i="15"/>
  <c r="U179" i="15"/>
  <c r="T179" i="15"/>
  <c r="S179" i="15"/>
  <c r="Q179" i="15"/>
  <c r="P179" i="15"/>
  <c r="O179" i="15"/>
  <c r="N179" i="15"/>
  <c r="M179" i="15"/>
  <c r="L179" i="15"/>
  <c r="K179" i="15"/>
  <c r="J179" i="15"/>
  <c r="I179" i="15"/>
  <c r="G179" i="15"/>
  <c r="F179" i="15"/>
  <c r="E179" i="15"/>
  <c r="D179" i="15"/>
  <c r="AH178" i="15"/>
  <c r="AC178" i="15"/>
  <c r="AB178" i="15"/>
  <c r="AA178" i="15"/>
  <c r="Z178" i="15"/>
  <c r="Y178" i="15"/>
  <c r="X178" i="15"/>
  <c r="W178" i="15"/>
  <c r="V178" i="15"/>
  <c r="U178" i="15"/>
  <c r="T178" i="15"/>
  <c r="S178" i="15"/>
  <c r="Q178" i="15"/>
  <c r="P178" i="15"/>
  <c r="O178" i="15"/>
  <c r="N178" i="15"/>
  <c r="M178" i="15"/>
  <c r="L178" i="15"/>
  <c r="K178" i="15"/>
  <c r="J178" i="15"/>
  <c r="I178" i="15"/>
  <c r="G178" i="15"/>
  <c r="F178" i="15"/>
  <c r="E178" i="15"/>
  <c r="D178" i="15"/>
  <c r="AH175" i="15"/>
  <c r="AC175" i="15"/>
  <c r="AB175" i="15"/>
  <c r="AA175" i="15"/>
  <c r="Z175" i="15"/>
  <c r="Y175" i="15"/>
  <c r="X175" i="15"/>
  <c r="W175" i="15"/>
  <c r="V175" i="15"/>
  <c r="U175" i="15"/>
  <c r="T175" i="15"/>
  <c r="S175" i="15"/>
  <c r="Q175" i="15"/>
  <c r="P175" i="15"/>
  <c r="O175" i="15"/>
  <c r="N175" i="15"/>
  <c r="M175" i="15"/>
  <c r="L175" i="15"/>
  <c r="K175" i="15"/>
  <c r="J175" i="15"/>
  <c r="I175" i="15"/>
  <c r="G175" i="15"/>
  <c r="F175" i="15"/>
  <c r="E175" i="15"/>
  <c r="D175" i="15"/>
  <c r="AH174" i="15"/>
  <c r="AC174" i="15"/>
  <c r="AB174" i="15"/>
  <c r="AA174" i="15"/>
  <c r="Z174" i="15"/>
  <c r="Y174" i="15"/>
  <c r="X174" i="15"/>
  <c r="W174" i="15"/>
  <c r="V174" i="15"/>
  <c r="U174" i="15"/>
  <c r="T174" i="15"/>
  <c r="S174" i="15"/>
  <c r="Q174" i="15"/>
  <c r="P174" i="15"/>
  <c r="O174" i="15"/>
  <c r="N174" i="15"/>
  <c r="M174" i="15"/>
  <c r="L174" i="15"/>
  <c r="K174" i="15"/>
  <c r="J174" i="15"/>
  <c r="I174" i="15"/>
  <c r="G174" i="15"/>
  <c r="F174" i="15"/>
  <c r="E174" i="15"/>
  <c r="D174" i="15"/>
  <c r="AH173" i="15"/>
  <c r="AC173" i="15"/>
  <c r="AB173" i="15"/>
  <c r="AA173" i="15"/>
  <c r="Z173" i="15"/>
  <c r="Y173" i="15"/>
  <c r="X173" i="15"/>
  <c r="W173" i="15"/>
  <c r="V173" i="15"/>
  <c r="U173" i="15"/>
  <c r="T173" i="15"/>
  <c r="S173" i="15"/>
  <c r="Q173" i="15"/>
  <c r="P173" i="15"/>
  <c r="O173" i="15"/>
  <c r="N173" i="15"/>
  <c r="M173" i="15"/>
  <c r="L173" i="15"/>
  <c r="K173" i="15"/>
  <c r="J173" i="15"/>
  <c r="I173" i="15"/>
  <c r="G173" i="15"/>
  <c r="F173" i="15"/>
  <c r="E173" i="15"/>
  <c r="D173" i="15"/>
  <c r="AH172" i="15"/>
  <c r="AC172" i="15"/>
  <c r="AB172" i="15"/>
  <c r="AA172" i="15"/>
  <c r="Z172" i="15"/>
  <c r="Y172" i="15"/>
  <c r="X172" i="15"/>
  <c r="W172" i="15"/>
  <c r="V172" i="15"/>
  <c r="U172" i="15"/>
  <c r="T172" i="15"/>
  <c r="S172" i="15"/>
  <c r="Q172" i="15"/>
  <c r="P172" i="15"/>
  <c r="O172" i="15"/>
  <c r="N172" i="15"/>
  <c r="M172" i="15"/>
  <c r="L172" i="15"/>
  <c r="K172" i="15"/>
  <c r="J172" i="15"/>
  <c r="I172" i="15"/>
  <c r="G172" i="15"/>
  <c r="F172" i="15"/>
  <c r="E172" i="15"/>
  <c r="D172" i="15"/>
  <c r="AH171" i="15"/>
  <c r="AC171" i="15"/>
  <c r="AB171" i="15"/>
  <c r="AA171" i="15"/>
  <c r="Z171" i="15"/>
  <c r="Y171" i="15"/>
  <c r="X171" i="15"/>
  <c r="W171" i="15"/>
  <c r="V171" i="15"/>
  <c r="U171" i="15"/>
  <c r="T171" i="15"/>
  <c r="S171" i="15"/>
  <c r="Q171" i="15"/>
  <c r="P171" i="15"/>
  <c r="O171" i="15"/>
  <c r="N171" i="15"/>
  <c r="M171" i="15"/>
  <c r="L171" i="15"/>
  <c r="K171" i="15"/>
  <c r="J171" i="15"/>
  <c r="I171" i="15"/>
  <c r="G171" i="15"/>
  <c r="F171" i="15"/>
  <c r="E171" i="15"/>
  <c r="D171" i="15"/>
  <c r="AH168" i="15"/>
  <c r="AH242" i="15" s="1"/>
  <c r="AC168" i="15"/>
  <c r="AC242" i="15" s="1"/>
  <c r="AB168" i="15"/>
  <c r="AB242" i="15" s="1"/>
  <c r="AA168" i="15"/>
  <c r="AA242" i="15" s="1"/>
  <c r="Z168" i="15"/>
  <c r="Z242" i="15" s="1"/>
  <c r="Y168" i="15"/>
  <c r="Y242" i="15" s="1"/>
  <c r="X168" i="15"/>
  <c r="X242" i="15" s="1"/>
  <c r="W168" i="15"/>
  <c r="W242" i="15" s="1"/>
  <c r="V168" i="15"/>
  <c r="V242" i="15" s="1"/>
  <c r="U168" i="15"/>
  <c r="U242" i="15" s="1"/>
  <c r="T168" i="15"/>
  <c r="T242" i="15" s="1"/>
  <c r="S168" i="15"/>
  <c r="S242" i="15" s="1"/>
  <c r="Q168" i="15"/>
  <c r="Q242" i="15" s="1"/>
  <c r="P168" i="15"/>
  <c r="P242" i="15" s="1"/>
  <c r="O168" i="15"/>
  <c r="O242" i="15" s="1"/>
  <c r="N168" i="15"/>
  <c r="N242" i="15" s="1"/>
  <c r="M168" i="15"/>
  <c r="M242" i="15" s="1"/>
  <c r="L168" i="15"/>
  <c r="L242" i="15" s="1"/>
  <c r="K168" i="15"/>
  <c r="K242" i="15" s="1"/>
  <c r="J168" i="15"/>
  <c r="J242" i="15" s="1"/>
  <c r="I168" i="15"/>
  <c r="I242" i="15" s="1"/>
  <c r="G168" i="15"/>
  <c r="G242" i="15" s="1"/>
  <c r="F168" i="15"/>
  <c r="F242" i="15" s="1"/>
  <c r="E168" i="15"/>
  <c r="E242" i="15" s="1"/>
  <c r="D168" i="15"/>
  <c r="D242" i="15" s="1"/>
  <c r="AH167" i="15"/>
  <c r="AC167" i="15"/>
  <c r="AB167" i="15"/>
  <c r="AA167" i="15"/>
  <c r="Z167" i="15"/>
  <c r="Y167" i="15"/>
  <c r="X167" i="15"/>
  <c r="W167" i="15"/>
  <c r="V167" i="15"/>
  <c r="U167" i="15"/>
  <c r="T167" i="15"/>
  <c r="S167" i="15"/>
  <c r="Q167" i="15"/>
  <c r="P167" i="15"/>
  <c r="O167" i="15"/>
  <c r="N167" i="15"/>
  <c r="M167" i="15"/>
  <c r="L167" i="15"/>
  <c r="K167" i="15"/>
  <c r="J167" i="15"/>
  <c r="I167" i="15"/>
  <c r="G167" i="15"/>
  <c r="F167" i="15"/>
  <c r="E167" i="15"/>
  <c r="D167" i="15"/>
  <c r="AH166" i="15"/>
  <c r="AC166" i="15"/>
  <c r="AB166" i="15"/>
  <c r="AA166" i="15"/>
  <c r="Z166" i="15"/>
  <c r="Y166" i="15"/>
  <c r="X166" i="15"/>
  <c r="W166" i="15"/>
  <c r="V166" i="15"/>
  <c r="U166" i="15"/>
  <c r="T166" i="15"/>
  <c r="S166" i="15"/>
  <c r="Q166" i="15"/>
  <c r="P166" i="15"/>
  <c r="O166" i="15"/>
  <c r="N166" i="15"/>
  <c r="M166" i="15"/>
  <c r="L166" i="15"/>
  <c r="K166" i="15"/>
  <c r="J166" i="15"/>
  <c r="I166" i="15"/>
  <c r="G166" i="15"/>
  <c r="F166" i="15"/>
  <c r="E166" i="15"/>
  <c r="D166" i="15"/>
  <c r="AH165" i="15"/>
  <c r="AC165" i="15"/>
  <c r="AB165" i="15"/>
  <c r="AA165" i="15"/>
  <c r="Z165" i="15"/>
  <c r="Y165" i="15"/>
  <c r="X165" i="15"/>
  <c r="W165" i="15"/>
  <c r="V165" i="15"/>
  <c r="U165" i="15"/>
  <c r="T165" i="15"/>
  <c r="S165" i="15"/>
  <c r="Q165" i="15"/>
  <c r="P165" i="15"/>
  <c r="O165" i="15"/>
  <c r="N165" i="15"/>
  <c r="M165" i="15"/>
  <c r="L165" i="15"/>
  <c r="K165" i="15"/>
  <c r="J165" i="15"/>
  <c r="I165" i="15"/>
  <c r="G165" i="15"/>
  <c r="F165" i="15"/>
  <c r="E165" i="15"/>
  <c r="D165" i="15"/>
  <c r="AH164" i="15"/>
  <c r="AC164" i="15"/>
  <c r="AB164" i="15"/>
  <c r="AA164" i="15"/>
  <c r="Z164" i="15"/>
  <c r="Y164" i="15"/>
  <c r="X164" i="15"/>
  <c r="W164" i="15"/>
  <c r="V164" i="15"/>
  <c r="U164" i="15"/>
  <c r="T164" i="15"/>
  <c r="S164" i="15"/>
  <c r="Q164" i="15"/>
  <c r="P164" i="15"/>
  <c r="O164" i="15"/>
  <c r="N164" i="15"/>
  <c r="M164" i="15"/>
  <c r="L164" i="15"/>
  <c r="K164" i="15"/>
  <c r="J164" i="15"/>
  <c r="I164" i="15"/>
  <c r="G164" i="15"/>
  <c r="F164" i="15"/>
  <c r="E164" i="15"/>
  <c r="D164" i="15"/>
  <c r="AH163" i="15"/>
  <c r="AC163" i="15"/>
  <c r="AB163" i="15"/>
  <c r="AA163" i="15"/>
  <c r="Z163" i="15"/>
  <c r="Y163" i="15"/>
  <c r="X163" i="15"/>
  <c r="W163" i="15"/>
  <c r="V163" i="15"/>
  <c r="U163" i="15"/>
  <c r="T163" i="15"/>
  <c r="S163" i="15"/>
  <c r="Q163" i="15"/>
  <c r="P163" i="15"/>
  <c r="O163" i="15"/>
  <c r="N163" i="15"/>
  <c r="M163" i="15"/>
  <c r="L163" i="15"/>
  <c r="K163" i="15"/>
  <c r="J163" i="15"/>
  <c r="I163" i="15"/>
  <c r="G163" i="15"/>
  <c r="F163" i="15"/>
  <c r="E163" i="15"/>
  <c r="D163" i="15"/>
  <c r="AH160" i="15"/>
  <c r="AC160" i="15"/>
  <c r="AB160" i="15"/>
  <c r="AA160" i="15"/>
  <c r="Z160" i="15"/>
  <c r="Y160" i="15"/>
  <c r="X160" i="15"/>
  <c r="W160" i="15"/>
  <c r="V160" i="15"/>
  <c r="U160" i="15"/>
  <c r="T160" i="15"/>
  <c r="S160" i="15"/>
  <c r="Q160" i="15"/>
  <c r="P160" i="15"/>
  <c r="O160" i="15"/>
  <c r="N160" i="15"/>
  <c r="M160" i="15"/>
  <c r="L160" i="15"/>
  <c r="K160" i="15"/>
  <c r="J160" i="15"/>
  <c r="I160" i="15"/>
  <c r="G160" i="15"/>
  <c r="F160" i="15"/>
  <c r="E160" i="15"/>
  <c r="D160" i="15"/>
  <c r="AH159" i="15"/>
  <c r="AC159" i="15"/>
  <c r="AB159" i="15"/>
  <c r="AA159" i="15"/>
  <c r="Z159" i="15"/>
  <c r="Y159" i="15"/>
  <c r="X159" i="15"/>
  <c r="W159" i="15"/>
  <c r="V159" i="15"/>
  <c r="U159" i="15"/>
  <c r="T159" i="15"/>
  <c r="S159" i="15"/>
  <c r="Q159" i="15"/>
  <c r="P159" i="15"/>
  <c r="O159" i="15"/>
  <c r="N159" i="15"/>
  <c r="M159" i="15"/>
  <c r="L159" i="15"/>
  <c r="K159" i="15"/>
  <c r="J159" i="15"/>
  <c r="I159" i="15"/>
  <c r="G159" i="15"/>
  <c r="F159" i="15"/>
  <c r="E159" i="15"/>
  <c r="D159" i="15"/>
  <c r="AH158" i="15"/>
  <c r="AC158" i="15"/>
  <c r="AB158" i="15"/>
  <c r="AA158" i="15"/>
  <c r="Z158" i="15"/>
  <c r="Y158" i="15"/>
  <c r="X158" i="15"/>
  <c r="W158" i="15"/>
  <c r="V158" i="15"/>
  <c r="U158" i="15"/>
  <c r="T158" i="15"/>
  <c r="S158" i="15"/>
  <c r="Q158" i="15"/>
  <c r="P158" i="15"/>
  <c r="O158" i="15"/>
  <c r="N158" i="15"/>
  <c r="M158" i="15"/>
  <c r="L158" i="15"/>
  <c r="K158" i="15"/>
  <c r="J158" i="15"/>
  <c r="I158" i="15"/>
  <c r="G158" i="15"/>
  <c r="F158" i="15"/>
  <c r="E158" i="15"/>
  <c r="D158" i="15"/>
  <c r="AH157" i="15"/>
  <c r="AC157" i="15"/>
  <c r="AB157" i="15"/>
  <c r="AA157" i="15"/>
  <c r="Z157" i="15"/>
  <c r="Y157" i="15"/>
  <c r="X157" i="15"/>
  <c r="W157" i="15"/>
  <c r="V157" i="15"/>
  <c r="U157" i="15"/>
  <c r="T157" i="15"/>
  <c r="S157" i="15"/>
  <c r="Q157" i="15"/>
  <c r="P157" i="15"/>
  <c r="O157" i="15"/>
  <c r="N157" i="15"/>
  <c r="M157" i="15"/>
  <c r="L157" i="15"/>
  <c r="K157" i="15"/>
  <c r="J157" i="15"/>
  <c r="I157" i="15"/>
  <c r="G157" i="15"/>
  <c r="F157" i="15"/>
  <c r="E157" i="15"/>
  <c r="D157" i="15"/>
  <c r="AH156" i="15"/>
  <c r="AC156" i="15"/>
  <c r="AB156" i="15"/>
  <c r="AA156" i="15"/>
  <c r="Z156" i="15"/>
  <c r="Y156" i="15"/>
  <c r="X156" i="15"/>
  <c r="W156" i="15"/>
  <c r="V156" i="15"/>
  <c r="U156" i="15"/>
  <c r="T156" i="15"/>
  <c r="S156" i="15"/>
  <c r="Q156" i="15"/>
  <c r="P156" i="15"/>
  <c r="O156" i="15"/>
  <c r="N156" i="15"/>
  <c r="M156" i="15"/>
  <c r="L156" i="15"/>
  <c r="K156" i="15"/>
  <c r="J156" i="15"/>
  <c r="I156" i="15"/>
  <c r="G156" i="15"/>
  <c r="F156" i="15"/>
  <c r="E156" i="15"/>
  <c r="D156" i="15"/>
  <c r="AH153" i="15"/>
  <c r="AC153" i="15"/>
  <c r="AB153" i="15"/>
  <c r="AA153" i="15"/>
  <c r="Z153" i="15"/>
  <c r="Y153" i="15"/>
  <c r="X153" i="15"/>
  <c r="W153" i="15"/>
  <c r="V153" i="15"/>
  <c r="U153" i="15"/>
  <c r="T153" i="15"/>
  <c r="S153" i="15"/>
  <c r="Q153" i="15"/>
  <c r="P153" i="15"/>
  <c r="O153" i="15"/>
  <c r="N153" i="15"/>
  <c r="M153" i="15"/>
  <c r="L153" i="15"/>
  <c r="K153" i="15"/>
  <c r="J153" i="15"/>
  <c r="I153" i="15"/>
  <c r="G153" i="15"/>
  <c r="F153" i="15"/>
  <c r="E153" i="15"/>
  <c r="D153" i="15"/>
  <c r="AH152" i="15"/>
  <c r="AC152" i="15"/>
  <c r="AB152" i="15"/>
  <c r="AA152" i="15"/>
  <c r="Z152" i="15"/>
  <c r="Y152" i="15"/>
  <c r="X152" i="15"/>
  <c r="W152" i="15"/>
  <c r="V152" i="15"/>
  <c r="U152" i="15"/>
  <c r="T152" i="15"/>
  <c r="S152" i="15"/>
  <c r="Q152" i="15"/>
  <c r="P152" i="15"/>
  <c r="O152" i="15"/>
  <c r="N152" i="15"/>
  <c r="M152" i="15"/>
  <c r="L152" i="15"/>
  <c r="K152" i="15"/>
  <c r="J152" i="15"/>
  <c r="I152" i="15"/>
  <c r="G152" i="15"/>
  <c r="F152" i="15"/>
  <c r="E152" i="15"/>
  <c r="D152" i="15"/>
  <c r="AH151" i="15"/>
  <c r="AC151" i="15"/>
  <c r="AB151" i="15"/>
  <c r="AA151" i="15"/>
  <c r="Z151" i="15"/>
  <c r="Y151" i="15"/>
  <c r="X151" i="15"/>
  <c r="W151" i="15"/>
  <c r="V151" i="15"/>
  <c r="U151" i="15"/>
  <c r="T151" i="15"/>
  <c r="S151" i="15"/>
  <c r="Q151" i="15"/>
  <c r="P151" i="15"/>
  <c r="O151" i="15"/>
  <c r="N151" i="15"/>
  <c r="M151" i="15"/>
  <c r="L151" i="15"/>
  <c r="K151" i="15"/>
  <c r="J151" i="15"/>
  <c r="I151" i="15"/>
  <c r="G151" i="15"/>
  <c r="F151" i="15"/>
  <c r="E151" i="15"/>
  <c r="D151" i="15"/>
  <c r="AH150" i="15"/>
  <c r="AC150" i="15"/>
  <c r="AB150" i="15"/>
  <c r="AA150" i="15"/>
  <c r="Z150" i="15"/>
  <c r="Y150" i="15"/>
  <c r="X150" i="15"/>
  <c r="W150" i="15"/>
  <c r="V150" i="15"/>
  <c r="U150" i="15"/>
  <c r="T150" i="15"/>
  <c r="S150" i="15"/>
  <c r="Q150" i="15"/>
  <c r="P150" i="15"/>
  <c r="O150" i="15"/>
  <c r="N150" i="15"/>
  <c r="M150" i="15"/>
  <c r="L150" i="15"/>
  <c r="K150" i="15"/>
  <c r="J150" i="15"/>
  <c r="I150" i="15"/>
  <c r="G150" i="15"/>
  <c r="F150" i="15"/>
  <c r="E150" i="15"/>
  <c r="D150" i="15"/>
  <c r="AH149" i="15"/>
  <c r="AC149" i="15"/>
  <c r="AB149" i="15"/>
  <c r="AA149" i="15"/>
  <c r="Z149" i="15"/>
  <c r="Y149" i="15"/>
  <c r="X149" i="15"/>
  <c r="W149" i="15"/>
  <c r="V149" i="15"/>
  <c r="U149" i="15"/>
  <c r="T149" i="15"/>
  <c r="S149" i="15"/>
  <c r="Q149" i="15"/>
  <c r="P149" i="15"/>
  <c r="O149" i="15"/>
  <c r="N149" i="15"/>
  <c r="M149" i="15"/>
  <c r="L149" i="15"/>
  <c r="K149" i="15"/>
  <c r="J149" i="15"/>
  <c r="I149" i="15"/>
  <c r="G149" i="15"/>
  <c r="F149" i="15"/>
  <c r="E149" i="15"/>
  <c r="D149" i="15"/>
  <c r="AH146" i="15"/>
  <c r="AC146" i="15"/>
  <c r="AB146" i="15"/>
  <c r="AA146" i="15"/>
  <c r="Z146" i="15"/>
  <c r="Y146" i="15"/>
  <c r="X146" i="15"/>
  <c r="W146" i="15"/>
  <c r="V146" i="15"/>
  <c r="U146" i="15"/>
  <c r="T146" i="15"/>
  <c r="S146" i="15"/>
  <c r="Q146" i="15"/>
  <c r="P146" i="15"/>
  <c r="O146" i="15"/>
  <c r="N146" i="15"/>
  <c r="M146" i="15"/>
  <c r="L146" i="15"/>
  <c r="K146" i="15"/>
  <c r="J146" i="15"/>
  <c r="I146" i="15"/>
  <c r="G146" i="15"/>
  <c r="F146" i="15"/>
  <c r="E146" i="15"/>
  <c r="D146" i="15"/>
  <c r="AH145" i="15"/>
  <c r="AC145" i="15"/>
  <c r="AB145" i="15"/>
  <c r="AA145" i="15"/>
  <c r="Z145" i="15"/>
  <c r="Y145" i="15"/>
  <c r="X145" i="15"/>
  <c r="W145" i="15"/>
  <c r="V145" i="15"/>
  <c r="U145" i="15"/>
  <c r="T145" i="15"/>
  <c r="S145" i="15"/>
  <c r="Q145" i="15"/>
  <c r="P145" i="15"/>
  <c r="O145" i="15"/>
  <c r="N145" i="15"/>
  <c r="M145" i="15"/>
  <c r="L145" i="15"/>
  <c r="K145" i="15"/>
  <c r="J145" i="15"/>
  <c r="I145" i="15"/>
  <c r="G145" i="15"/>
  <c r="F145" i="15"/>
  <c r="E145" i="15"/>
  <c r="D145" i="15"/>
  <c r="AH144" i="15"/>
  <c r="AC144" i="15"/>
  <c r="AB144" i="15"/>
  <c r="AA144" i="15"/>
  <c r="Z144" i="15"/>
  <c r="Y144" i="15"/>
  <c r="X144" i="15"/>
  <c r="W144" i="15"/>
  <c r="V144" i="15"/>
  <c r="U144" i="15"/>
  <c r="T144" i="15"/>
  <c r="S144" i="15"/>
  <c r="Q144" i="15"/>
  <c r="P144" i="15"/>
  <c r="O144" i="15"/>
  <c r="N144" i="15"/>
  <c r="M144" i="15"/>
  <c r="L144" i="15"/>
  <c r="K144" i="15"/>
  <c r="J144" i="15"/>
  <c r="I144" i="15"/>
  <c r="G144" i="15"/>
  <c r="F144" i="15"/>
  <c r="E144" i="15"/>
  <c r="D144" i="15"/>
  <c r="AH143" i="15"/>
  <c r="AC143" i="15"/>
  <c r="AB143" i="15"/>
  <c r="AA143" i="15"/>
  <c r="Z143" i="15"/>
  <c r="Y143" i="15"/>
  <c r="X143" i="15"/>
  <c r="W143" i="15"/>
  <c r="V143" i="15"/>
  <c r="U143" i="15"/>
  <c r="T143" i="15"/>
  <c r="S143" i="15"/>
  <c r="Q143" i="15"/>
  <c r="P143" i="15"/>
  <c r="O143" i="15"/>
  <c r="N143" i="15"/>
  <c r="M143" i="15"/>
  <c r="L143" i="15"/>
  <c r="K143" i="15"/>
  <c r="J143" i="15"/>
  <c r="I143" i="15"/>
  <c r="G143" i="15"/>
  <c r="F143" i="15"/>
  <c r="E143" i="15"/>
  <c r="D143" i="15"/>
  <c r="AH142" i="15"/>
  <c r="AC142" i="15"/>
  <c r="AB142" i="15"/>
  <c r="AA142" i="15"/>
  <c r="Z142" i="15"/>
  <c r="Y142" i="15"/>
  <c r="X142" i="15"/>
  <c r="W142" i="15"/>
  <c r="V142" i="15"/>
  <c r="U142" i="15"/>
  <c r="T142" i="15"/>
  <c r="S142" i="15"/>
  <c r="Q142" i="15"/>
  <c r="P142" i="15"/>
  <c r="O142" i="15"/>
  <c r="N142" i="15"/>
  <c r="M142" i="15"/>
  <c r="L142" i="15"/>
  <c r="K142" i="15"/>
  <c r="J142" i="15"/>
  <c r="I142" i="15"/>
  <c r="G142" i="15"/>
  <c r="F142" i="15"/>
  <c r="E142" i="15"/>
  <c r="D142" i="15"/>
  <c r="AH139" i="15"/>
  <c r="AC139" i="15"/>
  <c r="AB139" i="15"/>
  <c r="AA139" i="15"/>
  <c r="Z139" i="15"/>
  <c r="Y139" i="15"/>
  <c r="X139" i="15"/>
  <c r="W139" i="15"/>
  <c r="V139" i="15"/>
  <c r="U139" i="15"/>
  <c r="T139" i="15"/>
  <c r="S139" i="15"/>
  <c r="Q139" i="15"/>
  <c r="P139" i="15"/>
  <c r="O139" i="15"/>
  <c r="N139" i="15"/>
  <c r="M139" i="15"/>
  <c r="L139" i="15"/>
  <c r="K139" i="15"/>
  <c r="J139" i="15"/>
  <c r="I139" i="15"/>
  <c r="G139" i="15"/>
  <c r="F139" i="15"/>
  <c r="E139" i="15"/>
  <c r="D139" i="15"/>
  <c r="AH138" i="15"/>
  <c r="AC138" i="15"/>
  <c r="AB138" i="15"/>
  <c r="AA138" i="15"/>
  <c r="Z138" i="15"/>
  <c r="Y138" i="15"/>
  <c r="X138" i="15"/>
  <c r="W138" i="15"/>
  <c r="V138" i="15"/>
  <c r="U138" i="15"/>
  <c r="T138" i="15"/>
  <c r="S138" i="15"/>
  <c r="Q138" i="15"/>
  <c r="P138" i="15"/>
  <c r="O138" i="15"/>
  <c r="N138" i="15"/>
  <c r="M138" i="15"/>
  <c r="L138" i="15"/>
  <c r="K138" i="15"/>
  <c r="J138" i="15"/>
  <c r="I138" i="15"/>
  <c r="G138" i="15"/>
  <c r="F138" i="15"/>
  <c r="E138" i="15"/>
  <c r="D138" i="15"/>
  <c r="AH137" i="15"/>
  <c r="AC137" i="15"/>
  <c r="AB137" i="15"/>
  <c r="AA137" i="15"/>
  <c r="Z137" i="15"/>
  <c r="Y137" i="15"/>
  <c r="X137" i="15"/>
  <c r="W137" i="15"/>
  <c r="V137" i="15"/>
  <c r="U137" i="15"/>
  <c r="T137" i="15"/>
  <c r="S137" i="15"/>
  <c r="Q137" i="15"/>
  <c r="P137" i="15"/>
  <c r="O137" i="15"/>
  <c r="N137" i="15"/>
  <c r="M137" i="15"/>
  <c r="L137" i="15"/>
  <c r="K137" i="15"/>
  <c r="J137" i="15"/>
  <c r="I137" i="15"/>
  <c r="G137" i="15"/>
  <c r="F137" i="15"/>
  <c r="E137" i="15"/>
  <c r="D137" i="15"/>
  <c r="AH136" i="15"/>
  <c r="AC136" i="15"/>
  <c r="AB136" i="15"/>
  <c r="AA136" i="15"/>
  <c r="Z136" i="15"/>
  <c r="Y136" i="15"/>
  <c r="X136" i="15"/>
  <c r="W136" i="15"/>
  <c r="V136" i="15"/>
  <c r="U136" i="15"/>
  <c r="T136" i="15"/>
  <c r="S136" i="15"/>
  <c r="Q136" i="15"/>
  <c r="P136" i="15"/>
  <c r="O136" i="15"/>
  <c r="N136" i="15"/>
  <c r="M136" i="15"/>
  <c r="L136" i="15"/>
  <c r="K136" i="15"/>
  <c r="J136" i="15"/>
  <c r="I136" i="15"/>
  <c r="G136" i="15"/>
  <c r="F136" i="15"/>
  <c r="E136" i="15"/>
  <c r="D136" i="15"/>
  <c r="AH135" i="15"/>
  <c r="AC135" i="15"/>
  <c r="AB135" i="15"/>
  <c r="AA135" i="15"/>
  <c r="Z135" i="15"/>
  <c r="Y135" i="15"/>
  <c r="X135" i="15"/>
  <c r="W135" i="15"/>
  <c r="V135" i="15"/>
  <c r="U135" i="15"/>
  <c r="T135" i="15"/>
  <c r="S135" i="15"/>
  <c r="Q135" i="15"/>
  <c r="P135" i="15"/>
  <c r="O135" i="15"/>
  <c r="N135" i="15"/>
  <c r="M135" i="15"/>
  <c r="L135" i="15"/>
  <c r="K135" i="15"/>
  <c r="J135" i="15"/>
  <c r="I135" i="15"/>
  <c r="G135" i="15"/>
  <c r="F135" i="15"/>
  <c r="E135" i="15"/>
  <c r="D135" i="15"/>
  <c r="AH132" i="15"/>
  <c r="AC132" i="15"/>
  <c r="AB132" i="15"/>
  <c r="AA132" i="15"/>
  <c r="Z132" i="15"/>
  <c r="Y132" i="15"/>
  <c r="X132" i="15"/>
  <c r="W132" i="15"/>
  <c r="V132" i="15"/>
  <c r="U132" i="15"/>
  <c r="T132" i="15"/>
  <c r="S132" i="15"/>
  <c r="Q132" i="15"/>
  <c r="P132" i="15"/>
  <c r="O132" i="15"/>
  <c r="N132" i="15"/>
  <c r="M132" i="15"/>
  <c r="L132" i="15"/>
  <c r="K132" i="15"/>
  <c r="J132" i="15"/>
  <c r="I132" i="15"/>
  <c r="G132" i="15"/>
  <c r="F132" i="15"/>
  <c r="E132" i="15"/>
  <c r="D132" i="15"/>
  <c r="AH131" i="15"/>
  <c r="AC131" i="15"/>
  <c r="AB131" i="15"/>
  <c r="AA131" i="15"/>
  <c r="Z131" i="15"/>
  <c r="Y131" i="15"/>
  <c r="X131" i="15"/>
  <c r="W131" i="15"/>
  <c r="V131" i="15"/>
  <c r="U131" i="15"/>
  <c r="T131" i="15"/>
  <c r="S131" i="15"/>
  <c r="Q131" i="15"/>
  <c r="P131" i="15"/>
  <c r="O131" i="15"/>
  <c r="N131" i="15"/>
  <c r="M131" i="15"/>
  <c r="L131" i="15"/>
  <c r="K131" i="15"/>
  <c r="J131" i="15"/>
  <c r="I131" i="15"/>
  <c r="G131" i="15"/>
  <c r="F131" i="15"/>
  <c r="E131" i="15"/>
  <c r="D131" i="15"/>
  <c r="AH130" i="15"/>
  <c r="AC130" i="15"/>
  <c r="AB130" i="15"/>
  <c r="AA130" i="15"/>
  <c r="Z130" i="15"/>
  <c r="Y130" i="15"/>
  <c r="X130" i="15"/>
  <c r="W130" i="15"/>
  <c r="V130" i="15"/>
  <c r="U130" i="15"/>
  <c r="T130" i="15"/>
  <c r="S130" i="15"/>
  <c r="Q130" i="15"/>
  <c r="P130" i="15"/>
  <c r="O130" i="15"/>
  <c r="N130" i="15"/>
  <c r="M130" i="15"/>
  <c r="L130" i="15"/>
  <c r="K130" i="15"/>
  <c r="J130" i="15"/>
  <c r="I130" i="15"/>
  <c r="G130" i="15"/>
  <c r="F130" i="15"/>
  <c r="E130" i="15"/>
  <c r="D130" i="15"/>
  <c r="AH129" i="15"/>
  <c r="AC129" i="15"/>
  <c r="AB129" i="15"/>
  <c r="AA129" i="15"/>
  <c r="Z129" i="15"/>
  <c r="Y129" i="15"/>
  <c r="X129" i="15"/>
  <c r="W129" i="15"/>
  <c r="V129" i="15"/>
  <c r="U129" i="15"/>
  <c r="T129" i="15"/>
  <c r="S129" i="15"/>
  <c r="Q129" i="15"/>
  <c r="P129" i="15"/>
  <c r="O129" i="15"/>
  <c r="N129" i="15"/>
  <c r="M129" i="15"/>
  <c r="L129" i="15"/>
  <c r="K129" i="15"/>
  <c r="J129" i="15"/>
  <c r="I129" i="15"/>
  <c r="G129" i="15"/>
  <c r="F129" i="15"/>
  <c r="E129" i="15"/>
  <c r="D129" i="15"/>
  <c r="AH128" i="15"/>
  <c r="AC128" i="15"/>
  <c r="AB128" i="15"/>
  <c r="AA128" i="15"/>
  <c r="Z128" i="15"/>
  <c r="Y128" i="15"/>
  <c r="X128" i="15"/>
  <c r="W128" i="15"/>
  <c r="V128" i="15"/>
  <c r="U128" i="15"/>
  <c r="T128" i="15"/>
  <c r="S128" i="15"/>
  <c r="Q128" i="15"/>
  <c r="P128" i="15"/>
  <c r="O128" i="15"/>
  <c r="N128" i="15"/>
  <c r="M128" i="15"/>
  <c r="L128" i="15"/>
  <c r="K128" i="15"/>
  <c r="J128" i="15"/>
  <c r="I128" i="15"/>
  <c r="G128" i="15"/>
  <c r="F128" i="15"/>
  <c r="E128" i="15"/>
  <c r="D128" i="15"/>
  <c r="AH125" i="15"/>
  <c r="AC125" i="15"/>
  <c r="AB125" i="15"/>
  <c r="AA125" i="15"/>
  <c r="Z125" i="15"/>
  <c r="Y125" i="15"/>
  <c r="X125" i="15"/>
  <c r="W125" i="15"/>
  <c r="V125" i="15"/>
  <c r="U125" i="15"/>
  <c r="T125" i="15"/>
  <c r="S125" i="15"/>
  <c r="Q125" i="15"/>
  <c r="P125" i="15"/>
  <c r="O125" i="15"/>
  <c r="N125" i="15"/>
  <c r="M125" i="15"/>
  <c r="L125" i="15"/>
  <c r="K125" i="15"/>
  <c r="J125" i="15"/>
  <c r="I125" i="15"/>
  <c r="G125" i="15"/>
  <c r="F125" i="15"/>
  <c r="E125" i="15"/>
  <c r="D125" i="15"/>
  <c r="AH124" i="15"/>
  <c r="AC124" i="15"/>
  <c r="AB124" i="15"/>
  <c r="AA124" i="15"/>
  <c r="Z124" i="15"/>
  <c r="Y124" i="15"/>
  <c r="X124" i="15"/>
  <c r="W124" i="15"/>
  <c r="V124" i="15"/>
  <c r="U124" i="15"/>
  <c r="T124" i="15"/>
  <c r="S124" i="15"/>
  <c r="Q124" i="15"/>
  <c r="P124" i="15"/>
  <c r="O124" i="15"/>
  <c r="N124" i="15"/>
  <c r="M124" i="15"/>
  <c r="L124" i="15"/>
  <c r="K124" i="15"/>
  <c r="J124" i="15"/>
  <c r="I124" i="15"/>
  <c r="G124" i="15"/>
  <c r="F124" i="15"/>
  <c r="E124" i="15"/>
  <c r="D124" i="15"/>
  <c r="AH123" i="15"/>
  <c r="AC123" i="15"/>
  <c r="AB123" i="15"/>
  <c r="AA123" i="15"/>
  <c r="Z123" i="15"/>
  <c r="Y123" i="15"/>
  <c r="X123" i="15"/>
  <c r="W123" i="15"/>
  <c r="V123" i="15"/>
  <c r="U123" i="15"/>
  <c r="T123" i="15"/>
  <c r="S123" i="15"/>
  <c r="Q123" i="15"/>
  <c r="P123" i="15"/>
  <c r="O123" i="15"/>
  <c r="N123" i="15"/>
  <c r="M123" i="15"/>
  <c r="L123" i="15"/>
  <c r="K123" i="15"/>
  <c r="J123" i="15"/>
  <c r="I123" i="15"/>
  <c r="G123" i="15"/>
  <c r="F123" i="15"/>
  <c r="E123" i="15"/>
  <c r="D123" i="15"/>
  <c r="AH122" i="15"/>
  <c r="AC122" i="15"/>
  <c r="AB122" i="15"/>
  <c r="AA122" i="15"/>
  <c r="Z122" i="15"/>
  <c r="Y122" i="15"/>
  <c r="X122" i="15"/>
  <c r="W122" i="15"/>
  <c r="V122" i="15"/>
  <c r="U122" i="15"/>
  <c r="T122" i="15"/>
  <c r="S122" i="15"/>
  <c r="Q122" i="15"/>
  <c r="P122" i="15"/>
  <c r="O122" i="15"/>
  <c r="N122" i="15"/>
  <c r="M122" i="15"/>
  <c r="L122" i="15"/>
  <c r="K122" i="15"/>
  <c r="J122" i="15"/>
  <c r="I122" i="15"/>
  <c r="G122" i="15"/>
  <c r="F122" i="15"/>
  <c r="E122" i="15"/>
  <c r="D122" i="15"/>
  <c r="AH121" i="15"/>
  <c r="AC121" i="15"/>
  <c r="AB121" i="15"/>
  <c r="AA121" i="15"/>
  <c r="Z121" i="15"/>
  <c r="Y121" i="15"/>
  <c r="X121" i="15"/>
  <c r="W121" i="15"/>
  <c r="V121" i="15"/>
  <c r="U121" i="15"/>
  <c r="T121" i="15"/>
  <c r="S121" i="15"/>
  <c r="Q121" i="15"/>
  <c r="P121" i="15"/>
  <c r="O121" i="15"/>
  <c r="N121" i="15"/>
  <c r="M121" i="15"/>
  <c r="L121" i="15"/>
  <c r="K121" i="15"/>
  <c r="J121" i="15"/>
  <c r="I121" i="15"/>
  <c r="G121" i="15"/>
  <c r="F121" i="15"/>
  <c r="E121" i="15"/>
  <c r="D121" i="15"/>
  <c r="AH118" i="15"/>
  <c r="AC118" i="15"/>
  <c r="AB118" i="15"/>
  <c r="AA118" i="15"/>
  <c r="Z118" i="15"/>
  <c r="Y118" i="15"/>
  <c r="X118" i="15"/>
  <c r="W118" i="15"/>
  <c r="V118" i="15"/>
  <c r="U118" i="15"/>
  <c r="T118" i="15"/>
  <c r="S118" i="15"/>
  <c r="Q118" i="15"/>
  <c r="P118" i="15"/>
  <c r="O118" i="15"/>
  <c r="N118" i="15"/>
  <c r="M118" i="15"/>
  <c r="L118" i="15"/>
  <c r="K118" i="15"/>
  <c r="J118" i="15"/>
  <c r="I118" i="15"/>
  <c r="G118" i="15"/>
  <c r="F118" i="15"/>
  <c r="E118" i="15"/>
  <c r="D118" i="15"/>
  <c r="AH117" i="15"/>
  <c r="AC117" i="15"/>
  <c r="AB117" i="15"/>
  <c r="AA117" i="15"/>
  <c r="Z117" i="15"/>
  <c r="Y117" i="15"/>
  <c r="X117" i="15"/>
  <c r="W117" i="15"/>
  <c r="V117" i="15"/>
  <c r="U117" i="15"/>
  <c r="T117" i="15"/>
  <c r="S117" i="15"/>
  <c r="Q117" i="15"/>
  <c r="P117" i="15"/>
  <c r="O117" i="15"/>
  <c r="N117" i="15"/>
  <c r="M117" i="15"/>
  <c r="L117" i="15"/>
  <c r="K117" i="15"/>
  <c r="J117" i="15"/>
  <c r="I117" i="15"/>
  <c r="G117" i="15"/>
  <c r="F117" i="15"/>
  <c r="E117" i="15"/>
  <c r="D117" i="15"/>
  <c r="AH116" i="15"/>
  <c r="AC116" i="15"/>
  <c r="AB116" i="15"/>
  <c r="AA116" i="15"/>
  <c r="Z116" i="15"/>
  <c r="Y116" i="15"/>
  <c r="X116" i="15"/>
  <c r="W116" i="15"/>
  <c r="V116" i="15"/>
  <c r="U116" i="15"/>
  <c r="T116" i="15"/>
  <c r="S116" i="15"/>
  <c r="Q116" i="15"/>
  <c r="P116" i="15"/>
  <c r="O116" i="15"/>
  <c r="N116" i="15"/>
  <c r="M116" i="15"/>
  <c r="L116" i="15"/>
  <c r="K116" i="15"/>
  <c r="J116" i="15"/>
  <c r="I116" i="15"/>
  <c r="G116" i="15"/>
  <c r="F116" i="15"/>
  <c r="E116" i="15"/>
  <c r="D116" i="15"/>
  <c r="AH115" i="15"/>
  <c r="AC115" i="15"/>
  <c r="AB115" i="15"/>
  <c r="AA115" i="15"/>
  <c r="Z115" i="15"/>
  <c r="Y115" i="15"/>
  <c r="X115" i="15"/>
  <c r="W115" i="15"/>
  <c r="V115" i="15"/>
  <c r="U115" i="15"/>
  <c r="T115" i="15"/>
  <c r="S115" i="15"/>
  <c r="Q115" i="15"/>
  <c r="P115" i="15"/>
  <c r="O115" i="15"/>
  <c r="N115" i="15"/>
  <c r="M115" i="15"/>
  <c r="L115" i="15"/>
  <c r="K115" i="15"/>
  <c r="J115" i="15"/>
  <c r="I115" i="15"/>
  <c r="G115" i="15"/>
  <c r="F115" i="15"/>
  <c r="E115" i="15"/>
  <c r="D115" i="15"/>
  <c r="AH114" i="15"/>
  <c r="AC114" i="15"/>
  <c r="AB114" i="15"/>
  <c r="AA114" i="15"/>
  <c r="Z114" i="15"/>
  <c r="Y114" i="15"/>
  <c r="X114" i="15"/>
  <c r="W114" i="15"/>
  <c r="V114" i="15"/>
  <c r="U114" i="15"/>
  <c r="T114" i="15"/>
  <c r="S114" i="15"/>
  <c r="Q114" i="15"/>
  <c r="P114" i="15"/>
  <c r="O114" i="15"/>
  <c r="N114" i="15"/>
  <c r="M114" i="15"/>
  <c r="L114" i="15"/>
  <c r="K114" i="15"/>
  <c r="J114" i="15"/>
  <c r="I114" i="15"/>
  <c r="G114" i="15"/>
  <c r="F114" i="15"/>
  <c r="E114" i="15"/>
  <c r="D114" i="15"/>
  <c r="AH111" i="15"/>
  <c r="AC111" i="15"/>
  <c r="AB111" i="15"/>
  <c r="AA111" i="15"/>
  <c r="Z111" i="15"/>
  <c r="Y111" i="15"/>
  <c r="X111" i="15"/>
  <c r="W111" i="15"/>
  <c r="V111" i="15"/>
  <c r="U111" i="15"/>
  <c r="T111" i="15"/>
  <c r="S111" i="15"/>
  <c r="Q111" i="15"/>
  <c r="P111" i="15"/>
  <c r="O111" i="15"/>
  <c r="N111" i="15"/>
  <c r="M111" i="15"/>
  <c r="L111" i="15"/>
  <c r="K111" i="15"/>
  <c r="J111" i="15"/>
  <c r="I111" i="15"/>
  <c r="G111" i="15"/>
  <c r="F111" i="15"/>
  <c r="E111" i="15"/>
  <c r="D111" i="15"/>
  <c r="AH110" i="15"/>
  <c r="AC110" i="15"/>
  <c r="AB110" i="15"/>
  <c r="AA110" i="15"/>
  <c r="Z110" i="15"/>
  <c r="Y110" i="15"/>
  <c r="X110" i="15"/>
  <c r="W110" i="15"/>
  <c r="V110" i="15"/>
  <c r="U110" i="15"/>
  <c r="T110" i="15"/>
  <c r="S110" i="15"/>
  <c r="Q110" i="15"/>
  <c r="P110" i="15"/>
  <c r="O110" i="15"/>
  <c r="N110" i="15"/>
  <c r="M110" i="15"/>
  <c r="L110" i="15"/>
  <c r="K110" i="15"/>
  <c r="J110" i="15"/>
  <c r="I110" i="15"/>
  <c r="G110" i="15"/>
  <c r="F110" i="15"/>
  <c r="E110" i="15"/>
  <c r="D110" i="15"/>
  <c r="AH109" i="15"/>
  <c r="AC109" i="15"/>
  <c r="AB109" i="15"/>
  <c r="AA109" i="15"/>
  <c r="Z109" i="15"/>
  <c r="Y109" i="15"/>
  <c r="X109" i="15"/>
  <c r="W109" i="15"/>
  <c r="V109" i="15"/>
  <c r="U109" i="15"/>
  <c r="T109" i="15"/>
  <c r="S109" i="15"/>
  <c r="Q109" i="15"/>
  <c r="P109" i="15"/>
  <c r="O109" i="15"/>
  <c r="N109" i="15"/>
  <c r="M109" i="15"/>
  <c r="L109" i="15"/>
  <c r="K109" i="15"/>
  <c r="J109" i="15"/>
  <c r="I109" i="15"/>
  <c r="G109" i="15"/>
  <c r="F109" i="15"/>
  <c r="E109" i="15"/>
  <c r="D109" i="15"/>
  <c r="AH108" i="15"/>
  <c r="AC108" i="15"/>
  <c r="AB108" i="15"/>
  <c r="AA108" i="15"/>
  <c r="Z108" i="15"/>
  <c r="Y108" i="15"/>
  <c r="X108" i="15"/>
  <c r="W108" i="15"/>
  <c r="V108" i="15"/>
  <c r="U108" i="15"/>
  <c r="T108" i="15"/>
  <c r="S108" i="15"/>
  <c r="Q108" i="15"/>
  <c r="P108" i="15"/>
  <c r="O108" i="15"/>
  <c r="N108" i="15"/>
  <c r="M108" i="15"/>
  <c r="L108" i="15"/>
  <c r="K108" i="15"/>
  <c r="J108" i="15"/>
  <c r="I108" i="15"/>
  <c r="G108" i="15"/>
  <c r="F108" i="15"/>
  <c r="E108" i="15"/>
  <c r="D108" i="15"/>
  <c r="AH107" i="15"/>
  <c r="AC107" i="15"/>
  <c r="AB107" i="15"/>
  <c r="AA107" i="15"/>
  <c r="Z107" i="15"/>
  <c r="Y107" i="15"/>
  <c r="X107" i="15"/>
  <c r="W107" i="15"/>
  <c r="V107" i="15"/>
  <c r="U107" i="15"/>
  <c r="T107" i="15"/>
  <c r="S107" i="15"/>
  <c r="Q107" i="15"/>
  <c r="P107" i="15"/>
  <c r="O107" i="15"/>
  <c r="N107" i="15"/>
  <c r="M107" i="15"/>
  <c r="L107" i="15"/>
  <c r="K107" i="15"/>
  <c r="J107" i="15"/>
  <c r="I107" i="15"/>
  <c r="G107" i="15"/>
  <c r="F107" i="15"/>
  <c r="E107" i="15"/>
  <c r="D107" i="15"/>
  <c r="AH104" i="15"/>
  <c r="AC104" i="15"/>
  <c r="AB104" i="15"/>
  <c r="AA104" i="15"/>
  <c r="Z104" i="15"/>
  <c r="Y104" i="15"/>
  <c r="X104" i="15"/>
  <c r="W104" i="15"/>
  <c r="V104" i="15"/>
  <c r="U104" i="15"/>
  <c r="T104" i="15"/>
  <c r="S104" i="15"/>
  <c r="Q104" i="15"/>
  <c r="P104" i="15"/>
  <c r="O104" i="15"/>
  <c r="N104" i="15"/>
  <c r="M104" i="15"/>
  <c r="L104" i="15"/>
  <c r="K104" i="15"/>
  <c r="J104" i="15"/>
  <c r="I104" i="15"/>
  <c r="G104" i="15"/>
  <c r="F104" i="15"/>
  <c r="E104" i="15"/>
  <c r="D104" i="15"/>
  <c r="AH103" i="15"/>
  <c r="AC103" i="15"/>
  <c r="AB103" i="15"/>
  <c r="AA103" i="15"/>
  <c r="Z103" i="15"/>
  <c r="Y103" i="15"/>
  <c r="X103" i="15"/>
  <c r="W103" i="15"/>
  <c r="V103" i="15"/>
  <c r="U103" i="15"/>
  <c r="T103" i="15"/>
  <c r="S103" i="15"/>
  <c r="Q103" i="15"/>
  <c r="P103" i="15"/>
  <c r="O103" i="15"/>
  <c r="N103" i="15"/>
  <c r="M103" i="15"/>
  <c r="L103" i="15"/>
  <c r="K103" i="15"/>
  <c r="J103" i="15"/>
  <c r="I103" i="15"/>
  <c r="G103" i="15"/>
  <c r="F103" i="15"/>
  <c r="E103" i="15"/>
  <c r="D103" i="15"/>
  <c r="AH102" i="15"/>
  <c r="AC102" i="15"/>
  <c r="AB102" i="15"/>
  <c r="AA102" i="15"/>
  <c r="Z102" i="15"/>
  <c r="Y102" i="15"/>
  <c r="X102" i="15"/>
  <c r="W102" i="15"/>
  <c r="V102" i="15"/>
  <c r="U102" i="15"/>
  <c r="T102" i="15"/>
  <c r="S102" i="15"/>
  <c r="Q102" i="15"/>
  <c r="P102" i="15"/>
  <c r="O102" i="15"/>
  <c r="N102" i="15"/>
  <c r="M102" i="15"/>
  <c r="L102" i="15"/>
  <c r="K102" i="15"/>
  <c r="J102" i="15"/>
  <c r="I102" i="15"/>
  <c r="G102" i="15"/>
  <c r="F102" i="15"/>
  <c r="E102" i="15"/>
  <c r="D102" i="15"/>
  <c r="AH101" i="15"/>
  <c r="AC101" i="15"/>
  <c r="AB101" i="15"/>
  <c r="AA101" i="15"/>
  <c r="Z101" i="15"/>
  <c r="Y101" i="15"/>
  <c r="X101" i="15"/>
  <c r="W101" i="15"/>
  <c r="V101" i="15"/>
  <c r="U101" i="15"/>
  <c r="T101" i="15"/>
  <c r="S101" i="15"/>
  <c r="Q101" i="15"/>
  <c r="P101" i="15"/>
  <c r="O101" i="15"/>
  <c r="N101" i="15"/>
  <c r="M101" i="15"/>
  <c r="L101" i="15"/>
  <c r="K101" i="15"/>
  <c r="J101" i="15"/>
  <c r="I101" i="15"/>
  <c r="G101" i="15"/>
  <c r="F101" i="15"/>
  <c r="E101" i="15"/>
  <c r="D101" i="15"/>
  <c r="AH100" i="15"/>
  <c r="AC100" i="15"/>
  <c r="AB100" i="15"/>
  <c r="AA100" i="15"/>
  <c r="Z100" i="15"/>
  <c r="Y100" i="15"/>
  <c r="X100" i="15"/>
  <c r="W100" i="15"/>
  <c r="V100" i="15"/>
  <c r="U100" i="15"/>
  <c r="T100" i="15"/>
  <c r="S100" i="15"/>
  <c r="Q100" i="15"/>
  <c r="P100" i="15"/>
  <c r="O100" i="15"/>
  <c r="N100" i="15"/>
  <c r="M100" i="15"/>
  <c r="L100" i="15"/>
  <c r="K100" i="15"/>
  <c r="J100" i="15"/>
  <c r="I100" i="15"/>
  <c r="G100" i="15"/>
  <c r="F100" i="15"/>
  <c r="E100" i="15"/>
  <c r="D100" i="15"/>
  <c r="AH97" i="15"/>
  <c r="AC97" i="15"/>
  <c r="AB97" i="15"/>
  <c r="AA97" i="15"/>
  <c r="Z97" i="15"/>
  <c r="Y97" i="15"/>
  <c r="X97" i="15"/>
  <c r="W97" i="15"/>
  <c r="V97" i="15"/>
  <c r="U97" i="15"/>
  <c r="T97" i="15"/>
  <c r="S97" i="15"/>
  <c r="Q97" i="15"/>
  <c r="P97" i="15"/>
  <c r="O97" i="15"/>
  <c r="N97" i="15"/>
  <c r="M97" i="15"/>
  <c r="L97" i="15"/>
  <c r="K97" i="15"/>
  <c r="J97" i="15"/>
  <c r="I97" i="15"/>
  <c r="G97" i="15"/>
  <c r="F97" i="15"/>
  <c r="E97" i="15"/>
  <c r="D97" i="15"/>
  <c r="AH96" i="15"/>
  <c r="AC96" i="15"/>
  <c r="AB96" i="15"/>
  <c r="AA96" i="15"/>
  <c r="Z96" i="15"/>
  <c r="Y96" i="15"/>
  <c r="X96" i="15"/>
  <c r="W96" i="15"/>
  <c r="V96" i="15"/>
  <c r="U96" i="15"/>
  <c r="T96" i="15"/>
  <c r="S96" i="15"/>
  <c r="Q96" i="15"/>
  <c r="P96" i="15"/>
  <c r="O96" i="15"/>
  <c r="N96" i="15"/>
  <c r="M96" i="15"/>
  <c r="L96" i="15"/>
  <c r="K96" i="15"/>
  <c r="J96" i="15"/>
  <c r="I96" i="15"/>
  <c r="G96" i="15"/>
  <c r="F96" i="15"/>
  <c r="E96" i="15"/>
  <c r="D96" i="15"/>
  <c r="AH95" i="15"/>
  <c r="AC95" i="15"/>
  <c r="AB95" i="15"/>
  <c r="AA95" i="15"/>
  <c r="Z95" i="15"/>
  <c r="Y95" i="15"/>
  <c r="X95" i="15"/>
  <c r="W95" i="15"/>
  <c r="V95" i="15"/>
  <c r="U95" i="15"/>
  <c r="T95" i="15"/>
  <c r="S95" i="15"/>
  <c r="Q95" i="15"/>
  <c r="P95" i="15"/>
  <c r="O95" i="15"/>
  <c r="N95" i="15"/>
  <c r="M95" i="15"/>
  <c r="L95" i="15"/>
  <c r="K95" i="15"/>
  <c r="J95" i="15"/>
  <c r="I95" i="15"/>
  <c r="G95" i="15"/>
  <c r="F95" i="15"/>
  <c r="E95" i="15"/>
  <c r="D95" i="15"/>
  <c r="AH94" i="15"/>
  <c r="AC94" i="15"/>
  <c r="AB94" i="15"/>
  <c r="AA94" i="15"/>
  <c r="Z94" i="15"/>
  <c r="Y94" i="15"/>
  <c r="X94" i="15"/>
  <c r="W94" i="15"/>
  <c r="V94" i="15"/>
  <c r="U94" i="15"/>
  <c r="T94" i="15"/>
  <c r="S94" i="15"/>
  <c r="Q94" i="15"/>
  <c r="P94" i="15"/>
  <c r="O94" i="15"/>
  <c r="N94" i="15"/>
  <c r="M94" i="15"/>
  <c r="L94" i="15"/>
  <c r="K94" i="15"/>
  <c r="J94" i="15"/>
  <c r="I94" i="15"/>
  <c r="G94" i="15"/>
  <c r="F94" i="15"/>
  <c r="E94" i="15"/>
  <c r="D94" i="15"/>
  <c r="AH93" i="15"/>
  <c r="AC93" i="15"/>
  <c r="AB93" i="15"/>
  <c r="AA93" i="15"/>
  <c r="Z93" i="15"/>
  <c r="Y93" i="15"/>
  <c r="X93" i="15"/>
  <c r="W93" i="15"/>
  <c r="V93" i="15"/>
  <c r="U93" i="15"/>
  <c r="T93" i="15"/>
  <c r="S93" i="15"/>
  <c r="Q93" i="15"/>
  <c r="P93" i="15"/>
  <c r="O93" i="15"/>
  <c r="N93" i="15"/>
  <c r="M93" i="15"/>
  <c r="L93" i="15"/>
  <c r="K93" i="15"/>
  <c r="J93" i="15"/>
  <c r="I93" i="15"/>
  <c r="G93" i="15"/>
  <c r="F93" i="15"/>
  <c r="E93" i="15"/>
  <c r="D93" i="15"/>
  <c r="AH90" i="15"/>
  <c r="AC90" i="15"/>
  <c r="AB90" i="15"/>
  <c r="AA90" i="15"/>
  <c r="Z90" i="15"/>
  <c r="Y90" i="15"/>
  <c r="X90" i="15"/>
  <c r="W90" i="15"/>
  <c r="V90" i="15"/>
  <c r="U90" i="15"/>
  <c r="T90" i="15"/>
  <c r="S90" i="15"/>
  <c r="Q90" i="15"/>
  <c r="P90" i="15"/>
  <c r="O90" i="15"/>
  <c r="N90" i="15"/>
  <c r="M90" i="15"/>
  <c r="L90" i="15"/>
  <c r="K90" i="15"/>
  <c r="J90" i="15"/>
  <c r="I90" i="15"/>
  <c r="G90" i="15"/>
  <c r="F90" i="15"/>
  <c r="E90" i="15"/>
  <c r="D90" i="15"/>
  <c r="AH89" i="15"/>
  <c r="AC89" i="15"/>
  <c r="AB89" i="15"/>
  <c r="AA89" i="15"/>
  <c r="Z89" i="15"/>
  <c r="Y89" i="15"/>
  <c r="X89" i="15"/>
  <c r="W89" i="15"/>
  <c r="V89" i="15"/>
  <c r="U89" i="15"/>
  <c r="T89" i="15"/>
  <c r="S89" i="15"/>
  <c r="Q89" i="15"/>
  <c r="P89" i="15"/>
  <c r="O89" i="15"/>
  <c r="N89" i="15"/>
  <c r="M89" i="15"/>
  <c r="L89" i="15"/>
  <c r="K89" i="15"/>
  <c r="J89" i="15"/>
  <c r="I89" i="15"/>
  <c r="G89" i="15"/>
  <c r="F89" i="15"/>
  <c r="E89" i="15"/>
  <c r="D89" i="15"/>
  <c r="AH88" i="15"/>
  <c r="AC88" i="15"/>
  <c r="AB88" i="15"/>
  <c r="AA88" i="15"/>
  <c r="Z88" i="15"/>
  <c r="Y88" i="15"/>
  <c r="X88" i="15"/>
  <c r="W88" i="15"/>
  <c r="V88" i="15"/>
  <c r="U88" i="15"/>
  <c r="T88" i="15"/>
  <c r="S88" i="15"/>
  <c r="Q88" i="15"/>
  <c r="P88" i="15"/>
  <c r="O88" i="15"/>
  <c r="N88" i="15"/>
  <c r="M88" i="15"/>
  <c r="L88" i="15"/>
  <c r="K88" i="15"/>
  <c r="J88" i="15"/>
  <c r="I88" i="15"/>
  <c r="G88" i="15"/>
  <c r="F88" i="15"/>
  <c r="E88" i="15"/>
  <c r="D88" i="15"/>
  <c r="AH87" i="15"/>
  <c r="AC87" i="15"/>
  <c r="AB87" i="15"/>
  <c r="AA87" i="15"/>
  <c r="Z87" i="15"/>
  <c r="Y87" i="15"/>
  <c r="X87" i="15"/>
  <c r="W87" i="15"/>
  <c r="V87" i="15"/>
  <c r="U87" i="15"/>
  <c r="T87" i="15"/>
  <c r="S87" i="15"/>
  <c r="Q87" i="15"/>
  <c r="P87" i="15"/>
  <c r="O87" i="15"/>
  <c r="N87" i="15"/>
  <c r="M87" i="15"/>
  <c r="L87" i="15"/>
  <c r="K87" i="15"/>
  <c r="J87" i="15"/>
  <c r="I87" i="15"/>
  <c r="G87" i="15"/>
  <c r="F87" i="15"/>
  <c r="E87" i="15"/>
  <c r="D87" i="15"/>
  <c r="AH86" i="15"/>
  <c r="AC86" i="15"/>
  <c r="AB86" i="15"/>
  <c r="AA86" i="15"/>
  <c r="Z86" i="15"/>
  <c r="Y86" i="15"/>
  <c r="X86" i="15"/>
  <c r="W86" i="15"/>
  <c r="V86" i="15"/>
  <c r="U86" i="15"/>
  <c r="T86" i="15"/>
  <c r="S86" i="15"/>
  <c r="Q86" i="15"/>
  <c r="P86" i="15"/>
  <c r="O86" i="15"/>
  <c r="N86" i="15"/>
  <c r="M86" i="15"/>
  <c r="L86" i="15"/>
  <c r="K86" i="15"/>
  <c r="J86" i="15"/>
  <c r="I86" i="15"/>
  <c r="G86" i="15"/>
  <c r="F86" i="15"/>
  <c r="E86" i="15"/>
  <c r="D86" i="15"/>
  <c r="AH83" i="15"/>
  <c r="AC83" i="15"/>
  <c r="AB83" i="15"/>
  <c r="AA83" i="15"/>
  <c r="Z83" i="15"/>
  <c r="Y83" i="15"/>
  <c r="X83" i="15"/>
  <c r="W83" i="15"/>
  <c r="V83" i="15"/>
  <c r="U83" i="15"/>
  <c r="T83" i="15"/>
  <c r="S83" i="15"/>
  <c r="Q83" i="15"/>
  <c r="P83" i="15"/>
  <c r="O83" i="15"/>
  <c r="N83" i="15"/>
  <c r="M83" i="15"/>
  <c r="L83" i="15"/>
  <c r="K83" i="15"/>
  <c r="J83" i="15"/>
  <c r="I83" i="15"/>
  <c r="G83" i="15"/>
  <c r="F83" i="15"/>
  <c r="E83" i="15"/>
  <c r="D83" i="15"/>
  <c r="AH82" i="15"/>
  <c r="AC82" i="15"/>
  <c r="AB82" i="15"/>
  <c r="AA82" i="15"/>
  <c r="Z82" i="15"/>
  <c r="Y82" i="15"/>
  <c r="X82" i="15"/>
  <c r="W82" i="15"/>
  <c r="V82" i="15"/>
  <c r="U82" i="15"/>
  <c r="T82" i="15"/>
  <c r="S82" i="15"/>
  <c r="Q82" i="15"/>
  <c r="P82" i="15"/>
  <c r="O82" i="15"/>
  <c r="N82" i="15"/>
  <c r="M82" i="15"/>
  <c r="L82" i="15"/>
  <c r="K82" i="15"/>
  <c r="J82" i="15"/>
  <c r="I82" i="15"/>
  <c r="G82" i="15"/>
  <c r="F82" i="15"/>
  <c r="E82" i="15"/>
  <c r="D82" i="15"/>
  <c r="AH81" i="15"/>
  <c r="AC81" i="15"/>
  <c r="AB81" i="15"/>
  <c r="AA81" i="15"/>
  <c r="Z81" i="15"/>
  <c r="Y81" i="15"/>
  <c r="X81" i="15"/>
  <c r="W81" i="15"/>
  <c r="V81" i="15"/>
  <c r="U81" i="15"/>
  <c r="T81" i="15"/>
  <c r="S81" i="15"/>
  <c r="Q81" i="15"/>
  <c r="P81" i="15"/>
  <c r="O81" i="15"/>
  <c r="N81" i="15"/>
  <c r="M81" i="15"/>
  <c r="L81" i="15"/>
  <c r="K81" i="15"/>
  <c r="J81" i="15"/>
  <c r="I81" i="15"/>
  <c r="G81" i="15"/>
  <c r="F81" i="15"/>
  <c r="E81" i="15"/>
  <c r="D81" i="15"/>
  <c r="AH80" i="15"/>
  <c r="AC80" i="15"/>
  <c r="AB80" i="15"/>
  <c r="AA80" i="15"/>
  <c r="Z80" i="15"/>
  <c r="Y80" i="15"/>
  <c r="X80" i="15"/>
  <c r="W80" i="15"/>
  <c r="V80" i="15"/>
  <c r="U80" i="15"/>
  <c r="T80" i="15"/>
  <c r="S80" i="15"/>
  <c r="Q80" i="15"/>
  <c r="P80" i="15"/>
  <c r="O80" i="15"/>
  <c r="N80" i="15"/>
  <c r="M80" i="15"/>
  <c r="L80" i="15"/>
  <c r="K80" i="15"/>
  <c r="J80" i="15"/>
  <c r="I80" i="15"/>
  <c r="G80" i="15"/>
  <c r="F80" i="15"/>
  <c r="E80" i="15"/>
  <c r="D80" i="15"/>
  <c r="AH79" i="15"/>
  <c r="AC79" i="15"/>
  <c r="AB79" i="15"/>
  <c r="AA79" i="15"/>
  <c r="Z79" i="15"/>
  <c r="Y79" i="15"/>
  <c r="X79" i="15"/>
  <c r="W79" i="15"/>
  <c r="V79" i="15"/>
  <c r="U79" i="15"/>
  <c r="T79" i="15"/>
  <c r="S79" i="15"/>
  <c r="Q79" i="15"/>
  <c r="P79" i="15"/>
  <c r="O79" i="15"/>
  <c r="N79" i="15"/>
  <c r="M79" i="15"/>
  <c r="L79" i="15"/>
  <c r="K79" i="15"/>
  <c r="J79" i="15"/>
  <c r="I79" i="15"/>
  <c r="G79" i="15"/>
  <c r="F79" i="15"/>
  <c r="E79" i="15"/>
  <c r="D79" i="15"/>
  <c r="AH76" i="15"/>
  <c r="AC76" i="15"/>
  <c r="AB76" i="15"/>
  <c r="AA76" i="15"/>
  <c r="Z76" i="15"/>
  <c r="Y76" i="15"/>
  <c r="X76" i="15"/>
  <c r="W76" i="15"/>
  <c r="V76" i="15"/>
  <c r="U76" i="15"/>
  <c r="T76" i="15"/>
  <c r="S76" i="15"/>
  <c r="Q76" i="15"/>
  <c r="P76" i="15"/>
  <c r="O76" i="15"/>
  <c r="N76" i="15"/>
  <c r="M76" i="15"/>
  <c r="L76" i="15"/>
  <c r="K76" i="15"/>
  <c r="J76" i="15"/>
  <c r="I76" i="15"/>
  <c r="G76" i="15"/>
  <c r="F76" i="15"/>
  <c r="E76" i="15"/>
  <c r="D76" i="15"/>
  <c r="AH75" i="15"/>
  <c r="AC75" i="15"/>
  <c r="AB75" i="15"/>
  <c r="AA75" i="15"/>
  <c r="Z75" i="15"/>
  <c r="Y75" i="15"/>
  <c r="X75" i="15"/>
  <c r="W75" i="15"/>
  <c r="V75" i="15"/>
  <c r="U75" i="15"/>
  <c r="T75" i="15"/>
  <c r="S75" i="15"/>
  <c r="Q75" i="15"/>
  <c r="P75" i="15"/>
  <c r="O75" i="15"/>
  <c r="N75" i="15"/>
  <c r="M75" i="15"/>
  <c r="L75" i="15"/>
  <c r="K75" i="15"/>
  <c r="J75" i="15"/>
  <c r="I75" i="15"/>
  <c r="G75" i="15"/>
  <c r="F75" i="15"/>
  <c r="E75" i="15"/>
  <c r="D75" i="15"/>
  <c r="AH74" i="15"/>
  <c r="AC74" i="15"/>
  <c r="AB74" i="15"/>
  <c r="AA74" i="15"/>
  <c r="Z74" i="15"/>
  <c r="Y74" i="15"/>
  <c r="X74" i="15"/>
  <c r="W74" i="15"/>
  <c r="V74" i="15"/>
  <c r="U74" i="15"/>
  <c r="T74" i="15"/>
  <c r="S74" i="15"/>
  <c r="Q74" i="15"/>
  <c r="P74" i="15"/>
  <c r="O74" i="15"/>
  <c r="N74" i="15"/>
  <c r="M74" i="15"/>
  <c r="L74" i="15"/>
  <c r="K74" i="15"/>
  <c r="J74" i="15"/>
  <c r="I74" i="15"/>
  <c r="G74" i="15"/>
  <c r="F74" i="15"/>
  <c r="E74" i="15"/>
  <c r="D74" i="15"/>
  <c r="AH73" i="15"/>
  <c r="AC73" i="15"/>
  <c r="AB73" i="15"/>
  <c r="AA73" i="15"/>
  <c r="Z73" i="15"/>
  <c r="Y73" i="15"/>
  <c r="X73" i="15"/>
  <c r="W73" i="15"/>
  <c r="V73" i="15"/>
  <c r="U73" i="15"/>
  <c r="T73" i="15"/>
  <c r="S73" i="15"/>
  <c r="Q73" i="15"/>
  <c r="P73" i="15"/>
  <c r="O73" i="15"/>
  <c r="N73" i="15"/>
  <c r="M73" i="15"/>
  <c r="L73" i="15"/>
  <c r="K73" i="15"/>
  <c r="J73" i="15"/>
  <c r="I73" i="15"/>
  <c r="G73" i="15"/>
  <c r="F73" i="15"/>
  <c r="E73" i="15"/>
  <c r="D73" i="15"/>
  <c r="AH72" i="15"/>
  <c r="AC72" i="15"/>
  <c r="AB72" i="15"/>
  <c r="AA72" i="15"/>
  <c r="Z72" i="15"/>
  <c r="Y72" i="15"/>
  <c r="X72" i="15"/>
  <c r="W72" i="15"/>
  <c r="V72" i="15"/>
  <c r="U72" i="15"/>
  <c r="T72" i="15"/>
  <c r="S72" i="15"/>
  <c r="Q72" i="15"/>
  <c r="P72" i="15"/>
  <c r="O72" i="15"/>
  <c r="N72" i="15"/>
  <c r="M72" i="15"/>
  <c r="L72" i="15"/>
  <c r="K72" i="15"/>
  <c r="J72" i="15"/>
  <c r="I72" i="15"/>
  <c r="G72" i="15"/>
  <c r="F72" i="15"/>
  <c r="E72" i="15"/>
  <c r="D72" i="15"/>
  <c r="AH69" i="15"/>
  <c r="AC69" i="15"/>
  <c r="AB69" i="15"/>
  <c r="AA69" i="15"/>
  <c r="Z69" i="15"/>
  <c r="Y69" i="15"/>
  <c r="X69" i="15"/>
  <c r="W69" i="15"/>
  <c r="V69" i="15"/>
  <c r="U69" i="15"/>
  <c r="T69" i="15"/>
  <c r="S69" i="15"/>
  <c r="Q69" i="15"/>
  <c r="P69" i="15"/>
  <c r="O69" i="15"/>
  <c r="N69" i="15"/>
  <c r="M69" i="15"/>
  <c r="L69" i="15"/>
  <c r="K69" i="15"/>
  <c r="J69" i="15"/>
  <c r="I69" i="15"/>
  <c r="G69" i="15"/>
  <c r="F69" i="15"/>
  <c r="E69" i="15"/>
  <c r="D69" i="15"/>
  <c r="AH68" i="15"/>
  <c r="AC68" i="15"/>
  <c r="AB68" i="15"/>
  <c r="AA68" i="15"/>
  <c r="Z68" i="15"/>
  <c r="Y68" i="15"/>
  <c r="X68" i="15"/>
  <c r="W68" i="15"/>
  <c r="V68" i="15"/>
  <c r="U68" i="15"/>
  <c r="T68" i="15"/>
  <c r="S68" i="15"/>
  <c r="Q68" i="15"/>
  <c r="P68" i="15"/>
  <c r="O68" i="15"/>
  <c r="N68" i="15"/>
  <c r="M68" i="15"/>
  <c r="L68" i="15"/>
  <c r="K68" i="15"/>
  <c r="J68" i="15"/>
  <c r="I68" i="15"/>
  <c r="G68" i="15"/>
  <c r="F68" i="15"/>
  <c r="E68" i="15"/>
  <c r="D68" i="15"/>
  <c r="AH67" i="15"/>
  <c r="AC67" i="15"/>
  <c r="AB67" i="15"/>
  <c r="AA67" i="15"/>
  <c r="Z67" i="15"/>
  <c r="Y67" i="15"/>
  <c r="X67" i="15"/>
  <c r="W67" i="15"/>
  <c r="V67" i="15"/>
  <c r="U67" i="15"/>
  <c r="T67" i="15"/>
  <c r="S67" i="15"/>
  <c r="Q67" i="15"/>
  <c r="P67" i="15"/>
  <c r="O67" i="15"/>
  <c r="N67" i="15"/>
  <c r="M67" i="15"/>
  <c r="L67" i="15"/>
  <c r="K67" i="15"/>
  <c r="J67" i="15"/>
  <c r="I67" i="15"/>
  <c r="G67" i="15"/>
  <c r="F67" i="15"/>
  <c r="E67" i="15"/>
  <c r="D67" i="15"/>
  <c r="AH66" i="15"/>
  <c r="AC66" i="15"/>
  <c r="AB66" i="15"/>
  <c r="AA66" i="15"/>
  <c r="Z66" i="15"/>
  <c r="Y66" i="15"/>
  <c r="X66" i="15"/>
  <c r="W66" i="15"/>
  <c r="V66" i="15"/>
  <c r="U66" i="15"/>
  <c r="T66" i="15"/>
  <c r="S66" i="15"/>
  <c r="Q66" i="15"/>
  <c r="P66" i="15"/>
  <c r="O66" i="15"/>
  <c r="N66" i="15"/>
  <c r="M66" i="15"/>
  <c r="L66" i="15"/>
  <c r="K66" i="15"/>
  <c r="J66" i="15"/>
  <c r="I66" i="15"/>
  <c r="G66" i="15"/>
  <c r="F66" i="15"/>
  <c r="E66" i="15"/>
  <c r="D66" i="15"/>
  <c r="AH65" i="15"/>
  <c r="AC65" i="15"/>
  <c r="AB65" i="15"/>
  <c r="AA65" i="15"/>
  <c r="Z65" i="15"/>
  <c r="Y65" i="15"/>
  <c r="X65" i="15"/>
  <c r="W65" i="15"/>
  <c r="V65" i="15"/>
  <c r="U65" i="15"/>
  <c r="T65" i="15"/>
  <c r="S65" i="15"/>
  <c r="Q65" i="15"/>
  <c r="P65" i="15"/>
  <c r="O65" i="15"/>
  <c r="N65" i="15"/>
  <c r="M65" i="15"/>
  <c r="L65" i="15"/>
  <c r="K65" i="15"/>
  <c r="J65" i="15"/>
  <c r="I65" i="15"/>
  <c r="G65" i="15"/>
  <c r="F65" i="15"/>
  <c r="E65" i="15"/>
  <c r="D65" i="15"/>
  <c r="AH62" i="15"/>
  <c r="AC62" i="15"/>
  <c r="AB62" i="15"/>
  <c r="AA62" i="15"/>
  <c r="Z62" i="15"/>
  <c r="Y62" i="15"/>
  <c r="X62" i="15"/>
  <c r="W62" i="15"/>
  <c r="V62" i="15"/>
  <c r="U62" i="15"/>
  <c r="T62" i="15"/>
  <c r="S62" i="15"/>
  <c r="Q62" i="15"/>
  <c r="P62" i="15"/>
  <c r="O62" i="15"/>
  <c r="N62" i="15"/>
  <c r="M62" i="15"/>
  <c r="L62" i="15"/>
  <c r="K62" i="15"/>
  <c r="J62" i="15"/>
  <c r="I62" i="15"/>
  <c r="G62" i="15"/>
  <c r="F62" i="15"/>
  <c r="E62" i="15"/>
  <c r="D62" i="15"/>
  <c r="AH61" i="15"/>
  <c r="AC61" i="15"/>
  <c r="AB61" i="15"/>
  <c r="AA61" i="15"/>
  <c r="Z61" i="15"/>
  <c r="Y61" i="15"/>
  <c r="X61" i="15"/>
  <c r="W61" i="15"/>
  <c r="V61" i="15"/>
  <c r="U61" i="15"/>
  <c r="T61" i="15"/>
  <c r="S61" i="15"/>
  <c r="Q61" i="15"/>
  <c r="P61" i="15"/>
  <c r="O61" i="15"/>
  <c r="N61" i="15"/>
  <c r="M61" i="15"/>
  <c r="L61" i="15"/>
  <c r="K61" i="15"/>
  <c r="J61" i="15"/>
  <c r="I61" i="15"/>
  <c r="G61" i="15"/>
  <c r="F61" i="15"/>
  <c r="E61" i="15"/>
  <c r="D61" i="15"/>
  <c r="AH60" i="15"/>
  <c r="AC60" i="15"/>
  <c r="AB60" i="15"/>
  <c r="AA60" i="15"/>
  <c r="Z60" i="15"/>
  <c r="Y60" i="15"/>
  <c r="X60" i="15"/>
  <c r="W60" i="15"/>
  <c r="V60" i="15"/>
  <c r="U60" i="15"/>
  <c r="T60" i="15"/>
  <c r="S60" i="15"/>
  <c r="Q60" i="15"/>
  <c r="P60" i="15"/>
  <c r="O60" i="15"/>
  <c r="N60" i="15"/>
  <c r="M60" i="15"/>
  <c r="L60" i="15"/>
  <c r="K60" i="15"/>
  <c r="J60" i="15"/>
  <c r="I60" i="15"/>
  <c r="G60" i="15"/>
  <c r="F60" i="15"/>
  <c r="E60" i="15"/>
  <c r="D60" i="15"/>
  <c r="AH59" i="15"/>
  <c r="AC59" i="15"/>
  <c r="AB59" i="15"/>
  <c r="AA59" i="15"/>
  <c r="Z59" i="15"/>
  <c r="Y59" i="15"/>
  <c r="X59" i="15"/>
  <c r="W59" i="15"/>
  <c r="V59" i="15"/>
  <c r="U59" i="15"/>
  <c r="T59" i="15"/>
  <c r="S59" i="15"/>
  <c r="Q59" i="15"/>
  <c r="P59" i="15"/>
  <c r="O59" i="15"/>
  <c r="N59" i="15"/>
  <c r="M59" i="15"/>
  <c r="L59" i="15"/>
  <c r="K59" i="15"/>
  <c r="J59" i="15"/>
  <c r="I59" i="15"/>
  <c r="G59" i="15"/>
  <c r="F59" i="15"/>
  <c r="E59" i="15"/>
  <c r="D59" i="15"/>
  <c r="AH58" i="15"/>
  <c r="AC58" i="15"/>
  <c r="AB58" i="15"/>
  <c r="AA58" i="15"/>
  <c r="Z58" i="15"/>
  <c r="Y58" i="15"/>
  <c r="X58" i="15"/>
  <c r="W58" i="15"/>
  <c r="V58" i="15"/>
  <c r="U58" i="15"/>
  <c r="T58" i="15"/>
  <c r="S58" i="15"/>
  <c r="Q58" i="15"/>
  <c r="P58" i="15"/>
  <c r="O58" i="15"/>
  <c r="N58" i="15"/>
  <c r="M58" i="15"/>
  <c r="L58" i="15"/>
  <c r="K58" i="15"/>
  <c r="J58" i="15"/>
  <c r="I58" i="15"/>
  <c r="G58" i="15"/>
  <c r="F58" i="15"/>
  <c r="E58" i="15"/>
  <c r="D58" i="15"/>
  <c r="AH55" i="15"/>
  <c r="AC55" i="15"/>
  <c r="AB55" i="15"/>
  <c r="AA55" i="15"/>
  <c r="Z55" i="15"/>
  <c r="Y55" i="15"/>
  <c r="X55" i="15"/>
  <c r="W55" i="15"/>
  <c r="V55" i="15"/>
  <c r="U55" i="15"/>
  <c r="T55" i="15"/>
  <c r="S55" i="15"/>
  <c r="Q55" i="15"/>
  <c r="P55" i="15"/>
  <c r="O55" i="15"/>
  <c r="N55" i="15"/>
  <c r="M55" i="15"/>
  <c r="L55" i="15"/>
  <c r="K55" i="15"/>
  <c r="J55" i="15"/>
  <c r="I55" i="15"/>
  <c r="G55" i="15"/>
  <c r="F55" i="15"/>
  <c r="E55" i="15"/>
  <c r="D55" i="15"/>
  <c r="AH54" i="15"/>
  <c r="AC54" i="15"/>
  <c r="AB54" i="15"/>
  <c r="AA54" i="15"/>
  <c r="Z54" i="15"/>
  <c r="Y54" i="15"/>
  <c r="X54" i="15"/>
  <c r="W54" i="15"/>
  <c r="V54" i="15"/>
  <c r="U54" i="15"/>
  <c r="T54" i="15"/>
  <c r="S54" i="15"/>
  <c r="Q54" i="15"/>
  <c r="P54" i="15"/>
  <c r="O54" i="15"/>
  <c r="N54" i="15"/>
  <c r="M54" i="15"/>
  <c r="L54" i="15"/>
  <c r="K54" i="15"/>
  <c r="J54" i="15"/>
  <c r="I54" i="15"/>
  <c r="G54" i="15"/>
  <c r="F54" i="15"/>
  <c r="E54" i="15"/>
  <c r="D54" i="15"/>
  <c r="AH53" i="15"/>
  <c r="AC53" i="15"/>
  <c r="AB53" i="15"/>
  <c r="AA53" i="15"/>
  <c r="Z53" i="15"/>
  <c r="Y53" i="15"/>
  <c r="X53" i="15"/>
  <c r="W53" i="15"/>
  <c r="V53" i="15"/>
  <c r="U53" i="15"/>
  <c r="T53" i="15"/>
  <c r="S53" i="15"/>
  <c r="Q53" i="15"/>
  <c r="P53" i="15"/>
  <c r="O53" i="15"/>
  <c r="N53" i="15"/>
  <c r="M53" i="15"/>
  <c r="L53" i="15"/>
  <c r="K53" i="15"/>
  <c r="J53" i="15"/>
  <c r="I53" i="15"/>
  <c r="G53" i="15"/>
  <c r="F53" i="15"/>
  <c r="E53" i="15"/>
  <c r="D53" i="15"/>
  <c r="AH52" i="15"/>
  <c r="AC52" i="15"/>
  <c r="AB52" i="15"/>
  <c r="AA52" i="15"/>
  <c r="Z52" i="15"/>
  <c r="Y52" i="15"/>
  <c r="X52" i="15"/>
  <c r="W52" i="15"/>
  <c r="V52" i="15"/>
  <c r="U52" i="15"/>
  <c r="T52" i="15"/>
  <c r="S52" i="15"/>
  <c r="Q52" i="15"/>
  <c r="P52" i="15"/>
  <c r="O52" i="15"/>
  <c r="N52" i="15"/>
  <c r="M52" i="15"/>
  <c r="L52" i="15"/>
  <c r="K52" i="15"/>
  <c r="J52" i="15"/>
  <c r="I52" i="15"/>
  <c r="G52" i="15"/>
  <c r="F52" i="15"/>
  <c r="E52" i="15"/>
  <c r="D52" i="15"/>
  <c r="AH51" i="15"/>
  <c r="AC51" i="15"/>
  <c r="AB51" i="15"/>
  <c r="AA51" i="15"/>
  <c r="Z51" i="15"/>
  <c r="Y51" i="15"/>
  <c r="X51" i="15"/>
  <c r="W51" i="15"/>
  <c r="V51" i="15"/>
  <c r="U51" i="15"/>
  <c r="T51" i="15"/>
  <c r="S51" i="15"/>
  <c r="Q51" i="15"/>
  <c r="P51" i="15"/>
  <c r="O51" i="15"/>
  <c r="N51" i="15"/>
  <c r="M51" i="15"/>
  <c r="L51" i="15"/>
  <c r="K51" i="15"/>
  <c r="J51" i="15"/>
  <c r="I51" i="15"/>
  <c r="G51" i="15"/>
  <c r="F51" i="15"/>
  <c r="E51" i="15"/>
  <c r="D51" i="15"/>
  <c r="AH48" i="15"/>
  <c r="AC48" i="15"/>
  <c r="AB48" i="15"/>
  <c r="AA48" i="15"/>
  <c r="Z48" i="15"/>
  <c r="Y48" i="15"/>
  <c r="X48" i="15"/>
  <c r="W48" i="15"/>
  <c r="V48" i="15"/>
  <c r="U48" i="15"/>
  <c r="T48" i="15"/>
  <c r="S48" i="15"/>
  <c r="Q48" i="15"/>
  <c r="P48" i="15"/>
  <c r="O48" i="15"/>
  <c r="N48" i="15"/>
  <c r="M48" i="15"/>
  <c r="L48" i="15"/>
  <c r="K48" i="15"/>
  <c r="J48" i="15"/>
  <c r="I48" i="15"/>
  <c r="G48" i="15"/>
  <c r="F48" i="15"/>
  <c r="E48" i="15"/>
  <c r="D48" i="15"/>
  <c r="AH47" i="15"/>
  <c r="AC47" i="15"/>
  <c r="AB47" i="15"/>
  <c r="AA47" i="15"/>
  <c r="Z47" i="15"/>
  <c r="Y47" i="15"/>
  <c r="X47" i="15"/>
  <c r="W47" i="15"/>
  <c r="V47" i="15"/>
  <c r="U47" i="15"/>
  <c r="T47" i="15"/>
  <c r="S47" i="15"/>
  <c r="Q47" i="15"/>
  <c r="P47" i="15"/>
  <c r="O47" i="15"/>
  <c r="N47" i="15"/>
  <c r="M47" i="15"/>
  <c r="L47" i="15"/>
  <c r="K47" i="15"/>
  <c r="J47" i="15"/>
  <c r="I47" i="15"/>
  <c r="G47" i="15"/>
  <c r="F47" i="15"/>
  <c r="E47" i="15"/>
  <c r="D47" i="15"/>
  <c r="AH46" i="15"/>
  <c r="AC46" i="15"/>
  <c r="AB46" i="15"/>
  <c r="AA46" i="15"/>
  <c r="Z46" i="15"/>
  <c r="Y46" i="15"/>
  <c r="X46" i="15"/>
  <c r="W46" i="15"/>
  <c r="V46" i="15"/>
  <c r="U46" i="15"/>
  <c r="T46" i="15"/>
  <c r="S46" i="15"/>
  <c r="Q46" i="15"/>
  <c r="P46" i="15"/>
  <c r="O46" i="15"/>
  <c r="N46" i="15"/>
  <c r="M46" i="15"/>
  <c r="L46" i="15"/>
  <c r="K46" i="15"/>
  <c r="J46" i="15"/>
  <c r="I46" i="15"/>
  <c r="G46" i="15"/>
  <c r="F46" i="15"/>
  <c r="E46" i="15"/>
  <c r="D46" i="15"/>
  <c r="AH45" i="15"/>
  <c r="AC45" i="15"/>
  <c r="AB45" i="15"/>
  <c r="AA45" i="15"/>
  <c r="Z45" i="15"/>
  <c r="Y45" i="15"/>
  <c r="X45" i="15"/>
  <c r="W45" i="15"/>
  <c r="V45" i="15"/>
  <c r="U45" i="15"/>
  <c r="T45" i="15"/>
  <c r="S45" i="15"/>
  <c r="Q45" i="15"/>
  <c r="P45" i="15"/>
  <c r="O45" i="15"/>
  <c r="N45" i="15"/>
  <c r="M45" i="15"/>
  <c r="L45" i="15"/>
  <c r="K45" i="15"/>
  <c r="J45" i="15"/>
  <c r="I45" i="15"/>
  <c r="G45" i="15"/>
  <c r="F45" i="15"/>
  <c r="E45" i="15"/>
  <c r="D45" i="15"/>
  <c r="AH44" i="15"/>
  <c r="AC44" i="15"/>
  <c r="AB44" i="15"/>
  <c r="AA44" i="15"/>
  <c r="Z44" i="15"/>
  <c r="Y44" i="15"/>
  <c r="X44" i="15"/>
  <c r="W44" i="15"/>
  <c r="V44" i="15"/>
  <c r="U44" i="15"/>
  <c r="T44" i="15"/>
  <c r="S44" i="15"/>
  <c r="Q44" i="15"/>
  <c r="P44" i="15"/>
  <c r="O44" i="15"/>
  <c r="N44" i="15"/>
  <c r="M44" i="15"/>
  <c r="L44" i="15"/>
  <c r="K44" i="15"/>
  <c r="J44" i="15"/>
  <c r="I44" i="15"/>
  <c r="G44" i="15"/>
  <c r="F44" i="15"/>
  <c r="E44" i="15"/>
  <c r="D44" i="15"/>
  <c r="AH41" i="15"/>
  <c r="AC41" i="15"/>
  <c r="AB41" i="15"/>
  <c r="AA41" i="15"/>
  <c r="Z41" i="15"/>
  <c r="Y41" i="15"/>
  <c r="X41" i="15"/>
  <c r="W41" i="15"/>
  <c r="V41" i="15"/>
  <c r="U41" i="15"/>
  <c r="T41" i="15"/>
  <c r="S41" i="15"/>
  <c r="Q41" i="15"/>
  <c r="P41" i="15"/>
  <c r="O41" i="15"/>
  <c r="N41" i="15"/>
  <c r="M41" i="15"/>
  <c r="L41" i="15"/>
  <c r="K41" i="15"/>
  <c r="J41" i="15"/>
  <c r="I41" i="15"/>
  <c r="G41" i="15"/>
  <c r="F41" i="15"/>
  <c r="E41" i="15"/>
  <c r="D41" i="15"/>
  <c r="AH40" i="15"/>
  <c r="AC40" i="15"/>
  <c r="AB40" i="15"/>
  <c r="AA40" i="15"/>
  <c r="Z40" i="15"/>
  <c r="Y40" i="15"/>
  <c r="X40" i="15"/>
  <c r="W40" i="15"/>
  <c r="V40" i="15"/>
  <c r="U40" i="15"/>
  <c r="T40" i="15"/>
  <c r="S40" i="15"/>
  <c r="Q40" i="15"/>
  <c r="P40" i="15"/>
  <c r="O40" i="15"/>
  <c r="N40" i="15"/>
  <c r="M40" i="15"/>
  <c r="L40" i="15"/>
  <c r="K40" i="15"/>
  <c r="J40" i="15"/>
  <c r="I40" i="15"/>
  <c r="G40" i="15"/>
  <c r="F40" i="15"/>
  <c r="E40" i="15"/>
  <c r="D40" i="15"/>
  <c r="AH39" i="15"/>
  <c r="AC39" i="15"/>
  <c r="AB39" i="15"/>
  <c r="AA39" i="15"/>
  <c r="Z39" i="15"/>
  <c r="Y39" i="15"/>
  <c r="X39" i="15"/>
  <c r="W39" i="15"/>
  <c r="V39" i="15"/>
  <c r="U39" i="15"/>
  <c r="T39" i="15"/>
  <c r="S39" i="15"/>
  <c r="Q39" i="15"/>
  <c r="P39" i="15"/>
  <c r="O39" i="15"/>
  <c r="N39" i="15"/>
  <c r="M39" i="15"/>
  <c r="L39" i="15"/>
  <c r="K39" i="15"/>
  <c r="J39" i="15"/>
  <c r="I39" i="15"/>
  <c r="G39" i="15"/>
  <c r="F39" i="15"/>
  <c r="E39" i="15"/>
  <c r="D39" i="15"/>
  <c r="AH38" i="15"/>
  <c r="AC38" i="15"/>
  <c r="AB38" i="15"/>
  <c r="AA38" i="15"/>
  <c r="Z38" i="15"/>
  <c r="Y38" i="15"/>
  <c r="X38" i="15"/>
  <c r="W38" i="15"/>
  <c r="V38" i="15"/>
  <c r="U38" i="15"/>
  <c r="T38" i="15"/>
  <c r="S38" i="15"/>
  <c r="Q38" i="15"/>
  <c r="P38" i="15"/>
  <c r="O38" i="15"/>
  <c r="N38" i="15"/>
  <c r="M38" i="15"/>
  <c r="L38" i="15"/>
  <c r="K38" i="15"/>
  <c r="J38" i="15"/>
  <c r="I38" i="15"/>
  <c r="G38" i="15"/>
  <c r="F38" i="15"/>
  <c r="E38" i="15"/>
  <c r="D38" i="15"/>
  <c r="AH37" i="15"/>
  <c r="AC37" i="15"/>
  <c r="AB37" i="15"/>
  <c r="AA37" i="15"/>
  <c r="Z37" i="15"/>
  <c r="Y37" i="15"/>
  <c r="X37" i="15"/>
  <c r="W37" i="15"/>
  <c r="V37" i="15"/>
  <c r="U37" i="15"/>
  <c r="T37" i="15"/>
  <c r="S37" i="15"/>
  <c r="Q37" i="15"/>
  <c r="P37" i="15"/>
  <c r="O37" i="15"/>
  <c r="N37" i="15"/>
  <c r="M37" i="15"/>
  <c r="L37" i="15"/>
  <c r="K37" i="15"/>
  <c r="J37" i="15"/>
  <c r="I37" i="15"/>
  <c r="G37" i="15"/>
  <c r="F37" i="15"/>
  <c r="E37" i="15"/>
  <c r="D37" i="15"/>
  <c r="AH34" i="15"/>
  <c r="AC34" i="15"/>
  <c r="AB34" i="15"/>
  <c r="AA34" i="15"/>
  <c r="Z34" i="15"/>
  <c r="Y34" i="15"/>
  <c r="X34" i="15"/>
  <c r="W34" i="15"/>
  <c r="V34" i="15"/>
  <c r="U34" i="15"/>
  <c r="T34" i="15"/>
  <c r="S34" i="15"/>
  <c r="Q34" i="15"/>
  <c r="P34" i="15"/>
  <c r="O34" i="15"/>
  <c r="N34" i="15"/>
  <c r="M34" i="15"/>
  <c r="L34" i="15"/>
  <c r="K34" i="15"/>
  <c r="J34" i="15"/>
  <c r="I34" i="15"/>
  <c r="G34" i="15"/>
  <c r="F34" i="15"/>
  <c r="E34" i="15"/>
  <c r="D34" i="15"/>
  <c r="AH33" i="15"/>
  <c r="AC33" i="15"/>
  <c r="AB33" i="15"/>
  <c r="AA33" i="15"/>
  <c r="Z33" i="15"/>
  <c r="Y33" i="15"/>
  <c r="X33" i="15"/>
  <c r="W33" i="15"/>
  <c r="V33" i="15"/>
  <c r="U33" i="15"/>
  <c r="T33" i="15"/>
  <c r="S33" i="15"/>
  <c r="Q33" i="15"/>
  <c r="P33" i="15"/>
  <c r="O33" i="15"/>
  <c r="N33" i="15"/>
  <c r="M33" i="15"/>
  <c r="L33" i="15"/>
  <c r="K33" i="15"/>
  <c r="J33" i="15"/>
  <c r="I33" i="15"/>
  <c r="G33" i="15"/>
  <c r="F33" i="15"/>
  <c r="E33" i="15"/>
  <c r="D33" i="15"/>
  <c r="C33" i="15"/>
  <c r="AH32" i="15"/>
  <c r="AC32" i="15"/>
  <c r="AB32" i="15"/>
  <c r="AA32" i="15"/>
  <c r="Z32" i="15"/>
  <c r="Y32" i="15"/>
  <c r="X32" i="15"/>
  <c r="W32" i="15"/>
  <c r="V32" i="15"/>
  <c r="U32" i="15"/>
  <c r="T32" i="15"/>
  <c r="S32" i="15"/>
  <c r="Q32" i="15"/>
  <c r="P32" i="15"/>
  <c r="O32" i="15"/>
  <c r="N32" i="15"/>
  <c r="M32" i="15"/>
  <c r="L32" i="15"/>
  <c r="K32" i="15"/>
  <c r="J32" i="15"/>
  <c r="I32" i="15"/>
  <c r="G32" i="15"/>
  <c r="F32" i="15"/>
  <c r="E32" i="15"/>
  <c r="D32" i="15"/>
  <c r="AH31" i="15"/>
  <c r="AC31" i="15"/>
  <c r="AB31" i="15"/>
  <c r="AA31" i="15"/>
  <c r="Z31" i="15"/>
  <c r="Y31" i="15"/>
  <c r="X31" i="15"/>
  <c r="W31" i="15"/>
  <c r="V31" i="15"/>
  <c r="U31" i="15"/>
  <c r="T31" i="15"/>
  <c r="S31" i="15"/>
  <c r="Q31" i="15"/>
  <c r="P31" i="15"/>
  <c r="O31" i="15"/>
  <c r="N31" i="15"/>
  <c r="M31" i="15"/>
  <c r="L31" i="15"/>
  <c r="K31" i="15"/>
  <c r="J31" i="15"/>
  <c r="I31" i="15"/>
  <c r="G31" i="15"/>
  <c r="F31" i="15"/>
  <c r="E31" i="15"/>
  <c r="D31" i="15"/>
  <c r="AH30" i="15"/>
  <c r="AC30" i="15"/>
  <c r="AB30" i="15"/>
  <c r="AA30" i="15"/>
  <c r="Z30" i="15"/>
  <c r="Y30" i="15"/>
  <c r="X30" i="15"/>
  <c r="W30" i="15"/>
  <c r="V30" i="15"/>
  <c r="U30" i="15"/>
  <c r="T30" i="15"/>
  <c r="S30" i="15"/>
  <c r="Q30" i="15"/>
  <c r="P30" i="15"/>
  <c r="O30" i="15"/>
  <c r="N30" i="15"/>
  <c r="M30" i="15"/>
  <c r="L30" i="15"/>
  <c r="K30" i="15"/>
  <c r="J30" i="15"/>
  <c r="I30" i="15"/>
  <c r="G30" i="15"/>
  <c r="F30" i="15"/>
  <c r="E30" i="15"/>
  <c r="D30" i="15"/>
  <c r="AH27" i="15"/>
  <c r="AC27" i="15"/>
  <c r="AB27" i="15"/>
  <c r="AA27" i="15"/>
  <c r="Z27" i="15"/>
  <c r="Y27" i="15"/>
  <c r="X27" i="15"/>
  <c r="W27" i="15"/>
  <c r="V27" i="15"/>
  <c r="U27" i="15"/>
  <c r="T27" i="15"/>
  <c r="S27" i="15"/>
  <c r="Q27" i="15"/>
  <c r="P27" i="15"/>
  <c r="O27" i="15"/>
  <c r="N27" i="15"/>
  <c r="M27" i="15"/>
  <c r="L27" i="15"/>
  <c r="K27" i="15"/>
  <c r="J27" i="15"/>
  <c r="I27" i="15"/>
  <c r="G27" i="15"/>
  <c r="F27" i="15"/>
  <c r="E27" i="15"/>
  <c r="D27" i="15"/>
  <c r="AH26" i="15"/>
  <c r="AH240" i="15" s="1"/>
  <c r="AC26" i="15"/>
  <c r="AB26" i="15"/>
  <c r="AA26" i="15"/>
  <c r="Z26" i="15"/>
  <c r="Y26" i="15"/>
  <c r="X26" i="15"/>
  <c r="W26" i="15"/>
  <c r="V26" i="15"/>
  <c r="U26" i="15"/>
  <c r="T26" i="15"/>
  <c r="S26" i="15"/>
  <c r="Q26" i="15"/>
  <c r="P26" i="15"/>
  <c r="O26" i="15"/>
  <c r="N26" i="15"/>
  <c r="M26" i="15"/>
  <c r="L26" i="15"/>
  <c r="K26" i="15"/>
  <c r="J26" i="15"/>
  <c r="I26" i="15"/>
  <c r="G26" i="15"/>
  <c r="F26" i="15"/>
  <c r="E26" i="15"/>
  <c r="D26" i="15"/>
  <c r="AH25" i="15"/>
  <c r="AC25" i="15"/>
  <c r="AB25" i="15"/>
  <c r="AA25" i="15"/>
  <c r="Z25" i="15"/>
  <c r="Y25" i="15"/>
  <c r="X25" i="15"/>
  <c r="W25" i="15"/>
  <c r="V25" i="15"/>
  <c r="U25" i="15"/>
  <c r="T25" i="15"/>
  <c r="S25" i="15"/>
  <c r="Q25" i="15"/>
  <c r="P25" i="15"/>
  <c r="O25" i="15"/>
  <c r="N25" i="15"/>
  <c r="M25" i="15"/>
  <c r="L25" i="15"/>
  <c r="K25" i="15"/>
  <c r="J25" i="15"/>
  <c r="I25" i="15"/>
  <c r="G25" i="15"/>
  <c r="F25" i="15"/>
  <c r="E25" i="15"/>
  <c r="D25" i="15"/>
  <c r="AH24" i="15"/>
  <c r="AC24" i="15"/>
  <c r="AB24" i="15"/>
  <c r="AA24" i="15"/>
  <c r="Z24" i="15"/>
  <c r="Y24" i="15"/>
  <c r="X24" i="15"/>
  <c r="W24" i="15"/>
  <c r="V24" i="15"/>
  <c r="U24" i="15"/>
  <c r="T24" i="15"/>
  <c r="S24" i="15"/>
  <c r="Q24" i="15"/>
  <c r="P24" i="15"/>
  <c r="O24" i="15"/>
  <c r="N24" i="15"/>
  <c r="M24" i="15"/>
  <c r="L24" i="15"/>
  <c r="K24" i="15"/>
  <c r="J24" i="15"/>
  <c r="I24" i="15"/>
  <c r="G24" i="15"/>
  <c r="F24" i="15"/>
  <c r="E24" i="15"/>
  <c r="D24" i="15"/>
  <c r="AH23" i="15"/>
  <c r="AC23" i="15"/>
  <c r="AB23" i="15"/>
  <c r="AA23" i="15"/>
  <c r="Z23" i="15"/>
  <c r="Y23" i="15"/>
  <c r="X23" i="15"/>
  <c r="W23" i="15"/>
  <c r="V23" i="15"/>
  <c r="U23" i="15"/>
  <c r="T23" i="15"/>
  <c r="S23" i="15"/>
  <c r="Q23" i="15"/>
  <c r="P23" i="15"/>
  <c r="O23" i="15"/>
  <c r="N23" i="15"/>
  <c r="M23" i="15"/>
  <c r="L23" i="15"/>
  <c r="K23" i="15"/>
  <c r="J23" i="15"/>
  <c r="I23" i="15"/>
  <c r="G23" i="15"/>
  <c r="F23" i="15"/>
  <c r="E23" i="15"/>
  <c r="D23" i="15"/>
  <c r="AH20" i="15"/>
  <c r="AC20" i="15"/>
  <c r="AB20" i="15"/>
  <c r="AA20" i="15"/>
  <c r="Z20" i="15"/>
  <c r="Y20" i="15"/>
  <c r="X20" i="15"/>
  <c r="W20" i="15"/>
  <c r="V20" i="15"/>
  <c r="U20" i="15"/>
  <c r="T20" i="15"/>
  <c r="S20" i="15"/>
  <c r="Q20" i="15"/>
  <c r="P20" i="15"/>
  <c r="O20" i="15"/>
  <c r="N20" i="15"/>
  <c r="M20" i="15"/>
  <c r="L20" i="15"/>
  <c r="K20" i="15"/>
  <c r="J20" i="15"/>
  <c r="I20" i="15"/>
  <c r="G20" i="15"/>
  <c r="F20" i="15"/>
  <c r="E20" i="15"/>
  <c r="D20" i="15"/>
  <c r="AH19" i="15"/>
  <c r="AC19" i="15"/>
  <c r="AB19" i="15"/>
  <c r="AA19" i="15"/>
  <c r="Z19" i="15"/>
  <c r="Y19" i="15"/>
  <c r="X19" i="15"/>
  <c r="W19" i="15"/>
  <c r="V19" i="15"/>
  <c r="U19" i="15"/>
  <c r="T19" i="15"/>
  <c r="S19" i="15"/>
  <c r="Q19" i="15"/>
  <c r="P19" i="15"/>
  <c r="O19" i="15"/>
  <c r="N19" i="15"/>
  <c r="M19" i="15"/>
  <c r="L19" i="15"/>
  <c r="K19" i="15"/>
  <c r="J19" i="15"/>
  <c r="I19" i="15"/>
  <c r="G19" i="15"/>
  <c r="F19" i="15"/>
  <c r="E19" i="15"/>
  <c r="D19" i="15"/>
  <c r="AH18" i="15"/>
  <c r="AC18" i="15"/>
  <c r="AB18" i="15"/>
  <c r="AA18" i="15"/>
  <c r="Z18" i="15"/>
  <c r="Y18" i="15"/>
  <c r="X18" i="15"/>
  <c r="W18" i="15"/>
  <c r="V18" i="15"/>
  <c r="U18" i="15"/>
  <c r="T18" i="15"/>
  <c r="S18" i="15"/>
  <c r="Q18" i="15"/>
  <c r="P18" i="15"/>
  <c r="O18" i="15"/>
  <c r="N18" i="15"/>
  <c r="M18" i="15"/>
  <c r="L18" i="15"/>
  <c r="K18" i="15"/>
  <c r="J18" i="15"/>
  <c r="I18" i="15"/>
  <c r="G18" i="15"/>
  <c r="F18" i="15"/>
  <c r="E18" i="15"/>
  <c r="D18" i="15"/>
  <c r="AH17" i="15"/>
  <c r="AC17" i="15"/>
  <c r="AB17" i="15"/>
  <c r="AA17" i="15"/>
  <c r="Z17" i="15"/>
  <c r="Y17" i="15"/>
  <c r="X17" i="15"/>
  <c r="W17" i="15"/>
  <c r="V17" i="15"/>
  <c r="U17" i="15"/>
  <c r="T17" i="15"/>
  <c r="S17" i="15"/>
  <c r="Q17" i="15"/>
  <c r="P17" i="15"/>
  <c r="O17" i="15"/>
  <c r="N17" i="15"/>
  <c r="M17" i="15"/>
  <c r="L17" i="15"/>
  <c r="K17" i="15"/>
  <c r="J17" i="15"/>
  <c r="I17" i="15"/>
  <c r="G17" i="15"/>
  <c r="F17" i="15"/>
  <c r="E17" i="15"/>
  <c r="D17" i="15"/>
  <c r="AH16" i="15"/>
  <c r="AC16" i="15"/>
  <c r="AB16" i="15"/>
  <c r="AA16" i="15"/>
  <c r="Z16" i="15"/>
  <c r="Y16" i="15"/>
  <c r="X16" i="15"/>
  <c r="W16" i="15"/>
  <c r="V16" i="15"/>
  <c r="U16" i="15"/>
  <c r="T16" i="15"/>
  <c r="S16" i="15"/>
  <c r="Q16" i="15"/>
  <c r="P16" i="15"/>
  <c r="O16" i="15"/>
  <c r="N16" i="15"/>
  <c r="M16" i="15"/>
  <c r="L16" i="15"/>
  <c r="K16" i="15"/>
  <c r="J16" i="15"/>
  <c r="I16" i="15"/>
  <c r="G16" i="15"/>
  <c r="F16" i="15"/>
  <c r="E16" i="15"/>
  <c r="D16" i="15"/>
  <c r="AH13" i="15"/>
  <c r="AC13" i="15"/>
  <c r="AB13" i="15"/>
  <c r="AA13" i="15"/>
  <c r="Z13" i="15"/>
  <c r="Y13" i="15"/>
  <c r="X13" i="15"/>
  <c r="W13" i="15"/>
  <c r="V13" i="15"/>
  <c r="U13" i="15"/>
  <c r="T13" i="15"/>
  <c r="S13" i="15"/>
  <c r="Q13" i="15"/>
  <c r="P13" i="15"/>
  <c r="O13" i="15"/>
  <c r="N13" i="15"/>
  <c r="M13" i="15"/>
  <c r="L13" i="15"/>
  <c r="K13" i="15"/>
  <c r="J13" i="15"/>
  <c r="I13" i="15"/>
  <c r="G13" i="15"/>
  <c r="F13" i="15"/>
  <c r="E13" i="15"/>
  <c r="D13" i="15"/>
  <c r="AH12" i="15"/>
  <c r="AC12" i="15"/>
  <c r="AB12" i="15"/>
  <c r="AA12" i="15"/>
  <c r="Z12" i="15"/>
  <c r="Y12" i="15"/>
  <c r="X12" i="15"/>
  <c r="W12" i="15"/>
  <c r="V12" i="15"/>
  <c r="U12" i="15"/>
  <c r="T12" i="15"/>
  <c r="S12" i="15"/>
  <c r="Q12" i="15"/>
  <c r="P12" i="15"/>
  <c r="O12" i="15"/>
  <c r="N12" i="15"/>
  <c r="M12" i="15"/>
  <c r="L12" i="15"/>
  <c r="K12" i="15"/>
  <c r="J12" i="15"/>
  <c r="I12" i="15"/>
  <c r="G12" i="15"/>
  <c r="F12" i="15"/>
  <c r="E12" i="15"/>
  <c r="D12" i="15"/>
  <c r="AH11" i="15"/>
  <c r="AC11" i="15"/>
  <c r="AB11" i="15"/>
  <c r="AA11" i="15"/>
  <c r="Z11" i="15"/>
  <c r="Y11" i="15"/>
  <c r="X11" i="15"/>
  <c r="W11" i="15"/>
  <c r="V11" i="15"/>
  <c r="U11" i="15"/>
  <c r="T11" i="15"/>
  <c r="S11" i="15"/>
  <c r="Q11" i="15"/>
  <c r="P11" i="15"/>
  <c r="O11" i="15"/>
  <c r="N11" i="15"/>
  <c r="M11" i="15"/>
  <c r="L11" i="15"/>
  <c r="K11" i="15"/>
  <c r="J11" i="15"/>
  <c r="I11" i="15"/>
  <c r="G11" i="15"/>
  <c r="F11" i="15"/>
  <c r="E11" i="15"/>
  <c r="D11" i="15"/>
  <c r="AH10" i="15"/>
  <c r="AC10" i="15"/>
  <c r="AB10" i="15"/>
  <c r="AA10" i="15"/>
  <c r="Z10" i="15"/>
  <c r="Y10" i="15"/>
  <c r="X10" i="15"/>
  <c r="W10" i="15"/>
  <c r="V10" i="15"/>
  <c r="U10" i="15"/>
  <c r="T10" i="15"/>
  <c r="S10" i="15"/>
  <c r="Q10" i="15"/>
  <c r="P10" i="15"/>
  <c r="O10" i="15"/>
  <c r="N10" i="15"/>
  <c r="M10" i="15"/>
  <c r="L10" i="15"/>
  <c r="K10" i="15"/>
  <c r="J10" i="15"/>
  <c r="I10" i="15"/>
  <c r="G10" i="15"/>
  <c r="F10" i="15"/>
  <c r="E10" i="15"/>
  <c r="D10" i="15"/>
  <c r="AH9" i="15"/>
  <c r="AC9" i="15"/>
  <c r="AB9" i="15"/>
  <c r="AA9" i="15"/>
  <c r="Z9" i="15"/>
  <c r="Y9" i="15"/>
  <c r="X9" i="15"/>
  <c r="W9" i="15"/>
  <c r="V9" i="15"/>
  <c r="U9" i="15"/>
  <c r="T9" i="15"/>
  <c r="S9" i="15"/>
  <c r="Q9" i="15"/>
  <c r="P9" i="15"/>
  <c r="O9" i="15"/>
  <c r="N9" i="15"/>
  <c r="M9" i="15"/>
  <c r="L9" i="15"/>
  <c r="K9" i="15"/>
  <c r="J9" i="15"/>
  <c r="I9" i="15"/>
  <c r="G9" i="15"/>
  <c r="F9" i="15"/>
  <c r="E9" i="15"/>
  <c r="D9" i="15"/>
  <c r="B4" i="15"/>
  <c r="B3" i="15"/>
  <c r="AD62" i="15"/>
  <c r="R62" i="15"/>
  <c r="H62" i="15"/>
  <c r="AD61" i="15"/>
  <c r="R61" i="15"/>
  <c r="H61" i="15"/>
  <c r="AD60" i="15"/>
  <c r="R60" i="15"/>
  <c r="H60" i="15"/>
  <c r="AD59" i="15"/>
  <c r="R59" i="15"/>
  <c r="H59" i="15"/>
  <c r="AD58" i="15"/>
  <c r="R58" i="15"/>
  <c r="H58" i="15"/>
  <c r="AD55" i="15"/>
  <c r="R55" i="15"/>
  <c r="H55" i="15"/>
  <c r="AD54" i="15"/>
  <c r="R54" i="15"/>
  <c r="H54" i="15"/>
  <c r="AD53" i="15"/>
  <c r="R53" i="15"/>
  <c r="H53" i="15"/>
  <c r="AD52" i="15"/>
  <c r="R52" i="15"/>
  <c r="H52" i="15"/>
  <c r="AD51" i="15"/>
  <c r="R51" i="15"/>
  <c r="H51" i="15"/>
  <c r="AD48" i="15"/>
  <c r="R48" i="15"/>
  <c r="H48" i="15"/>
  <c r="AD47" i="15"/>
  <c r="R47" i="15"/>
  <c r="H47" i="15"/>
  <c r="AD46" i="15"/>
  <c r="R46" i="15"/>
  <c r="H46" i="15"/>
  <c r="AD45" i="15"/>
  <c r="R45" i="15"/>
  <c r="H45" i="15"/>
  <c r="AD44" i="15"/>
  <c r="R44" i="15"/>
  <c r="H44" i="15"/>
  <c r="AD41" i="15"/>
  <c r="R41" i="15"/>
  <c r="H41" i="15"/>
  <c r="AD40" i="15"/>
  <c r="R40" i="15"/>
  <c r="H40" i="15"/>
  <c r="AD39" i="15"/>
  <c r="R39" i="15"/>
  <c r="H39" i="15"/>
  <c r="AD38" i="15"/>
  <c r="R38" i="15"/>
  <c r="H38" i="15"/>
  <c r="AD37" i="15"/>
  <c r="R37" i="15"/>
  <c r="H37" i="15"/>
  <c r="AD34" i="15"/>
  <c r="R34" i="15"/>
  <c r="H34" i="15"/>
  <c r="AD33" i="15"/>
  <c r="R33" i="15"/>
  <c r="H33" i="15"/>
  <c r="AD32" i="15"/>
  <c r="R32" i="15"/>
  <c r="H32" i="15"/>
  <c r="AD31" i="15"/>
  <c r="R31" i="15"/>
  <c r="H31" i="15"/>
  <c r="AD30" i="15"/>
  <c r="R30" i="15"/>
  <c r="H30" i="15"/>
  <c r="AD27" i="15"/>
  <c r="R27" i="15"/>
  <c r="H27" i="15"/>
  <c r="AD26" i="15"/>
  <c r="R26" i="15"/>
  <c r="H26" i="15"/>
  <c r="AD25" i="15"/>
  <c r="R25" i="15"/>
  <c r="H25" i="15"/>
  <c r="AD24" i="15"/>
  <c r="R24" i="15"/>
  <c r="H24" i="15"/>
  <c r="AD23" i="15"/>
  <c r="R23" i="15"/>
  <c r="H23" i="15"/>
  <c r="AD20" i="15"/>
  <c r="R20" i="15"/>
  <c r="H20" i="15"/>
  <c r="AD19" i="15"/>
  <c r="R19" i="15"/>
  <c r="H19" i="15"/>
  <c r="AD18" i="15"/>
  <c r="R18" i="15"/>
  <c r="H18" i="15"/>
  <c r="AD17" i="15"/>
  <c r="R17" i="15"/>
  <c r="H17" i="15"/>
  <c r="AD16" i="15"/>
  <c r="R16" i="15"/>
  <c r="H16" i="15"/>
  <c r="AH234" i="15" l="1"/>
  <c r="AH230" i="15"/>
  <c r="AH281" i="15"/>
  <c r="AH285" i="15"/>
  <c r="AH291" i="15"/>
  <c r="AH232" i="15"/>
  <c r="AH283" i="15"/>
  <c r="AH155" i="15"/>
  <c r="AH245" i="15"/>
  <c r="AH206" i="15"/>
  <c r="AH246" i="15"/>
  <c r="AH85" i="15"/>
  <c r="AH127" i="15"/>
  <c r="AH141" i="15"/>
  <c r="AF16" i="15"/>
  <c r="AI16" i="15"/>
  <c r="AF17" i="15"/>
  <c r="AI17" i="15"/>
  <c r="AF18" i="15"/>
  <c r="AI18" i="15"/>
  <c r="AF19" i="15"/>
  <c r="AI19" i="15"/>
  <c r="AF20" i="15"/>
  <c r="AI20" i="15"/>
  <c r="AG23" i="15"/>
  <c r="AJ23" i="15"/>
  <c r="AG24" i="15"/>
  <c r="AJ24" i="15"/>
  <c r="AG25" i="15"/>
  <c r="AJ25" i="15"/>
  <c r="AG26" i="15"/>
  <c r="AJ26" i="15"/>
  <c r="AG27" i="15"/>
  <c r="AJ27" i="15"/>
  <c r="AF30" i="15"/>
  <c r="AI30" i="15"/>
  <c r="AF31" i="15"/>
  <c r="AI31" i="15"/>
  <c r="AF32" i="15"/>
  <c r="AI32" i="15"/>
  <c r="AF33" i="15"/>
  <c r="AI33" i="15"/>
  <c r="AF34" i="15"/>
  <c r="AI34" i="15"/>
  <c r="AG37" i="15"/>
  <c r="AG36" i="15" s="1"/>
  <c r="AJ37" i="15"/>
  <c r="AJ36" i="15" s="1"/>
  <c r="AG38" i="15"/>
  <c r="AJ38" i="15"/>
  <c r="AG39" i="15"/>
  <c r="AJ39" i="15"/>
  <c r="AG40" i="15"/>
  <c r="AJ40" i="15"/>
  <c r="AG41" i="15"/>
  <c r="AJ41" i="15"/>
  <c r="AG44" i="15"/>
  <c r="AG43" i="15" s="1"/>
  <c r="AJ44" i="15"/>
  <c r="AJ43" i="15" s="1"/>
  <c r="AG45" i="15"/>
  <c r="AJ45" i="15"/>
  <c r="AG46" i="15"/>
  <c r="AJ46" i="15"/>
  <c r="AG47" i="15"/>
  <c r="AJ47" i="15"/>
  <c r="AG48" i="15"/>
  <c r="AJ48" i="15"/>
  <c r="AG51" i="15"/>
  <c r="AG50" i="15" s="1"/>
  <c r="AJ51" i="15"/>
  <c r="AJ50" i="15" s="1"/>
  <c r="AG52" i="15"/>
  <c r="AJ52" i="15"/>
  <c r="AG53" i="15"/>
  <c r="AJ53" i="15"/>
  <c r="AG54" i="15"/>
  <c r="AJ54" i="15"/>
  <c r="AG55" i="15"/>
  <c r="AJ55" i="15"/>
  <c r="AF58" i="15"/>
  <c r="AI58" i="15"/>
  <c r="AF59" i="15"/>
  <c r="AI59" i="15"/>
  <c r="AF60" i="15"/>
  <c r="AI60" i="15"/>
  <c r="AF61" i="15"/>
  <c r="AI61" i="15"/>
  <c r="AF62" i="15"/>
  <c r="AI62" i="15"/>
  <c r="AH148" i="15"/>
  <c r="AG16" i="15"/>
  <c r="AG17" i="15"/>
  <c r="AJ17" i="15"/>
  <c r="AG18" i="15"/>
  <c r="AJ18" i="15"/>
  <c r="AG19" i="15"/>
  <c r="AJ19" i="15"/>
  <c r="AG20" i="15"/>
  <c r="AJ20" i="15"/>
  <c r="AF23" i="15"/>
  <c r="AI23" i="15"/>
  <c r="AF24" i="15"/>
  <c r="AI24" i="15"/>
  <c r="AF25" i="15"/>
  <c r="AI25" i="15"/>
  <c r="AF26" i="15"/>
  <c r="AI26" i="15"/>
  <c r="AF27" i="15"/>
  <c r="AI27" i="15"/>
  <c r="AG30" i="15"/>
  <c r="AJ30" i="15"/>
  <c r="AG31" i="15"/>
  <c r="AJ31" i="15"/>
  <c r="AG32" i="15"/>
  <c r="AJ32" i="15"/>
  <c r="AG33" i="15"/>
  <c r="AJ33" i="15"/>
  <c r="AG34" i="15"/>
  <c r="AJ34" i="15"/>
  <c r="AF37" i="15"/>
  <c r="AF36" i="15" s="1"/>
  <c r="AI37" i="15"/>
  <c r="AI36" i="15" s="1"/>
  <c r="AF38" i="15"/>
  <c r="AI38" i="15"/>
  <c r="AF39" i="15"/>
  <c r="AI39" i="15"/>
  <c r="AF40" i="15"/>
  <c r="AI40" i="15"/>
  <c r="AF41" i="15"/>
  <c r="AI41" i="15"/>
  <c r="AF44" i="15"/>
  <c r="AF43" i="15" s="1"/>
  <c r="AI44" i="15"/>
  <c r="AI43" i="15" s="1"/>
  <c r="AF45" i="15"/>
  <c r="AI45" i="15"/>
  <c r="AF46" i="15"/>
  <c r="AI46" i="15"/>
  <c r="AF47" i="15"/>
  <c r="AI47" i="15"/>
  <c r="AF48" i="15"/>
  <c r="AI48" i="15"/>
  <c r="AF51" i="15"/>
  <c r="AF50" i="15" s="1"/>
  <c r="AI51" i="15"/>
  <c r="AI50" i="15" s="1"/>
  <c r="AF52" i="15"/>
  <c r="AI52" i="15"/>
  <c r="AF53" i="15"/>
  <c r="AI53" i="15"/>
  <c r="AF54" i="15"/>
  <c r="AI54" i="15"/>
  <c r="AF55" i="15"/>
  <c r="AI55" i="15"/>
  <c r="AG58" i="15"/>
  <c r="AJ58" i="15"/>
  <c r="AG59" i="15"/>
  <c r="AJ59" i="15"/>
  <c r="AG60" i="15"/>
  <c r="AJ60" i="15"/>
  <c r="AG61" i="15"/>
  <c r="AJ61" i="15"/>
  <c r="AG62" i="15"/>
  <c r="AJ62" i="15"/>
  <c r="AH223" i="15"/>
  <c r="AH225" i="15"/>
  <c r="AH227" i="15"/>
  <c r="AH231" i="15"/>
  <c r="AH233" i="15"/>
  <c r="AH237" i="15"/>
  <c r="AH239" i="15"/>
  <c r="AH241" i="15"/>
  <c r="AH249" i="15"/>
  <c r="AH273" i="15"/>
  <c r="AH277" i="15"/>
  <c r="AH282" i="15"/>
  <c r="AH288" i="15"/>
  <c r="AH290" i="15"/>
  <c r="AH292" i="15"/>
  <c r="AH78" i="15"/>
  <c r="AH99" i="15"/>
  <c r="AH71" i="15"/>
  <c r="AH92" i="15"/>
  <c r="AH134" i="15"/>
  <c r="AH162" i="15"/>
  <c r="AH213" i="15"/>
  <c r="AH29" i="15"/>
  <c r="AH170" i="15"/>
  <c r="AH198" i="15"/>
  <c r="AJ16" i="15"/>
  <c r="AH263" i="15"/>
  <c r="AH191" i="15"/>
  <c r="AH259" i="15"/>
  <c r="AH184" i="15"/>
  <c r="AH177" i="15"/>
  <c r="AH254" i="15"/>
  <c r="AH270" i="15"/>
  <c r="AH113" i="15"/>
  <c r="AH120" i="15"/>
  <c r="AH106" i="15"/>
  <c r="AH256" i="15"/>
  <c r="AH268" i="15"/>
  <c r="D273" i="15"/>
  <c r="I273" i="15"/>
  <c r="M273" i="15"/>
  <c r="Q273" i="15"/>
  <c r="V273" i="15"/>
  <c r="Z273" i="15"/>
  <c r="G274" i="15"/>
  <c r="L274" i="15"/>
  <c r="P274" i="15"/>
  <c r="U274" i="15"/>
  <c r="Y274" i="15"/>
  <c r="AC274" i="15"/>
  <c r="F288" i="15"/>
  <c r="K288" i="15"/>
  <c r="O288" i="15"/>
  <c r="T288" i="15"/>
  <c r="X288" i="15"/>
  <c r="AB288" i="15"/>
  <c r="E289" i="15"/>
  <c r="J289" i="15"/>
  <c r="N289" i="15"/>
  <c r="W289" i="15"/>
  <c r="AA289" i="15"/>
  <c r="D290" i="15"/>
  <c r="I290" i="15"/>
  <c r="M290" i="15"/>
  <c r="Q290" i="15"/>
  <c r="V290" i="15"/>
  <c r="Z290" i="15"/>
  <c r="G291" i="15"/>
  <c r="L291" i="15"/>
  <c r="P291" i="15"/>
  <c r="U291" i="15"/>
  <c r="Y291" i="15"/>
  <c r="AC291" i="15"/>
  <c r="F292" i="15"/>
  <c r="K292" i="15"/>
  <c r="O292" i="15"/>
  <c r="T292" i="15"/>
  <c r="X292" i="15"/>
  <c r="AB292" i="15"/>
  <c r="L245" i="15"/>
  <c r="P245" i="15"/>
  <c r="AC245" i="15"/>
  <c r="F246" i="15"/>
  <c r="K246" i="15"/>
  <c r="O246" i="15"/>
  <c r="T246" i="15"/>
  <c r="X246" i="15"/>
  <c r="AB246" i="15"/>
  <c r="E247" i="15"/>
  <c r="J247" i="15"/>
  <c r="N247" i="15"/>
  <c r="S247" i="15"/>
  <c r="W247" i="15"/>
  <c r="AA247" i="15"/>
  <c r="AH238" i="15"/>
  <c r="AH22" i="15"/>
  <c r="AH275" i="15"/>
  <c r="AH57" i="15"/>
  <c r="AH252" i="15"/>
  <c r="AH36" i="15"/>
  <c r="AH266" i="15"/>
  <c r="AH50" i="15"/>
  <c r="AH261" i="15"/>
  <c r="AH43" i="15"/>
  <c r="AH226" i="15"/>
  <c r="E246" i="15"/>
  <c r="J246" i="15"/>
  <c r="N246" i="15"/>
  <c r="S246" i="15"/>
  <c r="W246" i="15"/>
  <c r="AA246" i="15"/>
  <c r="D247" i="15"/>
  <c r="I247" i="15"/>
  <c r="M247" i="15"/>
  <c r="Q247" i="15"/>
  <c r="V247" i="15"/>
  <c r="Z247" i="15"/>
  <c r="AH247" i="15"/>
  <c r="AH255" i="15"/>
  <c r="AH260" i="15"/>
  <c r="AH269" i="15"/>
  <c r="AH274" i="15"/>
  <c r="AH224" i="15"/>
  <c r="AH248" i="15"/>
  <c r="AH253" i="15"/>
  <c r="AH262" i="15"/>
  <c r="AH267" i="15"/>
  <c r="AH276" i="15"/>
  <c r="AH284" i="15"/>
  <c r="AH289" i="15"/>
  <c r="J281" i="15"/>
  <c r="N281" i="15"/>
  <c r="S281" i="15"/>
  <c r="AA281" i="15"/>
  <c r="D282" i="15"/>
  <c r="I282" i="15"/>
  <c r="M282" i="15"/>
  <c r="Q282" i="15"/>
  <c r="V282" i="15"/>
  <c r="Z282" i="15"/>
  <c r="G283" i="15"/>
  <c r="L283" i="15"/>
  <c r="P283" i="15"/>
  <c r="U283" i="15"/>
  <c r="Y283" i="15"/>
  <c r="AC283" i="15"/>
  <c r="F284" i="15"/>
  <c r="K284" i="15"/>
  <c r="O284" i="15"/>
  <c r="T284" i="15"/>
  <c r="X284" i="15"/>
  <c r="AB284" i="15"/>
  <c r="E285" i="15"/>
  <c r="J285" i="15"/>
  <c r="N285" i="15"/>
  <c r="S285" i="15"/>
  <c r="W285" i="15"/>
  <c r="AA285" i="15"/>
  <c r="F289" i="15"/>
  <c r="K289" i="15"/>
  <c r="O289" i="15"/>
  <c r="T289" i="15"/>
  <c r="X289" i="15"/>
  <c r="AB289" i="15"/>
  <c r="E290" i="15"/>
  <c r="J290" i="15"/>
  <c r="N290" i="15"/>
  <c r="S290" i="15"/>
  <c r="W290" i="15"/>
  <c r="AA290" i="15"/>
  <c r="D291" i="15"/>
  <c r="I291" i="15"/>
  <c r="M291" i="15"/>
  <c r="Q291" i="15"/>
  <c r="V291" i="15"/>
  <c r="Z291" i="15"/>
  <c r="G292" i="15"/>
  <c r="L292" i="15"/>
  <c r="P292" i="15"/>
  <c r="U292" i="15"/>
  <c r="Y292" i="15"/>
  <c r="AC292" i="15"/>
  <c r="E223" i="15"/>
  <c r="J223" i="15"/>
  <c r="N223" i="15"/>
  <c r="S223" i="15"/>
  <c r="W223" i="15"/>
  <c r="D224" i="15"/>
  <c r="I224" i="15"/>
  <c r="M224" i="15"/>
  <c r="Q224" i="15"/>
  <c r="V224" i="15"/>
  <c r="Z224" i="15"/>
  <c r="G225" i="15"/>
  <c r="L225" i="15"/>
  <c r="P225" i="15"/>
  <c r="U225" i="15"/>
  <c r="Y225" i="15"/>
  <c r="AC225" i="15"/>
  <c r="F226" i="15"/>
  <c r="K226" i="15"/>
  <c r="O226" i="15"/>
  <c r="T226" i="15"/>
  <c r="X226" i="15"/>
  <c r="AB226" i="15"/>
  <c r="E227" i="15"/>
  <c r="J227" i="15"/>
  <c r="N227" i="15"/>
  <c r="S227" i="15"/>
  <c r="W227" i="15"/>
  <c r="AA227" i="15"/>
  <c r="D223" i="15"/>
  <c r="V223" i="15"/>
  <c r="Z223" i="15"/>
  <c r="G224" i="15"/>
  <c r="L224" i="15"/>
  <c r="P224" i="15"/>
  <c r="F225" i="15"/>
  <c r="K225" i="15"/>
  <c r="O225" i="15"/>
  <c r="T225" i="15"/>
  <c r="X225" i="15"/>
  <c r="AB225" i="15"/>
  <c r="E226" i="15"/>
  <c r="J226" i="15"/>
  <c r="N226" i="15"/>
  <c r="S226" i="15"/>
  <c r="W226" i="15"/>
  <c r="AA226" i="15"/>
  <c r="D227" i="15"/>
  <c r="I227" i="15"/>
  <c r="M227" i="15"/>
  <c r="Q227" i="15"/>
  <c r="V227" i="15"/>
  <c r="Z227" i="15"/>
  <c r="D288" i="15"/>
  <c r="I288" i="15"/>
  <c r="M288" i="15"/>
  <c r="Q288" i="15"/>
  <c r="V288" i="15"/>
  <c r="Z288" i="15"/>
  <c r="G289" i="15"/>
  <c r="L289" i="15"/>
  <c r="P289" i="15"/>
  <c r="U289" i="15"/>
  <c r="Y289" i="15"/>
  <c r="AC289" i="15"/>
  <c r="F290" i="15"/>
  <c r="K290" i="15"/>
  <c r="O290" i="15"/>
  <c r="T290" i="15"/>
  <c r="X290" i="15"/>
  <c r="AB290" i="15"/>
  <c r="E291" i="15"/>
  <c r="J291" i="15"/>
  <c r="N291" i="15"/>
  <c r="S291" i="15"/>
  <c r="W291" i="15"/>
  <c r="AA291" i="15"/>
  <c r="D292" i="15"/>
  <c r="I292" i="15"/>
  <c r="M292" i="15"/>
  <c r="Q292" i="15"/>
  <c r="V292" i="15"/>
  <c r="Z292" i="15"/>
  <c r="AC155" i="15"/>
  <c r="I148" i="15"/>
  <c r="W71" i="15"/>
  <c r="AC85" i="15"/>
  <c r="AC92" i="15"/>
  <c r="Z113" i="15"/>
  <c r="Z141" i="15"/>
  <c r="F248" i="15"/>
  <c r="K248" i="15"/>
  <c r="O248" i="15"/>
  <c r="T248" i="15"/>
  <c r="X248" i="15"/>
  <c r="AB248" i="15"/>
  <c r="E249" i="15"/>
  <c r="J249" i="15"/>
  <c r="N249" i="15"/>
  <c r="S249" i="15"/>
  <c r="W249" i="15"/>
  <c r="AA249" i="15"/>
  <c r="E259" i="15"/>
  <c r="J259" i="15"/>
  <c r="N259" i="15"/>
  <c r="S259" i="15"/>
  <c r="W259" i="15"/>
  <c r="AA259" i="15"/>
  <c r="D260" i="15"/>
  <c r="I260" i="15"/>
  <c r="M260" i="15"/>
  <c r="Q260" i="15"/>
  <c r="V260" i="15"/>
  <c r="Z260" i="15"/>
  <c r="G261" i="15"/>
  <c r="L261" i="15"/>
  <c r="P261" i="15"/>
  <c r="U261" i="15"/>
  <c r="Y261" i="15"/>
  <c r="AC261" i="15"/>
  <c r="F262" i="15"/>
  <c r="K262" i="15"/>
  <c r="O262" i="15"/>
  <c r="T262" i="15"/>
  <c r="X262" i="15"/>
  <c r="AB262" i="15"/>
  <c r="E263" i="15"/>
  <c r="J263" i="15"/>
  <c r="N263" i="15"/>
  <c r="S263" i="15"/>
  <c r="W263" i="15"/>
  <c r="AA263" i="15"/>
  <c r="E273" i="15"/>
  <c r="J273" i="15"/>
  <c r="N273" i="15"/>
  <c r="S273" i="15"/>
  <c r="AA273" i="15"/>
  <c r="D274" i="15"/>
  <c r="I274" i="15"/>
  <c r="M274" i="15"/>
  <c r="Q274" i="15"/>
  <c r="V274" i="15"/>
  <c r="Z274" i="15"/>
  <c r="G275" i="15"/>
  <c r="L275" i="15"/>
  <c r="P275" i="15"/>
  <c r="U275" i="15"/>
  <c r="Y275" i="15"/>
  <c r="AC275" i="15"/>
  <c r="F276" i="15"/>
  <c r="K276" i="15"/>
  <c r="O276" i="15"/>
  <c r="T276" i="15"/>
  <c r="X276" i="15"/>
  <c r="AB276" i="15"/>
  <c r="E277" i="15"/>
  <c r="J277" i="15"/>
  <c r="N277" i="15"/>
  <c r="S277" i="15"/>
  <c r="W277" i="15"/>
  <c r="AA277" i="15"/>
  <c r="G230" i="15"/>
  <c r="L230" i="15"/>
  <c r="P230" i="15"/>
  <c r="U230" i="15"/>
  <c r="Y230" i="15"/>
  <c r="AC230" i="15"/>
  <c r="F231" i="15"/>
  <c r="K231" i="15"/>
  <c r="O231" i="15"/>
  <c r="T231" i="15"/>
  <c r="X231" i="15"/>
  <c r="AB231" i="15"/>
  <c r="E232" i="15"/>
  <c r="J232" i="15"/>
  <c r="N232" i="15"/>
  <c r="S232" i="15"/>
  <c r="W232" i="15"/>
  <c r="AA232" i="15"/>
  <c r="D233" i="15"/>
  <c r="I233" i="15"/>
  <c r="M233" i="15"/>
  <c r="Q233" i="15"/>
  <c r="V233" i="15"/>
  <c r="Z233" i="15"/>
  <c r="G234" i="15"/>
  <c r="L234" i="15"/>
  <c r="P234" i="15"/>
  <c r="U234" i="15"/>
  <c r="Y234" i="15"/>
  <c r="AC234" i="15"/>
  <c r="E237" i="15"/>
  <c r="J237" i="15"/>
  <c r="N237" i="15"/>
  <c r="S237" i="15"/>
  <c r="W237" i="15"/>
  <c r="AA237" i="15"/>
  <c r="D238" i="15"/>
  <c r="I238" i="15"/>
  <c r="M238" i="15"/>
  <c r="Q238" i="15"/>
  <c r="V238" i="15"/>
  <c r="Z238" i="15"/>
  <c r="G239" i="15"/>
  <c r="L239" i="15"/>
  <c r="P239" i="15"/>
  <c r="U239" i="15"/>
  <c r="Y239" i="15"/>
  <c r="AC239" i="15"/>
  <c r="F240" i="15"/>
  <c r="K240" i="15"/>
  <c r="O240" i="15"/>
  <c r="T240" i="15"/>
  <c r="X240" i="15"/>
  <c r="AB240" i="15"/>
  <c r="E241" i="15"/>
  <c r="G248" i="15"/>
  <c r="L248" i="15"/>
  <c r="P248" i="15"/>
  <c r="U248" i="15"/>
  <c r="Y248" i="15"/>
  <c r="AC248" i="15"/>
  <c r="F249" i="15"/>
  <c r="K249" i="15"/>
  <c r="O249" i="15"/>
  <c r="T249" i="15"/>
  <c r="X249" i="15"/>
  <c r="AB249" i="15"/>
  <c r="D252" i="15"/>
  <c r="I252" i="15"/>
  <c r="M252" i="15"/>
  <c r="Q252" i="15"/>
  <c r="V252" i="15"/>
  <c r="G253" i="15"/>
  <c r="L253" i="15"/>
  <c r="P253" i="15"/>
  <c r="U253" i="15"/>
  <c r="Y253" i="15"/>
  <c r="AC253" i="15"/>
  <c r="F254" i="15"/>
  <c r="K254" i="15"/>
  <c r="O254" i="15"/>
  <c r="T254" i="15"/>
  <c r="X254" i="15"/>
  <c r="AB254" i="15"/>
  <c r="E255" i="15"/>
  <c r="J255" i="15"/>
  <c r="N255" i="15"/>
  <c r="S255" i="15"/>
  <c r="W255" i="15"/>
  <c r="AA255" i="15"/>
  <c r="D256" i="15"/>
  <c r="I256" i="15"/>
  <c r="M256" i="15"/>
  <c r="Q256" i="15"/>
  <c r="V256" i="15"/>
  <c r="Z256" i="15"/>
  <c r="D78" i="15"/>
  <c r="I78" i="15"/>
  <c r="M78" i="15"/>
  <c r="Q78" i="15"/>
  <c r="V78" i="15"/>
  <c r="Z78" i="15"/>
  <c r="M120" i="15"/>
  <c r="D230" i="15"/>
  <c r="M230" i="15"/>
  <c r="V230" i="15"/>
  <c r="Z230" i="15"/>
  <c r="G231" i="15"/>
  <c r="L231" i="15"/>
  <c r="P231" i="15"/>
  <c r="F232" i="15"/>
  <c r="K232" i="15"/>
  <c r="O232" i="15"/>
  <c r="T232" i="15"/>
  <c r="X232" i="15"/>
  <c r="AB232" i="15"/>
  <c r="E233" i="15"/>
  <c r="J233" i="15"/>
  <c r="N233" i="15"/>
  <c r="S233" i="15"/>
  <c r="W233" i="15"/>
  <c r="AA233" i="15"/>
  <c r="D234" i="15"/>
  <c r="I234" i="15"/>
  <c r="M234" i="15"/>
  <c r="Q234" i="15"/>
  <c r="V234" i="15"/>
  <c r="Z234" i="15"/>
  <c r="D253" i="15"/>
  <c r="I253" i="15"/>
  <c r="M253" i="15"/>
  <c r="Q253" i="15"/>
  <c r="V253" i="15"/>
  <c r="Z253" i="15"/>
  <c r="G254" i="15"/>
  <c r="L254" i="15"/>
  <c r="P254" i="15"/>
  <c r="U254" i="15"/>
  <c r="Y254" i="15"/>
  <c r="AC254" i="15"/>
  <c r="F255" i="15"/>
  <c r="K255" i="15"/>
  <c r="O255" i="15"/>
  <c r="T255" i="15"/>
  <c r="X255" i="15"/>
  <c r="AB255" i="15"/>
  <c r="E256" i="15"/>
  <c r="J256" i="15"/>
  <c r="N256" i="15"/>
  <c r="S256" i="15"/>
  <c r="W256" i="15"/>
  <c r="AA256" i="15"/>
  <c r="I170" i="15"/>
  <c r="F223" i="15"/>
  <c r="K223" i="15"/>
  <c r="O223" i="15"/>
  <c r="T223" i="15"/>
  <c r="X223" i="15"/>
  <c r="AB223" i="15"/>
  <c r="J224" i="15"/>
  <c r="N224" i="15"/>
  <c r="S224" i="15"/>
  <c r="W224" i="15"/>
  <c r="AA224" i="15"/>
  <c r="D225" i="15"/>
  <c r="I225" i="15"/>
  <c r="M225" i="15"/>
  <c r="Q225" i="15"/>
  <c r="V225" i="15"/>
  <c r="Z225" i="15"/>
  <c r="G226" i="15"/>
  <c r="L226" i="15"/>
  <c r="P226" i="15"/>
  <c r="U226" i="15"/>
  <c r="Y226" i="15"/>
  <c r="AC226" i="15"/>
  <c r="F227" i="15"/>
  <c r="K227" i="15"/>
  <c r="O227" i="15"/>
  <c r="T227" i="15"/>
  <c r="X227" i="15"/>
  <c r="AB227" i="15"/>
  <c r="E230" i="15"/>
  <c r="J230" i="15"/>
  <c r="N230" i="15"/>
  <c r="S230" i="15"/>
  <c r="W230" i="15"/>
  <c r="AA230" i="15"/>
  <c r="D231" i="15"/>
  <c r="I231" i="15"/>
  <c r="M231" i="15"/>
  <c r="Q231" i="15"/>
  <c r="V231" i="15"/>
  <c r="Z231" i="15"/>
  <c r="G232" i="15"/>
  <c r="L232" i="15"/>
  <c r="P232" i="15"/>
  <c r="U232" i="15"/>
  <c r="Y232" i="15"/>
  <c r="AC232" i="15"/>
  <c r="F233" i="15"/>
  <c r="K233" i="15"/>
  <c r="O233" i="15"/>
  <c r="T233" i="15"/>
  <c r="X233" i="15"/>
  <c r="AB233" i="15"/>
  <c r="E234" i="15"/>
  <c r="J234" i="15"/>
  <c r="N234" i="15"/>
  <c r="S234" i="15"/>
  <c r="W234" i="15"/>
  <c r="AA234" i="15"/>
  <c r="G237" i="15"/>
  <c r="L237" i="15"/>
  <c r="P237" i="15"/>
  <c r="U237" i="15"/>
  <c r="Y237" i="15"/>
  <c r="AC237" i="15"/>
  <c r="F238" i="15"/>
  <c r="K238" i="15"/>
  <c r="O238" i="15"/>
  <c r="T238" i="15"/>
  <c r="X238" i="15"/>
  <c r="AB238" i="15"/>
  <c r="E239" i="15"/>
  <c r="J239" i="15"/>
  <c r="N239" i="15"/>
  <c r="S239" i="15"/>
  <c r="W239" i="15"/>
  <c r="AA239" i="15"/>
  <c r="D240" i="15"/>
  <c r="I240" i="15"/>
  <c r="M240" i="15"/>
  <c r="Q240" i="15"/>
  <c r="V240" i="15"/>
  <c r="Z240" i="15"/>
  <c r="G241" i="15"/>
  <c r="L241" i="15"/>
  <c r="P241" i="15"/>
  <c r="U241" i="15"/>
  <c r="Y241" i="15"/>
  <c r="AC241" i="15"/>
  <c r="D99" i="15"/>
  <c r="I99" i="15"/>
  <c r="M99" i="15"/>
  <c r="Q99" i="15"/>
  <c r="V99" i="15"/>
  <c r="Z99" i="15"/>
  <c r="P99" i="15"/>
  <c r="S148" i="15"/>
  <c r="AB148" i="15"/>
  <c r="F155" i="15"/>
  <c r="K155" i="15"/>
  <c r="O155" i="15"/>
  <c r="T155" i="15"/>
  <c r="X155" i="15"/>
  <c r="AB155" i="15"/>
  <c r="Y162" i="15"/>
  <c r="V206" i="15"/>
  <c r="F85" i="15"/>
  <c r="K85" i="15"/>
  <c r="O85" i="15"/>
  <c r="T85" i="15"/>
  <c r="X85" i="15"/>
  <c r="AB85" i="15"/>
  <c r="E99" i="15"/>
  <c r="G127" i="15"/>
  <c r="L127" i="15"/>
  <c r="P127" i="15"/>
  <c r="U127" i="15"/>
  <c r="Y127" i="15"/>
  <c r="AC127" i="15"/>
  <c r="F148" i="15"/>
  <c r="T148" i="15"/>
  <c r="X170" i="15"/>
  <c r="Q177" i="15"/>
  <c r="Z213" i="15"/>
  <c r="L29" i="15"/>
  <c r="J85" i="15"/>
  <c r="AA85" i="15"/>
  <c r="L85" i="15"/>
  <c r="U85" i="15"/>
  <c r="I127" i="15"/>
  <c r="Z127" i="15"/>
  <c r="D141" i="15"/>
  <c r="I141" i="15"/>
  <c r="M141" i="15"/>
  <c r="V141" i="15"/>
  <c r="AA148" i="15"/>
  <c r="V177" i="15"/>
  <c r="I213" i="15"/>
  <c r="M43" i="15"/>
  <c r="I120" i="15"/>
  <c r="S191" i="15"/>
  <c r="O206" i="15"/>
  <c r="I36" i="15"/>
  <c r="L106" i="15"/>
  <c r="D113" i="15"/>
  <c r="I113" i="15"/>
  <c r="M113" i="15"/>
  <c r="V113" i="15"/>
  <c r="N162" i="15"/>
  <c r="W162" i="15"/>
  <c r="F170" i="15"/>
  <c r="K170" i="15"/>
  <c r="O170" i="15"/>
  <c r="T170" i="15"/>
  <c r="AB170" i="15"/>
  <c r="Z170" i="15"/>
  <c r="G99" i="15"/>
  <c r="N99" i="15"/>
  <c r="W99" i="15"/>
  <c r="E155" i="15"/>
  <c r="J155" i="15"/>
  <c r="N155" i="15"/>
  <c r="S155" i="15"/>
  <c r="W155" i="15"/>
  <c r="AA155" i="15"/>
  <c r="L155" i="15"/>
  <c r="U155" i="15"/>
  <c r="Y99" i="15"/>
  <c r="W191" i="15"/>
  <c r="L198" i="15"/>
  <c r="AC198" i="15"/>
  <c r="D266" i="15"/>
  <c r="I266" i="15"/>
  <c r="M266" i="15"/>
  <c r="Q266" i="15"/>
  <c r="V266" i="15"/>
  <c r="G267" i="15"/>
  <c r="L267" i="15"/>
  <c r="P267" i="15"/>
  <c r="U267" i="15"/>
  <c r="Y267" i="15"/>
  <c r="E281" i="15"/>
  <c r="E64" i="15"/>
  <c r="S85" i="15"/>
  <c r="T22" i="15"/>
  <c r="Q36" i="15"/>
  <c r="E184" i="15"/>
  <c r="D206" i="15"/>
  <c r="F275" i="15"/>
  <c r="K275" i="15"/>
  <c r="O275" i="15"/>
  <c r="T275" i="15"/>
  <c r="X275" i="15"/>
  <c r="AB275" i="15"/>
  <c r="E276" i="15"/>
  <c r="J276" i="15"/>
  <c r="N276" i="15"/>
  <c r="S276" i="15"/>
  <c r="W276" i="15"/>
  <c r="AA276" i="15"/>
  <c r="D277" i="15"/>
  <c r="I277" i="15"/>
  <c r="M277" i="15"/>
  <c r="Q277" i="15"/>
  <c r="V277" i="15"/>
  <c r="Z277" i="15"/>
  <c r="F281" i="15"/>
  <c r="K281" i="15"/>
  <c r="O281" i="15"/>
  <c r="T281" i="15"/>
  <c r="X281" i="15"/>
  <c r="AB281" i="15"/>
  <c r="E282" i="15"/>
  <c r="J282" i="15"/>
  <c r="N282" i="15"/>
  <c r="S282" i="15"/>
  <c r="W282" i="15"/>
  <c r="AA282" i="15"/>
  <c r="D283" i="15"/>
  <c r="I283" i="15"/>
  <c r="M283" i="15"/>
  <c r="Q283" i="15"/>
  <c r="V283" i="15"/>
  <c r="Z283" i="15"/>
  <c r="G284" i="15"/>
  <c r="L284" i="15"/>
  <c r="P284" i="15"/>
  <c r="U284" i="15"/>
  <c r="Y284" i="15"/>
  <c r="AC284" i="15"/>
  <c r="F285" i="15"/>
  <c r="K285" i="15"/>
  <c r="O285" i="15"/>
  <c r="T285" i="15"/>
  <c r="X285" i="15"/>
  <c r="AB285" i="15"/>
  <c r="S106" i="15"/>
  <c r="G120" i="15"/>
  <c r="L120" i="15"/>
  <c r="P120" i="15"/>
  <c r="U120" i="15"/>
  <c r="Y120" i="15"/>
  <c r="AC120" i="15"/>
  <c r="Z120" i="15"/>
  <c r="I134" i="15"/>
  <c r="M134" i="15"/>
  <c r="D162" i="15"/>
  <c r="I162" i="15"/>
  <c r="M162" i="15"/>
  <c r="Q162" i="15"/>
  <c r="V162" i="15"/>
  <c r="Z162" i="15"/>
  <c r="J162" i="15"/>
  <c r="N184" i="15"/>
  <c r="W184" i="15"/>
  <c r="E191" i="15"/>
  <c r="J191" i="15"/>
  <c r="N191" i="15"/>
  <c r="AA191" i="15"/>
  <c r="F206" i="15"/>
  <c r="X206" i="15"/>
  <c r="G92" i="15"/>
  <c r="L92" i="15"/>
  <c r="J99" i="15"/>
  <c r="S99" i="15"/>
  <c r="AA99" i="15"/>
  <c r="G106" i="15"/>
  <c r="P106" i="15"/>
  <c r="U106" i="15"/>
  <c r="Y106" i="15"/>
  <c r="AC106" i="15"/>
  <c r="J106" i="15"/>
  <c r="AA106" i="15"/>
  <c r="G134" i="15"/>
  <c r="L134" i="15"/>
  <c r="P134" i="15"/>
  <c r="U134" i="15"/>
  <c r="Y134" i="15"/>
  <c r="AC134" i="15"/>
  <c r="Z134" i="15"/>
  <c r="E170" i="15"/>
  <c r="J170" i="15"/>
  <c r="N170" i="15"/>
  <c r="S170" i="15"/>
  <c r="W170" i="15"/>
  <c r="AA170" i="15"/>
  <c r="Q170" i="15"/>
  <c r="E177" i="15"/>
  <c r="J177" i="15"/>
  <c r="N177" i="15"/>
  <c r="S177" i="15"/>
  <c r="W177" i="15"/>
  <c r="AA177" i="15"/>
  <c r="D177" i="15"/>
  <c r="F198" i="15"/>
  <c r="K198" i="15"/>
  <c r="O198" i="15"/>
  <c r="T198" i="15"/>
  <c r="X198" i="15"/>
  <c r="AB198" i="15"/>
  <c r="E198" i="15"/>
  <c r="J198" i="15"/>
  <c r="N198" i="15"/>
  <c r="S198" i="15"/>
  <c r="W198" i="15"/>
  <c r="AA198" i="15"/>
  <c r="U198" i="15"/>
  <c r="I206" i="15"/>
  <c r="M206" i="15"/>
  <c r="Q206" i="15"/>
  <c r="Z206" i="15"/>
  <c r="AC267" i="15"/>
  <c r="F268" i="15"/>
  <c r="K268" i="15"/>
  <c r="O268" i="15"/>
  <c r="T268" i="15"/>
  <c r="X268" i="15"/>
  <c r="AB268" i="15"/>
  <c r="E269" i="15"/>
  <c r="J269" i="15"/>
  <c r="N269" i="15"/>
  <c r="S269" i="15"/>
  <c r="W269" i="15"/>
  <c r="AA269" i="15"/>
  <c r="D270" i="15"/>
  <c r="I270" i="15"/>
  <c r="M270" i="15"/>
  <c r="Q270" i="15"/>
  <c r="V270" i="15"/>
  <c r="Z270" i="15"/>
  <c r="F92" i="15"/>
  <c r="K92" i="15"/>
  <c r="O92" i="15"/>
  <c r="T92" i="15"/>
  <c r="X92" i="15"/>
  <c r="AB92" i="15"/>
  <c r="Y92" i="15"/>
  <c r="Q120" i="15"/>
  <c r="M127" i="15"/>
  <c r="E148" i="15"/>
  <c r="J148" i="15"/>
  <c r="N148" i="15"/>
  <c r="W148" i="15"/>
  <c r="O148" i="15"/>
  <c r="X148" i="15"/>
  <c r="E213" i="15"/>
  <c r="J213" i="15"/>
  <c r="N213" i="15"/>
  <c r="S213" i="15"/>
  <c r="W213" i="15"/>
  <c r="AA213" i="15"/>
  <c r="Q213" i="15"/>
  <c r="K213" i="15"/>
  <c r="T213" i="15"/>
  <c r="AB213" i="15"/>
  <c r="S15" i="15"/>
  <c r="AC29" i="15"/>
  <c r="F259" i="15"/>
  <c r="K259" i="15"/>
  <c r="O259" i="15"/>
  <c r="T259" i="15"/>
  <c r="X259" i="15"/>
  <c r="AB259" i="15"/>
  <c r="E260" i="15"/>
  <c r="J260" i="15"/>
  <c r="N260" i="15"/>
  <c r="S260" i="15"/>
  <c r="W260" i="15"/>
  <c r="AA260" i="15"/>
  <c r="D261" i="15"/>
  <c r="I261" i="15"/>
  <c r="M261" i="15"/>
  <c r="Q261" i="15"/>
  <c r="V261" i="15"/>
  <c r="Z261" i="15"/>
  <c r="G262" i="15"/>
  <c r="L262" i="15"/>
  <c r="P262" i="15"/>
  <c r="U262" i="15"/>
  <c r="Y262" i="15"/>
  <c r="AC262" i="15"/>
  <c r="F263" i="15"/>
  <c r="K263" i="15"/>
  <c r="O263" i="15"/>
  <c r="T263" i="15"/>
  <c r="X263" i="15"/>
  <c r="AB263" i="15"/>
  <c r="Q50" i="15"/>
  <c r="W281" i="15"/>
  <c r="W64" i="15"/>
  <c r="E71" i="15"/>
  <c r="P92" i="15"/>
  <c r="E106" i="15"/>
  <c r="N106" i="15"/>
  <c r="W106" i="15"/>
  <c r="D127" i="15"/>
  <c r="V127" i="15"/>
  <c r="Q134" i="15"/>
  <c r="D148" i="15"/>
  <c r="M148" i="15"/>
  <c r="Q148" i="15"/>
  <c r="V148" i="15"/>
  <c r="Z148" i="15"/>
  <c r="S162" i="15"/>
  <c r="AA162" i="15"/>
  <c r="I177" i="15"/>
  <c r="M177" i="15"/>
  <c r="Z177" i="15"/>
  <c r="V191" i="15"/>
  <c r="Z191" i="15"/>
  <c r="G206" i="15"/>
  <c r="L206" i="15"/>
  <c r="P206" i="15"/>
  <c r="U206" i="15"/>
  <c r="Y206" i="15"/>
  <c r="AC206" i="15"/>
  <c r="K206" i="15"/>
  <c r="T206" i="15"/>
  <c r="AB206" i="15"/>
  <c r="K8" i="15"/>
  <c r="G245" i="15"/>
  <c r="G29" i="15"/>
  <c r="U245" i="15"/>
  <c r="U29" i="15"/>
  <c r="Y245" i="15"/>
  <c r="Y29" i="15"/>
  <c r="J71" i="15"/>
  <c r="AB78" i="15"/>
  <c r="U92" i="15"/>
  <c r="Q113" i="15"/>
  <c r="D134" i="15"/>
  <c r="V134" i="15"/>
  <c r="Q141" i="15"/>
  <c r="G162" i="15"/>
  <c r="L162" i="15"/>
  <c r="P162" i="15"/>
  <c r="U162" i="15"/>
  <c r="AC162" i="15"/>
  <c r="E162" i="15"/>
  <c r="D213" i="15"/>
  <c r="M213" i="15"/>
  <c r="V213" i="15"/>
  <c r="Z266" i="15"/>
  <c r="Z50" i="15"/>
  <c r="W273" i="15"/>
  <c r="W57" i="15"/>
  <c r="S289" i="15"/>
  <c r="S71" i="15"/>
  <c r="AA223" i="15"/>
  <c r="AA8" i="15"/>
  <c r="G15" i="15"/>
  <c r="F230" i="15"/>
  <c r="K230" i="15"/>
  <c r="O230" i="15"/>
  <c r="T230" i="15"/>
  <c r="X230" i="15"/>
  <c r="AB230" i="15"/>
  <c r="J231" i="15"/>
  <c r="N231" i="15"/>
  <c r="S231" i="15"/>
  <c r="W231" i="15"/>
  <c r="AA231" i="15"/>
  <c r="D232" i="15"/>
  <c r="I232" i="15"/>
  <c r="M232" i="15"/>
  <c r="Q232" i="15"/>
  <c r="V232" i="15"/>
  <c r="Z232" i="15"/>
  <c r="G233" i="15"/>
  <c r="L233" i="15"/>
  <c r="P233" i="15"/>
  <c r="U233" i="15"/>
  <c r="Y233" i="15"/>
  <c r="AC233" i="15"/>
  <c r="F234" i="15"/>
  <c r="K234" i="15"/>
  <c r="O234" i="15"/>
  <c r="T234" i="15"/>
  <c r="X234" i="15"/>
  <c r="AB234" i="15"/>
  <c r="AB22" i="15"/>
  <c r="F237" i="15"/>
  <c r="K237" i="15"/>
  <c r="O237" i="15"/>
  <c r="T237" i="15"/>
  <c r="X237" i="15"/>
  <c r="AB237" i="15"/>
  <c r="E238" i="15"/>
  <c r="N238" i="15"/>
  <c r="S238" i="15"/>
  <c r="W238" i="15"/>
  <c r="AA238" i="15"/>
  <c r="D239" i="15"/>
  <c r="I239" i="15"/>
  <c r="M239" i="15"/>
  <c r="Q239" i="15"/>
  <c r="V239" i="15"/>
  <c r="Z239" i="15"/>
  <c r="G240" i="15"/>
  <c r="L240" i="15"/>
  <c r="P240" i="15"/>
  <c r="U240" i="15"/>
  <c r="Y240" i="15"/>
  <c r="AC240" i="15"/>
  <c r="F241" i="15"/>
  <c r="K241" i="15"/>
  <c r="O241" i="15"/>
  <c r="T241" i="15"/>
  <c r="X241" i="15"/>
  <c r="AB241" i="15"/>
  <c r="P29" i="15"/>
  <c r="Z252" i="15"/>
  <c r="Z36" i="15"/>
  <c r="I50" i="15"/>
  <c r="D267" i="15"/>
  <c r="I267" i="15"/>
  <c r="M267" i="15"/>
  <c r="Q267" i="15"/>
  <c r="V267" i="15"/>
  <c r="Z267" i="15"/>
  <c r="G268" i="15"/>
  <c r="L268" i="15"/>
  <c r="P268" i="15"/>
  <c r="U268" i="15"/>
  <c r="Y268" i="15"/>
  <c r="AC268" i="15"/>
  <c r="F269" i="15"/>
  <c r="K269" i="15"/>
  <c r="O269" i="15"/>
  <c r="T269" i="15"/>
  <c r="X269" i="15"/>
  <c r="AB269" i="15"/>
  <c r="E270" i="15"/>
  <c r="J270" i="15"/>
  <c r="N270" i="15"/>
  <c r="S270" i="15"/>
  <c r="W270" i="15"/>
  <c r="AA270" i="15"/>
  <c r="E57" i="15"/>
  <c r="E85" i="15"/>
  <c r="N85" i="15"/>
  <c r="W85" i="15"/>
  <c r="G85" i="15"/>
  <c r="P85" i="15"/>
  <c r="Y85" i="15"/>
  <c r="L99" i="15"/>
  <c r="U99" i="15"/>
  <c r="AC99" i="15"/>
  <c r="G113" i="15"/>
  <c r="L113" i="15"/>
  <c r="P113" i="15"/>
  <c r="U113" i="15"/>
  <c r="Y113" i="15"/>
  <c r="AC113" i="15"/>
  <c r="D120" i="15"/>
  <c r="V120" i="15"/>
  <c r="Q127" i="15"/>
  <c r="G141" i="15"/>
  <c r="L141" i="15"/>
  <c r="P141" i="15"/>
  <c r="U141" i="15"/>
  <c r="Y141" i="15"/>
  <c r="AC141" i="15"/>
  <c r="P148" i="15"/>
  <c r="U148" i="15"/>
  <c r="Y148" i="15"/>
  <c r="AC148" i="15"/>
  <c r="K148" i="15"/>
  <c r="G155" i="15"/>
  <c r="P155" i="15"/>
  <c r="Y155" i="15"/>
  <c r="D170" i="15"/>
  <c r="M170" i="15"/>
  <c r="V170" i="15"/>
  <c r="G198" i="15"/>
  <c r="P198" i="15"/>
  <c r="Y198" i="15"/>
  <c r="F213" i="15"/>
  <c r="O213" i="15"/>
  <c r="X213" i="15"/>
  <c r="J241" i="15"/>
  <c r="N241" i="15"/>
  <c r="S241" i="15"/>
  <c r="W241" i="15"/>
  <c r="AA241" i="15"/>
  <c r="E245" i="15"/>
  <c r="J245" i="15"/>
  <c r="N245" i="15"/>
  <c r="S245" i="15"/>
  <c r="W245" i="15"/>
  <c r="AA245" i="15"/>
  <c r="D246" i="15"/>
  <c r="I246" i="15"/>
  <c r="M246" i="15"/>
  <c r="Q246" i="15"/>
  <c r="V246" i="15"/>
  <c r="Z246" i="15"/>
  <c r="G247" i="15"/>
  <c r="L247" i="15"/>
  <c r="P247" i="15"/>
  <c r="U247" i="15"/>
  <c r="Y247" i="15"/>
  <c r="AC247" i="15"/>
  <c r="E248" i="15"/>
  <c r="J248" i="15"/>
  <c r="N248" i="15"/>
  <c r="S248" i="15"/>
  <c r="W248" i="15"/>
  <c r="AA248" i="15"/>
  <c r="D249" i="15"/>
  <c r="I249" i="15"/>
  <c r="M249" i="15"/>
  <c r="Q249" i="15"/>
  <c r="V249" i="15"/>
  <c r="Z249" i="15"/>
  <c r="F253" i="15"/>
  <c r="K253" i="15"/>
  <c r="O253" i="15"/>
  <c r="T253" i="15"/>
  <c r="X253" i="15"/>
  <c r="AB253" i="15"/>
  <c r="E254" i="15"/>
  <c r="J254" i="15"/>
  <c r="N254" i="15"/>
  <c r="S254" i="15"/>
  <c r="W254" i="15"/>
  <c r="AA254" i="15"/>
  <c r="D255" i="15"/>
  <c r="I255" i="15"/>
  <c r="M255" i="15"/>
  <c r="Q255" i="15"/>
  <c r="V255" i="15"/>
  <c r="Z255" i="15"/>
  <c r="G256" i="15"/>
  <c r="L256" i="15"/>
  <c r="P256" i="15"/>
  <c r="U256" i="15"/>
  <c r="Y256" i="15"/>
  <c r="AC256" i="15"/>
  <c r="D259" i="15"/>
  <c r="I259" i="15"/>
  <c r="M259" i="15"/>
  <c r="Q259" i="15"/>
  <c r="V259" i="15"/>
  <c r="Z259" i="15"/>
  <c r="G260" i="15"/>
  <c r="L260" i="15"/>
  <c r="P260" i="15"/>
  <c r="U260" i="15"/>
  <c r="Y260" i="15"/>
  <c r="AC260" i="15"/>
  <c r="F261" i="15"/>
  <c r="K261" i="15"/>
  <c r="O261" i="15"/>
  <c r="T261" i="15"/>
  <c r="X261" i="15"/>
  <c r="AB261" i="15"/>
  <c r="E262" i="15"/>
  <c r="J262" i="15"/>
  <c r="N262" i="15"/>
  <c r="S262" i="15"/>
  <c r="W262" i="15"/>
  <c r="AA262" i="15"/>
  <c r="D263" i="15"/>
  <c r="I263" i="15"/>
  <c r="M263" i="15"/>
  <c r="Q263" i="15"/>
  <c r="V263" i="15"/>
  <c r="Z263" i="15"/>
  <c r="F267" i="15"/>
  <c r="K267" i="15"/>
  <c r="O267" i="15"/>
  <c r="T267" i="15"/>
  <c r="X267" i="15"/>
  <c r="AB267" i="15"/>
  <c r="E268" i="15"/>
  <c r="J268" i="15"/>
  <c r="N268" i="15"/>
  <c r="S268" i="15"/>
  <c r="W268" i="15"/>
  <c r="AA268" i="15"/>
  <c r="D269" i="15"/>
  <c r="I269" i="15"/>
  <c r="M269" i="15"/>
  <c r="Q269" i="15"/>
  <c r="V269" i="15"/>
  <c r="Z269" i="15"/>
  <c r="G270" i="15"/>
  <c r="L270" i="15"/>
  <c r="P270" i="15"/>
  <c r="U270" i="15"/>
  <c r="Y270" i="15"/>
  <c r="AC270" i="15"/>
  <c r="F274" i="15"/>
  <c r="K274" i="15"/>
  <c r="O274" i="15"/>
  <c r="T274" i="15"/>
  <c r="X274" i="15"/>
  <c r="AB274" i="15"/>
  <c r="E275" i="15"/>
  <c r="J275" i="15"/>
  <c r="N275" i="15"/>
  <c r="S275" i="15"/>
  <c r="W275" i="15"/>
  <c r="AA275" i="15"/>
  <c r="D276" i="15"/>
  <c r="I276" i="15"/>
  <c r="M276" i="15"/>
  <c r="Q276" i="15"/>
  <c r="V276" i="15"/>
  <c r="Z276" i="15"/>
  <c r="G277" i="15"/>
  <c r="L277" i="15"/>
  <c r="P277" i="15"/>
  <c r="U277" i="15"/>
  <c r="Y277" i="15"/>
  <c r="AC277" i="15"/>
  <c r="D281" i="15"/>
  <c r="I281" i="15"/>
  <c r="M281" i="15"/>
  <c r="Q281" i="15"/>
  <c r="V281" i="15"/>
  <c r="Z281" i="15"/>
  <c r="G282" i="15"/>
  <c r="L282" i="15"/>
  <c r="P282" i="15"/>
  <c r="U282" i="15"/>
  <c r="Y282" i="15"/>
  <c r="AC282" i="15"/>
  <c r="F283" i="15"/>
  <c r="K283" i="15"/>
  <c r="O283" i="15"/>
  <c r="T283" i="15"/>
  <c r="X283" i="15"/>
  <c r="AB283" i="15"/>
  <c r="E284" i="15"/>
  <c r="J284" i="15"/>
  <c r="N284" i="15"/>
  <c r="S284" i="15"/>
  <c r="W284" i="15"/>
  <c r="AA284" i="15"/>
  <c r="D285" i="15"/>
  <c r="I285" i="15"/>
  <c r="M285" i="15"/>
  <c r="Q285" i="15"/>
  <c r="V285" i="15"/>
  <c r="Z285" i="15"/>
  <c r="E288" i="15"/>
  <c r="J288" i="15"/>
  <c r="N288" i="15"/>
  <c r="S288" i="15"/>
  <c r="W288" i="15"/>
  <c r="AA288" i="15"/>
  <c r="D289" i="15"/>
  <c r="I289" i="15"/>
  <c r="M289" i="15"/>
  <c r="Q289" i="15"/>
  <c r="V289" i="15"/>
  <c r="Z289" i="15"/>
  <c r="G290" i="15"/>
  <c r="L290" i="15"/>
  <c r="P290" i="15"/>
  <c r="U290" i="15"/>
  <c r="Y290" i="15"/>
  <c r="AC290" i="15"/>
  <c r="F291" i="15"/>
  <c r="K291" i="15"/>
  <c r="O291" i="15"/>
  <c r="T291" i="15"/>
  <c r="X291" i="15"/>
  <c r="AB291" i="15"/>
  <c r="E292" i="15"/>
  <c r="J292" i="15"/>
  <c r="N292" i="15"/>
  <c r="S292" i="15"/>
  <c r="W292" i="15"/>
  <c r="AA292" i="15"/>
  <c r="F78" i="15"/>
  <c r="K78" i="15"/>
  <c r="O78" i="15"/>
  <c r="T78" i="15"/>
  <c r="X78" i="15"/>
  <c r="D85" i="15"/>
  <c r="I85" i="15"/>
  <c r="M85" i="15"/>
  <c r="Q85" i="15"/>
  <c r="V85" i="15"/>
  <c r="Z85" i="15"/>
  <c r="D92" i="15"/>
  <c r="I92" i="15"/>
  <c r="M92" i="15"/>
  <c r="Q92" i="15"/>
  <c r="V92" i="15"/>
  <c r="Z92" i="15"/>
  <c r="F99" i="15"/>
  <c r="K99" i="15"/>
  <c r="O99" i="15"/>
  <c r="T99" i="15"/>
  <c r="X99" i="15"/>
  <c r="AB99" i="15"/>
  <c r="E113" i="15"/>
  <c r="J113" i="15"/>
  <c r="N113" i="15"/>
  <c r="S113" i="15"/>
  <c r="W113" i="15"/>
  <c r="AA113" i="15"/>
  <c r="E120" i="15"/>
  <c r="J120" i="15"/>
  <c r="N120" i="15"/>
  <c r="S120" i="15"/>
  <c r="W120" i="15"/>
  <c r="AA120" i="15"/>
  <c r="E127" i="15"/>
  <c r="J127" i="15"/>
  <c r="N127" i="15"/>
  <c r="S127" i="15"/>
  <c r="W127" i="15"/>
  <c r="AA127" i="15"/>
  <c r="E134" i="15"/>
  <c r="J134" i="15"/>
  <c r="N134" i="15"/>
  <c r="S134" i="15"/>
  <c r="W134" i="15"/>
  <c r="AA134" i="15"/>
  <c r="E141" i="15"/>
  <c r="J141" i="15"/>
  <c r="N141" i="15"/>
  <c r="S141" i="15"/>
  <c r="W141" i="15"/>
  <c r="AA141" i="15"/>
  <c r="G148" i="15"/>
  <c r="L148" i="15"/>
  <c r="F162" i="15"/>
  <c r="O162" i="15"/>
  <c r="T162" i="15"/>
  <c r="X162" i="15"/>
  <c r="AB162" i="15"/>
  <c r="G170" i="15"/>
  <c r="L170" i="15"/>
  <c r="P170" i="15"/>
  <c r="U170" i="15"/>
  <c r="Y170" i="15"/>
  <c r="AC170" i="15"/>
  <c r="G177" i="15"/>
  <c r="L177" i="15"/>
  <c r="P177" i="15"/>
  <c r="U177" i="15"/>
  <c r="Y177" i="15"/>
  <c r="AC177" i="15"/>
  <c r="AC184" i="15"/>
  <c r="G191" i="15"/>
  <c r="L191" i="15"/>
  <c r="P191" i="15"/>
  <c r="U191" i="15"/>
  <c r="Y191" i="15"/>
  <c r="AC191" i="15"/>
  <c r="G223" i="15"/>
  <c r="L223" i="15"/>
  <c r="P223" i="15"/>
  <c r="U223" i="15"/>
  <c r="Y223" i="15"/>
  <c r="AC223" i="15"/>
  <c r="F224" i="15"/>
  <c r="K224" i="15"/>
  <c r="O224" i="15"/>
  <c r="T224" i="15"/>
  <c r="X224" i="15"/>
  <c r="AB224" i="15"/>
  <c r="E225" i="15"/>
  <c r="J225" i="15"/>
  <c r="N225" i="15"/>
  <c r="S225" i="15"/>
  <c r="W225" i="15"/>
  <c r="AA225" i="15"/>
  <c r="D226" i="15"/>
  <c r="I226" i="15"/>
  <c r="M226" i="15"/>
  <c r="Q226" i="15"/>
  <c r="V226" i="15"/>
  <c r="Z226" i="15"/>
  <c r="G227" i="15"/>
  <c r="L227" i="15"/>
  <c r="P227" i="15"/>
  <c r="U227" i="15"/>
  <c r="Y227" i="15"/>
  <c r="AC227" i="15"/>
  <c r="I237" i="15"/>
  <c r="M237" i="15"/>
  <c r="Q237" i="15"/>
  <c r="G238" i="15"/>
  <c r="L238" i="15"/>
  <c r="U238" i="15"/>
  <c r="Y238" i="15"/>
  <c r="AC238" i="15"/>
  <c r="F239" i="15"/>
  <c r="K239" i="15"/>
  <c r="O239" i="15"/>
  <c r="T239" i="15"/>
  <c r="X239" i="15"/>
  <c r="AB239" i="15"/>
  <c r="E240" i="15"/>
  <c r="J240" i="15"/>
  <c r="N240" i="15"/>
  <c r="S240" i="15"/>
  <c r="W240" i="15"/>
  <c r="AA240" i="15"/>
  <c r="D241" i="15"/>
  <c r="I241" i="15"/>
  <c r="M241" i="15"/>
  <c r="Q241" i="15"/>
  <c r="V241" i="15"/>
  <c r="Z241" i="15"/>
  <c r="G246" i="15"/>
  <c r="L246" i="15"/>
  <c r="P246" i="15"/>
  <c r="U246" i="15"/>
  <c r="Y246" i="15"/>
  <c r="AC246" i="15"/>
  <c r="F247" i="15"/>
  <c r="K247" i="15"/>
  <c r="O247" i="15"/>
  <c r="T247" i="15"/>
  <c r="X247" i="15"/>
  <c r="AB247" i="15"/>
  <c r="D248" i="15"/>
  <c r="I248" i="15"/>
  <c r="M248" i="15"/>
  <c r="Q248" i="15"/>
  <c r="V248" i="15"/>
  <c r="Z248" i="15"/>
  <c r="G249" i="15"/>
  <c r="L249" i="15"/>
  <c r="P249" i="15"/>
  <c r="U249" i="15"/>
  <c r="Y249" i="15"/>
  <c r="AC249" i="15"/>
  <c r="F252" i="15"/>
  <c r="K252" i="15"/>
  <c r="O252" i="15"/>
  <c r="T252" i="15"/>
  <c r="X252" i="15"/>
  <c r="AB252" i="15"/>
  <c r="E253" i="15"/>
  <c r="J253" i="15"/>
  <c r="N253" i="15"/>
  <c r="S253" i="15"/>
  <c r="W253" i="15"/>
  <c r="AA253" i="15"/>
  <c r="D254" i="15"/>
  <c r="I254" i="15"/>
  <c r="M254" i="15"/>
  <c r="Q254" i="15"/>
  <c r="V254" i="15"/>
  <c r="Z254" i="15"/>
  <c r="G255" i="15"/>
  <c r="L255" i="15"/>
  <c r="P255" i="15"/>
  <c r="U255" i="15"/>
  <c r="Y255" i="15"/>
  <c r="AC255" i="15"/>
  <c r="F256" i="15"/>
  <c r="K256" i="15"/>
  <c r="O256" i="15"/>
  <c r="T256" i="15"/>
  <c r="X256" i="15"/>
  <c r="AB256" i="15"/>
  <c r="G259" i="15"/>
  <c r="L259" i="15"/>
  <c r="P259" i="15"/>
  <c r="U259" i="15"/>
  <c r="Y259" i="15"/>
  <c r="AC259" i="15"/>
  <c r="E261" i="15"/>
  <c r="J261" i="15"/>
  <c r="N261" i="15"/>
  <c r="S261" i="15"/>
  <c r="W261" i="15"/>
  <c r="AA261" i="15"/>
  <c r="D262" i="15"/>
  <c r="I262" i="15"/>
  <c r="M262" i="15"/>
  <c r="Q262" i="15"/>
  <c r="V262" i="15"/>
  <c r="Z262" i="15"/>
  <c r="G263" i="15"/>
  <c r="L263" i="15"/>
  <c r="P263" i="15"/>
  <c r="U263" i="15"/>
  <c r="Y263" i="15"/>
  <c r="AC263" i="15"/>
  <c r="F266" i="15"/>
  <c r="K266" i="15"/>
  <c r="O266" i="15"/>
  <c r="T266" i="15"/>
  <c r="X266" i="15"/>
  <c r="AB266" i="15"/>
  <c r="E267" i="15"/>
  <c r="J267" i="15"/>
  <c r="N267" i="15"/>
  <c r="S267" i="15"/>
  <c r="W267" i="15"/>
  <c r="AA267" i="15"/>
  <c r="D268" i="15"/>
  <c r="I268" i="15"/>
  <c r="M268" i="15"/>
  <c r="Q268" i="15"/>
  <c r="V268" i="15"/>
  <c r="Z268" i="15"/>
  <c r="G269" i="15"/>
  <c r="L269" i="15"/>
  <c r="P269" i="15"/>
  <c r="U269" i="15"/>
  <c r="Y269" i="15"/>
  <c r="AC269" i="15"/>
  <c r="F270" i="15"/>
  <c r="K270" i="15"/>
  <c r="O270" i="15"/>
  <c r="T270" i="15"/>
  <c r="X270" i="15"/>
  <c r="AB270" i="15"/>
  <c r="F273" i="15"/>
  <c r="K273" i="15"/>
  <c r="O273" i="15"/>
  <c r="T273" i="15"/>
  <c r="X273" i="15"/>
  <c r="AB273" i="15"/>
  <c r="E274" i="15"/>
  <c r="J274" i="15"/>
  <c r="N274" i="15"/>
  <c r="S274" i="15"/>
  <c r="W274" i="15"/>
  <c r="AA274" i="15"/>
  <c r="D275" i="15"/>
  <c r="I275" i="15"/>
  <c r="M275" i="15"/>
  <c r="Q275" i="15"/>
  <c r="V275" i="15"/>
  <c r="Z275" i="15"/>
  <c r="G276" i="15"/>
  <c r="L276" i="15"/>
  <c r="P276" i="15"/>
  <c r="U276" i="15"/>
  <c r="Y276" i="15"/>
  <c r="AC276" i="15"/>
  <c r="F277" i="15"/>
  <c r="K277" i="15"/>
  <c r="O277" i="15"/>
  <c r="T277" i="15"/>
  <c r="X277" i="15"/>
  <c r="AB277" i="15"/>
  <c r="F282" i="15"/>
  <c r="K282" i="15"/>
  <c r="O282" i="15"/>
  <c r="T282" i="15"/>
  <c r="X282" i="15"/>
  <c r="AB282" i="15"/>
  <c r="E283" i="15"/>
  <c r="J283" i="15"/>
  <c r="N283" i="15"/>
  <c r="S283" i="15"/>
  <c r="W283" i="15"/>
  <c r="AA283" i="15"/>
  <c r="D284" i="15"/>
  <c r="I284" i="15"/>
  <c r="M284" i="15"/>
  <c r="Q284" i="15"/>
  <c r="V284" i="15"/>
  <c r="Z284" i="15"/>
  <c r="G285" i="15"/>
  <c r="L285" i="15"/>
  <c r="P285" i="15"/>
  <c r="U285" i="15"/>
  <c r="Y285" i="15"/>
  <c r="AC285" i="15"/>
  <c r="N71" i="15"/>
  <c r="D155" i="15"/>
  <c r="I155" i="15"/>
  <c r="M155" i="15"/>
  <c r="Q155" i="15"/>
  <c r="V155" i="15"/>
  <c r="Z155" i="15"/>
  <c r="T191" i="15"/>
  <c r="X191" i="15"/>
  <c r="AB191" i="15"/>
  <c r="D198" i="15"/>
  <c r="I198" i="15"/>
  <c r="M198" i="15"/>
  <c r="Q198" i="15"/>
  <c r="V198" i="15"/>
  <c r="Z198" i="15"/>
  <c r="E206" i="15"/>
  <c r="J206" i="15"/>
  <c r="N206" i="15"/>
  <c r="S206" i="15"/>
  <c r="W206" i="15"/>
  <c r="AA206" i="15"/>
  <c r="G213" i="15"/>
  <c r="L213" i="15"/>
  <c r="P213" i="15"/>
  <c r="U213" i="15"/>
  <c r="Y213" i="15"/>
  <c r="AC213" i="15"/>
  <c r="F177" i="15"/>
  <c r="K177" i="15"/>
  <c r="O177" i="15"/>
  <c r="T177" i="15"/>
  <c r="X177" i="15"/>
  <c r="AB177" i="15"/>
  <c r="S8" i="15"/>
  <c r="M15" i="15"/>
  <c r="AA15" i="15"/>
  <c r="F22" i="15"/>
  <c r="K162" i="15"/>
  <c r="D184" i="15"/>
  <c r="F184" i="15"/>
  <c r="I184" i="15"/>
  <c r="K184" i="15"/>
  <c r="M184" i="15"/>
  <c r="O184" i="15"/>
  <c r="Q184" i="15"/>
  <c r="T184" i="15"/>
  <c r="V184" i="15"/>
  <c r="X184" i="15"/>
  <c r="Z184" i="15"/>
  <c r="AB184" i="15"/>
  <c r="D191" i="15"/>
  <c r="F191" i="15"/>
  <c r="I191" i="15"/>
  <c r="K191" i="15"/>
  <c r="M191" i="15"/>
  <c r="O191" i="15"/>
  <c r="Q191" i="15"/>
  <c r="N64" i="15"/>
  <c r="AH64" i="15"/>
  <c r="M36" i="15"/>
  <c r="V36" i="15"/>
  <c r="D43" i="15"/>
  <c r="V43" i="15"/>
  <c r="M50" i="15"/>
  <c r="V50" i="15"/>
  <c r="G8" i="15"/>
  <c r="O8" i="15"/>
  <c r="W8" i="15"/>
  <c r="W15" i="15"/>
  <c r="N57" i="15"/>
  <c r="E92" i="15"/>
  <c r="J92" i="15"/>
  <c r="N92" i="15"/>
  <c r="S92" i="15"/>
  <c r="W92" i="15"/>
  <c r="AA92" i="15"/>
  <c r="D50" i="15"/>
  <c r="D36" i="15"/>
  <c r="D106" i="15"/>
  <c r="F106" i="15"/>
  <c r="I106" i="15"/>
  <c r="K106" i="15"/>
  <c r="M106" i="15"/>
  <c r="O106" i="15"/>
  <c r="Q106" i="15"/>
  <c r="T106" i="15"/>
  <c r="V106" i="15"/>
  <c r="X106" i="15"/>
  <c r="Z106" i="15"/>
  <c r="AB106" i="15"/>
  <c r="F113" i="15"/>
  <c r="K113" i="15"/>
  <c r="O113" i="15"/>
  <c r="T113" i="15"/>
  <c r="X113" i="15"/>
  <c r="AB113" i="15"/>
  <c r="F120" i="15"/>
  <c r="K120" i="15"/>
  <c r="O120" i="15"/>
  <c r="T120" i="15"/>
  <c r="X120" i="15"/>
  <c r="AB120" i="15"/>
  <c r="F127" i="15"/>
  <c r="K127" i="15"/>
  <c r="O127" i="15"/>
  <c r="T127" i="15"/>
  <c r="X127" i="15"/>
  <c r="AB127" i="15"/>
  <c r="F134" i="15"/>
  <c r="K134" i="15"/>
  <c r="O134" i="15"/>
  <c r="T134" i="15"/>
  <c r="X134" i="15"/>
  <c r="AB134" i="15"/>
  <c r="F141" i="15"/>
  <c r="K141" i="15"/>
  <c r="O141" i="15"/>
  <c r="T141" i="15"/>
  <c r="X141" i="15"/>
  <c r="AB141" i="15"/>
  <c r="J184" i="15"/>
  <c r="S184" i="15"/>
  <c r="AA184" i="15"/>
  <c r="D237" i="15"/>
  <c r="D22" i="15"/>
  <c r="V237" i="15"/>
  <c r="V22" i="15"/>
  <c r="Z237" i="15"/>
  <c r="Z22" i="15"/>
  <c r="J238" i="15"/>
  <c r="J22" i="15"/>
  <c r="P238" i="15"/>
  <c r="P22" i="15"/>
  <c r="D245" i="15"/>
  <c r="D29" i="15"/>
  <c r="F245" i="15"/>
  <c r="F29" i="15"/>
  <c r="I245" i="15"/>
  <c r="I29" i="15"/>
  <c r="K245" i="15"/>
  <c r="K29" i="15"/>
  <c r="M245" i="15"/>
  <c r="M29" i="15"/>
  <c r="O245" i="15"/>
  <c r="O29" i="15"/>
  <c r="Q245" i="15"/>
  <c r="Q29" i="15"/>
  <c r="T245" i="15"/>
  <c r="T29" i="15"/>
  <c r="V245" i="15"/>
  <c r="V29" i="15"/>
  <c r="X245" i="15"/>
  <c r="X29" i="15"/>
  <c r="Z245" i="15"/>
  <c r="Z29" i="15"/>
  <c r="AB245" i="15"/>
  <c r="AB29" i="15"/>
  <c r="E252" i="15"/>
  <c r="E36" i="15"/>
  <c r="G252" i="15"/>
  <c r="G36" i="15"/>
  <c r="J252" i="15"/>
  <c r="J36" i="15"/>
  <c r="L252" i="15"/>
  <c r="L36" i="15"/>
  <c r="N252" i="15"/>
  <c r="N36" i="15"/>
  <c r="P252" i="15"/>
  <c r="P36" i="15"/>
  <c r="S252" i="15"/>
  <c r="S36" i="15"/>
  <c r="U252" i="15"/>
  <c r="U36" i="15"/>
  <c r="W252" i="15"/>
  <c r="W36" i="15"/>
  <c r="Y252" i="15"/>
  <c r="Y36" i="15"/>
  <c r="AA252" i="15"/>
  <c r="AA36" i="15"/>
  <c r="AC252" i="15"/>
  <c r="AC36" i="15"/>
  <c r="F260" i="15"/>
  <c r="F43" i="15"/>
  <c r="K260" i="15"/>
  <c r="K43" i="15"/>
  <c r="O260" i="15"/>
  <c r="O43" i="15"/>
  <c r="T260" i="15"/>
  <c r="T43" i="15"/>
  <c r="X260" i="15"/>
  <c r="X43" i="15"/>
  <c r="AB260" i="15"/>
  <c r="AB43" i="15"/>
  <c r="E266" i="15"/>
  <c r="E50" i="15"/>
  <c r="G266" i="15"/>
  <c r="G50" i="15"/>
  <c r="J266" i="15"/>
  <c r="J50" i="15"/>
  <c r="L266" i="15"/>
  <c r="L50" i="15"/>
  <c r="N266" i="15"/>
  <c r="N50" i="15"/>
  <c r="P266" i="15"/>
  <c r="P50" i="15"/>
  <c r="S266" i="15"/>
  <c r="S50" i="15"/>
  <c r="U266" i="15"/>
  <c r="U50" i="15"/>
  <c r="W266" i="15"/>
  <c r="W50" i="15"/>
  <c r="Y266" i="15"/>
  <c r="Y50" i="15"/>
  <c r="AA266" i="15"/>
  <c r="AA50" i="15"/>
  <c r="AC266" i="15"/>
  <c r="AC50" i="15"/>
  <c r="G273" i="15"/>
  <c r="G57" i="15"/>
  <c r="L273" i="15"/>
  <c r="L57" i="15"/>
  <c r="P273" i="15"/>
  <c r="P57" i="15"/>
  <c r="U273" i="15"/>
  <c r="U57" i="15"/>
  <c r="Y273" i="15"/>
  <c r="Y57" i="15"/>
  <c r="AC273" i="15"/>
  <c r="AC57" i="15"/>
  <c r="G281" i="15"/>
  <c r="G64" i="15"/>
  <c r="L281" i="15"/>
  <c r="L64" i="15"/>
  <c r="P281" i="15"/>
  <c r="P64" i="15"/>
  <c r="U281" i="15"/>
  <c r="U64" i="15"/>
  <c r="Y281" i="15"/>
  <c r="Y64" i="15"/>
  <c r="AC281" i="15"/>
  <c r="AC64" i="15"/>
  <c r="G288" i="15"/>
  <c r="G71" i="15"/>
  <c r="L288" i="15"/>
  <c r="L71" i="15"/>
  <c r="P288" i="15"/>
  <c r="P71" i="15"/>
  <c r="U288" i="15"/>
  <c r="U71" i="15"/>
  <c r="Y288" i="15"/>
  <c r="Y71" i="15"/>
  <c r="AC288" i="15"/>
  <c r="AC71" i="15"/>
  <c r="I223" i="15"/>
  <c r="I8" i="15"/>
  <c r="M223" i="15"/>
  <c r="M8" i="15"/>
  <c r="Q223" i="15"/>
  <c r="Q8" i="15"/>
  <c r="E224" i="15"/>
  <c r="E8" i="15"/>
  <c r="U224" i="15"/>
  <c r="U8" i="15"/>
  <c r="Y224" i="15"/>
  <c r="Y8" i="15"/>
  <c r="AC224" i="15"/>
  <c r="AC8" i="15"/>
  <c r="I230" i="15"/>
  <c r="I15" i="15"/>
  <c r="Q230" i="15"/>
  <c r="Q15" i="15"/>
  <c r="E231" i="15"/>
  <c r="E15" i="15"/>
  <c r="U231" i="15"/>
  <c r="U15" i="15"/>
  <c r="Y231" i="15"/>
  <c r="Y15" i="15"/>
  <c r="AC231" i="15"/>
  <c r="AC15" i="15"/>
  <c r="N22" i="15"/>
  <c r="X22" i="15"/>
  <c r="E29" i="15"/>
  <c r="J29" i="15"/>
  <c r="N29" i="15"/>
  <c r="S29" i="15"/>
  <c r="W29" i="15"/>
  <c r="AA29" i="15"/>
  <c r="F36" i="15"/>
  <c r="K36" i="15"/>
  <c r="O36" i="15"/>
  <c r="T36" i="15"/>
  <c r="X36" i="15"/>
  <c r="AB36" i="15"/>
  <c r="I43" i="15"/>
  <c r="Q43" i="15"/>
  <c r="Z43" i="15"/>
  <c r="F50" i="15"/>
  <c r="K50" i="15"/>
  <c r="O50" i="15"/>
  <c r="T50" i="15"/>
  <c r="X50" i="15"/>
  <c r="AB50" i="15"/>
  <c r="J57" i="15"/>
  <c r="S57" i="15"/>
  <c r="AA57" i="15"/>
  <c r="J64" i="15"/>
  <c r="S64" i="15"/>
  <c r="AA64" i="15"/>
  <c r="AA71" i="15"/>
  <c r="G184" i="15"/>
  <c r="L184" i="15"/>
  <c r="P184" i="15"/>
  <c r="U184" i="15"/>
  <c r="Y184" i="15"/>
  <c r="D57" i="15"/>
  <c r="F57" i="15"/>
  <c r="I57" i="15"/>
  <c r="K57" i="15"/>
  <c r="M57" i="15"/>
  <c r="O57" i="15"/>
  <c r="Q57" i="15"/>
  <c r="T57" i="15"/>
  <c r="V57" i="15"/>
  <c r="X57" i="15"/>
  <c r="Z57" i="15"/>
  <c r="AB57" i="15"/>
  <c r="D64" i="15"/>
  <c r="F64" i="15"/>
  <c r="I64" i="15"/>
  <c r="K64" i="15"/>
  <c r="M64" i="15"/>
  <c r="O64" i="15"/>
  <c r="Q64" i="15"/>
  <c r="T64" i="15"/>
  <c r="V64" i="15"/>
  <c r="X64" i="15"/>
  <c r="Z64" i="15"/>
  <c r="AB64" i="15"/>
  <c r="D71" i="15"/>
  <c r="F71" i="15"/>
  <c r="I71" i="15"/>
  <c r="K71" i="15"/>
  <c r="M71" i="15"/>
  <c r="O71" i="15"/>
  <c r="Q71" i="15"/>
  <c r="T71" i="15"/>
  <c r="V71" i="15"/>
  <c r="X71" i="15"/>
  <c r="Z71" i="15"/>
  <c r="AB71" i="15"/>
  <c r="E43" i="15"/>
  <c r="G43" i="15"/>
  <c r="J43" i="15"/>
  <c r="L43" i="15"/>
  <c r="N43" i="15"/>
  <c r="P43" i="15"/>
  <c r="S43" i="15"/>
  <c r="U43" i="15"/>
  <c r="W43" i="15"/>
  <c r="Y43" i="15"/>
  <c r="AA43" i="15"/>
  <c r="AC43" i="15"/>
  <c r="E78" i="15"/>
  <c r="G78" i="15"/>
  <c r="J78" i="15"/>
  <c r="L78" i="15"/>
  <c r="N78" i="15"/>
  <c r="P78" i="15"/>
  <c r="S78" i="15"/>
  <c r="U78" i="15"/>
  <c r="W78" i="15"/>
  <c r="Y78" i="15"/>
  <c r="AA78" i="15"/>
  <c r="AC78" i="15"/>
  <c r="K15" i="15"/>
  <c r="O15" i="15"/>
  <c r="L22" i="15"/>
  <c r="R9" i="15"/>
  <c r="AG9" i="15"/>
  <c r="AJ9" i="15"/>
  <c r="H10" i="15"/>
  <c r="AD10" i="15"/>
  <c r="AF10" i="15"/>
  <c r="AI10" i="15"/>
  <c r="R11" i="15"/>
  <c r="AG11" i="15"/>
  <c r="AJ11" i="15"/>
  <c r="H12" i="15"/>
  <c r="AD12" i="15"/>
  <c r="AF12" i="15"/>
  <c r="AI12" i="15"/>
  <c r="R13" i="15"/>
  <c r="AG13" i="15"/>
  <c r="AJ13" i="15"/>
  <c r="R22" i="15"/>
  <c r="R29" i="15"/>
  <c r="R36" i="15"/>
  <c r="R43" i="15"/>
  <c r="R50" i="15"/>
  <c r="R57" i="15"/>
  <c r="R79" i="15"/>
  <c r="AG79" i="15"/>
  <c r="AJ79" i="15"/>
  <c r="H80" i="15"/>
  <c r="AD80" i="15"/>
  <c r="AF80" i="15"/>
  <c r="AI80" i="15"/>
  <c r="R81" i="15"/>
  <c r="AG81" i="15"/>
  <c r="AJ81" i="15"/>
  <c r="H82" i="15"/>
  <c r="AD82" i="15"/>
  <c r="AF82" i="15"/>
  <c r="AI82" i="15"/>
  <c r="R83" i="15"/>
  <c r="AG83" i="15"/>
  <c r="AJ83" i="15"/>
  <c r="R86" i="15"/>
  <c r="AG86" i="15"/>
  <c r="AJ86" i="15"/>
  <c r="H87" i="15"/>
  <c r="AD87" i="15"/>
  <c r="AF87" i="15"/>
  <c r="AI87" i="15"/>
  <c r="R88" i="15"/>
  <c r="AG88" i="15"/>
  <c r="AJ88" i="15"/>
  <c r="H89" i="15"/>
  <c r="AD89" i="15"/>
  <c r="AF89" i="15"/>
  <c r="AI89" i="15"/>
  <c r="R90" i="15"/>
  <c r="AG90" i="15"/>
  <c r="AJ90" i="15"/>
  <c r="R93" i="15"/>
  <c r="AG93" i="15"/>
  <c r="AJ93" i="15"/>
  <c r="H94" i="15"/>
  <c r="AD94" i="15"/>
  <c r="AF94" i="15"/>
  <c r="AI94" i="15"/>
  <c r="R95" i="15"/>
  <c r="AG95" i="15"/>
  <c r="AJ95" i="15"/>
  <c r="H96" i="15"/>
  <c r="AD96" i="15"/>
  <c r="AF96" i="15"/>
  <c r="AI96" i="15"/>
  <c r="R97" i="15"/>
  <c r="AG97" i="15"/>
  <c r="AJ97" i="15"/>
  <c r="R100" i="15"/>
  <c r="AG100" i="15"/>
  <c r="AJ100" i="15"/>
  <c r="H101" i="15"/>
  <c r="AD101" i="15"/>
  <c r="AF101" i="15"/>
  <c r="AI101" i="15"/>
  <c r="R102" i="15"/>
  <c r="AG102" i="15"/>
  <c r="AJ102" i="15"/>
  <c r="H103" i="15"/>
  <c r="AD103" i="15"/>
  <c r="AF103" i="15"/>
  <c r="AI103" i="15"/>
  <c r="R104" i="15"/>
  <c r="AG104" i="15"/>
  <c r="AJ104" i="15"/>
  <c r="R107" i="15"/>
  <c r="AG107" i="15"/>
  <c r="AJ107" i="15"/>
  <c r="H108" i="15"/>
  <c r="AD108" i="15"/>
  <c r="AF108" i="15"/>
  <c r="AI108" i="15"/>
  <c r="R109" i="15"/>
  <c r="AG109" i="15"/>
  <c r="AJ109" i="15"/>
  <c r="H110" i="15"/>
  <c r="AD110" i="15"/>
  <c r="AF110" i="15"/>
  <c r="AI110" i="15"/>
  <c r="R111" i="15"/>
  <c r="AG111" i="15"/>
  <c r="AJ111" i="15"/>
  <c r="R114" i="15"/>
  <c r="AG114" i="15"/>
  <c r="AJ114" i="15"/>
  <c r="H115" i="15"/>
  <c r="AD115" i="15"/>
  <c r="AF115" i="15"/>
  <c r="AI115" i="15"/>
  <c r="R116" i="15"/>
  <c r="AG116" i="15"/>
  <c r="AJ116" i="15"/>
  <c r="H117" i="15"/>
  <c r="AD117" i="15"/>
  <c r="AF117" i="15"/>
  <c r="AI117" i="15"/>
  <c r="R118" i="15"/>
  <c r="AG118" i="15"/>
  <c r="AJ118" i="15"/>
  <c r="R121" i="15"/>
  <c r="AG121" i="15"/>
  <c r="AJ121" i="15"/>
  <c r="H122" i="15"/>
  <c r="AD122" i="15"/>
  <c r="AF122" i="15"/>
  <c r="AI122" i="15"/>
  <c r="R123" i="15"/>
  <c r="AG123" i="15"/>
  <c r="AJ123" i="15"/>
  <c r="H124" i="15"/>
  <c r="AD124" i="15"/>
  <c r="AF124" i="15"/>
  <c r="AI124" i="15"/>
  <c r="R125" i="15"/>
  <c r="AG125" i="15"/>
  <c r="AJ125" i="15"/>
  <c r="R128" i="15"/>
  <c r="AG128" i="15"/>
  <c r="AJ128" i="15"/>
  <c r="H129" i="15"/>
  <c r="AD129" i="15"/>
  <c r="AF129" i="15"/>
  <c r="AI129" i="15"/>
  <c r="R130" i="15"/>
  <c r="AG130" i="15"/>
  <c r="AJ130" i="15"/>
  <c r="H131" i="15"/>
  <c r="AD131" i="15"/>
  <c r="AF131" i="15"/>
  <c r="AI131" i="15"/>
  <c r="R132" i="15"/>
  <c r="AG132" i="15"/>
  <c r="AJ132" i="15"/>
  <c r="R149" i="15"/>
  <c r="AG149" i="15"/>
  <c r="AJ149" i="15"/>
  <c r="H150" i="15"/>
  <c r="AD150" i="15"/>
  <c r="AF150" i="15"/>
  <c r="AI150" i="15"/>
  <c r="R151" i="15"/>
  <c r="AG151" i="15"/>
  <c r="AJ151" i="15"/>
  <c r="H152" i="15"/>
  <c r="AD152" i="15"/>
  <c r="AF152" i="15"/>
  <c r="AI152" i="15"/>
  <c r="R153" i="15"/>
  <c r="AG153" i="15"/>
  <c r="AJ153" i="15"/>
  <c r="R156" i="15"/>
  <c r="AG156" i="15"/>
  <c r="AJ156" i="15"/>
  <c r="H157" i="15"/>
  <c r="AD157" i="15"/>
  <c r="AF157" i="15"/>
  <c r="AI157" i="15"/>
  <c r="R158" i="15"/>
  <c r="AG158" i="15"/>
  <c r="AJ158" i="15"/>
  <c r="H159" i="15"/>
  <c r="AD159" i="15"/>
  <c r="AF159" i="15"/>
  <c r="AI159" i="15"/>
  <c r="R160" i="15"/>
  <c r="AG160" i="15"/>
  <c r="AJ160" i="15"/>
  <c r="R163" i="15"/>
  <c r="AG163" i="15"/>
  <c r="AJ163" i="15"/>
  <c r="H164" i="15"/>
  <c r="AD164" i="15"/>
  <c r="AF164" i="15"/>
  <c r="AI164" i="15"/>
  <c r="R165" i="15"/>
  <c r="AG165" i="15"/>
  <c r="AJ165" i="15"/>
  <c r="H166" i="15"/>
  <c r="AD166" i="15"/>
  <c r="AF166" i="15"/>
  <c r="AI166" i="15"/>
  <c r="R167" i="15"/>
  <c r="AG167" i="15"/>
  <c r="AJ167" i="15"/>
  <c r="H168" i="15"/>
  <c r="H242" i="15" s="1"/>
  <c r="AD168" i="15"/>
  <c r="AD242" i="15" s="1"/>
  <c r="AF168" i="15"/>
  <c r="AF242" i="15" s="1"/>
  <c r="AI168" i="15"/>
  <c r="AI242" i="15" s="1"/>
  <c r="H171" i="15"/>
  <c r="AD171" i="15"/>
  <c r="AF171" i="15"/>
  <c r="AI171" i="15"/>
  <c r="R172" i="15"/>
  <c r="AG172" i="15"/>
  <c r="AJ172" i="15"/>
  <c r="H173" i="15"/>
  <c r="AD173" i="15"/>
  <c r="AF173" i="15"/>
  <c r="AI173" i="15"/>
  <c r="R174" i="15"/>
  <c r="AG174" i="15"/>
  <c r="AJ174" i="15"/>
  <c r="H175" i="15"/>
  <c r="AD175" i="15"/>
  <c r="AF175" i="15"/>
  <c r="AI175" i="15"/>
  <c r="H178" i="15"/>
  <c r="AD178" i="15"/>
  <c r="AF178" i="15"/>
  <c r="AI178" i="15"/>
  <c r="R179" i="15"/>
  <c r="AG179" i="15"/>
  <c r="AJ179" i="15"/>
  <c r="H180" i="15"/>
  <c r="AD180" i="15"/>
  <c r="AF180" i="15"/>
  <c r="AI180" i="15"/>
  <c r="R181" i="15"/>
  <c r="AG181" i="15"/>
  <c r="AJ181" i="15"/>
  <c r="H182" i="15"/>
  <c r="AD182" i="15"/>
  <c r="AF182" i="15"/>
  <c r="AI182" i="15"/>
  <c r="H185" i="15"/>
  <c r="AD185" i="15"/>
  <c r="AF185" i="15"/>
  <c r="AI185" i="15"/>
  <c r="R186" i="15"/>
  <c r="AG186" i="15"/>
  <c r="AJ186" i="15"/>
  <c r="H187" i="15"/>
  <c r="AD187" i="15"/>
  <c r="AF187" i="15"/>
  <c r="AI187" i="15"/>
  <c r="R188" i="15"/>
  <c r="AG188" i="15"/>
  <c r="AJ188" i="15"/>
  <c r="H189" i="15"/>
  <c r="AD189" i="15"/>
  <c r="AF189" i="15"/>
  <c r="AI189" i="15"/>
  <c r="H192" i="15"/>
  <c r="AD192" i="15"/>
  <c r="AF192" i="15"/>
  <c r="AI192" i="15"/>
  <c r="R193" i="15"/>
  <c r="AG193" i="15"/>
  <c r="AJ193" i="15"/>
  <c r="H194" i="15"/>
  <c r="AD194" i="15"/>
  <c r="AF194" i="15"/>
  <c r="AI194" i="15"/>
  <c r="R195" i="15"/>
  <c r="AG195" i="15"/>
  <c r="AJ195" i="15"/>
  <c r="H196" i="15"/>
  <c r="AD196" i="15"/>
  <c r="AF196" i="15"/>
  <c r="AI196" i="15"/>
  <c r="H199" i="15"/>
  <c r="AD199" i="15"/>
  <c r="AF199" i="15"/>
  <c r="AI199" i="15"/>
  <c r="R200" i="15"/>
  <c r="AG200" i="15"/>
  <c r="AJ200" i="15"/>
  <c r="H201" i="15"/>
  <c r="AD201" i="15"/>
  <c r="AF201" i="15"/>
  <c r="AI201" i="15"/>
  <c r="R202" i="15"/>
  <c r="AG202" i="15"/>
  <c r="AJ202" i="15"/>
  <c r="H203" i="15"/>
  <c r="AD203" i="15"/>
  <c r="AF203" i="15"/>
  <c r="AI203" i="15"/>
  <c r="R204" i="15"/>
  <c r="R278" i="15" s="1"/>
  <c r="AG204" i="15"/>
  <c r="AG278" i="15" s="1"/>
  <c r="AJ204" i="15"/>
  <c r="AJ278" i="15" s="1"/>
  <c r="R65" i="15"/>
  <c r="AG65" i="15"/>
  <c r="AJ65" i="15"/>
  <c r="H66" i="15"/>
  <c r="AD66" i="15"/>
  <c r="AF66" i="15"/>
  <c r="AI66" i="15"/>
  <c r="R67" i="15"/>
  <c r="AG67" i="15"/>
  <c r="AJ67" i="15"/>
  <c r="H68" i="15"/>
  <c r="AD68" i="15"/>
  <c r="AF68" i="15"/>
  <c r="AI68" i="15"/>
  <c r="R69" i="15"/>
  <c r="AG69" i="15"/>
  <c r="AJ69" i="15"/>
  <c r="R72" i="15"/>
  <c r="AG72" i="15"/>
  <c r="AJ72" i="15"/>
  <c r="H73" i="15"/>
  <c r="AD73" i="15"/>
  <c r="AF73" i="15"/>
  <c r="AI73" i="15"/>
  <c r="R74" i="15"/>
  <c r="AG74" i="15"/>
  <c r="AJ74" i="15"/>
  <c r="H75" i="15"/>
  <c r="AD75" i="15"/>
  <c r="AF75" i="15"/>
  <c r="AI75" i="15"/>
  <c r="R76" i="15"/>
  <c r="AG76" i="15"/>
  <c r="AJ76" i="15"/>
  <c r="R135" i="15"/>
  <c r="AG135" i="15"/>
  <c r="AJ135" i="15"/>
  <c r="H136" i="15"/>
  <c r="AD136" i="15"/>
  <c r="AF136" i="15"/>
  <c r="AI136" i="15"/>
  <c r="R137" i="15"/>
  <c r="AG137" i="15"/>
  <c r="AJ137" i="15"/>
  <c r="H138" i="15"/>
  <c r="AD138" i="15"/>
  <c r="AF138" i="15"/>
  <c r="AI138" i="15"/>
  <c r="R139" i="15"/>
  <c r="AG139" i="15"/>
  <c r="AJ139" i="15"/>
  <c r="R142" i="15"/>
  <c r="AG142" i="15"/>
  <c r="AJ142" i="15"/>
  <c r="H143" i="15"/>
  <c r="AD143" i="15"/>
  <c r="AF143" i="15"/>
  <c r="AI143" i="15"/>
  <c r="R144" i="15"/>
  <c r="AG144" i="15"/>
  <c r="AJ144" i="15"/>
  <c r="H145" i="15"/>
  <c r="AD145" i="15"/>
  <c r="AF145" i="15"/>
  <c r="AI145" i="15"/>
  <c r="R146" i="15"/>
  <c r="AG146" i="15"/>
  <c r="AJ146" i="15"/>
  <c r="R207" i="15"/>
  <c r="AG207" i="15"/>
  <c r="AJ207" i="15"/>
  <c r="H208" i="15"/>
  <c r="AD208" i="15"/>
  <c r="AF208" i="15"/>
  <c r="AI208" i="15"/>
  <c r="R209" i="15"/>
  <c r="AG209" i="15"/>
  <c r="AJ209" i="15"/>
  <c r="H210" i="15"/>
  <c r="AD210" i="15"/>
  <c r="AF210" i="15"/>
  <c r="AI210" i="15"/>
  <c r="R211" i="15"/>
  <c r="AG211" i="15"/>
  <c r="AJ211" i="15"/>
  <c r="R214" i="15"/>
  <c r="AG214" i="15"/>
  <c r="AJ214" i="15"/>
  <c r="H215" i="15"/>
  <c r="AD215" i="15"/>
  <c r="AF215" i="15"/>
  <c r="AI215" i="15"/>
  <c r="R216" i="15"/>
  <c r="AG216" i="15"/>
  <c r="AJ216" i="15"/>
  <c r="H217" i="15"/>
  <c r="AD217" i="15"/>
  <c r="AF217" i="15"/>
  <c r="AI217" i="15"/>
  <c r="R218" i="15"/>
  <c r="AG218" i="15"/>
  <c r="AJ218" i="15"/>
  <c r="H9" i="15"/>
  <c r="AD9" i="15"/>
  <c r="AF9" i="15"/>
  <c r="AI9" i="15"/>
  <c r="R10" i="15"/>
  <c r="AG10" i="15"/>
  <c r="AJ10" i="15"/>
  <c r="H11" i="15"/>
  <c r="AD11" i="15"/>
  <c r="AF11" i="15"/>
  <c r="AI11" i="15"/>
  <c r="R12" i="15"/>
  <c r="AG12" i="15"/>
  <c r="AJ12" i="15"/>
  <c r="H13" i="15"/>
  <c r="AD13" i="15"/>
  <c r="AF13" i="15"/>
  <c r="AI13" i="15"/>
  <c r="H22" i="15"/>
  <c r="AD22" i="15"/>
  <c r="H29" i="15"/>
  <c r="AD29" i="15"/>
  <c r="H36" i="15"/>
  <c r="AD36" i="15"/>
  <c r="H43" i="15"/>
  <c r="AD43" i="15"/>
  <c r="H50" i="15"/>
  <c r="AD50" i="15"/>
  <c r="H57" i="15"/>
  <c r="AD57" i="15"/>
  <c r="H79" i="15"/>
  <c r="AD79" i="15"/>
  <c r="AF79" i="15"/>
  <c r="AI79" i="15"/>
  <c r="R80" i="15"/>
  <c r="AG80" i="15"/>
  <c r="AJ80" i="15"/>
  <c r="H81" i="15"/>
  <c r="AD81" i="15"/>
  <c r="AF81" i="15"/>
  <c r="AI81" i="15"/>
  <c r="R82" i="15"/>
  <c r="AG82" i="15"/>
  <c r="AJ82" i="15"/>
  <c r="H83" i="15"/>
  <c r="AD83" i="15"/>
  <c r="AF83" i="15"/>
  <c r="AI83" i="15"/>
  <c r="H86" i="15"/>
  <c r="AD86" i="15"/>
  <c r="AF86" i="15"/>
  <c r="AI86" i="15"/>
  <c r="R87" i="15"/>
  <c r="AG87" i="15"/>
  <c r="AJ87" i="15"/>
  <c r="H88" i="15"/>
  <c r="AD88" i="15"/>
  <c r="AF88" i="15"/>
  <c r="AI88" i="15"/>
  <c r="R89" i="15"/>
  <c r="AG89" i="15"/>
  <c r="AJ89" i="15"/>
  <c r="H90" i="15"/>
  <c r="AD90" i="15"/>
  <c r="AF90" i="15"/>
  <c r="AI90" i="15"/>
  <c r="H93" i="15"/>
  <c r="AD93" i="15"/>
  <c r="AF93" i="15"/>
  <c r="AI93" i="15"/>
  <c r="R94" i="15"/>
  <c r="AG94" i="15"/>
  <c r="AJ94" i="15"/>
  <c r="H95" i="15"/>
  <c r="AD95" i="15"/>
  <c r="AF95" i="15"/>
  <c r="AI95" i="15"/>
  <c r="R96" i="15"/>
  <c r="AG96" i="15"/>
  <c r="AJ96" i="15"/>
  <c r="H97" i="15"/>
  <c r="AD97" i="15"/>
  <c r="AF97" i="15"/>
  <c r="AI97" i="15"/>
  <c r="H100" i="15"/>
  <c r="AD100" i="15"/>
  <c r="AF100" i="15"/>
  <c r="AI100" i="15"/>
  <c r="R101" i="15"/>
  <c r="AG101" i="15"/>
  <c r="AJ101" i="15"/>
  <c r="H102" i="15"/>
  <c r="AD102" i="15"/>
  <c r="AF102" i="15"/>
  <c r="AI102" i="15"/>
  <c r="R103" i="15"/>
  <c r="AG103" i="15"/>
  <c r="AJ103" i="15"/>
  <c r="H104" i="15"/>
  <c r="AD104" i="15"/>
  <c r="AF104" i="15"/>
  <c r="AI104" i="15"/>
  <c r="H107" i="15"/>
  <c r="AD107" i="15"/>
  <c r="AF107" i="15"/>
  <c r="AI107" i="15"/>
  <c r="R108" i="15"/>
  <c r="AG108" i="15"/>
  <c r="AJ108" i="15"/>
  <c r="H109" i="15"/>
  <c r="AD109" i="15"/>
  <c r="AF109" i="15"/>
  <c r="AI109" i="15"/>
  <c r="R110" i="15"/>
  <c r="AG110" i="15"/>
  <c r="AJ110" i="15"/>
  <c r="H111" i="15"/>
  <c r="AD111" i="15"/>
  <c r="AF111" i="15"/>
  <c r="AI111" i="15"/>
  <c r="H114" i="15"/>
  <c r="AD114" i="15"/>
  <c r="AF114" i="15"/>
  <c r="AI114" i="15"/>
  <c r="R115" i="15"/>
  <c r="AG115" i="15"/>
  <c r="AJ115" i="15"/>
  <c r="H116" i="15"/>
  <c r="AD116" i="15"/>
  <c r="AF116" i="15"/>
  <c r="AI116" i="15"/>
  <c r="R117" i="15"/>
  <c r="AG117" i="15"/>
  <c r="AJ117" i="15"/>
  <c r="H118" i="15"/>
  <c r="AD118" i="15"/>
  <c r="AF118" i="15"/>
  <c r="AI118" i="15"/>
  <c r="H121" i="15"/>
  <c r="AD121" i="15"/>
  <c r="AF121" i="15"/>
  <c r="AI121" i="15"/>
  <c r="R122" i="15"/>
  <c r="AG122" i="15"/>
  <c r="AJ122" i="15"/>
  <c r="H123" i="15"/>
  <c r="AD123" i="15"/>
  <c r="AF123" i="15"/>
  <c r="AI123" i="15"/>
  <c r="R124" i="15"/>
  <c r="AG124" i="15"/>
  <c r="AJ124" i="15"/>
  <c r="H125" i="15"/>
  <c r="AD125" i="15"/>
  <c r="AF125" i="15"/>
  <c r="AI125" i="15"/>
  <c r="H128" i="15"/>
  <c r="AD128" i="15"/>
  <c r="AF128" i="15"/>
  <c r="AI128" i="15"/>
  <c r="R129" i="15"/>
  <c r="AG129" i="15"/>
  <c r="AJ129" i="15"/>
  <c r="H130" i="15"/>
  <c r="AD130" i="15"/>
  <c r="AF130" i="15"/>
  <c r="AI130" i="15"/>
  <c r="R131" i="15"/>
  <c r="AG131" i="15"/>
  <c r="AJ131" i="15"/>
  <c r="H132" i="15"/>
  <c r="AD132" i="15"/>
  <c r="AF132" i="15"/>
  <c r="AI132" i="15"/>
  <c r="H149" i="15"/>
  <c r="AD149" i="15"/>
  <c r="AF149" i="15"/>
  <c r="AI149" i="15"/>
  <c r="R150" i="15"/>
  <c r="AG150" i="15"/>
  <c r="AJ150" i="15"/>
  <c r="H151" i="15"/>
  <c r="AD151" i="15"/>
  <c r="AF151" i="15"/>
  <c r="AI151" i="15"/>
  <c r="R152" i="15"/>
  <c r="AG152" i="15"/>
  <c r="AJ152" i="15"/>
  <c r="H153" i="15"/>
  <c r="AD153" i="15"/>
  <c r="AF153" i="15"/>
  <c r="AI153" i="15"/>
  <c r="H156" i="15"/>
  <c r="AD156" i="15"/>
  <c r="AF156" i="15"/>
  <c r="AI156" i="15"/>
  <c r="R157" i="15"/>
  <c r="AG157" i="15"/>
  <c r="AJ157" i="15"/>
  <c r="H158" i="15"/>
  <c r="AD158" i="15"/>
  <c r="AF158" i="15"/>
  <c r="AI158" i="15"/>
  <c r="R159" i="15"/>
  <c r="AG159" i="15"/>
  <c r="AJ159" i="15"/>
  <c r="H160" i="15"/>
  <c r="AD160" i="15"/>
  <c r="AF160" i="15"/>
  <c r="AI160" i="15"/>
  <c r="H163" i="15"/>
  <c r="AD163" i="15"/>
  <c r="AF163" i="15"/>
  <c r="AI163" i="15"/>
  <c r="R164" i="15"/>
  <c r="AG164" i="15"/>
  <c r="AJ164" i="15"/>
  <c r="H165" i="15"/>
  <c r="AD165" i="15"/>
  <c r="AF165" i="15"/>
  <c r="AI165" i="15"/>
  <c r="R166" i="15"/>
  <c r="AG166" i="15"/>
  <c r="AJ166" i="15"/>
  <c r="H167" i="15"/>
  <c r="AD167" i="15"/>
  <c r="AF167" i="15"/>
  <c r="AI167" i="15"/>
  <c r="R168" i="15"/>
  <c r="R242" i="15" s="1"/>
  <c r="AG168" i="15"/>
  <c r="AG242" i="15" s="1"/>
  <c r="AJ168" i="15"/>
  <c r="AJ242" i="15" s="1"/>
  <c r="R171" i="15"/>
  <c r="AG171" i="15"/>
  <c r="AJ171" i="15"/>
  <c r="H172" i="15"/>
  <c r="AD172" i="15"/>
  <c r="AF172" i="15"/>
  <c r="AI172" i="15"/>
  <c r="R173" i="15"/>
  <c r="AG173" i="15"/>
  <c r="AJ173" i="15"/>
  <c r="H174" i="15"/>
  <c r="AD174" i="15"/>
  <c r="AF174" i="15"/>
  <c r="AI174" i="15"/>
  <c r="R175" i="15"/>
  <c r="AG175" i="15"/>
  <c r="AJ175" i="15"/>
  <c r="R178" i="15"/>
  <c r="AG178" i="15"/>
  <c r="AJ178" i="15"/>
  <c r="H179" i="15"/>
  <c r="AD179" i="15"/>
  <c r="AF179" i="15"/>
  <c r="AI179" i="15"/>
  <c r="R180" i="15"/>
  <c r="AG180" i="15"/>
  <c r="AJ180" i="15"/>
  <c r="H181" i="15"/>
  <c r="AD181" i="15"/>
  <c r="AF181" i="15"/>
  <c r="AI181" i="15"/>
  <c r="R182" i="15"/>
  <c r="AG182" i="15"/>
  <c r="AJ182" i="15"/>
  <c r="R185" i="15"/>
  <c r="AG185" i="15"/>
  <c r="AJ185" i="15"/>
  <c r="H186" i="15"/>
  <c r="AD186" i="15"/>
  <c r="AF186" i="15"/>
  <c r="AI186" i="15"/>
  <c r="R187" i="15"/>
  <c r="AG187" i="15"/>
  <c r="AJ187" i="15"/>
  <c r="H188" i="15"/>
  <c r="AD188" i="15"/>
  <c r="AF188" i="15"/>
  <c r="AI188" i="15"/>
  <c r="R189" i="15"/>
  <c r="AG189" i="15"/>
  <c r="AJ189" i="15"/>
  <c r="R192" i="15"/>
  <c r="AG192" i="15"/>
  <c r="AJ192" i="15"/>
  <c r="H193" i="15"/>
  <c r="AD193" i="15"/>
  <c r="AF193" i="15"/>
  <c r="AI193" i="15"/>
  <c r="R194" i="15"/>
  <c r="AG194" i="15"/>
  <c r="AJ194" i="15"/>
  <c r="H195" i="15"/>
  <c r="AD195" i="15"/>
  <c r="AF195" i="15"/>
  <c r="AI195" i="15"/>
  <c r="R196" i="15"/>
  <c r="AG196" i="15"/>
  <c r="AJ196" i="15"/>
  <c r="R199" i="15"/>
  <c r="AG199" i="15"/>
  <c r="AJ199" i="15"/>
  <c r="H200" i="15"/>
  <c r="AD200" i="15"/>
  <c r="AF200" i="15"/>
  <c r="AI200" i="15"/>
  <c r="R201" i="15"/>
  <c r="AG201" i="15"/>
  <c r="AJ201" i="15"/>
  <c r="H202" i="15"/>
  <c r="AD202" i="15"/>
  <c r="AF202" i="15"/>
  <c r="AI202" i="15"/>
  <c r="R203" i="15"/>
  <c r="AG203" i="15"/>
  <c r="AJ203" i="15"/>
  <c r="H204" i="15"/>
  <c r="H278" i="15" s="1"/>
  <c r="AD204" i="15"/>
  <c r="AD278" i="15" s="1"/>
  <c r="AF204" i="15"/>
  <c r="AF278" i="15" s="1"/>
  <c r="AI204" i="15"/>
  <c r="AI278" i="15" s="1"/>
  <c r="H65" i="15"/>
  <c r="AD65" i="15"/>
  <c r="AF65" i="15"/>
  <c r="AI65" i="15"/>
  <c r="R66" i="15"/>
  <c r="AG66" i="15"/>
  <c r="AJ66" i="15"/>
  <c r="H67" i="15"/>
  <c r="AD67" i="15"/>
  <c r="AF67" i="15"/>
  <c r="AI67" i="15"/>
  <c r="R68" i="15"/>
  <c r="AG68" i="15"/>
  <c r="AJ68" i="15"/>
  <c r="H69" i="15"/>
  <c r="AD69" i="15"/>
  <c r="AF69" i="15"/>
  <c r="AI69" i="15"/>
  <c r="H72" i="15"/>
  <c r="AD72" i="15"/>
  <c r="AF72" i="15"/>
  <c r="AI72" i="15"/>
  <c r="R73" i="15"/>
  <c r="AG73" i="15"/>
  <c r="AJ73" i="15"/>
  <c r="H74" i="15"/>
  <c r="AD74" i="15"/>
  <c r="AF74" i="15"/>
  <c r="AI74" i="15"/>
  <c r="R75" i="15"/>
  <c r="AG75" i="15"/>
  <c r="AJ75" i="15"/>
  <c r="H76" i="15"/>
  <c r="AD76" i="15"/>
  <c r="AF76" i="15"/>
  <c r="AI76" i="15"/>
  <c r="H135" i="15"/>
  <c r="AD135" i="15"/>
  <c r="AF135" i="15"/>
  <c r="AI135" i="15"/>
  <c r="R136" i="15"/>
  <c r="AG136" i="15"/>
  <c r="AJ136" i="15"/>
  <c r="H137" i="15"/>
  <c r="AD137" i="15"/>
  <c r="AF137" i="15"/>
  <c r="AI137" i="15"/>
  <c r="R138" i="15"/>
  <c r="AG138" i="15"/>
  <c r="AJ138" i="15"/>
  <c r="H139" i="15"/>
  <c r="AD139" i="15"/>
  <c r="AF139" i="15"/>
  <c r="AI139" i="15"/>
  <c r="H142" i="15"/>
  <c r="AD142" i="15"/>
  <c r="AF142" i="15"/>
  <c r="AI142" i="15"/>
  <c r="R143" i="15"/>
  <c r="AG143" i="15"/>
  <c r="AJ143" i="15"/>
  <c r="H144" i="15"/>
  <c r="AD144" i="15"/>
  <c r="AF144" i="15"/>
  <c r="AI144" i="15"/>
  <c r="R145" i="15"/>
  <c r="AG145" i="15"/>
  <c r="AJ145" i="15"/>
  <c r="H146" i="15"/>
  <c r="AD146" i="15"/>
  <c r="AF146" i="15"/>
  <c r="AI146" i="15"/>
  <c r="H207" i="15"/>
  <c r="AD207" i="15"/>
  <c r="AF207" i="15"/>
  <c r="AI207" i="15"/>
  <c r="R208" i="15"/>
  <c r="AG208" i="15"/>
  <c r="AJ208" i="15"/>
  <c r="H209" i="15"/>
  <c r="AD209" i="15"/>
  <c r="AF209" i="15"/>
  <c r="AI209" i="15"/>
  <c r="R210" i="15"/>
  <c r="AG210" i="15"/>
  <c r="AJ210" i="15"/>
  <c r="H211" i="15"/>
  <c r="AD211" i="15"/>
  <c r="AF211" i="15"/>
  <c r="AI211" i="15"/>
  <c r="H214" i="15"/>
  <c r="AD214" i="15"/>
  <c r="AF214" i="15"/>
  <c r="AI214" i="15"/>
  <c r="R215" i="15"/>
  <c r="AG215" i="15"/>
  <c r="AJ215" i="15"/>
  <c r="H216" i="15"/>
  <c r="AD216" i="15"/>
  <c r="AF216" i="15"/>
  <c r="AI216" i="15"/>
  <c r="R217" i="15"/>
  <c r="AG217" i="15"/>
  <c r="AJ217" i="15"/>
  <c r="H218" i="15"/>
  <c r="AD218" i="15"/>
  <c r="AF218" i="15"/>
  <c r="AI218" i="15"/>
  <c r="D8" i="15"/>
  <c r="F8" i="15"/>
  <c r="J8" i="15"/>
  <c r="L8" i="15"/>
  <c r="N8" i="15"/>
  <c r="P8" i="15"/>
  <c r="T8" i="15"/>
  <c r="V8" i="15"/>
  <c r="X8" i="15"/>
  <c r="Z8" i="15"/>
  <c r="AB8" i="15"/>
  <c r="AH8" i="15"/>
  <c r="D15" i="15"/>
  <c r="F15" i="15"/>
  <c r="H15" i="15"/>
  <c r="J15" i="15"/>
  <c r="L15" i="15"/>
  <c r="N15" i="15"/>
  <c r="P15" i="15"/>
  <c r="R15" i="15"/>
  <c r="T15" i="15"/>
  <c r="V15" i="15"/>
  <c r="X15" i="15"/>
  <c r="Z15" i="15"/>
  <c r="AB15" i="15"/>
  <c r="AD15" i="15"/>
  <c r="AH15" i="15"/>
  <c r="E22" i="15"/>
  <c r="G22" i="15"/>
  <c r="I22" i="15"/>
  <c r="K22" i="15"/>
  <c r="M22" i="15"/>
  <c r="O22" i="15"/>
  <c r="Q22" i="15"/>
  <c r="S22" i="15"/>
  <c r="U22" i="15"/>
  <c r="W22" i="15"/>
  <c r="Y22" i="15"/>
  <c r="AA22" i="15"/>
  <c r="AC22" i="15"/>
  <c r="AH229" i="15" l="1"/>
  <c r="H231" i="15"/>
  <c r="AH280" i="15"/>
  <c r="AH222" i="15"/>
  <c r="AH272" i="15"/>
  <c r="AH236" i="15"/>
  <c r="AI57" i="15"/>
  <c r="AF57" i="15"/>
  <c r="AF29" i="15"/>
  <c r="AI22" i="15"/>
  <c r="AG15" i="15"/>
  <c r="AI15" i="15"/>
  <c r="AI29" i="15"/>
  <c r="AF22" i="15"/>
  <c r="AF15" i="15"/>
  <c r="AG57" i="15"/>
  <c r="AG29" i="15"/>
  <c r="AG22" i="15"/>
  <c r="AG239" i="15"/>
  <c r="AF231" i="15"/>
  <c r="AJ29" i="15"/>
  <c r="AJ22" i="15"/>
  <c r="AJ57" i="15"/>
  <c r="AJ15" i="15"/>
  <c r="R232" i="15"/>
  <c r="AH244" i="15"/>
  <c r="AH287" i="15"/>
  <c r="AH258" i="15"/>
  <c r="AH265" i="15"/>
  <c r="AH251" i="15"/>
  <c r="U236" i="15"/>
  <c r="V222" i="15"/>
  <c r="Q280" i="15"/>
  <c r="Z229" i="15"/>
  <c r="Q236" i="15"/>
  <c r="I229" i="15"/>
  <c r="Y236" i="15"/>
  <c r="AA244" i="15"/>
  <c r="AC229" i="15"/>
  <c r="L229" i="15"/>
  <c r="U287" i="15"/>
  <c r="Y265" i="15"/>
  <c r="G265" i="15"/>
  <c r="X244" i="15"/>
  <c r="V287" i="15"/>
  <c r="AA236" i="15"/>
  <c r="X222" i="15"/>
  <c r="N258" i="15"/>
  <c r="N265" i="15"/>
  <c r="N251" i="15"/>
  <c r="I251" i="15"/>
  <c r="M258" i="15"/>
  <c r="J272" i="15"/>
  <c r="Q229" i="15"/>
  <c r="Q222" i="15"/>
  <c r="AC272" i="15"/>
  <c r="F244" i="15"/>
  <c r="AJ277" i="15"/>
  <c r="AI274" i="15"/>
  <c r="AD274" i="15"/>
  <c r="AJ263" i="15"/>
  <c r="AI260" i="15"/>
  <c r="AD260" i="15"/>
  <c r="AJ249" i="15"/>
  <c r="AI246" i="15"/>
  <c r="AD246" i="15"/>
  <c r="W222" i="15"/>
  <c r="W258" i="15"/>
  <c r="E258" i="15"/>
  <c r="M287" i="15"/>
  <c r="X236" i="15"/>
  <c r="AB229" i="15"/>
  <c r="T229" i="15"/>
  <c r="Z272" i="15"/>
  <c r="I272" i="15"/>
  <c r="J244" i="15"/>
  <c r="I222" i="15"/>
  <c r="L222" i="15"/>
  <c r="K229" i="15"/>
  <c r="O280" i="15"/>
  <c r="F280" i="15"/>
  <c r="F287" i="15"/>
  <c r="J280" i="15"/>
  <c r="I258" i="15"/>
  <c r="U272" i="15"/>
  <c r="AC265" i="15"/>
  <c r="L265" i="15"/>
  <c r="Y251" i="15"/>
  <c r="G251" i="15"/>
  <c r="AB244" i="15"/>
  <c r="V251" i="15"/>
  <c r="W229" i="15"/>
  <c r="S229" i="15"/>
  <c r="G236" i="15"/>
  <c r="X229" i="15"/>
  <c r="T222" i="15"/>
  <c r="S272" i="15"/>
  <c r="Z258" i="15"/>
  <c r="Y287" i="15"/>
  <c r="G287" i="15"/>
  <c r="V244" i="15"/>
  <c r="I244" i="15"/>
  <c r="F229" i="15"/>
  <c r="I287" i="15"/>
  <c r="Q258" i="15"/>
  <c r="U229" i="15"/>
  <c r="D258" i="15"/>
  <c r="O222" i="15"/>
  <c r="E222" i="15"/>
  <c r="X287" i="15"/>
  <c r="X280" i="15"/>
  <c r="O272" i="15"/>
  <c r="V258" i="15"/>
  <c r="AA222" i="15"/>
  <c r="I236" i="15"/>
  <c r="J229" i="15"/>
  <c r="D287" i="15"/>
  <c r="V280" i="15"/>
  <c r="M280" i="15"/>
  <c r="V272" i="15"/>
  <c r="M272" i="15"/>
  <c r="W244" i="15"/>
  <c r="E244" i="15"/>
  <c r="U280" i="15"/>
  <c r="L272" i="15"/>
  <c r="U265" i="15"/>
  <c r="U251" i="15"/>
  <c r="P251" i="15"/>
  <c r="T244" i="15"/>
  <c r="K244" i="15"/>
  <c r="Z236" i="15"/>
  <c r="V265" i="15"/>
  <c r="O236" i="15"/>
  <c r="P229" i="15"/>
  <c r="AB222" i="15"/>
  <c r="J222" i="15"/>
  <c r="R276" i="15"/>
  <c r="AF275" i="15"/>
  <c r="H275" i="15"/>
  <c r="AG274" i="15"/>
  <c r="R269" i="15"/>
  <c r="AF268" i="15"/>
  <c r="H268" i="15"/>
  <c r="AG267" i="15"/>
  <c r="R262" i="15"/>
  <c r="AF261" i="15"/>
  <c r="H261" i="15"/>
  <c r="AG260" i="15"/>
  <c r="R255" i="15"/>
  <c r="AF254" i="15"/>
  <c r="H254" i="15"/>
  <c r="AG253" i="15"/>
  <c r="R248" i="15"/>
  <c r="AF247" i="15"/>
  <c r="H247" i="15"/>
  <c r="AG246" i="15"/>
  <c r="O229" i="15"/>
  <c r="AC258" i="15"/>
  <c r="AA287" i="15"/>
  <c r="AA272" i="15"/>
  <c r="S244" i="15"/>
  <c r="E229" i="15"/>
  <c r="M265" i="15"/>
  <c r="I265" i="15"/>
  <c r="P222" i="15"/>
  <c r="F222" i="15"/>
  <c r="AA258" i="15"/>
  <c r="J258" i="15"/>
  <c r="Z287" i="15"/>
  <c r="Q287" i="15"/>
  <c r="I280" i="15"/>
  <c r="P287" i="15"/>
  <c r="P280" i="15"/>
  <c r="P272" i="15"/>
  <c r="G272" i="15"/>
  <c r="S265" i="15"/>
  <c r="J265" i="15"/>
  <c r="AA251" i="15"/>
  <c r="J251" i="15"/>
  <c r="E251" i="15"/>
  <c r="Z244" i="15"/>
  <c r="D244" i="15"/>
  <c r="J236" i="15"/>
  <c r="Q251" i="15"/>
  <c r="AA229" i="15"/>
  <c r="T236" i="15"/>
  <c r="K222" i="15"/>
  <c r="Z265" i="15"/>
  <c r="AI275" i="15"/>
  <c r="AD275" i="15"/>
  <c r="AJ274" i="15"/>
  <c r="AI268" i="15"/>
  <c r="AD268" i="15"/>
  <c r="AJ267" i="15"/>
  <c r="AI261" i="15"/>
  <c r="AD261" i="15"/>
  <c r="AJ260" i="15"/>
  <c r="AI254" i="15"/>
  <c r="AD254" i="15"/>
  <c r="AJ253" i="15"/>
  <c r="AI247" i="15"/>
  <c r="AD247" i="15"/>
  <c r="AJ246" i="15"/>
  <c r="AJ8" i="15"/>
  <c r="J287" i="15"/>
  <c r="AF8" i="15"/>
  <c r="H8" i="15"/>
  <c r="E280" i="15"/>
  <c r="R8" i="15"/>
  <c r="AC236" i="15"/>
  <c r="M236" i="15"/>
  <c r="V229" i="15"/>
  <c r="N229" i="15"/>
  <c r="AB287" i="15"/>
  <c r="K287" i="15"/>
  <c r="T280" i="15"/>
  <c r="AB272" i="15"/>
  <c r="K272" i="15"/>
  <c r="X265" i="15"/>
  <c r="F265" i="15"/>
  <c r="N287" i="15"/>
  <c r="AD8" i="15"/>
  <c r="D229" i="15"/>
  <c r="Z222" i="15"/>
  <c r="G222" i="15"/>
  <c r="Z280" i="15"/>
  <c r="Q272" i="15"/>
  <c r="AA280" i="15"/>
  <c r="T265" i="15"/>
  <c r="X251" i="15"/>
  <c r="F251" i="15"/>
  <c r="N244" i="15"/>
  <c r="N236" i="15"/>
  <c r="Y280" i="15"/>
  <c r="G280" i="15"/>
  <c r="Y272" i="15"/>
  <c r="AA265" i="15"/>
  <c r="W265" i="15"/>
  <c r="E265" i="15"/>
  <c r="X258" i="15"/>
  <c r="O258" i="15"/>
  <c r="F258" i="15"/>
  <c r="W251" i="15"/>
  <c r="S251" i="15"/>
  <c r="Q244" i="15"/>
  <c r="M244" i="15"/>
  <c r="V236" i="15"/>
  <c r="T258" i="15"/>
  <c r="AB258" i="15"/>
  <c r="K258" i="15"/>
  <c r="S222" i="15"/>
  <c r="W287" i="15"/>
  <c r="P244" i="15"/>
  <c r="D222" i="15"/>
  <c r="X272" i="15"/>
  <c r="F272" i="15"/>
  <c r="O265" i="15"/>
  <c r="N272" i="15"/>
  <c r="L244" i="15"/>
  <c r="M222" i="15"/>
  <c r="G229" i="15"/>
  <c r="W236" i="15"/>
  <c r="U258" i="15"/>
  <c r="L258" i="15"/>
  <c r="O287" i="15"/>
  <c r="S280" i="15"/>
  <c r="T251" i="15"/>
  <c r="Z251" i="15"/>
  <c r="Q265" i="15"/>
  <c r="F236" i="15"/>
  <c r="S287" i="15"/>
  <c r="W272" i="15"/>
  <c r="Y244" i="15"/>
  <c r="G244" i="15"/>
  <c r="E287" i="15"/>
  <c r="E272" i="15"/>
  <c r="E236" i="15"/>
  <c r="R270" i="15"/>
  <c r="AF269" i="15"/>
  <c r="H269" i="15"/>
  <c r="AG268" i="15"/>
  <c r="R256" i="15"/>
  <c r="AF255" i="15"/>
  <c r="H255" i="15"/>
  <c r="AG254" i="15"/>
  <c r="R241" i="15"/>
  <c r="AF240" i="15"/>
  <c r="H240" i="15"/>
  <c r="L236" i="15"/>
  <c r="S258" i="15"/>
  <c r="D280" i="15"/>
  <c r="D272" i="15"/>
  <c r="AB265" i="15"/>
  <c r="K265" i="15"/>
  <c r="O251" i="15"/>
  <c r="AC287" i="15"/>
  <c r="L287" i="15"/>
  <c r="AC280" i="15"/>
  <c r="L280" i="15"/>
  <c r="P265" i="15"/>
  <c r="AC251" i="15"/>
  <c r="L251" i="15"/>
  <c r="O244" i="15"/>
  <c r="P236" i="15"/>
  <c r="D236" i="15"/>
  <c r="D265" i="15"/>
  <c r="N280" i="15"/>
  <c r="AB236" i="15"/>
  <c r="W280" i="15"/>
  <c r="S236" i="15"/>
  <c r="K236" i="15"/>
  <c r="N222" i="15"/>
  <c r="T287" i="15"/>
  <c r="AB280" i="15"/>
  <c r="K280" i="15"/>
  <c r="T272" i="15"/>
  <c r="AB251" i="15"/>
  <c r="K251" i="15"/>
  <c r="Y229" i="15"/>
  <c r="M251" i="15"/>
  <c r="M229" i="15"/>
  <c r="U244" i="15"/>
  <c r="AC244" i="15"/>
  <c r="O220" i="15"/>
  <c r="W220" i="15"/>
  <c r="G220" i="15"/>
  <c r="AA220" i="15"/>
  <c r="S220" i="15"/>
  <c r="K220" i="15"/>
  <c r="Y222" i="15"/>
  <c r="AC222" i="15"/>
  <c r="U222" i="15"/>
  <c r="Y258" i="15"/>
  <c r="P258" i="15"/>
  <c r="G258" i="15"/>
  <c r="D251" i="15"/>
  <c r="AI277" i="15"/>
  <c r="AF277" i="15"/>
  <c r="AD277" i="15"/>
  <c r="H277" i="15"/>
  <c r="AJ276" i="15"/>
  <c r="AG276" i="15"/>
  <c r="R274" i="15"/>
  <c r="AI270" i="15"/>
  <c r="AF270" i="15"/>
  <c r="AD270" i="15"/>
  <c r="H270" i="15"/>
  <c r="AJ269" i="15"/>
  <c r="AG269" i="15"/>
  <c r="R267" i="15"/>
  <c r="AI263" i="15"/>
  <c r="AF263" i="15"/>
  <c r="AD263" i="15"/>
  <c r="H263" i="15"/>
  <c r="AJ262" i="15"/>
  <c r="AG262" i="15"/>
  <c r="R260" i="15"/>
  <c r="AI256" i="15"/>
  <c r="AF256" i="15"/>
  <c r="AD256" i="15"/>
  <c r="H256" i="15"/>
  <c r="AJ255" i="15"/>
  <c r="AG255" i="15"/>
  <c r="R253" i="15"/>
  <c r="AI249" i="15"/>
  <c r="AF249" i="15"/>
  <c r="AD249" i="15"/>
  <c r="H249" i="15"/>
  <c r="AJ248" i="15"/>
  <c r="AG248" i="15"/>
  <c r="R246" i="15"/>
  <c r="AC220" i="15"/>
  <c r="Y220" i="15"/>
  <c r="U220" i="15"/>
  <c r="Q220" i="15"/>
  <c r="M220" i="15"/>
  <c r="I220" i="15"/>
  <c r="E220" i="15"/>
  <c r="AJ239" i="15"/>
  <c r="AI241" i="15"/>
  <c r="AF241" i="15"/>
  <c r="AD241" i="15"/>
  <c r="H241" i="15"/>
  <c r="AJ240" i="15"/>
  <c r="AG240" i="15"/>
  <c r="R238" i="15"/>
  <c r="AI234" i="15"/>
  <c r="AF234" i="15"/>
  <c r="AD234" i="15"/>
  <c r="H234" i="15"/>
  <c r="AJ233" i="15"/>
  <c r="AG233" i="15"/>
  <c r="R231" i="15"/>
  <c r="AG234" i="15"/>
  <c r="R277" i="15"/>
  <c r="AI276" i="15"/>
  <c r="AF276" i="15"/>
  <c r="AD276" i="15"/>
  <c r="H276" i="15"/>
  <c r="AJ275" i="15"/>
  <c r="AG275" i="15"/>
  <c r="AJ270" i="15"/>
  <c r="AG270" i="15"/>
  <c r="R268" i="15"/>
  <c r="AI267" i="15"/>
  <c r="AF267" i="15"/>
  <c r="AD267" i="15"/>
  <c r="H267" i="15"/>
  <c r="R263" i="15"/>
  <c r="AI262" i="15"/>
  <c r="AF262" i="15"/>
  <c r="AD262" i="15"/>
  <c r="H262" i="15"/>
  <c r="AJ261" i="15"/>
  <c r="AG261" i="15"/>
  <c r="AJ256" i="15"/>
  <c r="AG256" i="15"/>
  <c r="R254" i="15"/>
  <c r="AI253" i="15"/>
  <c r="AF253" i="15"/>
  <c r="AD253" i="15"/>
  <c r="H253" i="15"/>
  <c r="R249" i="15"/>
  <c r="AI248" i="15"/>
  <c r="AF248" i="15"/>
  <c r="AD248" i="15"/>
  <c r="H248" i="15"/>
  <c r="AJ247" i="15"/>
  <c r="AG247" i="15"/>
  <c r="AJ241" i="15"/>
  <c r="AG241" i="15"/>
  <c r="R239" i="15"/>
  <c r="AI238" i="15"/>
  <c r="AF238" i="15"/>
  <c r="AD238" i="15"/>
  <c r="H238" i="15"/>
  <c r="R234" i="15"/>
  <c r="AI233" i="15"/>
  <c r="AF233" i="15"/>
  <c r="AD233" i="15"/>
  <c r="H233" i="15"/>
  <c r="AJ232" i="15"/>
  <c r="AG232" i="15"/>
  <c r="R240" i="15"/>
  <c r="AI239" i="15"/>
  <c r="AF239" i="15"/>
  <c r="AD239" i="15"/>
  <c r="H239" i="15"/>
  <c r="AJ238" i="15"/>
  <c r="AG238" i="15"/>
  <c r="R233" i="15"/>
  <c r="AI232" i="15"/>
  <c r="AF232" i="15"/>
  <c r="AD232" i="15"/>
  <c r="H232" i="15"/>
  <c r="AJ231" i="15"/>
  <c r="AG231" i="15"/>
  <c r="AE209" i="15"/>
  <c r="AE137" i="15"/>
  <c r="AE67" i="15"/>
  <c r="AG277" i="15"/>
  <c r="R275" i="15"/>
  <c r="AF274" i="15"/>
  <c r="H274" i="15"/>
  <c r="AI269" i="15"/>
  <c r="AD269" i="15"/>
  <c r="AJ268" i="15"/>
  <c r="AG263" i="15"/>
  <c r="R261" i="15"/>
  <c r="AF260" i="15"/>
  <c r="H260" i="15"/>
  <c r="AI255" i="15"/>
  <c r="AD255" i="15"/>
  <c r="AJ254" i="15"/>
  <c r="AG249" i="15"/>
  <c r="R247" i="15"/>
  <c r="AF246" i="15"/>
  <c r="H246" i="15"/>
  <c r="AI240" i="15"/>
  <c r="AD240" i="15"/>
  <c r="AJ234" i="15"/>
  <c r="AI231" i="15"/>
  <c r="AD231" i="15"/>
  <c r="AE215" i="15"/>
  <c r="AI213" i="15"/>
  <c r="AF213" i="15"/>
  <c r="AD213" i="15"/>
  <c r="H213" i="15"/>
  <c r="AE208" i="15"/>
  <c r="AI206" i="15"/>
  <c r="AF206" i="15"/>
  <c r="AD206" i="15"/>
  <c r="H206" i="15"/>
  <c r="AE143" i="15"/>
  <c r="AI141" i="15"/>
  <c r="AF141" i="15"/>
  <c r="AD141" i="15"/>
  <c r="H141" i="15"/>
  <c r="AE136" i="15"/>
  <c r="AI134" i="15"/>
  <c r="AF134" i="15"/>
  <c r="AD134" i="15"/>
  <c r="H134" i="15"/>
  <c r="AI292" i="15"/>
  <c r="AF292" i="15"/>
  <c r="AD292" i="15"/>
  <c r="H292" i="15"/>
  <c r="AJ291" i="15"/>
  <c r="AG291" i="15"/>
  <c r="AE73" i="15"/>
  <c r="R289" i="15"/>
  <c r="AI288" i="15"/>
  <c r="AI71" i="15"/>
  <c r="AF288" i="15"/>
  <c r="AF71" i="15"/>
  <c r="AD288" i="15"/>
  <c r="AD71" i="15"/>
  <c r="H288" i="15"/>
  <c r="H71" i="15"/>
  <c r="AI285" i="15"/>
  <c r="AF285" i="15"/>
  <c r="AD285" i="15"/>
  <c r="H285" i="15"/>
  <c r="AJ284" i="15"/>
  <c r="AG284" i="15"/>
  <c r="AE66" i="15"/>
  <c r="R282" i="15"/>
  <c r="AI281" i="15"/>
  <c r="AI64" i="15"/>
  <c r="AF281" i="15"/>
  <c r="AF64" i="15"/>
  <c r="AD281" i="15"/>
  <c r="AD64" i="15"/>
  <c r="H281" i="15"/>
  <c r="H64" i="15"/>
  <c r="AE201" i="15"/>
  <c r="AJ198" i="15"/>
  <c r="AG198" i="15"/>
  <c r="AE196" i="15"/>
  <c r="AE192" i="15"/>
  <c r="R191" i="15"/>
  <c r="AE187" i="15"/>
  <c r="AJ184" i="15"/>
  <c r="AG184" i="15"/>
  <c r="AE182" i="15"/>
  <c r="AE178" i="15"/>
  <c r="R177" i="15"/>
  <c r="AE173" i="15"/>
  <c r="AJ170" i="15"/>
  <c r="AG170" i="15"/>
  <c r="AE168" i="15"/>
  <c r="AE242" i="15" s="1"/>
  <c r="AE166" i="15"/>
  <c r="AE159" i="15"/>
  <c r="AE157" i="15"/>
  <c r="AI155" i="15"/>
  <c r="AF155" i="15"/>
  <c r="AD155" i="15"/>
  <c r="H155" i="15"/>
  <c r="AE150" i="15"/>
  <c r="AI148" i="15"/>
  <c r="AF148" i="15"/>
  <c r="AD148" i="15"/>
  <c r="H148" i="15"/>
  <c r="AE129" i="15"/>
  <c r="AI127" i="15"/>
  <c r="AF127" i="15"/>
  <c r="AD127" i="15"/>
  <c r="H127" i="15"/>
  <c r="AE122" i="15"/>
  <c r="AI120" i="15"/>
  <c r="AF120" i="15"/>
  <c r="AD120" i="15"/>
  <c r="H120" i="15"/>
  <c r="AE115" i="15"/>
  <c r="AI113" i="15"/>
  <c r="AF113" i="15"/>
  <c r="AD113" i="15"/>
  <c r="H113" i="15"/>
  <c r="AE108" i="15"/>
  <c r="AI106" i="15"/>
  <c r="AF106" i="15"/>
  <c r="AD106" i="15"/>
  <c r="H106" i="15"/>
  <c r="AE101" i="15"/>
  <c r="AI99" i="15"/>
  <c r="AF99" i="15"/>
  <c r="AD99" i="15"/>
  <c r="H99" i="15"/>
  <c r="AE94" i="15"/>
  <c r="AI92" i="15"/>
  <c r="AF92" i="15"/>
  <c r="AD92" i="15"/>
  <c r="H92" i="15"/>
  <c r="AE87" i="15"/>
  <c r="AI85" i="15"/>
  <c r="AF85" i="15"/>
  <c r="AD85" i="15"/>
  <c r="H85" i="15"/>
  <c r="AE80" i="15"/>
  <c r="AI78" i="15"/>
  <c r="AF78" i="15"/>
  <c r="AD78" i="15"/>
  <c r="H78" i="15"/>
  <c r="AI273" i="15"/>
  <c r="AF273" i="15"/>
  <c r="AD273" i="15"/>
  <c r="H273" i="15"/>
  <c r="AI266" i="15"/>
  <c r="AF266" i="15"/>
  <c r="AD266" i="15"/>
  <c r="H266" i="15"/>
  <c r="AI259" i="15"/>
  <c r="AF259" i="15"/>
  <c r="AD259" i="15"/>
  <c r="H259" i="15"/>
  <c r="AI252" i="15"/>
  <c r="AF252" i="15"/>
  <c r="AD252" i="15"/>
  <c r="H252" i="15"/>
  <c r="AI245" i="15"/>
  <c r="AF245" i="15"/>
  <c r="AD245" i="15"/>
  <c r="H245" i="15"/>
  <c r="AE19" i="15"/>
  <c r="AE17" i="15"/>
  <c r="AF230" i="15"/>
  <c r="H230" i="15"/>
  <c r="AI227" i="15"/>
  <c r="AF227" i="15"/>
  <c r="AD227" i="15"/>
  <c r="H227" i="15"/>
  <c r="AJ226" i="15"/>
  <c r="AG226" i="15"/>
  <c r="AE10" i="15"/>
  <c r="R224" i="15"/>
  <c r="AI223" i="15"/>
  <c r="AI8" i="15"/>
  <c r="AF223" i="15"/>
  <c r="AD223" i="15"/>
  <c r="H223" i="15"/>
  <c r="AJ213" i="15"/>
  <c r="AG213" i="15"/>
  <c r="R213" i="15"/>
  <c r="AJ206" i="15"/>
  <c r="AG206" i="15"/>
  <c r="R206" i="15"/>
  <c r="AJ141" i="15"/>
  <c r="AG141" i="15"/>
  <c r="R141" i="15"/>
  <c r="AJ134" i="15"/>
  <c r="AG134" i="15"/>
  <c r="R134" i="15"/>
  <c r="AJ292" i="15"/>
  <c r="AG292" i="15"/>
  <c r="R292" i="15"/>
  <c r="AI291" i="15"/>
  <c r="AF291" i="15"/>
  <c r="AD291" i="15"/>
  <c r="H291" i="15"/>
  <c r="AJ290" i="15"/>
  <c r="AG290" i="15"/>
  <c r="R290" i="15"/>
  <c r="AI289" i="15"/>
  <c r="AF289" i="15"/>
  <c r="AD289" i="15"/>
  <c r="H289" i="15"/>
  <c r="AJ288" i="15"/>
  <c r="AJ71" i="15"/>
  <c r="AG288" i="15"/>
  <c r="AG71" i="15"/>
  <c r="R288" i="15"/>
  <c r="R71" i="15"/>
  <c r="AJ285" i="15"/>
  <c r="AG285" i="15"/>
  <c r="R285" i="15"/>
  <c r="AI284" i="15"/>
  <c r="AF284" i="15"/>
  <c r="AD284" i="15"/>
  <c r="H284" i="15"/>
  <c r="AJ283" i="15"/>
  <c r="AG283" i="15"/>
  <c r="R283" i="15"/>
  <c r="AI282" i="15"/>
  <c r="AF282" i="15"/>
  <c r="AD282" i="15"/>
  <c r="H282" i="15"/>
  <c r="AJ281" i="15"/>
  <c r="AJ64" i="15"/>
  <c r="AG281" i="15"/>
  <c r="AG64" i="15"/>
  <c r="R281" i="15"/>
  <c r="R64" i="15"/>
  <c r="AE202" i="15"/>
  <c r="AE195" i="15"/>
  <c r="AE188" i="15"/>
  <c r="AE181" i="15"/>
  <c r="AE174" i="15"/>
  <c r="AE167" i="15"/>
  <c r="AE165" i="15"/>
  <c r="AE163" i="15"/>
  <c r="R162" i="15"/>
  <c r="AE156" i="15"/>
  <c r="R155" i="15"/>
  <c r="AE151" i="15"/>
  <c r="AJ148" i="15"/>
  <c r="AG148" i="15"/>
  <c r="AE132" i="15"/>
  <c r="AE128" i="15"/>
  <c r="R127" i="15"/>
  <c r="AE123" i="15"/>
  <c r="AJ120" i="15"/>
  <c r="AG120" i="15"/>
  <c r="AE118" i="15"/>
  <c r="AE114" i="15"/>
  <c r="R113" i="15"/>
  <c r="AE109" i="15"/>
  <c r="AJ106" i="15"/>
  <c r="AG106" i="15"/>
  <c r="AE104" i="15"/>
  <c r="AE100" i="15"/>
  <c r="R99" i="15"/>
  <c r="AE95" i="15"/>
  <c r="AJ92" i="15"/>
  <c r="AG92" i="15"/>
  <c r="AE90" i="15"/>
  <c r="AE86" i="15"/>
  <c r="R85" i="15"/>
  <c r="AE81" i="15"/>
  <c r="AJ78" i="15"/>
  <c r="AG78" i="15"/>
  <c r="AE62" i="15"/>
  <c r="AE60" i="15"/>
  <c r="AE58" i="15"/>
  <c r="R273" i="15"/>
  <c r="AJ266" i="15"/>
  <c r="AG266" i="15"/>
  <c r="AE48" i="15"/>
  <c r="AE46" i="15"/>
  <c r="AE44" i="15"/>
  <c r="R259" i="15"/>
  <c r="AJ252" i="15"/>
  <c r="AG252" i="15"/>
  <c r="AE34" i="15"/>
  <c r="AE32" i="15"/>
  <c r="AE30" i="15"/>
  <c r="R245" i="15"/>
  <c r="AJ237" i="15"/>
  <c r="AE23" i="15"/>
  <c r="R237" i="15"/>
  <c r="AE16" i="15"/>
  <c r="AE211" i="15"/>
  <c r="AE207" i="15"/>
  <c r="AE139" i="15"/>
  <c r="AE135" i="15"/>
  <c r="AE69" i="15"/>
  <c r="AE65" i="15"/>
  <c r="AE11" i="15"/>
  <c r="AE217" i="15"/>
  <c r="AE210" i="15"/>
  <c r="AE145" i="15"/>
  <c r="AE138" i="15"/>
  <c r="AE75" i="15"/>
  <c r="R291" i="15"/>
  <c r="AI290" i="15"/>
  <c r="AF290" i="15"/>
  <c r="AD290" i="15"/>
  <c r="H290" i="15"/>
  <c r="AJ289" i="15"/>
  <c r="AG289" i="15"/>
  <c r="AE68" i="15"/>
  <c r="R284" i="15"/>
  <c r="AI283" i="15"/>
  <c r="AF283" i="15"/>
  <c r="AD283" i="15"/>
  <c r="H283" i="15"/>
  <c r="AJ282" i="15"/>
  <c r="AG282" i="15"/>
  <c r="AE203" i="15"/>
  <c r="AE199" i="15"/>
  <c r="R198" i="15"/>
  <c r="AE194" i="15"/>
  <c r="AJ191" i="15"/>
  <c r="AG191" i="15"/>
  <c r="AE189" i="15"/>
  <c r="AE185" i="15"/>
  <c r="R184" i="15"/>
  <c r="AE180" i="15"/>
  <c r="AJ177" i="15"/>
  <c r="AG177" i="15"/>
  <c r="AE175" i="15"/>
  <c r="AE171" i="15"/>
  <c r="R170" i="15"/>
  <c r="AE164" i="15"/>
  <c r="AI162" i="15"/>
  <c r="AF162" i="15"/>
  <c r="AD162" i="15"/>
  <c r="H162" i="15"/>
  <c r="AE152" i="15"/>
  <c r="AE131" i="15"/>
  <c r="AE124" i="15"/>
  <c r="AE117" i="15"/>
  <c r="AE110" i="15"/>
  <c r="AE103" i="15"/>
  <c r="AE96" i="15"/>
  <c r="AE89" i="15"/>
  <c r="AE82" i="15"/>
  <c r="AE61" i="15"/>
  <c r="AE59" i="15"/>
  <c r="AE54" i="15"/>
  <c r="AE52" i="15"/>
  <c r="AE47" i="15"/>
  <c r="AE45" i="15"/>
  <c r="AE40" i="15"/>
  <c r="AE38" i="15"/>
  <c r="AE33" i="15"/>
  <c r="AE31" i="15"/>
  <c r="AE26" i="15"/>
  <c r="AE24" i="15"/>
  <c r="AI237" i="15"/>
  <c r="AF237" i="15"/>
  <c r="AD237" i="15"/>
  <c r="H237" i="15"/>
  <c r="AI230" i="15"/>
  <c r="AD230" i="15"/>
  <c r="AE12" i="15"/>
  <c r="R226" i="15"/>
  <c r="AI225" i="15"/>
  <c r="AF225" i="15"/>
  <c r="AD225" i="15"/>
  <c r="H225" i="15"/>
  <c r="AJ224" i="15"/>
  <c r="AG224" i="15"/>
  <c r="AE204" i="15"/>
  <c r="AE278" i="15" s="1"/>
  <c r="AE200" i="15"/>
  <c r="AI198" i="15"/>
  <c r="AF198" i="15"/>
  <c r="AD198" i="15"/>
  <c r="H198" i="15"/>
  <c r="AE193" i="15"/>
  <c r="AI191" i="15"/>
  <c r="AF191" i="15"/>
  <c r="AD191" i="15"/>
  <c r="H191" i="15"/>
  <c r="AE186" i="15"/>
  <c r="AI184" i="15"/>
  <c r="AF184" i="15"/>
  <c r="AD184" i="15"/>
  <c r="H184" i="15"/>
  <c r="AE179" i="15"/>
  <c r="AI177" i="15"/>
  <c r="AF177" i="15"/>
  <c r="AD177" i="15"/>
  <c r="H177" i="15"/>
  <c r="AE172" i="15"/>
  <c r="AI170" i="15"/>
  <c r="AF170" i="15"/>
  <c r="AD170" i="15"/>
  <c r="H170" i="15"/>
  <c r="AJ162" i="15"/>
  <c r="AG162" i="15"/>
  <c r="AE160" i="15"/>
  <c r="AE158" i="15"/>
  <c r="AJ155" i="15"/>
  <c r="AG155" i="15"/>
  <c r="AE153" i="15"/>
  <c r="AE149" i="15"/>
  <c r="R148" i="15"/>
  <c r="AE130" i="15"/>
  <c r="AJ127" i="15"/>
  <c r="AG127" i="15"/>
  <c r="AE125" i="15"/>
  <c r="AE121" i="15"/>
  <c r="R120" i="15"/>
  <c r="AE116" i="15"/>
  <c r="AJ113" i="15"/>
  <c r="AG113" i="15"/>
  <c r="AE111" i="15"/>
  <c r="AE107" i="15"/>
  <c r="R106" i="15"/>
  <c r="AE102" i="15"/>
  <c r="AJ99" i="15"/>
  <c r="AG99" i="15"/>
  <c r="AE97" i="15"/>
  <c r="AE93" i="15"/>
  <c r="R92" i="15"/>
  <c r="AE88" i="15"/>
  <c r="AJ85" i="15"/>
  <c r="AG85" i="15"/>
  <c r="AE83" i="15"/>
  <c r="AE79" i="15"/>
  <c r="R78" i="15"/>
  <c r="AJ273" i="15"/>
  <c r="AG273" i="15"/>
  <c r="AE55" i="15"/>
  <c r="AE53" i="15"/>
  <c r="AE51" i="15"/>
  <c r="R266" i="15"/>
  <c r="AJ259" i="15"/>
  <c r="AG259" i="15"/>
  <c r="AE41" i="15"/>
  <c r="AE39" i="15"/>
  <c r="AE37" i="15"/>
  <c r="R252" i="15"/>
  <c r="AJ245" i="15"/>
  <c r="AG245" i="15"/>
  <c r="AE27" i="15"/>
  <c r="AE25" i="15"/>
  <c r="AG237" i="15"/>
  <c r="AE20" i="15"/>
  <c r="AE18" i="15"/>
  <c r="AJ230" i="15"/>
  <c r="AG230" i="15"/>
  <c r="R230" i="15"/>
  <c r="AJ227" i="15"/>
  <c r="AG227" i="15"/>
  <c r="R227" i="15"/>
  <c r="AI226" i="15"/>
  <c r="AF226" i="15"/>
  <c r="AD226" i="15"/>
  <c r="H226" i="15"/>
  <c r="AJ225" i="15"/>
  <c r="AG225" i="15"/>
  <c r="R225" i="15"/>
  <c r="AI224" i="15"/>
  <c r="AF224" i="15"/>
  <c r="AD224" i="15"/>
  <c r="H224" i="15"/>
  <c r="AJ223" i="15"/>
  <c r="AG223" i="15"/>
  <c r="AG8" i="15"/>
  <c r="R223" i="15"/>
  <c r="AE218" i="15"/>
  <c r="AE216" i="15"/>
  <c r="AE214" i="15"/>
  <c r="AE146" i="15"/>
  <c r="AE144" i="15"/>
  <c r="AE142" i="15"/>
  <c r="AE76" i="15"/>
  <c r="AE74" i="15"/>
  <c r="AE72" i="15"/>
  <c r="AE13" i="15"/>
  <c r="AE9" i="15"/>
  <c r="AB220" i="15"/>
  <c r="X220" i="15"/>
  <c r="T220" i="15"/>
  <c r="P220" i="15"/>
  <c r="L220" i="15"/>
  <c r="D220" i="15"/>
  <c r="AH220" i="15"/>
  <c r="Z220" i="15"/>
  <c r="V220" i="15"/>
  <c r="N220" i="15"/>
  <c r="J220" i="15"/>
  <c r="F220" i="15"/>
  <c r="R229" i="15" l="1"/>
  <c r="AI229" i="15"/>
  <c r="AG229" i="15"/>
  <c r="AF229" i="15"/>
  <c r="AJ229" i="15"/>
  <c r="AF280" i="15"/>
  <c r="H229" i="15"/>
  <c r="AG287" i="15"/>
  <c r="AD229" i="15"/>
  <c r="AI287" i="15"/>
  <c r="AE226" i="15"/>
  <c r="AJ280" i="15"/>
  <c r="AE291" i="15"/>
  <c r="AJ236" i="15"/>
  <c r="H222" i="15"/>
  <c r="AG251" i="15"/>
  <c r="AF222" i="15"/>
  <c r="R222" i="15"/>
  <c r="AJ222" i="15"/>
  <c r="AE239" i="15"/>
  <c r="AD222" i="15"/>
  <c r="AE285" i="15"/>
  <c r="R280" i="15"/>
  <c r="AE231" i="15"/>
  <c r="AD287" i="15"/>
  <c r="AE289" i="15"/>
  <c r="H280" i="15"/>
  <c r="AE234" i="15"/>
  <c r="R258" i="15"/>
  <c r="AJ265" i="15"/>
  <c r="AE268" i="15"/>
  <c r="R220" i="15"/>
  <c r="AE92" i="15"/>
  <c r="AJ244" i="15"/>
  <c r="AG258" i="15"/>
  <c r="R265" i="15"/>
  <c r="AE120" i="15"/>
  <c r="AJ272" i="15"/>
  <c r="AD244" i="15"/>
  <c r="AI244" i="15"/>
  <c r="AD251" i="15"/>
  <c r="AI251" i="15"/>
  <c r="AD258" i="15"/>
  <c r="AI258" i="15"/>
  <c r="AD265" i="15"/>
  <c r="AI265" i="15"/>
  <c r="AD272" i="15"/>
  <c r="AI272" i="15"/>
  <c r="AE238" i="15"/>
  <c r="AD236" i="15"/>
  <c r="AE283" i="15"/>
  <c r="AJ251" i="15"/>
  <c r="AE254" i="15"/>
  <c r="AE256" i="15"/>
  <c r="AE78" i="15"/>
  <c r="AG244" i="15"/>
  <c r="R251" i="15"/>
  <c r="AE106" i="15"/>
  <c r="AJ258" i="15"/>
  <c r="AG272" i="15"/>
  <c r="AE148" i="15"/>
  <c r="AG236" i="15"/>
  <c r="H244" i="15"/>
  <c r="AF244" i="15"/>
  <c r="H251" i="15"/>
  <c r="AF251" i="15"/>
  <c r="H258" i="15"/>
  <c r="AF258" i="15"/>
  <c r="H265" i="15"/>
  <c r="AF265" i="15"/>
  <c r="H272" i="15"/>
  <c r="AF272" i="15"/>
  <c r="H236" i="15"/>
  <c r="AF236" i="15"/>
  <c r="AJ220" i="15"/>
  <c r="AE224" i="15"/>
  <c r="AD280" i="15"/>
  <c r="AI280" i="15"/>
  <c r="AE282" i="15"/>
  <c r="R244" i="15"/>
  <c r="AG265" i="15"/>
  <c r="R272" i="15"/>
  <c r="AD220" i="15"/>
  <c r="H220" i="15"/>
  <c r="AF220" i="15"/>
  <c r="R236" i="15"/>
  <c r="AE240" i="15"/>
  <c r="AE248" i="15"/>
  <c r="AE255" i="15"/>
  <c r="AE262" i="15"/>
  <c r="AE269" i="15"/>
  <c r="AE276" i="15"/>
  <c r="AE284" i="15"/>
  <c r="AE225" i="15"/>
  <c r="AG280" i="15"/>
  <c r="R287" i="15"/>
  <c r="AJ287" i="15"/>
  <c r="H287" i="15"/>
  <c r="AF287" i="15"/>
  <c r="AE290" i="15"/>
  <c r="AE141" i="15"/>
  <c r="AE241" i="15"/>
  <c r="AE270" i="15"/>
  <c r="AE227" i="15"/>
  <c r="AE292" i="15"/>
  <c r="AE232" i="15"/>
  <c r="AE213" i="15"/>
  <c r="AI236" i="15"/>
  <c r="AE288" i="15"/>
  <c r="AE71" i="15"/>
  <c r="AE170" i="15"/>
  <c r="AE198" i="15"/>
  <c r="AE230" i="15"/>
  <c r="AE15" i="15"/>
  <c r="AE237" i="15"/>
  <c r="AE22" i="15"/>
  <c r="AE245" i="15"/>
  <c r="AE29" i="15"/>
  <c r="AE247" i="15"/>
  <c r="AE249" i="15"/>
  <c r="AE259" i="15"/>
  <c r="AE43" i="15"/>
  <c r="AE261" i="15"/>
  <c r="AE263" i="15"/>
  <c r="AE273" i="15"/>
  <c r="AE57" i="15"/>
  <c r="AE275" i="15"/>
  <c r="AE277" i="15"/>
  <c r="AE99" i="15"/>
  <c r="AE127" i="15"/>
  <c r="AE162" i="15"/>
  <c r="AE191" i="15"/>
  <c r="AE223" i="15"/>
  <c r="AE8" i="15"/>
  <c r="AG222" i="15"/>
  <c r="AG220" i="15"/>
  <c r="AE252" i="15"/>
  <c r="AE36" i="15"/>
  <c r="AE266" i="15"/>
  <c r="AE50" i="15"/>
  <c r="AE246" i="15"/>
  <c r="AE253" i="15"/>
  <c r="AE260" i="15"/>
  <c r="AE267" i="15"/>
  <c r="AE274" i="15"/>
  <c r="AE184" i="15"/>
  <c r="AE281" i="15"/>
  <c r="AE64" i="15"/>
  <c r="AE134" i="15"/>
  <c r="AE206" i="15"/>
  <c r="AE85" i="15"/>
  <c r="AE113" i="15"/>
  <c r="AE155" i="15"/>
  <c r="AI222" i="15"/>
  <c r="AI220" i="15"/>
  <c r="AE233" i="15"/>
  <c r="AE177" i="15"/>
  <c r="AE265" i="15" l="1"/>
  <c r="AE287" i="15"/>
  <c r="AE280" i="15"/>
  <c r="AE251" i="15"/>
  <c r="AE222" i="15"/>
  <c r="AE220" i="15"/>
  <c r="AE272" i="15"/>
  <c r="AE258" i="15"/>
  <c r="AE244" i="15"/>
  <c r="AE236" i="15"/>
  <c r="AE229" i="15"/>
</calcChain>
</file>

<file path=xl/sharedStrings.xml><?xml version="1.0" encoding="utf-8"?>
<sst xmlns="http://schemas.openxmlformats.org/spreadsheetml/2006/main" count="20500" uniqueCount="1885">
  <si>
    <t>ACTIVO</t>
  </si>
  <si>
    <t>PASIVO</t>
  </si>
  <si>
    <t>14-1499</t>
  </si>
  <si>
    <t>CARTERA BRUTA</t>
  </si>
  <si>
    <t>CAPITAL Y RESERVAS</t>
  </si>
  <si>
    <t>5-4</t>
  </si>
  <si>
    <t>RESULTADOS</t>
  </si>
  <si>
    <t>PATRIMONIO</t>
  </si>
  <si>
    <t xml:space="preserve">ESTADO DE SITUACIÓN </t>
  </si>
  <si>
    <t>(en miles de dólares)</t>
  </si>
  <si>
    <t>CODIGO</t>
  </si>
  <si>
    <t>CUENTA</t>
  </si>
  <si>
    <t>FONDOS DISPONIBLES</t>
  </si>
  <si>
    <t>Caja</t>
  </si>
  <si>
    <t>Efectivo</t>
  </si>
  <si>
    <t>Caja chica</t>
  </si>
  <si>
    <t>Depósitos para encaje</t>
  </si>
  <si>
    <t>Banco Central del Ecuador</t>
  </si>
  <si>
    <t>Banco Nacional de Fomento</t>
  </si>
  <si>
    <t>Bancos locales</t>
  </si>
  <si>
    <t>Bancos y otras instituciones financieras</t>
  </si>
  <si>
    <t>Bancos e instituciones financieras locales</t>
  </si>
  <si>
    <t>Bancos e instituciones financieras del exterior</t>
  </si>
  <si>
    <t>Efectos de cobro inmediato</t>
  </si>
  <si>
    <t>Remesas en tránsito</t>
  </si>
  <si>
    <t>Del país</t>
  </si>
  <si>
    <t>Del exterior</t>
  </si>
  <si>
    <t>OPERACIONES INTERBANCARIAS</t>
  </si>
  <si>
    <t>Fondos interbancarios vendidos</t>
  </si>
  <si>
    <t>Bancos</t>
  </si>
  <si>
    <t>Otras instituciones del sistema financiero</t>
  </si>
  <si>
    <t>Operaciones de reporto con instituciones financieras</t>
  </si>
  <si>
    <t>Instituciones financieras públicas</t>
  </si>
  <si>
    <t>INVERSIONES</t>
  </si>
  <si>
    <t>De 1 a 30 días</t>
  </si>
  <si>
    <t>De 31 a 90 días</t>
  </si>
  <si>
    <t>De 91 a 180 días</t>
  </si>
  <si>
    <t>De 181 a 360 días</t>
  </si>
  <si>
    <t>De más de 360 días</t>
  </si>
  <si>
    <t>Disponibles para la venta de entidades del sector privado</t>
  </si>
  <si>
    <t>Disponibles para la venta del Estado o de entidades del sector público</t>
  </si>
  <si>
    <t>Mantenidas hasta el vencimiento de entidades del sector privado</t>
  </si>
  <si>
    <t>De 181 días a 1 año</t>
  </si>
  <si>
    <t>De 1 a 3 años</t>
  </si>
  <si>
    <t>De 3 a 5 años</t>
  </si>
  <si>
    <t>De 5 a 10 años</t>
  </si>
  <si>
    <t>De más de 10 años</t>
  </si>
  <si>
    <t>Mantenidas hasta su vencimiento del Estado o de entidades del sector público</t>
  </si>
  <si>
    <t>De disponibilidad restringida</t>
  </si>
  <si>
    <t>Entregadas para operaciones de reporto</t>
  </si>
  <si>
    <t>Depósitos sujetos a restricción</t>
  </si>
  <si>
    <t>Títulos valores para encaje</t>
  </si>
  <si>
    <t>Entregados en garantía</t>
  </si>
  <si>
    <t>Otros</t>
  </si>
  <si>
    <t>(Provisión para inversiones)</t>
  </si>
  <si>
    <t>(Provisión para valuación de inversiones)</t>
  </si>
  <si>
    <t>(Provisión general para inversiones)</t>
  </si>
  <si>
    <t>Cartera de créditos para la microempresa por vencer</t>
  </si>
  <si>
    <t>Cartera de crédito educativo por vencer</t>
  </si>
  <si>
    <t>Cartera de créditos de inversión pública por vencer</t>
  </si>
  <si>
    <t>Cartera de créditos para la microempresa refinanciada por vencer</t>
  </si>
  <si>
    <t>Cartera de crédito educativo refinanciada por vencer</t>
  </si>
  <si>
    <t>Cartera de créditos de inversión pública refinanciada por vencer</t>
  </si>
  <si>
    <t>Cartera de crédito educativo reestructurada por vencer</t>
  </si>
  <si>
    <t>Cartera de créditos de inversión pública reestructurada por vencer</t>
  </si>
  <si>
    <t>Cartera de créditos para la microempresa que no devenga intereses</t>
  </si>
  <si>
    <t>Cartera de crédito educativo que no devenga intereses</t>
  </si>
  <si>
    <t>Cartera de créditos de inversión pública que no devenga intereses</t>
  </si>
  <si>
    <t>Cartera de créditos para la microempresa refinanciada que no devenga intereses</t>
  </si>
  <si>
    <t>Cartera de crédito educativo refinanciada que no devenga intereses</t>
  </si>
  <si>
    <t>Cartera de créditos para la microempresa reestructurada que no devenga intereses</t>
  </si>
  <si>
    <t>Cartera de crédito educativo reestructurada que no devenga intereses</t>
  </si>
  <si>
    <t>Cartera de créditos de inversión pública reestructurada que no devenga intereses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</si>
  <si>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</si>
  <si>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</si>
  <si>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</si>
  <si>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</si>
  <si>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</si>
  <si>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</si>
  <si>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Cartera de créditos para la microempresa vencida</t>
  </si>
  <si>
    <t>Cartera de crédito educativo vencida</t>
  </si>
  <si>
    <t>Cartera de créditos de inversión pública vencida</t>
  </si>
  <si>
    <t>Cartera de créditos para la microempresa refinanciada vencida</t>
  </si>
  <si>
    <t>Cartera de crédito educativo refinanciada vencida</t>
  </si>
  <si>
    <t>Cartera de créditos de inversión pública refinanciada vencida</t>
  </si>
  <si>
    <t>Cartera de créditos para la microempresa reestructurada vencida</t>
  </si>
  <si>
    <t>Cartera de crédito educativo reestructurada vencida</t>
  </si>
  <si>
    <t>Cartera de créditos de inversión pública reestructurada vencida</t>
  </si>
  <si>
    <t>(Provisiones para créditos incobrables)</t>
  </si>
  <si>
    <t>(Cartera de créditos para la microempresa)</t>
  </si>
  <si>
    <t>(Cartera de crédito educativo)</t>
  </si>
  <si>
    <t>(Cartera de créditos de inversión pública)</t>
  </si>
  <si>
    <t>(Cartera de créditos refinanciada)</t>
  </si>
  <si>
    <t>(Cartera de créditos reestructurada)</t>
  </si>
  <si>
    <t>DEUDORES POR ACEPTACIONES</t>
  </si>
  <si>
    <t>Dentro del plazo</t>
  </si>
  <si>
    <t>Después del plazo</t>
  </si>
  <si>
    <t>CUENTAS POR COBRAR</t>
  </si>
  <si>
    <t>Intereses por cobrar de operaciones interbancarias</t>
  </si>
  <si>
    <t>Interbancarios vendidos</t>
  </si>
  <si>
    <t>Intereses por cobrar inversiones</t>
  </si>
  <si>
    <t>A valor razonable con cambios en el estado de resultados</t>
  </si>
  <si>
    <t>Disponibles para la venta</t>
  </si>
  <si>
    <t>Mantenidas hasta el vencimiento</t>
  </si>
  <si>
    <t>Intereses por cobrar de cartera de créditos</t>
  </si>
  <si>
    <t>Cartera de créditos comercial</t>
  </si>
  <si>
    <t>Cartera de créditos de consumo</t>
  </si>
  <si>
    <t>Cartera de créditos de vivienda</t>
  </si>
  <si>
    <t>Cartera de créditos para la microempresa</t>
  </si>
  <si>
    <t>Cartera de crédito educativo</t>
  </si>
  <si>
    <t>Cartera de créditos de inversión pública</t>
  </si>
  <si>
    <t>Cartera de créditos refinanciada</t>
  </si>
  <si>
    <t>Cartera de créditos reestructurada</t>
  </si>
  <si>
    <t>Otros intereses por cobrar</t>
  </si>
  <si>
    <t>Comisiones por cobrar</t>
  </si>
  <si>
    <t>Cartera de créditos</t>
  </si>
  <si>
    <t>Deudores por aceptación</t>
  </si>
  <si>
    <t>Operaciones contingentes</t>
  </si>
  <si>
    <t>Otras</t>
  </si>
  <si>
    <t>Rendimientos por cobrar de fideicomisos mercantiles</t>
  </si>
  <si>
    <t>Facturas por cobrar</t>
  </si>
  <si>
    <t>Deudores por disposición de mercaderías</t>
  </si>
  <si>
    <t>Anticipo para adquisición de acciones</t>
  </si>
  <si>
    <t>Inversiones vencidas</t>
  </si>
  <si>
    <t>Dividendos pagados por anticipado</t>
  </si>
  <si>
    <t>Pagos por cuenta de clientes</t>
  </si>
  <si>
    <t>Intereses</t>
  </si>
  <si>
    <t>Comisiones</t>
  </si>
  <si>
    <t>Gastos por operaciones contingentes</t>
  </si>
  <si>
    <t>Seguros</t>
  </si>
  <si>
    <t>Impuestos</t>
  </si>
  <si>
    <t>Gastos judiciales</t>
  </si>
  <si>
    <t>Intereses reestructurados por cobrar</t>
  </si>
  <si>
    <t>Intereses de cartera de créditos para la microempresa</t>
  </si>
  <si>
    <t>Intereses de cartera de crédito educativo</t>
  </si>
  <si>
    <t>Intereses de cartera de créditos de inversión pública</t>
  </si>
  <si>
    <t>Cuentas por cobrar varias</t>
  </si>
  <si>
    <t>Anticipos al personal</t>
  </si>
  <si>
    <t>Préstamos de fondo de reserva</t>
  </si>
  <si>
    <t>Cheques protestados y rechazados</t>
  </si>
  <si>
    <t>Arrendamientos</t>
  </si>
  <si>
    <t>Establecimientos afiliados</t>
  </si>
  <si>
    <t>Por venta de bienes y acciones</t>
  </si>
  <si>
    <t>Juicios ejecutivos en proceso</t>
  </si>
  <si>
    <t>(Provisión para cuentas por cobrar)</t>
  </si>
  <si>
    <t>(Provisión para intereses y comisiones por cobrar)</t>
  </si>
  <si>
    <t>(Provisión para otras cuentas por cobrar)</t>
  </si>
  <si>
    <t>Bienes realizables</t>
  </si>
  <si>
    <t>Terrenos</t>
  </si>
  <si>
    <t>Obras de urbanización</t>
  </si>
  <si>
    <t>Obras de edificación</t>
  </si>
  <si>
    <t>Viviendas y otras obras terminadas</t>
  </si>
  <si>
    <t>Bienes adjudicados por pago</t>
  </si>
  <si>
    <t>Edificios y otros locales</t>
  </si>
  <si>
    <t>Mobiliario, maquinaria y equipo</t>
  </si>
  <si>
    <t>Unidades de transporte</t>
  </si>
  <si>
    <t>Derechos fiduciarios</t>
  </si>
  <si>
    <t>Otros títulos valores</t>
  </si>
  <si>
    <t>Mercaderías</t>
  </si>
  <si>
    <t>Acciones por acuerdos concordatorios</t>
  </si>
  <si>
    <t>Participaciones por acuerdos concordatorios</t>
  </si>
  <si>
    <t>Bienes por arrendar</t>
  </si>
  <si>
    <t>Adquiridos</t>
  </si>
  <si>
    <t>Importaciones en tránsito</t>
  </si>
  <si>
    <t>Bienes recuperados</t>
  </si>
  <si>
    <t>Inmuebles</t>
  </si>
  <si>
    <t>Muebles, enseres y equipos de oficina</t>
  </si>
  <si>
    <t>Equipos de construcción</t>
  </si>
  <si>
    <t>Equipo de ensilaje</t>
  </si>
  <si>
    <t>Bienes arrendados</t>
  </si>
  <si>
    <t>(Depreciación de bienes arrendados)</t>
  </si>
  <si>
    <t>Bienes no utilizados por la institución</t>
  </si>
  <si>
    <t>Edificios</t>
  </si>
  <si>
    <t>Otros locales</t>
  </si>
  <si>
    <t>Remodelaciones en curso</t>
  </si>
  <si>
    <t>(Depreciación de bienes no utilizados por la institución)</t>
  </si>
  <si>
    <t>(Provisión para bienes realizables)</t>
  </si>
  <si>
    <t>(Provisión para bienes adjudicados)</t>
  </si>
  <si>
    <t>(Provisión para bienes recuperados)</t>
  </si>
  <si>
    <t>(Provisión para bienes por acuerdos concordatorios)</t>
  </si>
  <si>
    <t>PROPIEDADES Y EQUIPO</t>
  </si>
  <si>
    <t>Construcciones y remodelaciones en curso</t>
  </si>
  <si>
    <t>Equipos de computación</t>
  </si>
  <si>
    <t>(Depreciación acumulada)</t>
  </si>
  <si>
    <t>(Edificios)</t>
  </si>
  <si>
    <t>(Otros locales)</t>
  </si>
  <si>
    <t>(Muebles, enseres y equipos de oficina)</t>
  </si>
  <si>
    <t>(Equipos de computación)</t>
  </si>
  <si>
    <t>(Unidades de transporte)</t>
  </si>
  <si>
    <t>(Equipos de construcción)</t>
  </si>
  <si>
    <t>(Equipo de ensilaje)</t>
  </si>
  <si>
    <t>(Otros)</t>
  </si>
  <si>
    <t>OTROS ACTIVOS</t>
  </si>
  <si>
    <t>Inversiones en acciones y participaciones</t>
  </si>
  <si>
    <t>En subsidiarias y afiliadas</t>
  </si>
  <si>
    <t>En otras instituciones financieras</t>
  </si>
  <si>
    <t>En compañías</t>
  </si>
  <si>
    <t>En compañías de servicios auxiliares del sistema financiero</t>
  </si>
  <si>
    <t>En otros organismos de integración cooperativa</t>
  </si>
  <si>
    <t>Inversiones</t>
  </si>
  <si>
    <t>Cartera de créditos por vencer</t>
  </si>
  <si>
    <t>Cartera de créditos refinanciada por vencer</t>
  </si>
  <si>
    <t>Cartera de créditos reestructurada por vencer</t>
  </si>
  <si>
    <t>Cartera de créditos que no devenga intereses</t>
  </si>
  <si>
    <t>Cartera de créditos refinanciada que no devenga intereses</t>
  </si>
  <si>
    <t>Cartera de créditos reestructurada que no devenga intereses</t>
  </si>
  <si>
    <t>Cartera de créditos vencida</t>
  </si>
  <si>
    <t>Cartera de créditos refinanciada vencida</t>
  </si>
  <si>
    <t>Cartera de créditos reestructurada vencida</t>
  </si>
  <si>
    <t>Cuentas por cobrar</t>
  </si>
  <si>
    <t>Otros activos</t>
  </si>
  <si>
    <t>Fondos de liquidez</t>
  </si>
  <si>
    <t>Otras inversiones en participaciones</t>
  </si>
  <si>
    <t>Proyectos inmobiliarios en numerario</t>
  </si>
  <si>
    <t>Proyectos inmobiliarios en bienes</t>
  </si>
  <si>
    <t>Gastos y pagos anticipados</t>
  </si>
  <si>
    <t>Anticipos a terceros</t>
  </si>
  <si>
    <t>(Amortización de gastos anticipados)</t>
  </si>
  <si>
    <t>Gastos diferidos</t>
  </si>
  <si>
    <t>Gastos de constitución y organización</t>
  </si>
  <si>
    <t>Gastos de instalación</t>
  </si>
  <si>
    <t>Estudios</t>
  </si>
  <si>
    <t>Programas de computación</t>
  </si>
  <si>
    <t>Gastos de adecuación</t>
  </si>
  <si>
    <t>Plusvalía mercantil</t>
  </si>
  <si>
    <t>(Amortización acumulada gastos diferidos)</t>
  </si>
  <si>
    <t>Materiales, mercaderías e insumos</t>
  </si>
  <si>
    <t>Materiales de construcción</t>
  </si>
  <si>
    <t>Mercaderías de cooperativas</t>
  </si>
  <si>
    <t>Transferencias internas</t>
  </si>
  <si>
    <t>Divisas</t>
  </si>
  <si>
    <t>Impuesto al valor agregado – IVA</t>
  </si>
  <si>
    <t>Otros impuestos</t>
  </si>
  <si>
    <t>Depósitos en garantía y para importaciones</t>
  </si>
  <si>
    <t>Excedentes de mercaderías almacenadas</t>
  </si>
  <si>
    <t>Faltantes de caja</t>
  </si>
  <si>
    <t>Varias</t>
  </si>
  <si>
    <t>(Provisión para otros activos irrecuperables)</t>
  </si>
  <si>
    <t>(Provisión para valuación de inversiones en acciones y participaciones)</t>
  </si>
  <si>
    <t>(Provisión para valuación de derechos fiduciarios)</t>
  </si>
  <si>
    <t>(Provisión para otros activos)</t>
  </si>
  <si>
    <t>GASTOS</t>
  </si>
  <si>
    <t>TOTAL ACTIVO Y GASTOS</t>
  </si>
  <si>
    <t>Depósitos a la vista</t>
  </si>
  <si>
    <t>Depósitos monetarios que generan intereses</t>
  </si>
  <si>
    <t>Depósitos monetarios que no generan intereses</t>
  </si>
  <si>
    <t>Depósitos monetarios de instituciones financieras</t>
  </si>
  <si>
    <t>Depósitos de otras instituciones para encaje</t>
  </si>
  <si>
    <t>Cheques certificados</t>
  </si>
  <si>
    <t>Depósitos de ahorro</t>
  </si>
  <si>
    <t>Otros depósitos</t>
  </si>
  <si>
    <t>Fondos de tarjetahabientes</t>
  </si>
  <si>
    <t>Depósitos por confirmar</t>
  </si>
  <si>
    <t>Depósitos de cuenta básica</t>
  </si>
  <si>
    <t>Operaciones de reporto</t>
  </si>
  <si>
    <t>Operaciones de reporto financiero</t>
  </si>
  <si>
    <t>Operaciones de reporto por confirmar</t>
  </si>
  <si>
    <t>Operaciones de reporto bursátil</t>
  </si>
  <si>
    <t>Depósitos a plazo</t>
  </si>
  <si>
    <t>De más de 361 días</t>
  </si>
  <si>
    <t>Depósitos de garantía</t>
  </si>
  <si>
    <t>Depósitos restringidos</t>
  </si>
  <si>
    <t>Fondos interbancarios comprados</t>
  </si>
  <si>
    <t>Operaciones por confirmar</t>
  </si>
  <si>
    <t>OBLIGACIONES INMEDIATAS</t>
  </si>
  <si>
    <t>Cheques de gerencia</t>
  </si>
  <si>
    <t>Giros, transferencias y cobranzas por pagar</t>
  </si>
  <si>
    <t>Giros y transferencias</t>
  </si>
  <si>
    <t>Cobranzas</t>
  </si>
  <si>
    <t>Recaudaciones para el sector público</t>
  </si>
  <si>
    <t>Valores en circulación y cupones por pagar</t>
  </si>
  <si>
    <t>Bonos</t>
  </si>
  <si>
    <t>Obligaciones</t>
  </si>
  <si>
    <t>CUENTAS POR PAGAR</t>
  </si>
  <si>
    <t>Intereses por pagar</t>
  </si>
  <si>
    <t>Depósitos en garantía</t>
  </si>
  <si>
    <t>Obligaciones financieras</t>
  </si>
  <si>
    <t>Fondo de reserva empleados</t>
  </si>
  <si>
    <t>Comisiones por pagar</t>
  </si>
  <si>
    <t>Obligaciones patronales</t>
  </si>
  <si>
    <t>Remuneraciones</t>
  </si>
  <si>
    <t>Beneficios Sociales</t>
  </si>
  <si>
    <t>Aportes al IESS</t>
  </si>
  <si>
    <t>Fondo de reserva IESS</t>
  </si>
  <si>
    <t>Participación a empleados</t>
  </si>
  <si>
    <t>Gastos de responsabilidad, residencia y representación</t>
  </si>
  <si>
    <t>Retenciones</t>
  </si>
  <si>
    <t>Retenciones fiscales</t>
  </si>
  <si>
    <t>Otras retenciones</t>
  </si>
  <si>
    <t>Contribuciones, impuestos y multas</t>
  </si>
  <si>
    <t>Impuesto a la renta</t>
  </si>
  <si>
    <t>Multas</t>
  </si>
  <si>
    <t>Otras contribuciones e impuestos</t>
  </si>
  <si>
    <t>Proveedores</t>
  </si>
  <si>
    <t>Obligaciones por compra de cartera</t>
  </si>
  <si>
    <t>Cuentas por pagar a establecimientos afiliados</t>
  </si>
  <si>
    <t>Provisiones para aceptaciones bancarias y operaciones contingentes</t>
  </si>
  <si>
    <t>Cuentas por pagar varias</t>
  </si>
  <si>
    <t>Dividendos por pagar</t>
  </si>
  <si>
    <t>Excedentes por pagar</t>
  </si>
  <si>
    <t>Cheques girados no cobrados</t>
  </si>
  <si>
    <t>Acreedores por disposición de mercaderías</t>
  </si>
  <si>
    <t>Otras cuentas por pagar</t>
  </si>
  <si>
    <t>OBLIGACIONES FINANCIERAS</t>
  </si>
  <si>
    <t>Sobregiros</t>
  </si>
  <si>
    <t>Obligaciones con instituciones financieras del país</t>
  </si>
  <si>
    <t>Obligaciones con instituciones financieras del exterior</t>
  </si>
  <si>
    <t>Obligaciones con entidades del grupo financiero en el país</t>
  </si>
  <si>
    <t>Obligaciones con entidades del grupo financiero en el exterior</t>
  </si>
  <si>
    <t>Obligaciones con entidades financieras del sector público</t>
  </si>
  <si>
    <t>Obligaciones con organismos multilaterales</t>
  </si>
  <si>
    <t>Préstamo subordinado</t>
  </si>
  <si>
    <t>Obligaciones con entidades del sector público</t>
  </si>
  <si>
    <t>Otras obligaciones</t>
  </si>
  <si>
    <t>Bonos emitidos por instituciones financieras públicas</t>
  </si>
  <si>
    <t>Bonos de Reactivación Económica (BRE)</t>
  </si>
  <si>
    <t>Bonos emitidos por instituciones financieras privadas</t>
  </si>
  <si>
    <t>Emitidas por instituciones financieras privadas</t>
  </si>
  <si>
    <t>Emitidas por instituciones financieras públicas</t>
  </si>
  <si>
    <t>Cédulas hipotecarias</t>
  </si>
  <si>
    <t>Certificados de arrendamiento financiero</t>
  </si>
  <si>
    <t>Bonos de prenda</t>
  </si>
  <si>
    <t>Prima o descuento en colocación de valores en circulación</t>
  </si>
  <si>
    <t>Obligaciones convertibles en acciones</t>
  </si>
  <si>
    <t>Prima y descuento en colocación de obligaciones</t>
  </si>
  <si>
    <t>Aportes para futura capitalización</t>
  </si>
  <si>
    <t>OTROS PASIVOS</t>
  </si>
  <si>
    <t>Ingresos recibidos por anticipado</t>
  </si>
  <si>
    <t>Intereses recibidos por anticipado</t>
  </si>
  <si>
    <t>Comisiones recibidas por anticipado</t>
  </si>
  <si>
    <t>Rentas recibidas por anticipado</t>
  </si>
  <si>
    <t>Afiliaciones y renovaciones</t>
  </si>
  <si>
    <t>Consignación para pago de obligaciones</t>
  </si>
  <si>
    <t>Fondos en administración</t>
  </si>
  <si>
    <t>Fondo de seguro de depósitos e hipotecas</t>
  </si>
  <si>
    <t>Posición</t>
  </si>
  <si>
    <t>Sobrantes de caja</t>
  </si>
  <si>
    <t>Excedente de mercaderías para devolución</t>
  </si>
  <si>
    <t>CAPITAL SOCIAL</t>
  </si>
  <si>
    <t>Capital pagado</t>
  </si>
  <si>
    <t>(Acciones en tesorería)</t>
  </si>
  <si>
    <t>Aportes de socios</t>
  </si>
  <si>
    <t>(Descuento en colocación de acciones)</t>
  </si>
  <si>
    <t>RESERVAS</t>
  </si>
  <si>
    <t>Legales</t>
  </si>
  <si>
    <t>Generales</t>
  </si>
  <si>
    <t>Especiales</t>
  </si>
  <si>
    <t>A disposición de la Junta General de Accionistas</t>
  </si>
  <si>
    <t>Para futuras capitalizaciones</t>
  </si>
  <si>
    <t>Reserva para readquisición de acciones propias</t>
  </si>
  <si>
    <t>Revalorización del patrimonio</t>
  </si>
  <si>
    <t>Por resultados no operativos</t>
  </si>
  <si>
    <t>OTROS APORTES PATRIMONIALES</t>
  </si>
  <si>
    <t>Otros aportes patrimoniales</t>
  </si>
  <si>
    <t>Donaciones</t>
  </si>
  <si>
    <t>En efectivo</t>
  </si>
  <si>
    <t>En bienes</t>
  </si>
  <si>
    <t>Superávit por valuación de propiedades, equipo y otros</t>
  </si>
  <si>
    <t>(Pérdidas acumuladas)</t>
  </si>
  <si>
    <t>(Pérdida del ejercicio)</t>
  </si>
  <si>
    <t>TOTAL PATRIMONIO</t>
  </si>
  <si>
    <t>TOTAL PASIVO Y PATRIMONIO</t>
  </si>
  <si>
    <t>INGRESOS</t>
  </si>
  <si>
    <t>TOTAL PASIVO, PATRIMONIO E INGRESOS</t>
  </si>
  <si>
    <t>CUADRE</t>
  </si>
  <si>
    <t>CUENTAS CONTINGENTES</t>
  </si>
  <si>
    <t>DEUDORAS</t>
  </si>
  <si>
    <t>Compras a futuro de moneda extranjera</t>
  </si>
  <si>
    <t>A término no negociables</t>
  </si>
  <si>
    <t>A término negociables</t>
  </si>
  <si>
    <t>Con pacto de retroventa</t>
  </si>
  <si>
    <t>Opción de compra – venta</t>
  </si>
  <si>
    <t>Ventas a futuro en moneda local</t>
  </si>
  <si>
    <t>Derechos en opciones</t>
  </si>
  <si>
    <t>Derechos por operaciones swap</t>
  </si>
  <si>
    <t>Otras operaciones a futuro</t>
  </si>
  <si>
    <t>Otras cuentas contingentes deudoras</t>
  </si>
  <si>
    <t>ACREEDORAS</t>
  </si>
  <si>
    <t>Avales</t>
  </si>
  <si>
    <t>Avales comunes</t>
  </si>
  <si>
    <t>Avales con garantía de instituciones financieras del exterior</t>
  </si>
  <si>
    <t>Fianzas y garantías</t>
  </si>
  <si>
    <t>Garantías aduaneras</t>
  </si>
  <si>
    <t>Garantías Corporación Financiera Nacional</t>
  </si>
  <si>
    <t>Fianzas con garantía de instituciones financieras del exterior</t>
  </si>
  <si>
    <t>Cartas de crédito</t>
  </si>
  <si>
    <t>Emitidas por la institución</t>
  </si>
  <si>
    <t>Emitidas por cuenta de la institución</t>
  </si>
  <si>
    <t>Confirmadas</t>
  </si>
  <si>
    <t>Créditos aprobados no desembolsados</t>
  </si>
  <si>
    <t>Compromisos futuros</t>
  </si>
  <si>
    <t>Riesgo asumido por cartera vendida</t>
  </si>
  <si>
    <t>Riesgo asumido en cartera permutada</t>
  </si>
  <si>
    <t>Factoring de importación</t>
  </si>
  <si>
    <t>Otros compromisos</t>
  </si>
  <si>
    <t>Títulos y documentos emitidos por mercaderías recibidas</t>
  </si>
  <si>
    <t>Compras a futuro en moneda local</t>
  </si>
  <si>
    <t>Opción de compra - venta</t>
  </si>
  <si>
    <t>Ventas a futuro en moneda extranjera</t>
  </si>
  <si>
    <t>Obligaciones en opciones</t>
  </si>
  <si>
    <t>Obligaciones por operaciones swap</t>
  </si>
  <si>
    <t>Otras cuentas contingentes acreedoras</t>
  </si>
  <si>
    <t>CUENTAS DE ORDEN</t>
  </si>
  <si>
    <t>CUENTAS DE ORDEN DEUDORAS</t>
  </si>
  <si>
    <t>Valores y bienes propios en poder de terceros</t>
  </si>
  <si>
    <t>En cobranza</t>
  </si>
  <si>
    <t>En custodia</t>
  </si>
  <si>
    <t>Bienes entregados en arrendamiento financiero</t>
  </si>
  <si>
    <t>Cánones en arrendamiento financiero vendidos</t>
  </si>
  <si>
    <t>En comodato</t>
  </si>
  <si>
    <t>Activos propios en poder de terceros entregados en garantía</t>
  </si>
  <si>
    <t>Inversiones disponibles para la venta</t>
  </si>
  <si>
    <t>Inversiones mantenidas hasta el vencimiento</t>
  </si>
  <si>
    <t>Inversiones de disponibilidad restringida</t>
  </si>
  <si>
    <t>Cartera de Créditos para la microempresa</t>
  </si>
  <si>
    <t>Cartera de Créditos refinanciada</t>
  </si>
  <si>
    <t>Cartera de Créditos reestructurada</t>
  </si>
  <si>
    <t>Bienes muebles</t>
  </si>
  <si>
    <t>Bienes inmuebles</t>
  </si>
  <si>
    <t>Otros Activos</t>
  </si>
  <si>
    <t>Activos castigados</t>
  </si>
  <si>
    <t>Bienes realizables, adjudicados por pago y arrendamiento mercantil</t>
  </si>
  <si>
    <t>Líneas de crédito no utilizadas</t>
  </si>
  <si>
    <t>Operaciones activas con empresas vinculadas</t>
  </si>
  <si>
    <t>Operaciones activas con entidades del grupo financiero</t>
  </si>
  <si>
    <t>Cartera de créditos y otros activos en demanda judicial</t>
  </si>
  <si>
    <t>Para la microempresa</t>
  </si>
  <si>
    <t>Refinanciada</t>
  </si>
  <si>
    <t>Reestructurada</t>
  </si>
  <si>
    <t>Intereses, comisiones e ingresos en suspenso</t>
  </si>
  <si>
    <t>Contratos de arrendamiento mercantil financiero</t>
  </si>
  <si>
    <t>Cánones por recibir</t>
  </si>
  <si>
    <t>Opción de compra</t>
  </si>
  <si>
    <t>Descuentos concedidos</t>
  </si>
  <si>
    <t>Activos adquiridos</t>
  </si>
  <si>
    <t>Operaciones interbancarias</t>
  </si>
  <si>
    <t>Cartera de créditos, deudores por aceptaciones y contingentes</t>
  </si>
  <si>
    <t>Propiedades y equipo</t>
  </si>
  <si>
    <t>Otras cuentas de orden deudoras</t>
  </si>
  <si>
    <t>Cobertura de seguros</t>
  </si>
  <si>
    <t>Multas e impuestos en reclamo</t>
  </si>
  <si>
    <t>Títulos por emitir</t>
  </si>
  <si>
    <t>Títulos emitidos no vendidos</t>
  </si>
  <si>
    <t>Títulos propia emisión recomprados</t>
  </si>
  <si>
    <t>Títulos y cupones por incinerar</t>
  </si>
  <si>
    <t>Títulos de inversiones comprados con pacto de reventa</t>
  </si>
  <si>
    <t>CUENTAS DE ORDEN ACREEDORAS</t>
  </si>
  <si>
    <t>Valores y bienes recibidos de terceros</t>
  </si>
  <si>
    <t>Documentos en garantía</t>
  </si>
  <si>
    <t>Valores fiduciarios en garantía</t>
  </si>
  <si>
    <t>Bienes inmuebles en garantía</t>
  </si>
  <si>
    <t>Otros bienes en garantía</t>
  </si>
  <si>
    <t>En administración</t>
  </si>
  <si>
    <t>Operaciones pasivas con empresas vinculadas</t>
  </si>
  <si>
    <t>Obligaciones con el público</t>
  </si>
  <si>
    <t>Obligaciones interbancarias</t>
  </si>
  <si>
    <t>Obligaciones inmediatas</t>
  </si>
  <si>
    <t>Aceptaciones en circulación</t>
  </si>
  <si>
    <t>Cuentas por pagar</t>
  </si>
  <si>
    <t>Valores en circulación</t>
  </si>
  <si>
    <t>Otros pasivos</t>
  </si>
  <si>
    <t>Contingentes</t>
  </si>
  <si>
    <t>Operaciones pasivas con empresas subsidiarias y afiliadas</t>
  </si>
  <si>
    <t>Obligaciones convertibles en acciones y aportes para futura capitalización</t>
  </si>
  <si>
    <t>Otros Pasivos</t>
  </si>
  <si>
    <t>Deficiencia de provisiones</t>
  </si>
  <si>
    <t>Depósitos de entidades del sector público</t>
  </si>
  <si>
    <t>Depósitos monetarios</t>
  </si>
  <si>
    <t>Origen del capital</t>
  </si>
  <si>
    <t>Aportes en efectivo de accionistas o socios del país</t>
  </si>
  <si>
    <t>Aportes en efectivo de accionistas o socios del exterior</t>
  </si>
  <si>
    <t>Reinversión</t>
  </si>
  <si>
    <t>Reexpresión monetaria</t>
  </si>
  <si>
    <t>Valores y bienes recibidos en fideicomiso mercantil</t>
  </si>
  <si>
    <t>Capital suscrito no pagado</t>
  </si>
  <si>
    <t>Pasivos adquiridos</t>
  </si>
  <si>
    <t>Provisiones constituidas</t>
  </si>
  <si>
    <t>Provisión cartera refinanciada microcrédito</t>
  </si>
  <si>
    <t>Provisión cartera refinanciada educativo</t>
  </si>
  <si>
    <t>Provisión cartera refinanciada inversión pública</t>
  </si>
  <si>
    <t>Provisión cartera reestructurada microcrédito</t>
  </si>
  <si>
    <t>Provisión cartera reestructurada educativo</t>
  </si>
  <si>
    <t>Provisión cartera reestructurada inversión pública</t>
  </si>
  <si>
    <t>Depósitos o captaciones constituidos como garantía de préstamos</t>
  </si>
  <si>
    <t>Cartera de microempresa</t>
  </si>
  <si>
    <t>Otras cuentas de orden acreedoras</t>
  </si>
  <si>
    <t>Cheques de viajero</t>
  </si>
  <si>
    <t>Cartas de crédito avisadas</t>
  </si>
  <si>
    <t>Aportes futuros del gobierno para capital</t>
  </si>
  <si>
    <t>Créditos aprobados no instrumentados</t>
  </si>
  <si>
    <t>PRUEBA DE CUADRE</t>
  </si>
  <si>
    <t>PRUEBA DE CUADRE PYG</t>
  </si>
  <si>
    <t>ACTIVOS LIQUIDOS</t>
  </si>
  <si>
    <t>A</t>
  </si>
  <si>
    <t>TOTAL ACTIVOS LIQUIDOS</t>
  </si>
  <si>
    <t>PASIVOS EXIGIBLES</t>
  </si>
  <si>
    <t>B</t>
  </si>
  <si>
    <t>TOTAL PASIVOS EXIGIBLES</t>
  </si>
  <si>
    <t>ACTIVOS IMPRODUCTIVOS BRUTOS</t>
  </si>
  <si>
    <t>TOTAL CARTERA QUE NO DEVENGA INTERES</t>
  </si>
  <si>
    <t>TOTAL CARTERA VENCIDA</t>
  </si>
  <si>
    <t>C</t>
  </si>
  <si>
    <t>TOTAL ACTIVOS IMPRODUCTIVOS BRUTOS</t>
  </si>
  <si>
    <t>PROVISIONES</t>
  </si>
  <si>
    <t>D</t>
  </si>
  <si>
    <t>TOTAL PROVISIONES</t>
  </si>
  <si>
    <t>E=C+D</t>
  </si>
  <si>
    <t>TOTAL ACTIVOS IMPRODUCTIVOS NETOS</t>
  </si>
  <si>
    <t>PRUEBA  ACTIVOS IMPRODUCTIVOS MAF</t>
  </si>
  <si>
    <t>ACTIVOS LIQUIDOS IMPRODUCTIVOS</t>
  </si>
  <si>
    <t>F</t>
  </si>
  <si>
    <t>G=E-F</t>
  </si>
  <si>
    <t>ACTIVOS INMOVILIZADOS NETOS</t>
  </si>
  <si>
    <t>TOTAL ACTIVOS IMPRODUCTIVOS FINANCIEROS  NETOS</t>
  </si>
  <si>
    <t>TOTAL ACTIVOS IMPRODUCTIVOS NO FINANCIEROS  NETOS</t>
  </si>
  <si>
    <t>TOTAL ACTIVOS IMPRODUCTIVOS   NETOS</t>
  </si>
  <si>
    <t>PASIVOS CON COSTO</t>
  </si>
  <si>
    <t>TOTAL PASIVOS CON COSTO</t>
  </si>
  <si>
    <t>PATRIMONIO MAS INGRESOS MENOS GASTOS</t>
  </si>
  <si>
    <t>RESULTADOS (SOLO PARA DICIEMBRE EXCLUIR)</t>
  </si>
  <si>
    <t>PATRIMONIO MAS RESULTADOS</t>
  </si>
  <si>
    <t>ACTIVOS PRODUCTIVOS</t>
  </si>
  <si>
    <t>TOTAL CARTERA POR VENCER</t>
  </si>
  <si>
    <t>TOTAL ACTIVOS PRODUCTIVOS</t>
  </si>
  <si>
    <t>TOTAL LIQUIDEZ 3</t>
  </si>
  <si>
    <t>INDICE DE VULNERABILIDAD PATRIMONIAL</t>
  </si>
  <si>
    <t>1411-1428</t>
  </si>
  <si>
    <t>Cartera Improductiva</t>
  </si>
  <si>
    <t>INGRESOS - GASTOS</t>
  </si>
  <si>
    <t>INDICADOR DE VULNERABILIDAD PATRIMONIAL ENE-NOV</t>
  </si>
  <si>
    <t>INDICADOR DE VULNERABILIDAD PATRIMONIAL DIC</t>
  </si>
  <si>
    <t>ESTADO DE PÉRDIDAS Y GANANCIAS</t>
  </si>
  <si>
    <t>TOTAL INGRESOS</t>
  </si>
  <si>
    <t>INTERESES Y DESCUENTOS GANADOS</t>
  </si>
  <si>
    <t>INTERESES CAUSADOS</t>
  </si>
  <si>
    <t>MARGEN NETO INTERESES</t>
  </si>
  <si>
    <t>COMISIONES GANADAS</t>
  </si>
  <si>
    <t>INGRESOS POR SERVICIOS</t>
  </si>
  <si>
    <t>COMISIONES CAUSADAS</t>
  </si>
  <si>
    <t>UTILIDADES FINANCIERAS</t>
  </si>
  <si>
    <t>MARGEN BRUTO FINANCIERO</t>
  </si>
  <si>
    <t>MARGEN NETO FINANCIERO</t>
  </si>
  <si>
    <t>OTROS INGRESOS OPERACIONALES</t>
  </si>
  <si>
    <t>MARGEN OPERACIONAL</t>
  </si>
  <si>
    <t>OTROS INGRESOS</t>
  </si>
  <si>
    <t xml:space="preserve">ESTADO DE SITUACIÓN CONSOLIDADO Y CONDENSADO </t>
  </si>
  <si>
    <t>INVERSIONES DEL SECTOR PRIVADO</t>
  </si>
  <si>
    <t>INVERSIONES DEL SECTOR PUBLICO</t>
  </si>
  <si>
    <t>PRUEBA CARTERA</t>
  </si>
  <si>
    <t>PRUEBA INVERSIONES</t>
  </si>
  <si>
    <t>PRUEBA DEPOSITOS</t>
  </si>
  <si>
    <t>PRUEBA A-C-P-I+G</t>
  </si>
  <si>
    <t>PRUEBA A-C-P SOLO DIC</t>
  </si>
  <si>
    <t xml:space="preserve">ESTADO DE SITUACIÓN CONSOLIDADO </t>
  </si>
  <si>
    <t>(en miles de dólares y porcentajes)</t>
  </si>
  <si>
    <t>ACTIVOS</t>
  </si>
  <si>
    <t>PASIVOS</t>
  </si>
  <si>
    <t>DEPOSITOS A PLAZO</t>
  </si>
  <si>
    <t>ENTIDADES</t>
  </si>
  <si>
    <t>$</t>
  </si>
  <si>
    <t>%</t>
  </si>
  <si>
    <t>CARTERA POR VENCER MICROEMPRESA</t>
  </si>
  <si>
    <t>CARTERA POR VENCER EDUCATIVO</t>
  </si>
  <si>
    <t>CARTERA IMPRODUCTIVA EDUCATIVO</t>
  </si>
  <si>
    <t>TOTAL CARTERA IMPRODUCTIVA  (NO DEVENGA INTERESES + VENCIDA)</t>
  </si>
  <si>
    <t>CARTERA BRUTA EDUCATIVO</t>
  </si>
  <si>
    <t>(en porcentajes)</t>
  </si>
  <si>
    <t>INDICADORES FINANCIEROS</t>
  </si>
  <si>
    <t>COD. MAF.</t>
  </si>
  <si>
    <t>NOMBRE DEL INDICADOR</t>
  </si>
  <si>
    <t>SUFICIENCIA PATRIMONIAL</t>
  </si>
  <si>
    <t>IF114</t>
  </si>
  <si>
    <t>ESTRUCTURA Y CALIDAD DE ACTIVOS:</t>
  </si>
  <si>
    <t>IF102</t>
  </si>
  <si>
    <t>ACTIVOS IMPRODUCTIVOS NETOS / TOTAL ACTIVOS</t>
  </si>
  <si>
    <t>IF101</t>
  </si>
  <si>
    <t>ACTIVOS PRODUCTIVOS / TOTAL ACTIVOS</t>
  </si>
  <si>
    <t>IF688</t>
  </si>
  <si>
    <t>ACTIVOS PRODUCTIVOS / PASIVOS CON COSTO</t>
  </si>
  <si>
    <t>IF013</t>
  </si>
  <si>
    <t>COBERTURA DE LA CARTERA PROBLEMÁTICA</t>
  </si>
  <si>
    <t>EFICIENCIA MICROECONOMICA</t>
  </si>
  <si>
    <t>IF123</t>
  </si>
  <si>
    <r>
      <t xml:space="preserve">GASTOS DE OPERACION ESTIMADOS / TOTAL ACTIVO PROMEDIO </t>
    </r>
    <r>
      <rPr>
        <vertAlign val="superscript"/>
        <sz val="11"/>
        <rFont val="Arial"/>
        <family val="2"/>
      </rPr>
      <t>(3)</t>
    </r>
  </si>
  <si>
    <t>IF1111</t>
  </si>
  <si>
    <t>GASTOS DE OPERACION  / MARGEN FINANCIERO</t>
  </si>
  <si>
    <t>IF202</t>
  </si>
  <si>
    <r>
      <t xml:space="preserve">GASTOS DE PERSONAL ESTIMADOS / ACTIVO PROMEDIO </t>
    </r>
    <r>
      <rPr>
        <vertAlign val="superscript"/>
        <sz val="11"/>
        <rFont val="Arial"/>
        <family val="2"/>
      </rPr>
      <t>(3)</t>
    </r>
  </si>
  <si>
    <t>RENTABILIDAD</t>
  </si>
  <si>
    <t>IF295</t>
  </si>
  <si>
    <t>RESULTADOS DEL EJERCICIO / PATRIMONIO PROMEDIO</t>
  </si>
  <si>
    <t>IF293</t>
  </si>
  <si>
    <t>RESULTADOS DEL EJERCICIO / ACTIVO PROMEDIO</t>
  </si>
  <si>
    <t>INTERMEDIACION FINANCIERA</t>
  </si>
  <si>
    <t>IF049</t>
  </si>
  <si>
    <t>CARTERA BRUTA / (DEPOSITOS A LA VISTA + DEPOSITOS A PLAZO)</t>
  </si>
  <si>
    <t>EFICIENCIA FINANCIERA</t>
  </si>
  <si>
    <t>MARGEN DE INTERMEDIACIÓN ESTIMADO / PATRIMONIO PROMEDIO</t>
  </si>
  <si>
    <t>IF314</t>
  </si>
  <si>
    <t>MARGEN DE INTERMEDIACIÓN ESTIMADO / ACTIVO PROMEDIO</t>
  </si>
  <si>
    <r>
      <t>RENDIMIENTO DE LA CARTERA</t>
    </r>
    <r>
      <rPr>
        <b/>
        <vertAlign val="superscript"/>
        <sz val="11"/>
        <rFont val="Arial"/>
        <family val="2"/>
      </rPr>
      <t xml:space="preserve"> (3)</t>
    </r>
  </si>
  <si>
    <t>CARTERA DE CRÉDITOS EDUCATIVO POR VENCER</t>
  </si>
  <si>
    <t>CARTERAS DE CRÉDITOS  REFINANCIADAS</t>
  </si>
  <si>
    <t>CARTERAS DE CRÉDITOS  REESTRUCTURADAS</t>
  </si>
  <si>
    <t>CARTERA POR VENCER TOTAL</t>
  </si>
  <si>
    <t xml:space="preserve">LIQUIDEZ </t>
  </si>
  <si>
    <t>IF1112</t>
  </si>
  <si>
    <t>FONDOS DISPONIBLES / TOTAL DEPOSITOS A CORTO PLAZO</t>
  </si>
  <si>
    <t>IF994</t>
  </si>
  <si>
    <r>
      <t xml:space="preserve">COBERTURA 25 MAYORES DEPOSITANTES </t>
    </r>
    <r>
      <rPr>
        <vertAlign val="superscript"/>
        <sz val="11"/>
        <rFont val="Arial"/>
        <family val="2"/>
      </rPr>
      <t>(5)</t>
    </r>
  </si>
  <si>
    <t>IF995</t>
  </si>
  <si>
    <r>
      <t xml:space="preserve">COBERTURA 100 MAYORES DEPOSITANTES </t>
    </r>
    <r>
      <rPr>
        <vertAlign val="superscript"/>
        <sz val="11"/>
        <rFont val="Arial"/>
        <family val="2"/>
      </rPr>
      <t>(5)</t>
    </r>
  </si>
  <si>
    <t>VULNERABILIDAD DEL PATRIMONIO</t>
  </si>
  <si>
    <t>IF113</t>
  </si>
  <si>
    <r>
      <t>CARTERA IMPRODUCTIVA DESCUBIERTA / (PATRIMONIO + RESULTADOS)</t>
    </r>
    <r>
      <rPr>
        <vertAlign val="superscript"/>
        <sz val="11"/>
        <rFont val="Arial"/>
        <family val="2"/>
      </rPr>
      <t xml:space="preserve"> (7)</t>
    </r>
  </si>
  <si>
    <r>
      <t>CARTERA IMPRODUCTIVA / PATRIMONIO</t>
    </r>
    <r>
      <rPr>
        <sz val="11"/>
        <color indexed="9"/>
        <rFont val="Arial"/>
        <family val="2"/>
      </rPr>
      <t xml:space="preserve"> (DIC)</t>
    </r>
  </si>
  <si>
    <t>IF041</t>
  </si>
  <si>
    <t>FK = (PATRIMONIO + RESULTADOS - INGRESOS EXTRAORDINARIOS) / ACTIVOS TOTALES</t>
  </si>
  <si>
    <t>IF111</t>
  </si>
  <si>
    <t>FI = 1 + (ACTIVOS IMPRODUCTIVOS / ACTIVOS TOTALES)</t>
  </si>
  <si>
    <t>IF112</t>
  </si>
  <si>
    <t>INDICE DE CAPITALIZACION NETO: FK / FI</t>
  </si>
  <si>
    <t>140105+140905+141705</t>
  </si>
  <si>
    <t>DE 1 A 30 DÍAS</t>
  </si>
  <si>
    <t>140110+140910+141710</t>
  </si>
  <si>
    <t>DE 31 A 90 DÍAS</t>
  </si>
  <si>
    <t>140115+140915+141715</t>
  </si>
  <si>
    <t>DE 91 A 180 DÍAS</t>
  </si>
  <si>
    <t>140120+140920+141720</t>
  </si>
  <si>
    <t>DE 181 A 360 DÍAS</t>
  </si>
  <si>
    <t>140125+140925+141725</t>
  </si>
  <si>
    <t>DE MÁS DE 360 DÍAS</t>
  </si>
  <si>
    <t>142505+143305+144105</t>
  </si>
  <si>
    <t>142510+143310+144110</t>
  </si>
  <si>
    <t>142515+143315+144115</t>
  </si>
  <si>
    <t>142520+143320+144120</t>
  </si>
  <si>
    <t>142525+143325+144125</t>
  </si>
  <si>
    <t>144905+145705+146505</t>
  </si>
  <si>
    <t>144910+145710+146510</t>
  </si>
  <si>
    <t>144915+145715+146515</t>
  </si>
  <si>
    <t>144920+145720+146520</t>
  </si>
  <si>
    <t>144925+145725+146525</t>
  </si>
  <si>
    <t>140205+141005+141805</t>
  </si>
  <si>
    <t>140210+141010+141810</t>
  </si>
  <si>
    <t>140215+141015+141815</t>
  </si>
  <si>
    <t>140220+141020+141820</t>
  </si>
  <si>
    <t>140225+141025+141825</t>
  </si>
  <si>
    <t>142605+143405+144205</t>
  </si>
  <si>
    <t>142610+143410+144210</t>
  </si>
  <si>
    <t>142615+143415+144215</t>
  </si>
  <si>
    <t>142620+143420+144220</t>
  </si>
  <si>
    <t>142625+143425+144225</t>
  </si>
  <si>
    <t>145005+145805+146605</t>
  </si>
  <si>
    <t>145010+145810+146610</t>
  </si>
  <si>
    <t>145015+145815+146615</t>
  </si>
  <si>
    <t>145020+145820+146620</t>
  </si>
  <si>
    <t>145025+145825+146625</t>
  </si>
  <si>
    <t>140305+141105+141905</t>
  </si>
  <si>
    <t>140310+141110+141910</t>
  </si>
  <si>
    <t>140315+141115+141915</t>
  </si>
  <si>
    <t>140320+141120+141920</t>
  </si>
  <si>
    <t>140325+141125+141925</t>
  </si>
  <si>
    <t>142705+143505+144305</t>
  </si>
  <si>
    <t>142710+143510+144310</t>
  </si>
  <si>
    <t>142715+143515+144315</t>
  </si>
  <si>
    <t>142720+143520+144320</t>
  </si>
  <si>
    <t>142725+143525+144325</t>
  </si>
  <si>
    <t>145105+145905+146705</t>
  </si>
  <si>
    <t>145110+145910+146710</t>
  </si>
  <si>
    <t>145115+145915+146715</t>
  </si>
  <si>
    <t>145120+145920+146720</t>
  </si>
  <si>
    <t>145125+145925+146725</t>
  </si>
  <si>
    <t>145130+145930+146730</t>
  </si>
  <si>
    <t>140405+141205+142005</t>
  </si>
  <si>
    <t>140410+141210+142010</t>
  </si>
  <si>
    <t>140415+141215+142015</t>
  </si>
  <si>
    <t>140420+141220+142020</t>
  </si>
  <si>
    <t>140425+141225+142025</t>
  </si>
  <si>
    <t>142805+143605+144405</t>
  </si>
  <si>
    <t>142810+143610+144410</t>
  </si>
  <si>
    <t>142815+143615+144415</t>
  </si>
  <si>
    <t>142820+143620+144420</t>
  </si>
  <si>
    <t>142825+143625+144425</t>
  </si>
  <si>
    <t>145205+146005+146805</t>
  </si>
  <si>
    <t>145210+146010+146810</t>
  </si>
  <si>
    <t>145215+146015+146815</t>
  </si>
  <si>
    <t>145220+146020+146820</t>
  </si>
  <si>
    <t>145225+146025+146825</t>
  </si>
  <si>
    <t>140505+141305+142105</t>
  </si>
  <si>
    <t>140510+141310+142110</t>
  </si>
  <si>
    <t>140515+141315+142115</t>
  </si>
  <si>
    <t>140520+141320+142120</t>
  </si>
  <si>
    <t>140525+141325+142125</t>
  </si>
  <si>
    <t>CARTERA DE CRÉDITO EDUCATIVO QUE NO DEVENGA INTERESES</t>
  </si>
  <si>
    <t>142905+143705+144505</t>
  </si>
  <si>
    <t>142910+143710+144510</t>
  </si>
  <si>
    <t>142915+143715+144515</t>
  </si>
  <si>
    <t>142920+143720+144520</t>
  </si>
  <si>
    <t>142925+143725+144525</t>
  </si>
  <si>
    <t>145305+146105+146905</t>
  </si>
  <si>
    <t>145310+146110+146910</t>
  </si>
  <si>
    <t>145315+146115+146915</t>
  </si>
  <si>
    <t>145320+146120+146920</t>
  </si>
  <si>
    <t>145325+146125+146925</t>
  </si>
  <si>
    <t>140605+141405+142205</t>
  </si>
  <si>
    <t>140610+141410+142210</t>
  </si>
  <si>
    <t>140615+141415+142215</t>
  </si>
  <si>
    <t>140620+141420+142220</t>
  </si>
  <si>
    <t>140625+141425+142225</t>
  </si>
  <si>
    <t>143005+143805+144605</t>
  </si>
  <si>
    <t>143010+143810+144610</t>
  </si>
  <si>
    <t>143015+143815+144615</t>
  </si>
  <si>
    <t>143020+143820+144620</t>
  </si>
  <si>
    <t>143025+143825+144625</t>
  </si>
  <si>
    <t>145405+146205+147005</t>
  </si>
  <si>
    <t>145410+146210+147010</t>
  </si>
  <si>
    <t>145415+146215+147015</t>
  </si>
  <si>
    <t>145420+146220+147020</t>
  </si>
  <si>
    <t>145425+146225+147025</t>
  </si>
  <si>
    <t>TOTAL CARTERA</t>
  </si>
  <si>
    <t>MOROSIDAD EDUCATIVO</t>
  </si>
  <si>
    <t>DEPOSITOS A LA VISTA</t>
  </si>
  <si>
    <t>CARTERA POR PLAZOS</t>
  </si>
  <si>
    <t>Fuente:  Estados de situación remitidos por las entidades / Sistema de Administración de Balances (S.A.B.)</t>
  </si>
  <si>
    <t>METODOLOGÍA CALCULO INDICADORES FINANCIEROS</t>
  </si>
  <si>
    <t>EDUCATIVO</t>
  </si>
  <si>
    <t>REFINANCIADA</t>
  </si>
  <si>
    <t>REESTRUCTURADA</t>
  </si>
  <si>
    <t>(Provisión fondos interbancarios vendidos)</t>
  </si>
  <si>
    <t>Certificados de abono tributario</t>
  </si>
  <si>
    <t>A valor razonable con cambios en el estado de resultados del Estado o de entidades del sector público</t>
  </si>
  <si>
    <t>CARTERA DE CRÉDITOS</t>
  </si>
  <si>
    <t>Cartera de créditos comercial prioritario por vencer</t>
  </si>
  <si>
    <t>Cartera de créditos de consumo prioritario por vencer</t>
  </si>
  <si>
    <t>Cartera de crédito inmobiliario por vencer</t>
  </si>
  <si>
    <t>Cartera de crédito productivo por vencer</t>
  </si>
  <si>
    <t>Cartera de crédito comercial ordinario por vencer</t>
  </si>
  <si>
    <t>Cartera de créditos de consumo ordinario por vencer</t>
  </si>
  <si>
    <t>Cartera de créditos comercial prioritario refinanciada por vencer</t>
  </si>
  <si>
    <t>Cartera de créditos de consumo prioritario refinanciada por vencer</t>
  </si>
  <si>
    <t>Cartera de crédito inmobiliario refinanciada por vencer</t>
  </si>
  <si>
    <t>Cartera de crédito productivo refinanciada por vencer</t>
  </si>
  <si>
    <t>Cartera de crédito comercial ordinario refinanciada por vencer</t>
  </si>
  <si>
    <t>Cartera de créditos de consumo ordinario refinanciada por vencer</t>
  </si>
  <si>
    <t>Cartera de créditos comercial prioritario reestructurada por vencer</t>
  </si>
  <si>
    <t>Cartera de créditos de consumo prioritario reestructurada por vencer</t>
  </si>
  <si>
    <t>Cartera de crédito inmobiliario reestructurada por vencer</t>
  </si>
  <si>
    <t>Cartera de crédito productivo reestructurada por vencer</t>
  </si>
  <si>
    <t>Cartera de crédito comercial ordinario reestructurada por vencer</t>
  </si>
  <si>
    <t>Cartera de créditos de consumo ordinario reestructurada por vencer</t>
  </si>
  <si>
    <t>Cartera de créditos comercial prioritario que no devenga intereses</t>
  </si>
  <si>
    <t>Cartera de créditos de consumo prioritario que no devenga intereses</t>
  </si>
  <si>
    <t>Cartera de crédito inmobiliario que no devenga intereses</t>
  </si>
  <si>
    <t>Cartera de crédito productivo que no devenga intereses</t>
  </si>
  <si>
    <t>Cartera de crédito comercial ordinario que no devenga intereses</t>
  </si>
  <si>
    <t>Cartera de créditos de consumo ordinario que no devenga intereses</t>
  </si>
  <si>
    <t>Cartera de créditos comercial prioritario refinanciada que no devenga intereses</t>
  </si>
  <si>
    <t>Cartera de créditos de consumo prioritario refinanciada que no devenga intereses</t>
  </si>
  <si>
    <t>Cartera de crédito inmobiliario refinanciada que no devenga intereses</t>
  </si>
  <si>
    <t>Cartera de crédito productivo refinanciada que no devenga intereses</t>
  </si>
  <si>
    <t>Cartera de crédito comercial ordinario refinanciada que no devenga intereses</t>
  </si>
  <si>
    <t>Cartera de créditos de consumo ordinario refinanciada que no devenga intereses</t>
  </si>
  <si>
    <t>Cartera de créditos comercial prioritario reestructurada que no devenga intereses</t>
  </si>
  <si>
    <t>Cartera de créditos de consumo prioritario reestructurada que no devenga intereses</t>
  </si>
  <si>
    <t>Cartera de crédito inmobiliario reestructurada que no devenga intereses</t>
  </si>
  <si>
    <t>Cartera de crédito productivo reestructurada que no devenga intereses</t>
  </si>
  <si>
    <t>Cartera de crédito comercial ordinario reestructurada que no devenga intereses</t>
  </si>
  <si>
    <t>Cartera de créditos de consumo ordinario reestructurada que no devenga intereses</t>
  </si>
  <si>
    <t>Cartera de créditos comercial prioritario vencida</t>
  </si>
  <si>
    <t>Cartera de créditos de consumo prioritario vencida</t>
  </si>
  <si>
    <t>Cartera de crédito inmobiliario vencida</t>
  </si>
  <si>
    <t>Cartera de crédito productivo vencida</t>
  </si>
  <si>
    <t>Cartera de crédito comercial ordinario vencida</t>
  </si>
  <si>
    <t>Cartera de créditos de consumo ordinario vencida</t>
  </si>
  <si>
    <t>Cartera de créditos comercial prioritario refinanciada vencida</t>
  </si>
  <si>
    <t>Cartera de créditos de consumo prioritario refinanciada vencida</t>
  </si>
  <si>
    <t>Cartera de crédito inmobiliario refinanciada vencida</t>
  </si>
  <si>
    <t>Cartera de crédito productivo refinanciada vencida</t>
  </si>
  <si>
    <t>Cartera de crédito comercial ordinario refinanciada vencida</t>
  </si>
  <si>
    <t>Cartera de créditos de consumo ordinario refinanciada vencida</t>
  </si>
  <si>
    <t>Cartera de créditos comercial prioritario reestructurada vencida</t>
  </si>
  <si>
    <t>Cartera de créditos de consumo prioritario reestructurada vencida</t>
  </si>
  <si>
    <t>Cartera de crédito inmobiliario reestructurada vencida</t>
  </si>
  <si>
    <t>Cartera de crédito productivo reestructurada vencida</t>
  </si>
  <si>
    <t>Cartera de crédito comercial ordinario reestructurada vencida</t>
  </si>
  <si>
    <t>Cartera de créditos de consumo ordinario reestructurada vencida</t>
  </si>
  <si>
    <t>(Cartera de créditos comercial prioritario)</t>
  </si>
  <si>
    <t>(Cartera de créditos de consumo prioritario)</t>
  </si>
  <si>
    <t>(Cartera de crédito inmobiliario)</t>
  </si>
  <si>
    <t>(Cartera de crédito productivo)</t>
  </si>
  <si>
    <t>(Cartera de crédito comercial ordinario)</t>
  </si>
  <si>
    <t>(Cartera de crédito de consumo ordinario)</t>
  </si>
  <si>
    <t>(Provisión genérica por tecnología crediticia)</t>
  </si>
  <si>
    <t>(Provisión  anticíclica)</t>
  </si>
  <si>
    <t>(Provisiones no reversadas por requerimiento normativo)</t>
  </si>
  <si>
    <t>(Provisión genérica voluntaria)</t>
  </si>
  <si>
    <t>Cartera de créditos comercial prioritario</t>
  </si>
  <si>
    <t>Cartera de créditos de consumo prioritario</t>
  </si>
  <si>
    <t>Cartera de crédito inmobiliario</t>
  </si>
  <si>
    <t>Cartera de crédito productivo</t>
  </si>
  <si>
    <t>Cartera de crédito comercial ordinario</t>
  </si>
  <si>
    <t>Cartera de crédito de consumo ordinario</t>
  </si>
  <si>
    <t>Garantías pagadas pendientes de recuperación</t>
  </si>
  <si>
    <t>Créditos comerciales</t>
  </si>
  <si>
    <t>Créditos para la microempresa</t>
  </si>
  <si>
    <t>Tarifa periódica por cobrar</t>
  </si>
  <si>
    <t>Intereses de cartera de créditos comercial prioritario</t>
  </si>
  <si>
    <t>Intereses de cartera de créditos de consumo prioritario</t>
  </si>
  <si>
    <t>Intereses de cartera de crédito inmobiliario</t>
  </si>
  <si>
    <t>Intereses de cartera de crédito productivo</t>
  </si>
  <si>
    <t>Intereses de cartera de crédito comercial ordinario</t>
  </si>
  <si>
    <t>Intereses de cartera de crédito de consumo ordinario</t>
  </si>
  <si>
    <t>Subsidios por cobrar</t>
  </si>
  <si>
    <t>Becas desembolsadas por justificar y liquidar</t>
  </si>
  <si>
    <t>Cuentas  por cobrar por cartera de vivienda vendida al fideicomiso de titularización</t>
  </si>
  <si>
    <t>Emisión y renovación de tarjetas de crédito</t>
  </si>
  <si>
    <t>(Provisiones para garantías pagadas)</t>
  </si>
  <si>
    <t>BIENES REALIZABLES, ADJUDICADOS POR PAGO, DE ARRENDAMIENTO MERCANTIL Y NO UTILIZADOS POR LA INSTITUCIÓN</t>
  </si>
  <si>
    <t>Maquinaria e insumos para la venta</t>
  </si>
  <si>
    <t>Fondos disponibles</t>
  </si>
  <si>
    <t>Proveeduría</t>
  </si>
  <si>
    <t>Derechos Fiduciarios recibidos por resolución bancaria</t>
  </si>
  <si>
    <t>De activos de instituciones financieras inviables</t>
  </si>
  <si>
    <t>De recursos provenientes de la COSEDE</t>
  </si>
  <si>
    <t>OBLIGACIONES CON EL PÚBLICO</t>
  </si>
  <si>
    <t>Cheques de emergencia</t>
  </si>
  <si>
    <t>ACEPTACIONES EN CIRCULACIÓN</t>
  </si>
  <si>
    <t>Garantías crediticias subrogadas pendientes de recuperación</t>
  </si>
  <si>
    <t>Obligaciones con el fondo de liquidez del sistema financiero ecuatoriano</t>
  </si>
  <si>
    <t>Por crédito automático</t>
  </si>
  <si>
    <t>Por necesidades extraordinarias de liquidez</t>
  </si>
  <si>
    <t>VALORES EN CIRCULACIÓN</t>
  </si>
  <si>
    <t>OBLIGACIONES CONVERTIBLES EN ACCIONES Y APORTES PARA FUTURA CAPITALIZACIÓN</t>
  </si>
  <si>
    <t>Deuda subordinada a plazo</t>
  </si>
  <si>
    <t>Contratos de deuda subordinada a plazo</t>
  </si>
  <si>
    <t>Instrumentos representativos de deuda subordinada</t>
  </si>
  <si>
    <t>Tarifa periódica recibida</t>
  </si>
  <si>
    <t>Ingresos por valuación de bienes realizables entregados</t>
  </si>
  <si>
    <t>Subsidios recibidos por anticipado</t>
  </si>
  <si>
    <t>Subsidios pendientes de liquidar</t>
  </si>
  <si>
    <t>Minusvalía mercantil (Badwill)</t>
  </si>
  <si>
    <t>TOTAL PASIVOS</t>
  </si>
  <si>
    <t>PRIMA O DESCUENTO EN COLOCACIÓN DE ACCIONES Y CERTIFICADOS</t>
  </si>
  <si>
    <t>Reserva legal irrepartible</t>
  </si>
  <si>
    <t>Reserva legal irrepartible - Reservas generales</t>
  </si>
  <si>
    <t>Reserva legal irrepartible - Reservas especiales</t>
  </si>
  <si>
    <t>Reserva legal irrepartible - Reservas revalorización del patrimonio</t>
  </si>
  <si>
    <t>Reserva legal irrepartible - Superávit por valuación de propiedades, equipo y otros</t>
  </si>
  <si>
    <t>Reserva legal irrepartible - Superávit por valuación de inversiones en acciones</t>
  </si>
  <si>
    <t>Reserva legal irrepartible - Superávit por valuación de inversiones en instrumentos financieros</t>
  </si>
  <si>
    <t>Reserva legal irrepartible - Resultados - Utilidades o excedentes acumulados</t>
  </si>
  <si>
    <t>SUPERÁVIT POR VALUACIONES</t>
  </si>
  <si>
    <t>Valuación inversión neta en un negocio en el extranjero</t>
  </si>
  <si>
    <t>Valuación de inversiones en instrumentos financieros</t>
  </si>
  <si>
    <t>Utilidad o excedente del ejercicio</t>
  </si>
  <si>
    <t>(DESVALORIZACIÓN DEL PATRIMONIO)</t>
  </si>
  <si>
    <t>DEUDORAS POR CONTRA</t>
  </si>
  <si>
    <t>Compras a futuro en moneda extranjera</t>
  </si>
  <si>
    <t>ACREEDORAS POR CONTRA</t>
  </si>
  <si>
    <t>Títulos y documentos emitidos</t>
  </si>
  <si>
    <t xml:space="preserve">Cartera de crédito de consumo ordinario </t>
  </si>
  <si>
    <t>Cartera de Créditos comercial prioritario</t>
  </si>
  <si>
    <t>Cartera de Créditos de consumo prioritario</t>
  </si>
  <si>
    <t>Cartera de Crédito inmobiliario</t>
  </si>
  <si>
    <t>Comercial prioritario</t>
  </si>
  <si>
    <t>Inmobiliario</t>
  </si>
  <si>
    <t>Cartera de créditos comercial ordinario</t>
  </si>
  <si>
    <t>Garantías pagadas y subrogadas</t>
  </si>
  <si>
    <t>Obligaciones extinguidas por acuerdos concordatorios y otros contratos</t>
  </si>
  <si>
    <t>Cartera de microcréditos</t>
  </si>
  <si>
    <t>Inversiones por vencimiento</t>
  </si>
  <si>
    <t>Corto plazo</t>
  </si>
  <si>
    <t>Largo plazo</t>
  </si>
  <si>
    <t>Obligaciones extinguidas por otros contratos</t>
  </si>
  <si>
    <t>Derechos de garantía asignados</t>
  </si>
  <si>
    <t>Sociedades financieras</t>
  </si>
  <si>
    <t>Cooperativas</t>
  </si>
  <si>
    <t>Mutualistas</t>
  </si>
  <si>
    <t>Otras entidades</t>
  </si>
  <si>
    <t>Becas aprobadas y desembolsadas</t>
  </si>
  <si>
    <t>Cartera entregada para procesos de titularización</t>
  </si>
  <si>
    <t>Cartera de crédito comercial prioritario</t>
  </si>
  <si>
    <t>Cartera de crédito consumo prioritario</t>
  </si>
  <si>
    <t>Cartera de crédito consumo ordinario</t>
  </si>
  <si>
    <t>Cartera de crédito para la microempresa</t>
  </si>
  <si>
    <t>Cartera de crédito de inversión pública</t>
  </si>
  <si>
    <t>Bonos de reactivación económica (BRE)</t>
  </si>
  <si>
    <t>Facturas en suspenso</t>
  </si>
  <si>
    <t>Intereses en suspenso</t>
  </si>
  <si>
    <t>Contratos de arrendamiento mercantil</t>
  </si>
  <si>
    <t>Obligaciones extinguidas por acuerdos concordatorios</t>
  </si>
  <si>
    <t>Depósitos y otras captaciones no cubiertas por la COSEDE</t>
  </si>
  <si>
    <t>Mercaderías recibidas</t>
  </si>
  <si>
    <t>Orden de prelación</t>
  </si>
  <si>
    <t>Control de pasivos de entidades en saneamiento</t>
  </si>
  <si>
    <t>Intereses pagados por depósitos o captaciones constituidos como garantía de préstamos</t>
  </si>
  <si>
    <t>Operaciones de financiamiento afianzadas</t>
  </si>
  <si>
    <t>Otras cuentas de orden acreedores</t>
  </si>
  <si>
    <t>Cartera de crédito productivo en administración</t>
  </si>
  <si>
    <t>Cartera de crédito comercial prioritario en administración</t>
  </si>
  <si>
    <t>Cartera de crédito comercial ordinario en administración</t>
  </si>
  <si>
    <t>Cartera de crédito consumo prioritario en administración</t>
  </si>
  <si>
    <t>Cartera de crédito consumo ordinario en administración</t>
  </si>
  <si>
    <t>Cartera de crédito inmobiliario en administración</t>
  </si>
  <si>
    <t>Cartera de crédito para la microempresa en administración</t>
  </si>
  <si>
    <t>Cartera de crédito educativo en administración</t>
  </si>
  <si>
    <t>Cartera de crédito de inversión pública en administración</t>
  </si>
  <si>
    <t>Participación minoritaria</t>
  </si>
  <si>
    <t>En garantía</t>
  </si>
  <si>
    <t>Inmobiliarios</t>
  </si>
  <si>
    <t>Cartera de crédito de consumo prioritario</t>
  </si>
  <si>
    <t>Pasivos garantizados conforme a la ley</t>
  </si>
  <si>
    <t>Costas judiciales causadas en interés común de los acreedores</t>
  </si>
  <si>
    <t>Deudas con trabajadores e IESS</t>
  </si>
  <si>
    <t>Impuestos, tasas y contribuciones</t>
  </si>
  <si>
    <t>Obligaciones por depósitos y captaciones del público</t>
  </si>
  <si>
    <t>Otros créditos de acuerdo al orden y forma determinados en el Código Civil</t>
  </si>
  <si>
    <t>Accionistas, administradores y vinculados</t>
  </si>
  <si>
    <t>Provisión cartera refinanciada comercial prioritario</t>
  </si>
  <si>
    <t>Provisión cartera refinanciada consumo prioritario</t>
  </si>
  <si>
    <t>Provisión cartera refinanciada inmobiliario</t>
  </si>
  <si>
    <t>Provisión cartera refinanciada productivo</t>
  </si>
  <si>
    <t>Provisión cartera refinanciada comercial ordinario</t>
  </si>
  <si>
    <t>Provisión cartera reestructurada comercial prioritario</t>
  </si>
  <si>
    <t>Provisión cartera reestructurada consumo prioritario</t>
  </si>
  <si>
    <t>Provisión cartera reestructurada inmobiliario</t>
  </si>
  <si>
    <t>Provisión cartera reestructurada productivo</t>
  </si>
  <si>
    <t>Provisión cartera reestructurada comercial ordinario</t>
  </si>
  <si>
    <t>Provisión genérica por tecnología crediticia cartera de consumo prioritario</t>
  </si>
  <si>
    <t>Provisión genérica por tecnología crediticia cartera de microcrédito</t>
  </si>
  <si>
    <t>Provisión genérica voluntaria cartera comercial prioritario</t>
  </si>
  <si>
    <t>Provisión genérica voluntaria cartera consumo prioritario</t>
  </si>
  <si>
    <t>Provisión genérica voluntaria cartera inmobiliario</t>
  </si>
  <si>
    <t>Provisión genérica voluntaria cartera microcrédito</t>
  </si>
  <si>
    <t>Provisión genérica voluntaria cartera de crédito productivo</t>
  </si>
  <si>
    <t>Provisión genérica voluntaria cartera comercial ordinario</t>
  </si>
  <si>
    <t>Provisión genérica voluntaria cartera refinanciada</t>
  </si>
  <si>
    <t>Provisión genérica voluntaria cartera reestructurada</t>
  </si>
  <si>
    <t>Provisión genérica voluntaria cartera de crédito educativo</t>
  </si>
  <si>
    <t>Provisión genérica voluntaria cartera de créditos de inversión pública</t>
  </si>
  <si>
    <t>Cartera comercial prioritario</t>
  </si>
  <si>
    <t>Cartera de consumo prioritario</t>
  </si>
  <si>
    <t>Cartera inmobiliaria</t>
  </si>
  <si>
    <t>Compensaciones para programas de créditos</t>
  </si>
  <si>
    <t>Depósitos</t>
  </si>
  <si>
    <t>Intereses y descuentos de inversiones en títulos valores</t>
  </si>
  <si>
    <t>Intereses y descuentos de cartera de créditos</t>
  </si>
  <si>
    <t>De mora</t>
  </si>
  <si>
    <t>Descuentos en cartera comprada</t>
  </si>
  <si>
    <t>Otros intereses y descuentos</t>
  </si>
  <si>
    <t>Valores en circulación y obligaciones convertibles en acciones</t>
  </si>
  <si>
    <t>Otros intereses</t>
  </si>
  <si>
    <t>Fianzas</t>
  </si>
  <si>
    <t>Cartas de Crédito</t>
  </si>
  <si>
    <t>Servicios fiduciarios</t>
  </si>
  <si>
    <t>Servicios especiales</t>
  </si>
  <si>
    <t>Almacenaje y ensilaje</t>
  </si>
  <si>
    <t>Transporte</t>
  </si>
  <si>
    <t>Inspecciones</t>
  </si>
  <si>
    <t>Manejo y cobranzas</t>
  </si>
  <si>
    <t>Garantías crediticias</t>
  </si>
  <si>
    <t>Tarifa fija</t>
  </si>
  <si>
    <t>Tarifa periódica</t>
  </si>
  <si>
    <t>Otros servicios</t>
  </si>
  <si>
    <t>Tarifados con costo máximo</t>
  </si>
  <si>
    <t>Tarifados diferenciados</t>
  </si>
  <si>
    <t>Por operaciones de permuta financiera</t>
  </si>
  <si>
    <t>Ganancia en cambio</t>
  </si>
  <si>
    <t>En valuación de inversiones</t>
  </si>
  <si>
    <t>En venta de activos productivos</t>
  </si>
  <si>
    <t>Rendimientos por fideicomiso mercantil</t>
  </si>
  <si>
    <t>Arrendamiento financiero</t>
  </si>
  <si>
    <t>PÉRDIDAS FINANCIERAS</t>
  </si>
  <si>
    <t>Pérdida en cambio</t>
  </si>
  <si>
    <t>Pérdidas por fideicomiso mercantil</t>
  </si>
  <si>
    <t>Prima de inversiones en títulos valores</t>
  </si>
  <si>
    <t>Primas en cartera comprada</t>
  </si>
  <si>
    <t>Bienes realizables, adjudicados por pago y de arrendamiento mercantil</t>
  </si>
  <si>
    <t>Operaciones interbancarias y de reporto</t>
  </si>
  <si>
    <t>GASTOS DE OPERACIÓN</t>
  </si>
  <si>
    <t>Gastos de personal</t>
  </si>
  <si>
    <t>Honorarios</t>
  </si>
  <si>
    <t>Servicios varios</t>
  </si>
  <si>
    <t>Impuestos, contribuciones y multas</t>
  </si>
  <si>
    <t>Depreciaciones</t>
  </si>
  <si>
    <t>Amortizaciones</t>
  </si>
  <si>
    <t>Otros gastos</t>
  </si>
  <si>
    <t>Utilidades en acciones y participaciones</t>
  </si>
  <si>
    <t>Utilidad en venta de bienes realizables y recuperados</t>
  </si>
  <si>
    <t>Dividendos por certificados de aportación</t>
  </si>
  <si>
    <t>Convenios</t>
  </si>
  <si>
    <t>Ingresos por subsidios realizados</t>
  </si>
  <si>
    <t>Ingresos por subsidios recuperados</t>
  </si>
  <si>
    <t>Ingresos por demora en transferencias</t>
  </si>
  <si>
    <t>OTRAS PÉRDIDAS OPERACIONALES</t>
  </si>
  <si>
    <t>Pérdida en acciones y participaciones</t>
  </si>
  <si>
    <t>Pérdida en venta de bienes realizables y recuperados</t>
  </si>
  <si>
    <t>Utilidad en venta de bienes</t>
  </si>
  <si>
    <t>Utilidad en venta de acciones y participaciones</t>
  </si>
  <si>
    <t>Recuperaciones de activos financieros</t>
  </si>
  <si>
    <t>Pérdida en venta de bienes</t>
  </si>
  <si>
    <t>Pérdida en venta de acciones y participaciones</t>
  </si>
  <si>
    <t>Intereses y comisiones devengados en ejercicios anteriores</t>
  </si>
  <si>
    <t>TOTAL ACTIVOS</t>
  </si>
  <si>
    <t>CARTERA DE CRÉDITOS INMOBILIARIO</t>
  </si>
  <si>
    <t>CARTERA DE CRÉDITOS PRODUCTIVO</t>
  </si>
  <si>
    <t>CARTERA DE CRÉDITOS EDUCATIVO</t>
  </si>
  <si>
    <t>CARTERA DE CRÉDITO INVERSIÓN PÚBLICA</t>
  </si>
  <si>
    <t>1401+1402+1403+1404+1405+1406+1407+1408+1409+1410+1411+1412+1413+1414+1415+1416+1417+1418+1419+1420+1421+1422+1423+1424</t>
  </si>
  <si>
    <t>POS CART'!H84</t>
  </si>
  <si>
    <t>CARTERA POR VENCER COMERCIAL PRIORITARIO</t>
  </si>
  <si>
    <t>CARTERA POR VENCER CONSUMO PRIORITARIO</t>
  </si>
  <si>
    <t>CARTERA POR VENCER INMOBILIARIO</t>
  </si>
  <si>
    <t>CARTERA POR VENCER COMERCIAL ORDINARIO</t>
  </si>
  <si>
    <t>CARTERA POR VENCER CONSUMO ORDINARIO</t>
  </si>
  <si>
    <t>CARTERA POR VENCER VIVIENDA DE INTERÉS PÚBLICO</t>
  </si>
  <si>
    <t>CARTERA POR VENCER INVERSIÓN PÚBLICA</t>
  </si>
  <si>
    <t>CARTERA IMPRODUCTIVA INMOBILIARIO</t>
  </si>
  <si>
    <t>CARTERA IMPRODUCTIVA INVERSIÓN PÚBLICA</t>
  </si>
  <si>
    <t>CARTERA BRUTA INMOBILIARIO</t>
  </si>
  <si>
    <t>CARTERA BRUTA INVERSIÓN PÚBLICA</t>
  </si>
  <si>
    <t>De 31 a 90 DÍAS</t>
  </si>
  <si>
    <t>De 1 a 30 DÍAS</t>
  </si>
  <si>
    <t>De 91 a 180 DÍAS</t>
  </si>
  <si>
    <t>De 181 a 360 DÍAS</t>
  </si>
  <si>
    <t>De más de 360 DÍAS</t>
  </si>
  <si>
    <t>CARTERA DE CRÉDITOS INMOBILIARIO POR VENCER</t>
  </si>
  <si>
    <t>CARTERA DE CRÉDITOS PRODUCTIVO POR VENCER</t>
  </si>
  <si>
    <t>CARTERA DE CRÉDITOS COMERCIAL ORDINARIO POR VENCER</t>
  </si>
  <si>
    <t>CARTERA DE CRÉDITOS CONSUMO ORDINARIO POR VENCER</t>
  </si>
  <si>
    <t>CARTERA DE CRÉDITOS INMOBILIARIO QUE NO DEVENGA INTERESES</t>
  </si>
  <si>
    <t>CARTERA DE CRÉDITOS PRODUCTIVO QUE NO DEVENGA INTERESES</t>
  </si>
  <si>
    <t>CARTERA DE CRÉDITO COMERCIAL ORDINARIO QUE NO DEVENGA INTERESES</t>
  </si>
  <si>
    <t>CARTERA DE CRÉDITOS CONSUMO ORDINARIO QUE NO DEVENGA INTERESES</t>
  </si>
  <si>
    <t>CARTERA DE CRÉDITOS INMOBILIARIO VENCIDA</t>
  </si>
  <si>
    <t>CARTERA DE CRÉDITOS PRODUCTIVO VENCIDA</t>
  </si>
  <si>
    <t>CARTERA DE CRÉDITO COMERCIAL ORDINARIO VENCIDA</t>
  </si>
  <si>
    <t>CARTERA DE CRÉDITOS CONSUMO ORDINARIO VENCIDA</t>
  </si>
  <si>
    <t>CARTERA DE CRÉDITO EDUCATIVO POR VENCER</t>
  </si>
  <si>
    <t>CARTERA DE CRÉDITOS INVERSIÓN PÚBLICA POR VENCER</t>
  </si>
  <si>
    <t>CARTERA DE CRÉDITOS INVERSIÓN PÚBLICA QUE NO DEVENGA INTERESES</t>
  </si>
  <si>
    <t>CARTERA DE CRÉDITO EDUCATIVO VENCIDA</t>
  </si>
  <si>
    <t>CARTERA DE CRÉDITOS INVERSIÓN PÚBLICA VENCIDA</t>
  </si>
  <si>
    <t>MOROSIDAD INMOBILIARIO</t>
  </si>
  <si>
    <t>MOROSIDAD PRODUCTIVO</t>
  </si>
  <si>
    <t>MOROSIDAD COMERCIAL ORDINARIO</t>
  </si>
  <si>
    <t>MOROSIDAD CONSUMO ORDINARIO</t>
  </si>
  <si>
    <t>MOROSIDAD INVERSIÓN PÚBLICA</t>
  </si>
  <si>
    <t>140705+141505+142305</t>
  </si>
  <si>
    <t>140710+141510+142310</t>
  </si>
  <si>
    <t>140715+141515+142315</t>
  </si>
  <si>
    <t>140720+141520+142320</t>
  </si>
  <si>
    <t>140725+141525+142325</t>
  </si>
  <si>
    <t>140805+141605+142405</t>
  </si>
  <si>
    <t>140810+141610+142410</t>
  </si>
  <si>
    <t>140815+141615+142415</t>
  </si>
  <si>
    <t>140820+141620+142420</t>
  </si>
  <si>
    <t>140825+141625+142425</t>
  </si>
  <si>
    <t>143105+143905+144705</t>
  </si>
  <si>
    <t>143110+143910+144710</t>
  </si>
  <si>
    <t>143115+143915+144715</t>
  </si>
  <si>
    <t>143120+143920+144720</t>
  </si>
  <si>
    <t>143125+143925+144725</t>
  </si>
  <si>
    <t>143205+144005+144805</t>
  </si>
  <si>
    <t>143210+144010+144810</t>
  </si>
  <si>
    <t>143215+144015+144815</t>
  </si>
  <si>
    <t>143220+144020+144820</t>
  </si>
  <si>
    <t>143225+144025+144825</t>
  </si>
  <si>
    <t>145505+146305+147105</t>
  </si>
  <si>
    <t>145510+146310+147110</t>
  </si>
  <si>
    <t>145515+146315+147115</t>
  </si>
  <si>
    <t>145520+146320+147120</t>
  </si>
  <si>
    <t>145525+146325+147125</t>
  </si>
  <si>
    <t>145605+146405+147205</t>
  </si>
  <si>
    <t>145610+146410+147210</t>
  </si>
  <si>
    <t>145615+146415+147215</t>
  </si>
  <si>
    <t>145620+146420+147220</t>
  </si>
  <si>
    <t>145625+146425+147225</t>
  </si>
  <si>
    <t>147305+147505+147705</t>
  </si>
  <si>
    <t>147310+147510+147710</t>
  </si>
  <si>
    <t>147315+147515+147715</t>
  </si>
  <si>
    <t>147320+147520+147720</t>
  </si>
  <si>
    <t>147325+147525+147725</t>
  </si>
  <si>
    <t>147405+147605+147805</t>
  </si>
  <si>
    <t>147410+147610+147810</t>
  </si>
  <si>
    <t>147415+147615+147815</t>
  </si>
  <si>
    <t>147420+147620+147820</t>
  </si>
  <si>
    <t>147425+147625+147825</t>
  </si>
  <si>
    <t>147905+148105+148305</t>
  </si>
  <si>
    <t>147910+148110+148310</t>
  </si>
  <si>
    <t>147915+148115+148315</t>
  </si>
  <si>
    <t>147920+148120+148320</t>
  </si>
  <si>
    <t>147925+148125+148325</t>
  </si>
  <si>
    <t>148005+148205+148405</t>
  </si>
  <si>
    <t>148010+148210+148410</t>
  </si>
  <si>
    <t>148015+148215+148415</t>
  </si>
  <si>
    <t>148020+148220+148420</t>
  </si>
  <si>
    <t>148025+148225+148425</t>
  </si>
  <si>
    <t>148505+148705+148905</t>
  </si>
  <si>
    <t>148510+148710+148910</t>
  </si>
  <si>
    <t>148515+148715+148915</t>
  </si>
  <si>
    <t>148520+148720+148920</t>
  </si>
  <si>
    <t>148525+148725+148925</t>
  </si>
  <si>
    <t>148605+148805+149005</t>
  </si>
  <si>
    <t>148610+148810+149010</t>
  </si>
  <si>
    <t>148615+148815+149015</t>
  </si>
  <si>
    <t>148620+148820+149020</t>
  </si>
  <si>
    <t>148625+148825+149025</t>
  </si>
  <si>
    <t>DE 181 A 270 DÍAS</t>
  </si>
  <si>
    <t>DE MÁS DE 270 DÍAS</t>
  </si>
  <si>
    <t>DE 91 A 270 DÍAS</t>
  </si>
  <si>
    <t>DE 271 A 360 DÍAS</t>
  </si>
  <si>
    <t>De 361 A 720 DÍAS</t>
  </si>
  <si>
    <t>DE MÁS DE 720 DÍAS</t>
  </si>
  <si>
    <t>145630.+146430+147230</t>
  </si>
  <si>
    <t>MOROSIDAD DE LA CARTERA DE CRÉDITOS INMOBILIARIO</t>
  </si>
  <si>
    <t>MOROSIDAD DE LA CARTERA DE CRÉDITO INVERSIÓN PÚBLICA</t>
  </si>
  <si>
    <t>MOROSIDAD DE LA CARTERA DE CRÉDITOS EDUCATIVO</t>
  </si>
  <si>
    <t>COBERTURA DE LA CARTERA DE CRÉDITOS INMOBILIARIO</t>
  </si>
  <si>
    <t>COBERTURA DE LA CARTERA DE CRÉDITOS EDUCATIVO</t>
  </si>
  <si>
    <t>COBERTURA DE LA CARTERA DE CRÉDITO INVERSIÓN PÚBLICA</t>
  </si>
  <si>
    <t>Bienes realizables, adjudicados por pago, de arrendamiento mercantil y no utilizados por la institución</t>
  </si>
  <si>
    <t>Crédito productivo</t>
  </si>
  <si>
    <t>Crédito comercial prioritario</t>
  </si>
  <si>
    <t>Crédito comercial ordinario</t>
  </si>
  <si>
    <t>Crédito de consumo prioritario</t>
  </si>
  <si>
    <t>Crédito de consumo ordinario</t>
  </si>
  <si>
    <t>Crédito inmobiliario</t>
  </si>
  <si>
    <t>Microcrédito</t>
  </si>
  <si>
    <t>Crédito educativo</t>
  </si>
  <si>
    <t>Crédito de inversión pública</t>
  </si>
  <si>
    <t>CARTERA DE CRÉDITO INVERSIÓN PÚBLICA POR VENCER</t>
  </si>
  <si>
    <t>PRUEBA DE CUADRE PYG SABII CON BALANCE</t>
  </si>
  <si>
    <t>BP GUAYAQUIL</t>
  </si>
  <si>
    <t>BP PACIFICO</t>
  </si>
  <si>
    <t>BP PICHINCHA</t>
  </si>
  <si>
    <t>BP PRODUBANCO</t>
  </si>
  <si>
    <t>BANCOS PRIVADOS GRANDES</t>
  </si>
  <si>
    <t>BP AUSTRO</t>
  </si>
  <si>
    <t>BP BOLIVARIANO</t>
  </si>
  <si>
    <t>BP SOLIDARIO</t>
  </si>
  <si>
    <t>BP GENERAL RUMIÑAHUI</t>
  </si>
  <si>
    <t>BP INTERNACIONAL</t>
  </si>
  <si>
    <t>BP MACHALA</t>
  </si>
  <si>
    <t>BP CITIBANK</t>
  </si>
  <si>
    <t>BP LOJA</t>
  </si>
  <si>
    <t>BP PROCREDIT</t>
  </si>
  <si>
    <t>BANCOS PRIVADOS MEDIANOS</t>
  </si>
  <si>
    <t>BP AMAZONAS</t>
  </si>
  <si>
    <t>BP COMERCIAL DE MANABI</t>
  </si>
  <si>
    <t>BP LITORAL</t>
  </si>
  <si>
    <t>BP COOPNACIONAL</t>
  </si>
  <si>
    <t>BP CAPITAL</t>
  </si>
  <si>
    <t>BP DELBANK</t>
  </si>
  <si>
    <t>BP BANCODESARROLLO</t>
  </si>
  <si>
    <t>BANCOS PRIVADOS PEQUEÑOS</t>
  </si>
  <si>
    <t>TOTAL BANCOS PRIVADOS</t>
  </si>
  <si>
    <t xml:space="preserve">BANCOS PRIVADOS COMERCIALES     </t>
  </si>
  <si>
    <t xml:space="preserve">BANCOS PRIVADOS CONSUMO     </t>
  </si>
  <si>
    <t>BANCOS PRIVADOS VIVIENDA</t>
  </si>
  <si>
    <t>SISTEMA DE BANCOS PRIVADOS</t>
  </si>
  <si>
    <t>PRODUCTIVO</t>
  </si>
  <si>
    <t>INMOBILIARIO</t>
  </si>
  <si>
    <t xml:space="preserve">Se muestra información de Banco Visionfund Ecuador a partir del 31/10/2016 </t>
  </si>
  <si>
    <t>+1425+1426+1427+1428+1429+1430+1431+1432+1433+1434+1435+1436+1437+1438+1439+1440+1441+1442+1443+1444+1445+1446+1447+1448+1479+1480+1481+1482+1483+1484</t>
  </si>
  <si>
    <t>1449+1450+1451+1452+1453+1454+1455+1456+1457+1458+1459+1460+1461+1462+1463+1464+1465+1466+1467+1468+1469+1470+1471+1472+1485+1486+1487+1488+1489+1490</t>
  </si>
  <si>
    <t>MOROSIDAD CARTERA COMERCIAL AMPLIADA</t>
  </si>
  <si>
    <t>MOROSIDAD CARTERA CONSUMO</t>
  </si>
  <si>
    <t>MOROSIDAD CARTERA INMOBILIARIO Y VIVIENDA DE INTERES PÚBLICO</t>
  </si>
  <si>
    <t>COBERTURA CARTERA COMERCIAL AMPLIADA</t>
  </si>
  <si>
    <t>COBERTURA CARTERA CONSUMO</t>
  </si>
  <si>
    <t>COBERTURA CARTERA INMOBILIARIO Y VIVIENDA DE INTERES PÚBLICO</t>
  </si>
  <si>
    <t>RENDIMIENTO CARTERA COMERCIAL AMPLIADA</t>
  </si>
  <si>
    <t>RENDIMIENTO CARTERA CONSUMO</t>
  </si>
  <si>
    <t>CARTERA POR VENCER COMERCIAL AMPLIADA</t>
  </si>
  <si>
    <t>CARTERA POR VENCER COMERCIAL (PRIORITARIO Y ORDINARIO)</t>
  </si>
  <si>
    <t>CARTERA POR VENCER CONSUMO</t>
  </si>
  <si>
    <t>CARTERA POR VENCER INMOBILIARIA Y DE VIVIENDA DE INTERES PÚBLICO</t>
  </si>
  <si>
    <t>CARTERA IMPRODUCTIVA COMERCIAL AMPLIADA</t>
  </si>
  <si>
    <t>CARTERA IMPRODUCTIVA CONSUMO</t>
  </si>
  <si>
    <t>CARTERA IMPRODUCTIVA INMOBILIARIA Y DE VIVIENDA DE INTERES PÚBLICO</t>
  </si>
  <si>
    <t>CARTERA BRUTA COMERCIAL AMPLIADA</t>
  </si>
  <si>
    <t>CARTERA BRUTA CONSUMO</t>
  </si>
  <si>
    <t>CARTERA BRUTA INMOBILIARIA Y DE VIVIENDA DE INTERES PÚBLICO</t>
  </si>
  <si>
    <t>CARTERA POR VENCER PRODUCTIVO</t>
  </si>
  <si>
    <t>PROVISIONES CARTERA COMERCIAL AMPLIADA</t>
  </si>
  <si>
    <t>PROVISIONES CARTERA CONSUMO</t>
  </si>
  <si>
    <t>PROVISIONES CARTERA INMOBILIARIA Y DE VIVIENDA DE INTERES PÚBLICO</t>
  </si>
  <si>
    <t>PROVISIONES CARTERA INMOBILIARIO</t>
  </si>
  <si>
    <t>PROVISIONES CARTERA EDUCATIVO</t>
  </si>
  <si>
    <t>PROVISIONES CARTERA INVERSIÓN PÚBLICA</t>
  </si>
  <si>
    <t>+149955+741419+741432+741436+741441</t>
  </si>
  <si>
    <t>+149940+741431+741435+741440</t>
  </si>
  <si>
    <t>+149915+741403+741411+741422</t>
  </si>
  <si>
    <t>+149910+741402+741410+741417+741421</t>
  </si>
  <si>
    <t>+149905+741401+741409+741420</t>
  </si>
  <si>
    <t>+149960+741433+741437+741442</t>
  </si>
  <si>
    <t>+149920+741404+741412+741418+741423</t>
  </si>
  <si>
    <t>INDICES DE MOROSIDAD</t>
  </si>
  <si>
    <t>COBERTURA DE PROVISIONES PARA CARTERA IMPRODUCTIVA</t>
  </si>
  <si>
    <r>
      <t>RENDIMIENTO CARTERA INMOBILIARIO Y VIVIENDA DE INTERÉS PÚBLICO</t>
    </r>
    <r>
      <rPr>
        <b/>
        <vertAlign val="superscript"/>
        <sz val="11"/>
        <color theme="2" tint="-0.499984740745262"/>
        <rFont val="Arial"/>
        <family val="2"/>
      </rPr>
      <t xml:space="preserve"> (9)</t>
    </r>
  </si>
  <si>
    <t>IF028</t>
  </si>
  <si>
    <t>IF808</t>
  </si>
  <si>
    <t>IF809</t>
  </si>
  <si>
    <t>IF016</t>
  </si>
  <si>
    <t>BP DINERS</t>
  </si>
  <si>
    <t>MARGEN DE INTERMEDIACIÓN</t>
  </si>
  <si>
    <t>GANANCIA O (PÉRDIDA) ANTES DE IMPUESTOS</t>
  </si>
  <si>
    <t>GANANCIA O (PÉRDIDA) DEL EJERCICIO</t>
  </si>
  <si>
    <t>OTROS GASTOS Y PÉRDIDAS</t>
  </si>
  <si>
    <t>IMPUESTOS Y PARTICIPACIÓN A EMPLEADOS</t>
  </si>
  <si>
    <t>RANKING EN BASE A LA PARTICIPACIÓN DE LAS PRINCIPALES CUENTAS DEL BALANCE</t>
  </si>
  <si>
    <t>COMPOSICIÓN DE LA CARTERA DE CRÉDITOS POR VENCIMIENTOS Y LÍNEAS DE NEGOCIO</t>
  </si>
  <si>
    <t>MOROSIDAD DE LA CARTERA TOTAL</t>
  </si>
  <si>
    <t>Elaboración: Dirección de Estudios y Gestión de la Información / Subdirección de Estadísticas y Estudios/OM</t>
  </si>
  <si>
    <t>Servicios Financieros con cargo máximo</t>
  </si>
  <si>
    <t>Servicios Financieros con cargo diferenciado</t>
  </si>
  <si>
    <t xml:space="preserve">                       Grandes (Mayor al 10%)</t>
  </si>
  <si>
    <t xml:space="preserve">                       Medianas (Entre el 1%% y 10%)</t>
  </si>
  <si>
    <t xml:space="preserve">                       Pequeñas (Menor al 1%)</t>
  </si>
  <si>
    <t>Nota: Agrupación de entidades en base a su participación en el Activo Total.</t>
  </si>
  <si>
    <t>BANCA ESPECIALIZADA</t>
  </si>
  <si>
    <t>BANCA MULTIPLE</t>
  </si>
  <si>
    <t>+1+4</t>
  </si>
  <si>
    <t>+2+3</t>
  </si>
  <si>
    <t>+2+3+5</t>
  </si>
  <si>
    <t>Código Orgánico Monetario y Financiero Art 162 : Composición del sector financiero privado, Bancos Múltiple y Especializada</t>
  </si>
  <si>
    <t>´-149945+741428</t>
  </si>
  <si>
    <t>PROVISIONES CARTERA REFINANCIADA</t>
  </si>
  <si>
    <t>CARTERA REFINANCIADA</t>
  </si>
  <si>
    <t>´-149950+741429</t>
  </si>
  <si>
    <t>PROVISIONES CARTERA REESTRUCTURADA</t>
  </si>
  <si>
    <t>CARTERA REESTRUCTURADA</t>
  </si>
  <si>
    <t>COBERTURA DE LA CARTERA REFINANCIADA</t>
  </si>
  <si>
    <t>COBERTURA DE LA CARTERA REESTRUCTURADA</t>
  </si>
  <si>
    <t>IF029</t>
  </si>
  <si>
    <t>IF030</t>
  </si>
  <si>
    <t>IF028P</t>
  </si>
  <si>
    <t>IF29P</t>
  </si>
  <si>
    <t>IF030I</t>
  </si>
  <si>
    <t>IF031</t>
  </si>
  <si>
    <t>IF030V</t>
  </si>
  <si>
    <t>IF1436</t>
  </si>
  <si>
    <t>IF1437</t>
  </si>
  <si>
    <t>IF810</t>
  </si>
  <si>
    <t>IF808P</t>
  </si>
  <si>
    <t>IF809P</t>
  </si>
  <si>
    <t>IF810I</t>
  </si>
  <si>
    <t>IF811</t>
  </si>
  <si>
    <t>IF810V</t>
  </si>
  <si>
    <t>IF1452</t>
  </si>
  <si>
    <t>IF1453</t>
  </si>
  <si>
    <t>IF408</t>
  </si>
  <si>
    <t>IF409</t>
  </si>
  <si>
    <t>IF410</t>
  </si>
  <si>
    <t>IF408P</t>
  </si>
  <si>
    <t>IF409P</t>
  </si>
  <si>
    <t>IF411</t>
  </si>
  <si>
    <t>IF1444</t>
  </si>
  <si>
    <t>IF1445</t>
  </si>
  <si>
    <t>IF1446</t>
  </si>
  <si>
    <t>IF412</t>
  </si>
  <si>
    <t>CARTERA ORIGINAL</t>
  </si>
  <si>
    <t>COMERCIAL AGREGADA</t>
  </si>
  <si>
    <t>CONSUMO AGREGADA</t>
  </si>
  <si>
    <t>INMOBILIARIA Y VIVIENDA DE INTERÉS PÚBLICO</t>
  </si>
  <si>
    <t>INMOBILIARIA Y VIVIENDA DE INTERES PÚBLICO</t>
  </si>
  <si>
    <t>CARTERA REFINANCIADA IMPRODUCTIVA</t>
  </si>
  <si>
    <t>CARTERA REESTRUCTURADA IMPRODUCTIVA</t>
  </si>
  <si>
    <t>Productivo</t>
  </si>
  <si>
    <t>Consumo prioritario</t>
  </si>
  <si>
    <t>Vivienda de interés público y vivienda de interés social</t>
  </si>
  <si>
    <t>Microempresa</t>
  </si>
  <si>
    <t>Educativo</t>
  </si>
  <si>
    <t>EXCEDENTE DE FONDO DE LIQUIDEZ</t>
  </si>
  <si>
    <t>149945 + 741428</t>
  </si>
  <si>
    <t>PROV TOT CARTERA REFINANCIADA</t>
  </si>
  <si>
    <t>149950 + 741429</t>
  </si>
  <si>
    <t>PROV TOT CARTERA REESTRUCTURADA</t>
  </si>
  <si>
    <t>Fecha de consolidación: 06-08-2020</t>
  </si>
  <si>
    <t>TOTAL DE CRÉDITO CARTERA BRUTA</t>
  </si>
  <si>
    <t>TOTAL CARTERA DE CRÉDITO POR VENCER</t>
  </si>
  <si>
    <t>CONSUMO</t>
  </si>
  <si>
    <t>CÓDIGO</t>
  </si>
  <si>
    <t>BP FINCA S.A.</t>
  </si>
  <si>
    <t>BP D MIRO S.A.</t>
  </si>
  <si>
    <t>BP VISIONFUND ECUADOR S.A.</t>
  </si>
  <si>
    <t>CARTERA REFINANCIADA COVID-19 VENCIDA</t>
  </si>
  <si>
    <t>CARTERA REESTRUCTURADA COVID-19 POR VENCER</t>
  </si>
  <si>
    <t>CARTERA REESTRUCTURADA COVID-19 VENCIDA</t>
  </si>
  <si>
    <t>Varios</t>
  </si>
  <si>
    <t>Otras cuentas de orden</t>
  </si>
  <si>
    <t xml:space="preserve">        Otros</t>
  </si>
  <si>
    <t xml:space="preserve">        Impuesto a la renta</t>
  </si>
  <si>
    <t>sgonzalez@superbancos.gob.ec</t>
  </si>
  <si>
    <t xml:space="preserve">        Participación a empleados</t>
  </si>
  <si>
    <r>
      <rPr>
        <b/>
        <sz val="8"/>
        <rFont val="Arial"/>
        <family val="2"/>
      </rPr>
      <t>CATÁLOGO ÚNICO DE CUENTAS PARA USO DE LAS ENTIDADES DE LOS SECTORES FINANCIEROS PÚBLICO Y PRIVADO
CODIFICACIÓN DE CUENTAS</t>
    </r>
  </si>
  <si>
    <t>largo</t>
  </si>
  <si>
    <t>CÓDIGO 2015</t>
  </si>
  <si>
    <t>PLAN DE CUENTAS 2015</t>
  </si>
  <si>
    <t>BP</t>
  </si>
  <si>
    <t>TH</t>
  </si>
  <si>
    <t>CFN</t>
  </si>
  <si>
    <t>BEV</t>
  </si>
  <si>
    <t>BEDE</t>
  </si>
  <si>
    <t>BFN</t>
  </si>
  <si>
    <t>BANEC</t>
  </si>
  <si>
    <t>CC</t>
  </si>
  <si>
    <t>ALM</t>
  </si>
  <si>
    <t>SGC</t>
  </si>
  <si>
    <t>CÓDIGO 2021</t>
  </si>
  <si>
    <t>PLAN DE CUENTAS 2021</t>
  </si>
  <si>
    <t>HOMOLOGACION 2021 2015</t>
  </si>
  <si>
    <t>BNF</t>
  </si>
  <si>
    <t>GF</t>
  </si>
  <si>
    <t>X</t>
  </si>
  <si>
    <t/>
  </si>
  <si>
    <t>(Provisión para operaciones interbancarias y de reporto)</t>
  </si>
  <si>
    <t>(Provisión para operaciones de reporto con instituciones financieras)</t>
  </si>
  <si>
    <t>A valor razonable con cambios en el estado de resultados de
entidades del sector privado</t>
  </si>
  <si>
    <t>140105+140505+140605</t>
  </si>
  <si>
    <t>140110+141010+140610</t>
  </si>
  <si>
    <t>140115+140515+140615</t>
  </si>
  <si>
    <t>140120+1405120+140620</t>
  </si>
  <si>
    <t>140125+1405125+140625</t>
  </si>
  <si>
    <t>CARTERA DE CRÉDITOS DE CONSUMO POR VENCER</t>
  </si>
  <si>
    <t>140205+140705</t>
  </si>
  <si>
    <t>140210+140710</t>
  </si>
  <si>
    <t>140215+140715</t>
  </si>
  <si>
    <t>140220+140720</t>
  </si>
  <si>
    <t>140225+140725</t>
  </si>
  <si>
    <t>CARTERA DE CRÉDITOS PARA MICROCRÉDITO POR VENCER</t>
  </si>
  <si>
    <t>DESHABILITAR</t>
  </si>
  <si>
    <t>Cartera de crédito de vivienda de interés público y vivienda de interés social por vencer</t>
  </si>
  <si>
    <t>CARTERA DE CRÉDITO DE VIVIENDA DE INTERÉS SOCIAL Y PÚBLICO POR VENCER</t>
  </si>
  <si>
    <t>CARTERA DE CRÉDITOS PRODUCTIVO REFINANCIADA POR VENCER</t>
  </si>
  <si>
    <t>+140905+141305+141405</t>
  </si>
  <si>
    <t>+140910+141310+141410</t>
  </si>
  <si>
    <t>+140915+141315+141415</t>
  </si>
  <si>
    <t>+140920+141320+141420</t>
  </si>
  <si>
    <t>+140925+141325+141425</t>
  </si>
  <si>
    <t>CARTERA DE CRÉDITOS CONSUMO REFINANCIADA POR VENCER</t>
  </si>
  <si>
    <t>+141005+141505</t>
  </si>
  <si>
    <t>+141010+141510</t>
  </si>
  <si>
    <t>+141015+141515</t>
  </si>
  <si>
    <t>+141020+141520</t>
  </si>
  <si>
    <t>+141025+141525</t>
  </si>
  <si>
    <t>CARTERA DE CRÉDITOS INMOBILIARIO REFINANCIADA POR VENCER</t>
  </si>
  <si>
    <t>CARTERA DE CRÉDITOS PARA MICROCRÉDITO REFINANCIADA POR VENCER</t>
  </si>
  <si>
    <t>Cartera de crédito de vivienda de interés público y vivienda de
interés social refinanciada por vencer</t>
  </si>
  <si>
    <t>CARTERA DE CRÉDITOS DE VIVIENDA DE INTERÉS SOCIAL Y PÚBLICO REFINANCIADA POR VENCER</t>
  </si>
  <si>
    <t>CARTERA DE CRÉDITOS PRODUCTIVO REESTRUCTURADA POR VENCER</t>
  </si>
  <si>
    <t>+141705+142105+142205</t>
  </si>
  <si>
    <t>+141710+142110+142210</t>
  </si>
  <si>
    <t>+141715+142115+142215</t>
  </si>
  <si>
    <t>+141720+142120+142220</t>
  </si>
  <si>
    <t>+141725+142125+142225</t>
  </si>
  <si>
    <t>+141805+142305</t>
  </si>
  <si>
    <t>+141810+142310</t>
  </si>
  <si>
    <t>+141815+142315</t>
  </si>
  <si>
    <t>+141820+142320</t>
  </si>
  <si>
    <t>+141825+142325</t>
  </si>
  <si>
    <t>CARTERA DE CRÉDITOS INMOBILIARIO REESTRUCTURADA POR VENCER</t>
  </si>
  <si>
    <t>Cartera de créditos para la microempresa reestructurada por
vencer</t>
  </si>
  <si>
    <t>CARTERA DE CRÉDITOS PARA MICROCRÉDITO REESTRUCTURADA POR VENCER</t>
  </si>
  <si>
    <t>Cartera de crédito de vivienda de interés público y vivienda de interés social reestructurada por vencer</t>
  </si>
  <si>
    <t>CARTERA DE CRÉDITOS DE VIVIENDA DE INTERÉS SOCIAL Y PÚBLICO REESTRUCTURADA POR VENCER</t>
  </si>
  <si>
    <t>+142505+142905+143005</t>
  </si>
  <si>
    <t>+142510+142910+143010</t>
  </si>
  <si>
    <t>+142515+142915+143015</t>
  </si>
  <si>
    <t>+142520+142920+143020</t>
  </si>
  <si>
    <t>+142525+142925+143025</t>
  </si>
  <si>
    <t>CARTERA DE CRÉDITOS DE CONSUMO QUE NO DEVENGA INTERESES</t>
  </si>
  <si>
    <t>+142605+143105</t>
  </si>
  <si>
    <t>+142610+143110</t>
  </si>
  <si>
    <t>+142615+143115</t>
  </si>
  <si>
    <t>+142620+143120</t>
  </si>
  <si>
    <t>+142625+143125</t>
  </si>
  <si>
    <t>CARTERA DE CRÉDITOS PARA MICROCRÉDITO QUE NO DEVENGA INTERESES</t>
  </si>
  <si>
    <t>Cartera de crédito de vivienda de interés público y vivienda de interés social que no devenga intereses</t>
  </si>
  <si>
    <t>CARTERA DE CRÉDITO DE VIVIENDA DE INTERÉS SOCIAL Y PÚBLICO QUE NO DEVENGA INTERESES</t>
  </si>
  <si>
    <t>CARTERA DE CRÉDITOS PRODUCTIVO REFINANCIADA QUE NO DEVENGA INTERESES</t>
  </si>
  <si>
    <t>+143305+143705+143805</t>
  </si>
  <si>
    <t>+143310+143710+143810</t>
  </si>
  <si>
    <t>+143315+143715+143815</t>
  </si>
  <si>
    <t>+143320+143720+143820</t>
  </si>
  <si>
    <t>+143325+143725+143825</t>
  </si>
  <si>
    <t>CARTERA DE CRÉDITOS DE CONSUMO REFINANCIADA QUE NO DEVENGA INTERESES</t>
  </si>
  <si>
    <t>+143405+143905</t>
  </si>
  <si>
    <t>+143410+143910</t>
  </si>
  <si>
    <t>+143415+143915</t>
  </si>
  <si>
    <t>+143420+143920</t>
  </si>
  <si>
    <t>+143425+143925</t>
  </si>
  <si>
    <t>CARTERA DE CRÉDITOS INMOBILIARIO REFINANCIADA QUE NO DEVENGA INTERESES</t>
  </si>
  <si>
    <t>CARTERA DE CRÉDITOS PARA MICROCRÉDITO REFINANCIADA QUE NO DEVENGA INTERESES</t>
  </si>
  <si>
    <t>Cartera de crédito de vivienda de interés público y vivienda de interés social refinanciada que no devenga intereses</t>
  </si>
  <si>
    <t>CARTERA DE CRÉDITOS DE VIVIENDA DE INTERÉS SOCIAL Y PÚBLICO REFINANCIADA QUE NO DEVENGA INTERESES</t>
  </si>
  <si>
    <t>CARTERA DE CRÉDITOS PRODUCTIVO REESTRUCTURADA QUE NO DEVENGA INTERESES</t>
  </si>
  <si>
    <t>+144105+144505+144605</t>
  </si>
  <si>
    <t>+144110+144510+144610</t>
  </si>
  <si>
    <t>+144115+144515+144615</t>
  </si>
  <si>
    <t>+144120+144520+144620</t>
  </si>
  <si>
    <t>+144125+144525+144625</t>
  </si>
  <si>
    <t>CARTERA DE CRÉDITOS DE CONSUMO REESTRUCTURADA QUE NO DEVENGA INTERESES</t>
  </si>
  <si>
    <t>+144205+144705</t>
  </si>
  <si>
    <t>+144210+144710</t>
  </si>
  <si>
    <t>+144215+144715</t>
  </si>
  <si>
    <t>+144220+144720</t>
  </si>
  <si>
    <t>+144225+144725</t>
  </si>
  <si>
    <t>CARTERA DE CRÉDITOS INMOBILIARIO REESTRUCTURADA QUE NO DEVENGA INTERESES</t>
  </si>
  <si>
    <t>CARTERA DE CRÉDITOS PARA MICROCRÉDITO REESTRUCTURADA QUE NO DEVENGA INTERESES</t>
  </si>
  <si>
    <t>Cartera de crédito de vivienda de interés público y vivienda de interés social reestructurada que no devenga intereses</t>
  </si>
  <si>
    <t>CARTERA DE CRÉDITOS DE VIVIENDA DE INTERÉS SOCIAL Y PÚBLICO REESTRUCTURADA QUE NO DEVENGA INTERESES</t>
  </si>
  <si>
    <t>+144905+145305+145405</t>
  </si>
  <si>
    <t>+144910+145310+145410</t>
  </si>
  <si>
    <t>+144915+145315+145415</t>
  </si>
  <si>
    <t>+144920+145320+145420</t>
  </si>
  <si>
    <t>+144925+145325+145425</t>
  </si>
  <si>
    <t>CARTERA DE CRÉDITOS DE CONSUMO VENCIDA</t>
  </si>
  <si>
    <t>+145005+145505</t>
  </si>
  <si>
    <t>+145010+145510</t>
  </si>
  <si>
    <t>+145015+145515</t>
  </si>
  <si>
    <t>+145020+145520</t>
  </si>
  <si>
    <t>+145025+145525</t>
  </si>
  <si>
    <t>DE 361 A 720 DÍAS</t>
  </si>
  <si>
    <t>CARTERA DE CRÉDITOS PARA MICROCRÉDITO VENCIDA</t>
  </si>
  <si>
    <t>Cartera de crédito de vivienda de interés público y vivienda de interés social vencida</t>
  </si>
  <si>
    <t>CARTERA DE CRÉDITOS DE VIVIENDA DE INTERÉS SOCIAL Y PÚBLICO VENCIDA</t>
  </si>
  <si>
    <t>DE 171 A 360 DÍAS</t>
  </si>
  <si>
    <t>CARTERA DE CRÉDITOS PRODUCTIVO REFINANCIADA VENCIDA</t>
  </si>
  <si>
    <t>+145705+146105+146205</t>
  </si>
  <si>
    <t>+145710+146110+146210</t>
  </si>
  <si>
    <t>+145715+146115+146215</t>
  </si>
  <si>
    <t>+145720+146120+146220</t>
  </si>
  <si>
    <t>+145725+146125+146225</t>
  </si>
  <si>
    <t>CARTERA DE CRÉDITOS DE CONSUMO REFINANCIADA VENCIDA</t>
  </si>
  <si>
    <t>+145805+146305</t>
  </si>
  <si>
    <t>+145810+146310</t>
  </si>
  <si>
    <t>+145815+146315</t>
  </si>
  <si>
    <t>+145820+146320</t>
  </si>
  <si>
    <t>+145825+146325</t>
  </si>
  <si>
    <t>CARTERA DE CRÉDITOS INMOBILIARIO REFINANCIADA VENCIDA</t>
  </si>
  <si>
    <t>CARTERA DE CRÉDITOS PARA MICROCRÉDITO REFINANCIADA VENCIDA</t>
  </si>
  <si>
    <t>Cartera de crédito de vivienda de interés público y vivienda de interés social refinanciada vencida</t>
  </si>
  <si>
    <t>CARTERA DE CRÉDITO DE VIVIENDA DE INTERÉS SOCIAL Y PÚBLICO REFINANCIADA VENCIDA</t>
  </si>
  <si>
    <t>CARTERA DE CRÉDITOS PRODUCTIVO REESTRUCTURADA VENCIDA</t>
  </si>
  <si>
    <t>+146505+146905+147005</t>
  </si>
  <si>
    <t>+146510+146910+147010</t>
  </si>
  <si>
    <t>+146515+146915+147015</t>
  </si>
  <si>
    <t>+146520+146920+147020</t>
  </si>
  <si>
    <t>+146525+146925+147025</t>
  </si>
  <si>
    <t>CARTERA DE CRÉDITOS DE CONSUMO REESTRUCTURADA VENCIDA</t>
  </si>
  <si>
    <t>+146605+147105</t>
  </si>
  <si>
    <t>+146610+147110</t>
  </si>
  <si>
    <t>+146615+147115</t>
  </si>
  <si>
    <t>+146620+147120</t>
  </si>
  <si>
    <t>+146625+147125</t>
  </si>
  <si>
    <t>CARTERA DE CRÉDITOS INMOBILIARIO REESTRUCTURADA VENCIDA</t>
  </si>
  <si>
    <t>CARTERA DE CRÉDITOS PARA MICROCRÉDITO REESTRUCTURADA VENCIDA</t>
  </si>
  <si>
    <t>Cartera de crédito de vivienda de interés público y vivienda de interés social reestructurada vencida</t>
  </si>
  <si>
    <t>CARTERA DE CRÉDITO DE VIVIENDA DE INTERÉS SOCIAL Y PÚBLICO REESTRUCTURADA VENCIDA</t>
  </si>
  <si>
    <t>CARTERA DE CRÉDITO DE INVERSIÓN PÚBLICA POR VENCER</t>
  </si>
  <si>
    <t>CARTERA DE CRÉDITO EDUCATIVO REFINANCIADA POR VENCER</t>
  </si>
  <si>
    <t>CARTERA DE CRÉDITO DE INVERSIÓN PÚBLICA REFINANCIADA POR VENCER</t>
  </si>
  <si>
    <t>CARTERA DE CRÉDITO EDUCATIVO REESTRUCTURADA POR VENCER</t>
  </si>
  <si>
    <t>CARTERA DE CRÉDITO DE INVERSIÓN PÚBLICA REESTRUCTURADA POR VENCER</t>
  </si>
  <si>
    <t>CARTERA DE CRÉDITO DE INVERSIÓN PÚBLICA QUE NO DEVENGA INTERESES</t>
  </si>
  <si>
    <t>CARTERA DE CRÉDITO EDUCATIVO REFINANCIADA QUE NO DEVENGA INTERESES</t>
  </si>
  <si>
    <t>actualizar nombre a EDUCATIVO SE TOMO EN CUENTA</t>
  </si>
  <si>
    <t>Cartera de créditos de inversión pública refinanciada que no
devenga intereses</t>
  </si>
  <si>
    <t>CARTERA DE CRÉDITO DE INVERSIÓN PÚBLICA REFINANCIADA QUE NO DEVENGA INTERESES</t>
  </si>
  <si>
    <t>CARTERA DE CRÉDITO EDUCATIVO REESTRUCURADA QUE NO DEVENGA INTERESES</t>
  </si>
  <si>
    <t>CARTERA DE CRÉDITO DE INVERSIÓN PÚBLICA REESTRUCURADA QUE NO DEVENGA INTERESES</t>
  </si>
  <si>
    <t>CARTERA DE CRÉDITO DE INVERSIÓN PÚBLICA VENCIDA</t>
  </si>
  <si>
    <t>CARTERA DE CRÉDITO EDUCATIVO REFINANCIADA VENCIDA</t>
  </si>
  <si>
    <t>CARTERA DE CRÉDITO DE INVERSIÓN PÚBLICA REFINANCIADA VENCIDA</t>
  </si>
  <si>
    <t>CARTERA DE CRÉDITO EDUCATIVO REESTRUCTURADA VENCIDA</t>
  </si>
  <si>
    <t>CARTERA DE CRÉDITO DE INVERSIÓN PÚBLICA REESTRUCTURADA VENCIDA</t>
  </si>
  <si>
    <t>Marcado coon amarillo porque??? PORQUE SE HABÍA COREGIDO EL NOMBRE</t>
  </si>
  <si>
    <t>Cartera Refinanciada COVID-19 por Vencer</t>
  </si>
  <si>
    <t>CARTERA REFINANCIADA COVID-19 POR VENCER</t>
  </si>
  <si>
    <t>Comercial Prioritario</t>
  </si>
  <si>
    <t>PRODUCTIVO POR VENCER</t>
  </si>
  <si>
    <t>Comercial Ordinario</t>
  </si>
  <si>
    <t>Consumo Prioritario</t>
  </si>
  <si>
    <t>CONSUMO POR VENCER</t>
  </si>
  <si>
    <t>Consumo Ordinario</t>
  </si>
  <si>
    <t>INMOBILIARIO POR VENCER</t>
  </si>
  <si>
    <t>VIVIENDA DE INTERÉS SOCIAL Y PÚBLICO POR VENCER</t>
  </si>
  <si>
    <t>MICROCRÉDITO POR VENCER</t>
  </si>
  <si>
    <t>De Inversión Pública</t>
  </si>
  <si>
    <t>DE INVERSIÓN PÚBLICA POR VENCER</t>
  </si>
  <si>
    <t>EDUCATIVO POR VENCER</t>
  </si>
  <si>
    <t>Refinanciada COVID-19 que no Devenga Interés</t>
  </si>
  <si>
    <t>CARTERA REFINANCIADA COVID-19 QUE NO DEVENGA INTERÉS</t>
  </si>
  <si>
    <t>?? Porque dice cartera ????</t>
  </si>
  <si>
    <t>PRODUCTIVO QUE NO DEVENGA INTERESES</t>
  </si>
  <si>
    <t>CONSUMO QUE NO DEVENGA INTERESES</t>
  </si>
  <si>
    <t>INMOBILIARIO QUE NO DEVENGA INTERESES</t>
  </si>
  <si>
    <t>VIVIENDA DE INTERÉS SOCIAL Y PÚBLICO QUE NO DEVENGA INTERESES</t>
  </si>
  <si>
    <t>MICROCRÉDITO QUE NO DEVENGA INTERESES</t>
  </si>
  <si>
    <t>DE INVERSIÓN PÚBLICA QUE NO DEVENGA INTERESES</t>
  </si>
  <si>
    <t>EDUCATIVO QUE NO DEVENGA INTERESES</t>
  </si>
  <si>
    <t>Refinanciada COVID-19 Vencida</t>
  </si>
  <si>
    <t>?? Porque dice cartera ???? TODAS LAS 149* DICEN CARTERA</t>
  </si>
  <si>
    <t>PRODUCTIVO VENCIDA</t>
  </si>
  <si>
    <t>CONSUMO VENCIDA</t>
  </si>
  <si>
    <t>INMOBILIARIO VENCIDA</t>
  </si>
  <si>
    <t>VIVIENDA DE INTERÉS SOCIAL Y PÚBLICO VENCIDA</t>
  </si>
  <si>
    <t>MICROCRÉDITO VENCIDA</t>
  </si>
  <si>
    <t>DE INVERSIÓN PÚBLICA VENCIDA</t>
  </si>
  <si>
    <t>EDUCATIVO VENCIDA</t>
  </si>
  <si>
    <t>Cartera Reestructurada COVID-19 por Vencer</t>
  </si>
  <si>
    <t>Cartera Reestructurada COVID-19 que no Devenga Interés</t>
  </si>
  <si>
    <t>CARTERA REESTRUCTURADA COVID-19 QUE NO DEVENGA INTERÉS</t>
  </si>
  <si>
    <t>Cartera Reestructurada COVID-19 Vencida</t>
  </si>
  <si>
    <t>ASI DEBE QUEDAR EL NOMBRE DE ESTA CUENTA?</t>
  </si>
  <si>
    <t>(PROVISIONES PARA CRÉDITOS INCOBRABLES)</t>
  </si>
  <si>
    <t>(CARTERA DE CRÉDITOS PRODUCTIVO)</t>
  </si>
  <si>
    <t>(CARTERA DE CRÉDITOS DE CONSUMO)</t>
  </si>
  <si>
    <t>(CARTERA DE CRÉDITOS INMOBILIARIO)</t>
  </si>
  <si>
    <t>(CARTERA DE CRÉDITOS PARA MICROCRÉDITO)</t>
  </si>
  <si>
    <t>(Cartera de crédito de vivienda de interés público y vivienda de interés social)</t>
  </si>
  <si>
    <t>(CARTERA DE CRÉDITOS DE VIVIENDA DE INTERÉS SOCIAL Y PÚBLICO)</t>
  </si>
  <si>
    <t>(CARTERA DE CRÉDITO REFINANCIADA)</t>
  </si>
  <si>
    <t>(CARTERA DE CRÉDITO REESTRUCTURADA)</t>
  </si>
  <si>
    <t>(CARTERA DE CRÉDITO EDUCATIVO)</t>
  </si>
  <si>
    <t>(CARTERA DE CRÉDITO DE INVERSIÓN PÚBLICA)</t>
  </si>
  <si>
    <t>PROVISIÓN GÉNERICA POR TECNOLOGÍA CREDITICIA</t>
  </si>
  <si>
    <t>PROVISIÓN ANTICÍCLICA</t>
  </si>
  <si>
    <t>(PROVISIONES NO REVERSADAS POR REQUERIMIENTO NORMATIVO)</t>
  </si>
  <si>
    <t>(PROVISIÓN GENERICA VOLUNTARIA)</t>
  </si>
  <si>
    <t>INTERESES por cobrar de operaciones interbancarias</t>
  </si>
  <si>
    <t>INTERESES por cobrar inversiones</t>
  </si>
  <si>
    <t>INTERESES POR COBRAR DE CARTERA DE CRÉDITOS</t>
  </si>
  <si>
    <t>160305+160325+160330</t>
  </si>
  <si>
    <t>CARTERA DE CRÉDITOS DE CONSUMO</t>
  </si>
  <si>
    <t>160310+160335</t>
  </si>
  <si>
    <t>CARTERA DE CRÉDITO INMOBILIARIO</t>
  </si>
  <si>
    <t>CARTERA DE CRÉDITOS PARA MICROCRÉDITO</t>
  </si>
  <si>
    <t>Cartera de crédito de vivienda de interés público y vivienda de interés social</t>
  </si>
  <si>
    <t>CARTERA DE CRÉDITOS DE VIVIENDA DE INTERÉS SOCIAL Y PÚBLICO</t>
  </si>
  <si>
    <t>CARTERA DE CRÉDITO EDUCATIVO</t>
  </si>
  <si>
    <t>CARTERA DE CRÉDITO DE INVERSIÓN PÚBLICA</t>
  </si>
  <si>
    <t>CARTERA DE CRÉDITOS REFINANCIADA</t>
  </si>
  <si>
    <t>CARTERA DE CRÉDITOS REESTRUCTURADA</t>
  </si>
  <si>
    <t>Otros INTERESES por cobrar</t>
  </si>
  <si>
    <t>Créditos PARA MICROCRÉDITO</t>
  </si>
  <si>
    <t>INTERESES</t>
  </si>
  <si>
    <t>INTERESES REESTRUCTURADOS POR COBRAR</t>
  </si>
  <si>
    <t>INTERESES DE CARTERA DE CRÉDITOS PRODUCTIVO</t>
  </si>
  <si>
    <t>+161505+161530+151525</t>
  </si>
  <si>
    <t xml:space="preserve">INTERESES DE CARTERA DE CRÉDITOS DE CONSUMO </t>
  </si>
  <si>
    <t>+161510+161535</t>
  </si>
  <si>
    <t>PORQUE SE REPITEN LAS MISMAS CUENTAS DEL COMERCIAL?</t>
  </si>
  <si>
    <t>INTERESES DE CARTERA DE CRÉDITOS INMOBILIARIO</t>
  </si>
  <si>
    <t>INTERESES DE CARTERA DE CRÉDITOS PARA MICROCRÉDITO</t>
  </si>
  <si>
    <t>Intereses de cartera de crédito de vivienda de interés público y vivienda de interés social</t>
  </si>
  <si>
    <t>INTERESES DE CARTERA DE CRÉDITOS DE VIVIENDA DE INTERÉS SOCIAL Y PÚBLICO</t>
  </si>
  <si>
    <t>INTERESES DE CARTERA DE CRÉDITO EDUCATIVO</t>
  </si>
  <si>
    <t>INTERESES DE CARTERA DE CRÉDITOS DE INVERSIÓN PÚBLICA</t>
  </si>
  <si>
    <t>CUENTAS POR COBRAR POR CARTERA DE VIVIENDA DE INTERÉS SOCIAL Y PÚBLICO VENDIDA AL FIDEICOMISO DE TITULARIZACIÓN</t>
  </si>
  <si>
    <t>Cuentas por cobrar IFTH y/o IECE</t>
  </si>
  <si>
    <t>(Provisión para INTERESES y comisiones por cobrar)</t>
  </si>
  <si>
    <t>Maquinaria y equipos para la venta</t>
  </si>
  <si>
    <t>Mercaderías e insumos para la venta</t>
  </si>
  <si>
    <t>(Provisión para bienes realizables, adjudicados por pago y
recuperados)</t>
  </si>
  <si>
    <t>Cartera de créditos que no devenga INTERESES</t>
  </si>
  <si>
    <t>Cartera de créditos refinanciada que no devenga INTERESES</t>
  </si>
  <si>
    <t>Cartera de créditos reestructurada que no devenga INTERESES</t>
  </si>
  <si>
    <t>Derechos de cobro por liquidar</t>
  </si>
  <si>
    <t>Depósitos monetarios que generan INTERESES</t>
  </si>
  <si>
    <t>Depósitos monetarios que no generan INTERESES</t>
  </si>
  <si>
    <t>EJECUCIÓN PRESUPUESTARIA</t>
  </si>
  <si>
    <t>INTERESES por pagar</t>
  </si>
  <si>
    <t>INTERESES recibidos por anticipado</t>
  </si>
  <si>
    <t>Subsidios del gobierno nacional</t>
  </si>
  <si>
    <t>Operaciones por liquidar proceso de cámara</t>
  </si>
  <si>
    <t>Prima EN COLOCACIÓN de acciones y certificados de aportación</t>
  </si>
  <si>
    <t>Reserva legal irrepartible - Otros aportes patrimoniales -Donaciones - En efectivo</t>
  </si>
  <si>
    <t>Reserva legal irrepartible - Otros aportes patrimoniales -Donaciones - En bienes</t>
  </si>
  <si>
    <t>Superávit por valuación de inversiones en acciones</t>
  </si>
  <si>
    <t>Utilidades o excedentes acumulados</t>
  </si>
  <si>
    <t>PARTIDAS DE CONSOLIDACIÓN</t>
  </si>
  <si>
    <t>x</t>
  </si>
  <si>
    <t>PARTICIPACIÓN MINORITARIA</t>
  </si>
  <si>
    <t>GANANCIA O PERDIDA EN CONVERSIÓN</t>
  </si>
  <si>
    <t>Otros INTERESES</t>
  </si>
  <si>
    <t>En venta de inversiones</t>
  </si>
  <si>
    <t>En venta de cartera de créditos</t>
  </si>
  <si>
    <t>CRÉDITO PRODUCTIVO</t>
  </si>
  <si>
    <t>440210+440215+440205</t>
  </si>
  <si>
    <t xml:space="preserve">CRÉDITO DE CONSUMO </t>
  </si>
  <si>
    <t>440220+440225</t>
  </si>
  <si>
    <t>CRÉDITO INMOBILIARIO</t>
  </si>
  <si>
    <t>Crédito de vivienda de interés público y vivienda de interés social</t>
  </si>
  <si>
    <t>CRÉDITO DE VIVIENDA DE INTERÉS SOCIAL Y PÚBLICO</t>
  </si>
  <si>
    <t>MICROCRÉDITO</t>
  </si>
  <si>
    <t>CRÉDITO EDUCATIVO</t>
  </si>
  <si>
    <t>CRÉDITO DE INVERSIÓN PÚBLICA</t>
  </si>
  <si>
    <t>Remuneraciones mensuales</t>
  </si>
  <si>
    <t>Beneficios sociales</t>
  </si>
  <si>
    <t>Gastos de representación, residencia y responsabilidad</t>
  </si>
  <si>
    <t>Impuesto a la renta del personal</t>
  </si>
  <si>
    <t>Pensiones y jubilaciones</t>
  </si>
  <si>
    <t>Directores</t>
  </si>
  <si>
    <t>Honorarios profesionales</t>
  </si>
  <si>
    <t>Movilización, fletes y embalajes</t>
  </si>
  <si>
    <t>Servicios de guardianía</t>
  </si>
  <si>
    <t>Publicidad y propaganda</t>
  </si>
  <si>
    <t>Servicios básicos</t>
  </si>
  <si>
    <t>Impuestos Fiscales</t>
  </si>
  <si>
    <t>Impuestos Municipales</t>
  </si>
  <si>
    <t>Aportes a la Superintendencia de Bancos y Seguros</t>
  </si>
  <si>
    <t>Aportes al COSEDE por prima fija</t>
  </si>
  <si>
    <t>Aportes al COSEDE por prima ajustada</t>
  </si>
  <si>
    <t>Aportes al Ministerio de Desarrollo Urbano y Vivienda</t>
  </si>
  <si>
    <t>Multas y otras sanciones</t>
  </si>
  <si>
    <t>Impuestos y aportes para otros organismos e instituciones</t>
  </si>
  <si>
    <t>Gastos anticipados</t>
  </si>
  <si>
    <t>Suministros diversos</t>
  </si>
  <si>
    <t>Mantenimiento y reparaciones</t>
  </si>
  <si>
    <t>Descuentos en servicio de almacenaje</t>
  </si>
  <si>
    <t>OTROS GASTOS Y PEÉRDIDAS</t>
  </si>
  <si>
    <t>INTERESES y comisiones devengados en ejercicios anteriores</t>
  </si>
  <si>
    <t>Depósitos en bancos y otras instituciones financieras</t>
  </si>
  <si>
    <t>Overnight</t>
  </si>
  <si>
    <t>INTERESES y descuentos de inversiones en títulos valores</t>
  </si>
  <si>
    <t>Inversiones a valor razonable con cambios en el estado de resultados</t>
  </si>
  <si>
    <t>INTERESES Y DESCUENTOS DE CARTERA DE CRÉDITOS</t>
  </si>
  <si>
    <t>REVISAR LAS CUENTAS</t>
  </si>
  <si>
    <t xml:space="preserve">CARTERA DE CRÉDITOS DE CONSUMO </t>
  </si>
  <si>
    <t>+510410+510426</t>
  </si>
  <si>
    <t>Cartera de crédito de vivienda de interés público y vivienda de
interés social</t>
  </si>
  <si>
    <t>CARTERA DE CRÉDITO DE VIVIENDA DE INTERÉS SOCIAL Y PÚBLICO</t>
  </si>
  <si>
    <t>CARTERA DE CRÉDITO REFINANCIADA</t>
  </si>
  <si>
    <t>CARTERA DE CRÉDITO REESTRUCTURADA</t>
  </si>
  <si>
    <t>DE MORA</t>
  </si>
  <si>
    <t>DESCUENTOS DE CARTERA COMPRADA</t>
  </si>
  <si>
    <t>Otros INTERESES y descuentos</t>
  </si>
  <si>
    <t>Por pagos por cuenta de clientes</t>
  </si>
  <si>
    <t>Cartera de créditos productivo</t>
  </si>
  <si>
    <t>QUEDA EL NOMBRE DE LA CTA ASI ?</t>
  </si>
  <si>
    <t>Cartera de créditos PARA MICROCRÉDITO</t>
  </si>
  <si>
    <t>Servicios financieros con cargo máximo</t>
  </si>
  <si>
    <t>Servicios con cuentas</t>
  </si>
  <si>
    <t>Servicios con cheques</t>
  </si>
  <si>
    <t>Servicios con tarjetas</t>
  </si>
  <si>
    <t>Servicios con otros valores</t>
  </si>
  <si>
    <t>Servicios de transferencias</t>
  </si>
  <si>
    <t>Servicios de giros y remesas</t>
  </si>
  <si>
    <t>Servicios transaccionales</t>
  </si>
  <si>
    <t>Servicios de cobros y pagos</t>
  </si>
  <si>
    <t>Servicios de recuperación de cartera</t>
  </si>
  <si>
    <t>Servicios de custodia</t>
  </si>
  <si>
    <t>Servicios de gestión de facturas</t>
  </si>
  <si>
    <t>Servicios de planes de recompensa</t>
  </si>
  <si>
    <t>Servicios de prestaciones en el exterior</t>
  </si>
  <si>
    <t>Servicios de seguridad</t>
  </si>
  <si>
    <t>Servicios de transporte de valores</t>
  </si>
  <si>
    <t>Servicios de soporte de cuentas</t>
  </si>
  <si>
    <t>Servicios de gestión de documentos</t>
  </si>
  <si>
    <t>Servicios de certificaciones</t>
  </si>
  <si>
    <t>Servicios de soporte empresarial</t>
  </si>
  <si>
    <t>Servicios de publicaciones</t>
  </si>
  <si>
    <t>Otros servicios de soporte</t>
  </si>
  <si>
    <t>Otros servicios financieros con cargo máximo</t>
  </si>
  <si>
    <t>Servicios financieros con cargo diferenciado</t>
  </si>
  <si>
    <t>De activos castigados</t>
  </si>
  <si>
    <t>Reversión de provisiones</t>
  </si>
  <si>
    <t>Devolución de impuestos y multas</t>
  </si>
  <si>
    <t>Intereses y comisiones de ejercicios anteriores</t>
  </si>
  <si>
    <t>INTERESES y comisiones de ejercicios anteriores</t>
  </si>
  <si>
    <t>Pérdidas y ganancias</t>
  </si>
  <si>
    <t>GARANTÍAS CONCEDIDAS por el sistema de garantía crediticia</t>
  </si>
  <si>
    <t>CRÉDITOS APROBADOS NO DESEMBOLSADOS</t>
  </si>
  <si>
    <t>640405+640425+640430</t>
  </si>
  <si>
    <t>640410+640435</t>
  </si>
  <si>
    <t>CARTERA DE CRÉDITOS DE INVERSIÓN PÚBLICA</t>
  </si>
  <si>
    <t>Certificados de depósito</t>
  </si>
  <si>
    <t>Matrículas de almacenamiento simple</t>
  </si>
  <si>
    <t>Matrículas de almacenamiento afianzado</t>
  </si>
  <si>
    <t>Recibos provisionales</t>
  </si>
  <si>
    <t>GARANTÍAS CONCEDIDAS por el Sistema de Garantía Crediticia</t>
  </si>
  <si>
    <t>Por operaciones vigentes</t>
  </si>
  <si>
    <t>Por operaciones pendientes de reclamo</t>
  </si>
  <si>
    <t>ACTIVOS PROPIOS EN PODER DE TERCEROS ENTREGADOS EN GARANTÍA</t>
  </si>
  <si>
    <t>Inversiones a valor RAZONABLE CON cambios en el estado de resultados</t>
  </si>
  <si>
    <t>710225+710245+710250</t>
  </si>
  <si>
    <t>REVISAR LAS CUENTAS NO ESTAN CORRECTAS</t>
  </si>
  <si>
    <t>710230+710255</t>
  </si>
  <si>
    <t>REVISAR QUE FALTA SUMAR LAS CUENTAS</t>
  </si>
  <si>
    <t>CARTERA DE CRÉDITOS Y OTROS ACTIVOS EN DEMANDA JUDICIAL</t>
  </si>
  <si>
    <t>+710705+71725+710730</t>
  </si>
  <si>
    <t>+710710+710735</t>
  </si>
  <si>
    <t>PARA MICROCRÉDITO</t>
  </si>
  <si>
    <t>INTERESES, COMISIONES E INGRESOS EN SUSPENSO</t>
  </si>
  <si>
    <t>+710905+710925+710930</t>
  </si>
  <si>
    <t>+710910+710935</t>
  </si>
  <si>
    <t>OTROS</t>
  </si>
  <si>
    <t>OBLIGACIONES EXTINGUIDAS POR ACUERDOS CONCORDATORIOS Y OTROS CONTRATOS</t>
  </si>
  <si>
    <t>CARTERA DE CRÉDITO PRODUCTIVO</t>
  </si>
  <si>
    <t>CARTERA DE CRÉDITO DE CONSUMO</t>
  </si>
  <si>
    <t>CARTERA DE CRÉDITO DE VIVIENDA</t>
  </si>
  <si>
    <t>CARTERA DE MICROCRÉDITOS</t>
  </si>
  <si>
    <t>OBLIGACIONES EXTINGUIDAS POR OTROS CONTRATOS</t>
  </si>
  <si>
    <t>CARTERA ENTREGADA PARA PROCESOS DE TITULARIZACIÓN</t>
  </si>
  <si>
    <t>+711705+711710+711715</t>
  </si>
  <si>
    <t xml:space="preserve">CARTERA DE CRÉDITO DE CONSUMO </t>
  </si>
  <si>
    <t>+711720+711725</t>
  </si>
  <si>
    <t>CARTERA DE CRÉDITO PARA MICROCRÉDITO</t>
  </si>
  <si>
    <t>INTERESES en suspenso</t>
  </si>
  <si>
    <t>INTERESES pagados por depósitos o captaciones constituidos como garantía de préstamos</t>
  </si>
  <si>
    <t>VALORES Y BIENES RECIBIDOS DE TERCEROS</t>
  </si>
  <si>
    <t xml:space="preserve">En cobranza </t>
  </si>
  <si>
    <t xml:space="preserve">Documentos en garantía </t>
  </si>
  <si>
    <t xml:space="preserve">Valores fiduciarios en garantía </t>
  </si>
  <si>
    <t xml:space="preserve">Bienes inmuebles en garantía </t>
  </si>
  <si>
    <t xml:space="preserve">Otros bienes en garantía </t>
  </si>
  <si>
    <t xml:space="preserve">En custodia </t>
  </si>
  <si>
    <t xml:space="preserve">En administración </t>
  </si>
  <si>
    <t xml:space="preserve">En comodato </t>
  </si>
  <si>
    <t xml:space="preserve">Cartera de crédito productivo en administración </t>
  </si>
  <si>
    <t>+740145+740150+740155</t>
  </si>
  <si>
    <t>740160+740165</t>
  </si>
  <si>
    <t>Cartera de crédito de vivienda de interés público y vivienda de interés social en administración</t>
  </si>
  <si>
    <t>Cartera de crédito de vivienda de interés social y público en administración</t>
  </si>
  <si>
    <t xml:space="preserve">Cartera de crédito inmobiliario en administración </t>
  </si>
  <si>
    <t>Depósitos y otras captaciones no cubiertas POR LA COSEDE</t>
  </si>
  <si>
    <t>Certificados de almacenamiento</t>
  </si>
  <si>
    <t>Certificados de liberación</t>
  </si>
  <si>
    <t>Compromiso depósito comercial público</t>
  </si>
  <si>
    <t>Mercaderías en consignación</t>
  </si>
  <si>
    <t>Mercaderías para remate</t>
  </si>
  <si>
    <t>Mercaderías de reexportación</t>
  </si>
  <si>
    <t>Bienes realizables, adjudicados por pago y arrendamiento
mercantil</t>
  </si>
  <si>
    <t>Revalorización del Patrimonio</t>
  </si>
  <si>
    <t>VALORES Y BIENES RECIBIDOS EN FIDEICOMISO MERCANTIL</t>
  </si>
  <si>
    <t>740925+740945+740950</t>
  </si>
  <si>
    <t>740930+740955</t>
  </si>
  <si>
    <t>Depósitos garantizados</t>
  </si>
  <si>
    <t>Pasivos originados en el proceso de saneamiento</t>
  </si>
  <si>
    <t>PROVISIONES CONSTITUIDAS</t>
  </si>
  <si>
    <t>PROVISIÓN CARTERA REFINANCIADA PRODUCTIVO</t>
  </si>
  <si>
    <t>+741401+741405+741406</t>
  </si>
  <si>
    <t>PROVISIÓN CARTERA REFINANCIADA DE CONSUMO</t>
  </si>
  <si>
    <t>+741402+741430</t>
  </si>
  <si>
    <t>PROVISIÓN CARTERA REFINANCIADA INMOBILIARIO</t>
  </si>
  <si>
    <t>PROVISIÓN CARTERA REFINANCIADA MICROCRÉDITO</t>
  </si>
  <si>
    <t>PROVISIÓN CARTERA REESTRUCTURADA PRODUCTIVO</t>
  </si>
  <si>
    <t>+741409+741413+741414</t>
  </si>
  <si>
    <t xml:space="preserve">PROVISIÓN CARTERA REESTRUCTURADA DE CONSUMO </t>
  </si>
  <si>
    <t>+741410+741434</t>
  </si>
  <si>
    <t>PROVISIÓN CARTERA REESTRUCTURADA INMOBILIARIO</t>
  </si>
  <si>
    <t>PROVISIÓN CARTERA REESTRUCTURADA MICROCRÉDITO</t>
  </si>
  <si>
    <t>PROVISIÓN GENÉRICA POR TECNOLOGÍA CREDITICIA CARTERA DE CONSUMO</t>
  </si>
  <si>
    <t>+741417+741438</t>
  </si>
  <si>
    <t>PROVISIÓN GENÉRICA POR TECNOLOGÍA CREDITICIA CARTERA DE MICROCRÉDITO</t>
  </si>
  <si>
    <t>Provisión genérica por tecnología crediticia cartera de crédito educativo</t>
  </si>
  <si>
    <t>PROVISIÓN GENÉRICA POR TECNOLOGÍA CREDITICIA CARTERA DE CRÉDITO EDUCATIVO</t>
  </si>
  <si>
    <t>PROVISIÓN GENÉRICA VOLUNTARIA CARTERA PRODUCTIVO</t>
  </si>
  <si>
    <t>+741420+741424+741425</t>
  </si>
  <si>
    <t xml:space="preserve">PROVISIÓN GENÉRICA VOLUNTARIA CARTERA CONSUMO </t>
  </si>
  <si>
    <t>+741421+741439</t>
  </si>
  <si>
    <t>PROVISIÓN GENÉRICA VOLUNTARIA CARTERA INMOBILIARIO</t>
  </si>
  <si>
    <t>+741422</t>
  </si>
  <si>
    <t>PROVISIÓN GENÉRICA VOLUNTARIA CARTERA DE MICROCRÉDITO</t>
  </si>
  <si>
    <t>+741423</t>
  </si>
  <si>
    <t>PROVISIÓN GENÉRICA VOLUNTARIA CARTERA REFINANCIADA</t>
  </si>
  <si>
    <t>+741428</t>
  </si>
  <si>
    <t>PROVISIÓN GENÉRICA VOLUNTARIA CARTERA REESTRUCTURADA</t>
  </si>
  <si>
    <t>+741429</t>
  </si>
  <si>
    <t>Provisión cartera refinanciada de consumo ordinario</t>
  </si>
  <si>
    <t>Provisión cartera refinanciada de vivienda de interés público y vivienda de interés social</t>
  </si>
  <si>
    <t>PROVISIÓN CARTERA REFINANCIADA DE VIVIENDA DE INTERÉS PÚBLICO</t>
  </si>
  <si>
    <t>PROVISIÓN CARTERA REFINANCIADA EDUCATIVO</t>
  </si>
  <si>
    <t>PROVISIÓN CARTERA REFINANCIADA DE INVERSIÓN PÚBLICA</t>
  </si>
  <si>
    <t>Provisión cartera reestructurada de consumo ordinario</t>
  </si>
  <si>
    <t>Provisión cartera reestructurada de vivienda de interés público y vivienda de interés social</t>
  </si>
  <si>
    <t>PROVISIÓN CARTERA REESTRUCTURADA DE VIVIENDA DE INTERÉS SOCIAL Y PÚBLICO</t>
  </si>
  <si>
    <t>PROVISIÓN CARTERA REESTRUCTURADA EDUCATIVO</t>
  </si>
  <si>
    <t>PROVISIÓN CARTERA REESTRUCTURADA DE INVERSIÓN PÚBLICA</t>
  </si>
  <si>
    <t>Provisión genérica por  tecnología crediticia cartera de consumo ordinario</t>
  </si>
  <si>
    <t>Provisión genérica voluntaria cartera de consumo ordinario</t>
  </si>
  <si>
    <t>Provisión genérica voluntaria cartera de vivienda de interés público y vivienda de interés social</t>
  </si>
  <si>
    <t>PROVISIÓN GENÉRICA VOLUNTARIA CARTERA DE VIVIENDA DE INTERÉS SOCIAL Y PÚBLICO</t>
  </si>
  <si>
    <t>+741440</t>
  </si>
  <si>
    <t>PROVISIÓN GENÉRICA VOLUNTARIA CARTERA DE CRÉDITO EDUCATIVO</t>
  </si>
  <si>
    <t>+741441</t>
  </si>
  <si>
    <t>PROVISIÓN GENÉRICA VOLUNTARIA CARTERA DE INVERSIÓN PÚBLICA</t>
  </si>
  <si>
    <t>+741442</t>
  </si>
  <si>
    <t>DEPÓSITOS O CAPTACIONES CONSTITUIDOS COMO GARANTÍA DE PRESTAMOS</t>
  </si>
  <si>
    <t>CARTERA PRODUCTIVO</t>
  </si>
  <si>
    <t>+741505+741525+741530</t>
  </si>
  <si>
    <t xml:space="preserve">CARTERAS DE CONSUMO </t>
  </si>
  <si>
    <t>+741510+741535</t>
  </si>
  <si>
    <t>CARTERA INMOBILARIA</t>
  </si>
  <si>
    <t>CARTERA DE MICROCRÉDITO</t>
  </si>
  <si>
    <t>Cartera de créditos de consumo ordinario</t>
  </si>
  <si>
    <t>OPERACIONES DE FINANCIAMIENTO AFIANZADAS</t>
  </si>
  <si>
    <t>CRÉDITOS PRODUCTIVOS</t>
  </si>
  <si>
    <t>CRÉDITOS PARA MICROCRÉDITO</t>
  </si>
  <si>
    <t>CONTINGENTES</t>
  </si>
  <si>
    <t>CARTERA DE CRÉDITOS DE CONSUMO REESTRUCTURADA POR VENCER</t>
  </si>
  <si>
    <t>Crédito Productivo</t>
  </si>
  <si>
    <t>Crédito de Consumo</t>
  </si>
  <si>
    <t>Crédito de vivienda de interés social y público</t>
  </si>
  <si>
    <t>Cartera de créditos para microcrédito</t>
  </si>
  <si>
    <t>Cartera de crédito de vivienda de interés social y público</t>
  </si>
  <si>
    <t xml:space="preserve">Cartera de crédito de consumo en administración </t>
  </si>
  <si>
    <t xml:space="preserve">Cartera de crédito para microcrédito en administración </t>
  </si>
  <si>
    <t>CARTERA POR VENCER CRÉDITO PRODUCTIVO</t>
  </si>
  <si>
    <t>CARTERA POR VENCER MICROCRÉDITO</t>
  </si>
  <si>
    <t>CARTERA POR VENCER VIVIENDA DE INTERÉS SOCIAL Y  PÚBLICO</t>
  </si>
  <si>
    <t>CARTERA DE CREDITOS CONSUMO</t>
  </si>
  <si>
    <t>CARTERA DE CRÉDITOS MICROCRÉDITO</t>
  </si>
  <si>
    <t>CARTERA DE CRÉDITOS VIVIENDA DE INTERÉS SOCIAL Y PÚBLICO</t>
  </si>
  <si>
    <t>CARTERA POR VENCER PRODUCTIVO NUEVO</t>
  </si>
  <si>
    <t>CARTERA POR VENCER VIVIENDA DE INTERÉS SOCIAL Y PÚBLICO</t>
  </si>
  <si>
    <t>CARTERA IMPRODUCTIVA PRODUCTIVO NUEVO</t>
  </si>
  <si>
    <t>CARTERA IMPRODUCTIVA MICROCRÉDITO</t>
  </si>
  <si>
    <t>CARTERA IMPRODUCTIVA VIVIENDA DE INTERÉS SOCIAL Y PÚBLICO</t>
  </si>
  <si>
    <t>CARTERA BRUTA PRODUCTIVO NUEVO</t>
  </si>
  <si>
    <t>CARTERA BRUTA MICROCRÉDITO</t>
  </si>
  <si>
    <t>CARTERA BRUTA VIVIENDA DE INTERÉS SOCIAL Y  PÚBLICO</t>
  </si>
  <si>
    <t>PROVISIONES CARTERA PRODUCTIVO NUEVO</t>
  </si>
  <si>
    <t>PROVISIONES CARTERA MICROCRÉDITO</t>
  </si>
  <si>
    <t>PROVISIONES CARTERA VIVIENDA DE INTERÉS SOCIAL Y PÚBLICO</t>
  </si>
  <si>
    <t>MOROSIDAD DE LA CARTERA DE CRÉDITOS PRODUCTIVOS NUEVO</t>
  </si>
  <si>
    <t>MOROSIDAD DE LA CARTERA DE CREDITOS CONSUMO</t>
  </si>
  <si>
    <t>MOROSIDAD DE LA CARTERA DE CRÉDITOS MICROCRÉDITO</t>
  </si>
  <si>
    <t>MOROSIDAD DE LA CARTERA DE CRÉDITOS VIVIENDA DE INTERÉS SOCIAL Y PÚBLICO</t>
  </si>
  <si>
    <t>COBERTURA DE LA CARTERA DE CRÉDITOS PRODUCTIVO NUEVO</t>
  </si>
  <si>
    <t>COBERTURA DE LA CARTERA DE CREDITOS CONSUMO</t>
  </si>
  <si>
    <t>COBERTURA DE LA CARTERA DE CRÉDITOS MICROCRÉDITO</t>
  </si>
  <si>
    <t>COBERTURA DE LA CARTERA DE CRÉDITOS VIVIENDA DE INTERÉS SOCIAL Y PÚBLICO</t>
  </si>
  <si>
    <t>CARTERA DE CRÉDITOS PRODUCTIVO NUEVO POR VENCER</t>
  </si>
  <si>
    <t>CARTERA DE CREDITOS CONSUMO POR VENCER</t>
  </si>
  <si>
    <r>
      <t xml:space="preserve">CARTERA DE CRÉDITOS MICROCRÉDITO POR VENCER </t>
    </r>
    <r>
      <rPr>
        <b/>
        <vertAlign val="superscript"/>
        <sz val="11"/>
        <color theme="9" tint="-0.249977111117893"/>
        <rFont val="Arial"/>
        <family val="2"/>
      </rPr>
      <t>(9)</t>
    </r>
  </si>
  <si>
    <t>CARTERA DE CRÉDITOS VIVIENDA DE INTERÉS SOCIAL Y PÚBLICO POR VENCER</t>
  </si>
  <si>
    <t>CARTERA DE CRÉDITOS CONSUMO POR VENCER</t>
  </si>
  <si>
    <t>CARTERA DE CRÉDITOS MICROCRÉDITO POR VENCER</t>
  </si>
  <si>
    <t>CARTERA DE CRÉDITOS PRODUCTIVOS NUEVO QUE NO DEVENGA INTERESES</t>
  </si>
  <si>
    <t>CARTERA DE CRÉDITOS CONSUMO QUE NO DEVENGA INTERESES</t>
  </si>
  <si>
    <t>CARTERA DE CRÉDITOS MICROCRÉDITO QUE NO DEVENGA INTERESES</t>
  </si>
  <si>
    <t>CARTERA DE CRÉDITOS VIVIENDA DE INTERÉS SOCIAL Y PÚBLICO QUE NO DEVENGA INTERESES</t>
  </si>
  <si>
    <t>CARTERA DE CRÉDITOS PRODUCTIVO NUEVO VENCIDA</t>
  </si>
  <si>
    <t>CARTERA DE CRÉDITOS CONSUMO VENCIDA</t>
  </si>
  <si>
    <t>CARTERA DE CRÉDITOS MICROCRÉDITO VENCIDA</t>
  </si>
  <si>
    <t>CARTERA DE CRÉDITOS VIVIENDA DE INTERÉS SOCIAL Y PÚBLICO VENCIDA</t>
  </si>
  <si>
    <t>MOROSIDAD PRODUCTIVO NUEVO</t>
  </si>
  <si>
    <t>MOROSIDAD CONSUMO</t>
  </si>
  <si>
    <t>MOROSIDAD MICROCRÉDITO</t>
  </si>
  <si>
    <t>MOROSIDAD VIVIENDA DE INTERÉS SOCIAL Y PÚBLICO</t>
  </si>
  <si>
    <t>BANCOS PRIVADOS DE MICROCRÉDITO</t>
  </si>
  <si>
    <t>||</t>
  </si>
  <si>
    <t>REPORTE GERENCIAL</t>
  </si>
  <si>
    <t>% de participación del activo en el sistema</t>
  </si>
  <si>
    <t>FONDOS DISPONIBLES (% del activo)</t>
  </si>
  <si>
    <t>% del activo</t>
  </si>
  <si>
    <t>% de participación del pasivo en el sistema</t>
  </si>
  <si>
    <t>210105+210110</t>
  </si>
  <si>
    <t>2602+2604+2606</t>
  </si>
  <si>
    <t>DEL PAIS</t>
  </si>
  <si>
    <t>2603+2605+2607</t>
  </si>
  <si>
    <t xml:space="preserve">DEL EXTERIOR </t>
  </si>
  <si>
    <t xml:space="preserve">INGRESOS (-) GASTOS </t>
  </si>
  <si>
    <t>DEPOSITOS MONETARIOS</t>
  </si>
  <si>
    <t>(en miles de dolares y porcentajes)</t>
  </si>
  <si>
    <t>resultados acumulados</t>
  </si>
  <si>
    <t>+149915+741403+741411+741422+149940+741431+741435+741440</t>
  </si>
  <si>
    <t>GASTOS DE OPERACION ESTIMADOS / TOTAL ACTIVO PROMEDIO (3)</t>
  </si>
  <si>
    <t>1401+1409+1417+1425+1433+1441+1449+1457+1465+149105+149205+149305+149405+149505+149605</t>
  </si>
  <si>
    <t>1402+1410+1418+1426+1434+1442+1450+1458+1466+149120+149220+149320+149420+149520+149620</t>
  </si>
  <si>
    <t>1403+1411+1419+1427+1435+1443+1451+1459+1467+149130+149230+149330+149430+149530+149630</t>
  </si>
  <si>
    <t>1404+1412+1420+1428+1436+1444+1452+1460+1468+149140+149240+149340+149440+149540+149640</t>
  </si>
  <si>
    <t>1408+1416+1424+1432+1440+1448+1456+1464+1472+149135+149235+149335+149435+149535+149635</t>
  </si>
  <si>
    <t>1473+1475+1477+1479+1481+1483+1485+1487+1489+149150+149250+149350+149450+149550+149650</t>
  </si>
  <si>
    <t>1474+1476+1478+1480+1482+1484+1486+1488+1490+149145+149245+149345+149445+149545+149645</t>
  </si>
  <si>
    <t>BP BANCO  DESARROLLO DE LOS PUEBLOS  S.A., CODESARROLLO</t>
  </si>
  <si>
    <t>TOTAL CARTERA IMPRODUCTIVA DESCUBIERTA</t>
  </si>
  <si>
    <t>TOTAL DENOMINADOR VULNERABILIDAD PATRIMONIAL</t>
  </si>
  <si>
    <t>( PATRIMONIO + RESULTADOS ) / ACTIVOS INMOVILIZADOS NETOS (3) (6)</t>
  </si>
  <si>
    <t>BP D-MIRO S.A.</t>
  </si>
  <si>
    <t>TOTAL ACTIVO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</si>
</sst>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3" formatCode="_ * #,##0.00_ ;_ * \-#,##0.00_ ;_ * &quot;-&quot;??_ ;_ @_ "/>
    <numFmt numFmtId="164" formatCode="_(* #,##0.00_);_(* \(#,##0.00\);_(* &quot;-&quot;??_);_(@_)"/>
    <numFmt numFmtId="165" formatCode="_-* #,##0.00\ _$_-;\-* #,##0.00\ _$_-;_-* &quot;-&quot;??\ _$_-;_-@_-"/>
    <numFmt numFmtId="166" formatCode="_(* #,##0_);_(* \(#,##0\);_(* &quot;-&quot;??_);_(@_)"/>
    <numFmt numFmtId="167" formatCode="[$-300A]d&quot; de &quot;mmmm&quot; de &quot;yyyy;@"/>
    <numFmt numFmtId="168" formatCode="yyyy\-mm\-dd"/>
    <numFmt numFmtId="169" formatCode="mm\-yyyy"/>
    <numFmt numFmtId="170" formatCode="yyyy\-mm\-dd;@"/>
    <numFmt numFmtId="171" formatCode="###\ ###\ ###\ ###\ ###\ ###\ ###\ ##0.00"/>
    <numFmt numFmtId="172" formatCode="#\ ###\ ###\ ###\ ###\ ###\ ###\ ##0.00"/>
    <numFmt numFmtId="173" formatCode="_-* #,##0\ _$_-;\-* #,##0\ _$_-;_-* &quot;-&quot;??\ _$_-;_-@_-"/>
    <numFmt numFmtId="174" formatCode="_-* #,##0.00000\ _$_-;\-* #,##0.00000\ _$_-;_-* &quot;-&quot;??\ _$_-;_-@_-"/>
    <numFmt numFmtId="175" formatCode="_-* #,##0.0\ _$_-;\-* #,##0.0\ _$_-;_-* &quot;-&quot;??\ _$_-;_-@_-"/>
    <numFmt numFmtId="176" formatCode="0.0%"/>
    <numFmt numFmtId="177" formatCode="General_)"/>
  </numFmts>
  <fonts count="89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1"/>
      <color indexed="8"/>
      <name val="Arial"/>
      <family val="2"/>
    </font>
    <font>
      <sz val="11"/>
      <color indexed="18"/>
      <name val="Arial"/>
      <family val="2"/>
    </font>
    <font>
      <b/>
      <sz val="11"/>
      <name val="Arial"/>
      <family val="2"/>
    </font>
    <font>
      <sz val="11"/>
      <color indexed="8"/>
      <name val="Arial"/>
      <family val="2"/>
    </font>
    <font>
      <b/>
      <sz val="11"/>
      <color indexed="1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rgb="FFFF0000"/>
      <name val="Arial"/>
      <family val="2"/>
    </font>
    <font>
      <sz val="11"/>
      <color indexed="10"/>
      <name val="Arial"/>
      <family val="2"/>
    </font>
    <font>
      <u/>
      <sz val="10"/>
      <color indexed="12"/>
      <name val="Arial"/>
      <family val="2"/>
    </font>
    <font>
      <b/>
      <sz val="11"/>
      <color indexed="18"/>
      <name val="Arial"/>
      <family val="2"/>
    </font>
    <font>
      <b/>
      <sz val="11"/>
      <color indexed="9"/>
      <name val="Arial"/>
      <family val="2"/>
    </font>
    <font>
      <sz val="11"/>
      <color indexed="9"/>
      <name val="Arial"/>
      <family val="2"/>
    </font>
    <font>
      <vertAlign val="superscript"/>
      <sz val="11"/>
      <name val="Arial"/>
      <family val="2"/>
    </font>
    <font>
      <b/>
      <vertAlign val="superscript"/>
      <sz val="11"/>
      <name val="Arial"/>
      <family val="2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hadow/>
      <sz val="11"/>
      <name val="Arial"/>
      <family val="2"/>
    </font>
    <font>
      <b/>
      <sz val="10"/>
      <color indexed="8"/>
      <name val="Arial"/>
      <family val="2"/>
    </font>
    <font>
      <b/>
      <sz val="8"/>
      <color theme="0"/>
      <name val="Arial"/>
      <family val="2"/>
    </font>
    <font>
      <sz val="11"/>
      <color rgb="FF3399FF"/>
      <name val="Arial"/>
      <family val="2"/>
    </font>
    <font>
      <b/>
      <sz val="11"/>
      <color rgb="FF3399FF"/>
      <name val="Arial"/>
      <family val="2"/>
    </font>
    <font>
      <sz val="11"/>
      <color theme="5"/>
      <name val="Arial"/>
      <family val="2"/>
    </font>
    <font>
      <b/>
      <sz val="11"/>
      <color theme="5"/>
      <name val="Arial"/>
      <family val="2"/>
    </font>
    <font>
      <sz val="11"/>
      <color theme="6"/>
      <name val="Arial"/>
      <family val="2"/>
    </font>
    <font>
      <b/>
      <sz val="11"/>
      <color theme="6"/>
      <name val="Arial"/>
      <family val="2"/>
    </font>
    <font>
      <sz val="11"/>
      <color theme="2" tint="-0.499984740745262"/>
      <name val="Arial"/>
      <family val="2"/>
    </font>
    <font>
      <b/>
      <sz val="11"/>
      <color theme="2" tint="-0.499984740745262"/>
      <name val="Arial"/>
      <family val="2"/>
    </font>
    <font>
      <b/>
      <sz val="11"/>
      <color rgb="FFFF0000"/>
      <name val="Arial"/>
      <family val="2"/>
    </font>
    <font>
      <b/>
      <sz val="11"/>
      <color theme="9" tint="-0.249977111117893"/>
      <name val="Arial"/>
      <family val="2"/>
    </font>
    <font>
      <b/>
      <vertAlign val="superscript"/>
      <sz val="11"/>
      <color theme="9" tint="-0.249977111117893"/>
      <name val="Arial"/>
      <family val="2"/>
    </font>
    <font>
      <b/>
      <vertAlign val="superscript"/>
      <sz val="11"/>
      <color theme="2" tint="-0.499984740745262"/>
      <name val="Arial"/>
      <family val="2"/>
    </font>
    <font>
      <sz val="8"/>
      <color rgb="FF3399FF"/>
      <name val="Arial"/>
      <family val="2"/>
    </font>
    <font>
      <sz val="8"/>
      <color theme="5"/>
      <name val="Arial"/>
      <family val="2"/>
    </font>
    <font>
      <b/>
      <sz val="8"/>
      <color theme="6"/>
      <name val="Arial"/>
      <family val="2"/>
    </font>
    <font>
      <b/>
      <sz val="8"/>
      <color theme="2" tint="-0.499984740745262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0"/>
      <name val="Times New Roman"/>
      <family val="1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u/>
      <sz val="10"/>
      <color theme="10"/>
      <name val="Arial"/>
      <family val="2"/>
    </font>
    <font>
      <sz val="11"/>
      <color indexed="20"/>
      <name val="Calibri"/>
      <family val="2"/>
    </font>
    <font>
      <sz val="10"/>
      <color rgb="FF000000"/>
      <name val="Arial"/>
      <family val="2"/>
    </font>
    <font>
      <sz val="11"/>
      <color indexed="60"/>
      <name val="Calibri"/>
      <family val="2"/>
    </font>
    <font>
      <sz val="12"/>
      <name val="Helv"/>
    </font>
    <font>
      <sz val="10"/>
      <name val="Courier"/>
      <family val="3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theme="2" tint="-9.9978637043366805E-2"/>
      <name val="Arial"/>
      <family val="2"/>
    </font>
    <font>
      <b/>
      <sz val="11"/>
      <color theme="2" tint="-9.9978637043366805E-2"/>
      <name val="Arial"/>
      <family val="2"/>
    </font>
    <font>
      <sz val="11"/>
      <color theme="0" tint="-0.14999847407452621"/>
      <name val="Arial"/>
      <family val="2"/>
    </font>
    <font>
      <b/>
      <sz val="11"/>
      <color theme="0" tint="-0.14999847407452621"/>
      <name val="Arial"/>
      <family val="2"/>
    </font>
    <font>
      <sz val="10"/>
      <color rgb="FF000000"/>
      <name val="Times New Roman"/>
      <family val="1"/>
    </font>
    <font>
      <b/>
      <sz val="8"/>
      <name val="Arial"/>
      <family val="2"/>
    </font>
    <font>
      <sz val="8"/>
      <color theme="0"/>
      <name val="Arial"/>
      <family val="2"/>
    </font>
    <font>
      <sz val="8"/>
      <color rgb="FFFF0000"/>
      <name val="Arial"/>
      <family val="2"/>
    </font>
    <font>
      <sz val="8"/>
      <color indexed="8"/>
      <name val="Arial"/>
      <family val="2"/>
    </font>
  </fonts>
  <fills count="69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82">
    <xf numFmtId="0" fontId="0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14" fillId="0" borderId="0" applyNumberFormat="0" applyFill="0" applyBorder="0" applyAlignment="0" applyProtection="0">
      <alignment vertical="top"/>
      <protection locked="0"/>
    </xf>
    <xf numFmtId="0" fontId="23" fillId="0" borderId="0" applyNumberFormat="0" applyFill="0" applyBorder="0" applyAlignment="0" applyProtection="0"/>
    <xf numFmtId="0" fontId="24" fillId="0" borderId="16" applyNumberFormat="0" applyFill="0" applyAlignment="0" applyProtection="0"/>
    <xf numFmtId="0" fontId="25" fillId="0" borderId="17" applyNumberFormat="0" applyFill="0" applyAlignment="0" applyProtection="0"/>
    <xf numFmtId="0" fontId="26" fillId="0" borderId="18" applyNumberFormat="0" applyFill="0" applyAlignment="0" applyProtection="0"/>
    <xf numFmtId="0" fontId="26" fillId="0" borderId="0" applyNumberFormat="0" applyFill="0" applyBorder="0" applyAlignment="0" applyProtection="0"/>
    <xf numFmtId="0" fontId="27" fillId="4" borderId="0" applyNumberFormat="0" applyBorder="0" applyAlignment="0" applyProtection="0"/>
    <xf numFmtId="0" fontId="28" fillId="5" borderId="0" applyNumberFormat="0" applyBorder="0" applyAlignment="0" applyProtection="0"/>
    <xf numFmtId="0" fontId="29" fillId="6" borderId="0" applyNumberFormat="0" applyBorder="0" applyAlignment="0" applyProtection="0"/>
    <xf numFmtId="0" fontId="30" fillId="7" borderId="19" applyNumberFormat="0" applyAlignment="0" applyProtection="0"/>
    <xf numFmtId="0" fontId="31" fillId="8" borderId="20" applyNumberFormat="0" applyAlignment="0" applyProtection="0"/>
    <xf numFmtId="0" fontId="32" fillId="8" borderId="19" applyNumberFormat="0" applyAlignment="0" applyProtection="0"/>
    <xf numFmtId="0" fontId="33" fillId="0" borderId="21" applyNumberFormat="0" applyFill="0" applyAlignment="0" applyProtection="0"/>
    <xf numFmtId="0" fontId="34" fillId="9" borderId="22" applyNumberFormat="0" applyAlignment="0" applyProtection="0"/>
    <xf numFmtId="0" fontId="35" fillId="0" borderId="0" applyNumberFormat="0" applyFill="0" applyBorder="0" applyAlignment="0" applyProtection="0"/>
    <xf numFmtId="0" fontId="2" fillId="10" borderId="23" applyNumberFormat="0" applyFont="0" applyAlignment="0" applyProtection="0"/>
    <xf numFmtId="0" fontId="36" fillId="0" borderId="0" applyNumberFormat="0" applyFill="0" applyBorder="0" applyAlignment="0" applyProtection="0"/>
    <xf numFmtId="0" fontId="22" fillId="0" borderId="24" applyNumberFormat="0" applyFill="0" applyAlignment="0" applyProtection="0"/>
    <xf numFmtId="0" fontId="37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37" fillId="22" borderId="0" applyNumberFormat="0" applyBorder="0" applyAlignment="0" applyProtection="0"/>
    <xf numFmtId="0" fontId="37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37" fillId="26" borderId="0" applyNumberFormat="0" applyBorder="0" applyAlignment="0" applyProtection="0"/>
    <xf numFmtId="0" fontId="37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37" fillId="30" borderId="0" applyNumberFormat="0" applyBorder="0" applyAlignment="0" applyProtection="0"/>
    <xf numFmtId="0" fontId="37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37" fillId="34" borderId="0" applyNumberFormat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3" fillId="0" borderId="0"/>
    <xf numFmtId="0" fontId="3" fillId="0" borderId="0" applyNumberFormat="0" applyFill="0" applyBorder="0" applyAlignment="0" applyProtection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12" borderId="0" applyNumberFormat="0" applyBorder="0" applyAlignment="0" applyProtection="0"/>
    <xf numFmtId="0" fontId="58" fillId="42" borderId="0" applyNumberFormat="0" applyBorder="0" applyAlignment="0" applyProtection="0"/>
    <xf numFmtId="0" fontId="58" fillId="42" borderId="0" applyNumberFormat="0" applyBorder="0" applyAlignment="0" applyProtection="0"/>
    <xf numFmtId="0" fontId="2" fillId="16" borderId="0" applyNumberFormat="0" applyBorder="0" applyAlignment="0" applyProtection="0"/>
    <xf numFmtId="0" fontId="58" fillId="43" borderId="0" applyNumberFormat="0" applyBorder="0" applyAlignment="0" applyProtection="0"/>
    <xf numFmtId="0" fontId="58" fillId="43" borderId="0" applyNumberFormat="0" applyBorder="0" applyAlignment="0" applyProtection="0"/>
    <xf numFmtId="0" fontId="2" fillId="20" borderId="0" applyNumberFormat="0" applyBorder="0" applyAlignment="0" applyProtection="0"/>
    <xf numFmtId="0" fontId="58" fillId="44" borderId="0" applyNumberFormat="0" applyBorder="0" applyAlignment="0" applyProtection="0"/>
    <xf numFmtId="0" fontId="58" fillId="44" borderId="0" applyNumberFormat="0" applyBorder="0" applyAlignment="0" applyProtection="0"/>
    <xf numFmtId="0" fontId="2" fillId="24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2" fillId="28" borderId="0" applyNumberFormat="0" applyBorder="0" applyAlignment="0" applyProtection="0"/>
    <xf numFmtId="0" fontId="58" fillId="46" borderId="0" applyNumberFormat="0" applyBorder="0" applyAlignment="0" applyProtection="0"/>
    <xf numFmtId="0" fontId="58" fillId="46" borderId="0" applyNumberFormat="0" applyBorder="0" applyAlignment="0" applyProtection="0"/>
    <xf numFmtId="0" fontId="2" fillId="32" borderId="0" applyNumberFormat="0" applyBorder="0" applyAlignment="0" applyProtection="0"/>
    <xf numFmtId="0" fontId="58" fillId="47" borderId="0" applyNumberFormat="0" applyBorder="0" applyAlignment="0" applyProtection="0"/>
    <xf numFmtId="0" fontId="58" fillId="47" borderId="0" applyNumberFormat="0" applyBorder="0" applyAlignment="0" applyProtection="0"/>
    <xf numFmtId="0" fontId="2" fillId="13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2" fillId="17" borderId="0" applyNumberFormat="0" applyBorder="0" applyAlignment="0" applyProtection="0"/>
    <xf numFmtId="0" fontId="58" fillId="49" borderId="0" applyNumberFormat="0" applyBorder="0" applyAlignment="0" applyProtection="0"/>
    <xf numFmtId="0" fontId="58" fillId="49" borderId="0" applyNumberFormat="0" applyBorder="0" applyAlignment="0" applyProtection="0"/>
    <xf numFmtId="0" fontId="2" fillId="21" borderId="0" applyNumberFormat="0" applyBorder="0" applyAlignment="0" applyProtection="0"/>
    <xf numFmtId="0" fontId="58" fillId="50" borderId="0" applyNumberFormat="0" applyBorder="0" applyAlignment="0" applyProtection="0"/>
    <xf numFmtId="0" fontId="58" fillId="50" borderId="0" applyNumberFormat="0" applyBorder="0" applyAlignment="0" applyProtection="0"/>
    <xf numFmtId="0" fontId="2" fillId="25" borderId="0" applyNumberFormat="0" applyBorder="0" applyAlignment="0" applyProtection="0"/>
    <xf numFmtId="0" fontId="58" fillId="45" borderId="0" applyNumberFormat="0" applyBorder="0" applyAlignment="0" applyProtection="0"/>
    <xf numFmtId="0" fontId="58" fillId="45" borderId="0" applyNumberFormat="0" applyBorder="0" applyAlignment="0" applyProtection="0"/>
    <xf numFmtId="0" fontId="2" fillId="29" borderId="0" applyNumberFormat="0" applyBorder="0" applyAlignment="0" applyProtection="0"/>
    <xf numFmtId="0" fontId="58" fillId="48" borderId="0" applyNumberFormat="0" applyBorder="0" applyAlignment="0" applyProtection="0"/>
    <xf numFmtId="0" fontId="58" fillId="48" borderId="0" applyNumberFormat="0" applyBorder="0" applyAlignment="0" applyProtection="0"/>
    <xf numFmtId="0" fontId="2" fillId="33" borderId="0" applyNumberFormat="0" applyBorder="0" applyAlignment="0" applyProtection="0"/>
    <xf numFmtId="0" fontId="58" fillId="51" borderId="0" applyNumberFormat="0" applyBorder="0" applyAlignment="0" applyProtection="0"/>
    <xf numFmtId="0" fontId="58" fillId="51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52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49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0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5" borderId="0" applyNumberFormat="0" applyBorder="0" applyAlignment="0" applyProtection="0"/>
    <xf numFmtId="0" fontId="59" fillId="55" borderId="0" applyNumberFormat="0" applyBorder="0" applyAlignment="0" applyProtection="0"/>
    <xf numFmtId="0" fontId="59" fillId="55" borderId="0" applyNumberFormat="0" applyBorder="0" applyAlignment="0" applyProtection="0"/>
    <xf numFmtId="0" fontId="3" fillId="0" borderId="0" applyNumberFormat="0" applyFill="0" applyBorder="0" applyAlignment="0" applyProtection="0"/>
    <xf numFmtId="0" fontId="60" fillId="44" borderId="0" applyNumberFormat="0" applyBorder="0" applyAlignment="0" applyProtection="0"/>
    <xf numFmtId="0" fontId="60" fillId="44" borderId="0" applyNumberFormat="0" applyBorder="0" applyAlignment="0" applyProtection="0"/>
    <xf numFmtId="0" fontId="60" fillId="44" borderId="0" applyNumberFormat="0" applyBorder="0" applyAlignment="0" applyProtection="0"/>
    <xf numFmtId="0" fontId="61" fillId="56" borderId="28" applyNumberFormat="0" applyAlignment="0" applyProtection="0"/>
    <xf numFmtId="0" fontId="61" fillId="56" borderId="28" applyNumberFormat="0" applyAlignment="0" applyProtection="0"/>
    <xf numFmtId="0" fontId="61" fillId="56" borderId="28" applyNumberFormat="0" applyAlignment="0" applyProtection="0"/>
    <xf numFmtId="0" fontId="62" fillId="57" borderId="29" applyNumberFormat="0" applyAlignment="0" applyProtection="0"/>
    <xf numFmtId="0" fontId="62" fillId="57" borderId="29" applyNumberFormat="0" applyAlignment="0" applyProtection="0"/>
    <xf numFmtId="0" fontId="62" fillId="57" borderId="29" applyNumberFormat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0" fontId="63" fillId="0" borderId="30" applyNumberFormat="0" applyFill="0" applyAlignment="0" applyProtection="0"/>
    <xf numFmtId="164" fontId="2" fillId="0" borderId="0" applyFon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20" fillId="11" borderId="0" applyNumberFormat="0" applyBorder="0" applyAlignment="0" applyProtection="0"/>
    <xf numFmtId="0" fontId="59" fillId="58" borderId="0" applyNumberFormat="0" applyBorder="0" applyAlignment="0" applyProtection="0"/>
    <xf numFmtId="0" fontId="59" fillId="58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59" fillId="59" borderId="0" applyNumberFormat="0" applyBorder="0" applyAlignment="0" applyProtection="0"/>
    <xf numFmtId="0" fontId="59" fillId="60" borderId="0" applyNumberFormat="0" applyBorder="0" applyAlignment="0" applyProtection="0"/>
    <xf numFmtId="0" fontId="59" fillId="60" borderId="0" applyNumberFormat="0" applyBorder="0" applyAlignment="0" applyProtection="0"/>
    <xf numFmtId="0" fontId="59" fillId="60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3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54" borderId="0" applyNumberFormat="0" applyBorder="0" applyAlignment="0" applyProtection="0"/>
    <xf numFmtId="0" fontId="59" fillId="61" borderId="0" applyNumberFormat="0" applyBorder="0" applyAlignment="0" applyProtection="0"/>
    <xf numFmtId="0" fontId="59" fillId="61" borderId="0" applyNumberFormat="0" applyBorder="0" applyAlignment="0" applyProtection="0"/>
    <xf numFmtId="0" fontId="59" fillId="61" borderId="0" applyNumberFormat="0" applyBorder="0" applyAlignment="0" applyProtection="0"/>
    <xf numFmtId="0" fontId="66" fillId="47" borderId="28" applyNumberFormat="0" applyAlignment="0" applyProtection="0"/>
    <xf numFmtId="0" fontId="66" fillId="47" borderId="28" applyNumberFormat="0" applyAlignment="0" applyProtection="0"/>
    <xf numFmtId="0" fontId="66" fillId="47" borderId="28" applyNumberFormat="0" applyAlignment="0" applyProtection="0"/>
    <xf numFmtId="0" fontId="67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164" fontId="69" fillId="0" borderId="0" applyFont="0" applyFill="0" applyBorder="0" applyAlignment="0" applyProtection="0"/>
    <xf numFmtId="16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70" fillId="6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6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71" fillId="0" borderId="0"/>
    <xf numFmtId="177" fontId="72" fillId="0" borderId="0"/>
    <xf numFmtId="0" fontId="71" fillId="0" borderId="0"/>
    <xf numFmtId="0" fontId="71" fillId="0" borderId="0"/>
    <xf numFmtId="0" fontId="2" fillId="0" borderId="0"/>
    <xf numFmtId="0" fontId="2" fillId="0" borderId="0"/>
    <xf numFmtId="0" fontId="2" fillId="0" borderId="0"/>
    <xf numFmtId="0" fontId="71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71" fillId="0" borderId="0"/>
    <xf numFmtId="0" fontId="2" fillId="0" borderId="0"/>
    <xf numFmtId="0" fontId="2" fillId="0" borderId="0"/>
    <xf numFmtId="0" fontId="71" fillId="0" borderId="0"/>
    <xf numFmtId="0" fontId="3" fillId="0" borderId="0"/>
    <xf numFmtId="0" fontId="2" fillId="0" borderId="0"/>
    <xf numFmtId="0" fontId="2" fillId="0" borderId="0"/>
    <xf numFmtId="0" fontId="71" fillId="0" borderId="0"/>
    <xf numFmtId="0" fontId="3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71" fillId="0" borderId="0"/>
    <xf numFmtId="0" fontId="2" fillId="0" borderId="0"/>
    <xf numFmtId="0" fontId="2" fillId="0" borderId="0"/>
    <xf numFmtId="0" fontId="71" fillId="0" borderId="0"/>
    <xf numFmtId="0" fontId="1" fillId="0" borderId="0"/>
    <xf numFmtId="0" fontId="1" fillId="0" borderId="0"/>
    <xf numFmtId="0" fontId="71" fillId="0" borderId="0"/>
    <xf numFmtId="0" fontId="64" fillId="0" borderId="0"/>
    <xf numFmtId="0" fontId="2" fillId="0" borderId="0"/>
    <xf numFmtId="0" fontId="71" fillId="0" borderId="0"/>
    <xf numFmtId="0" fontId="2" fillId="0" borderId="0"/>
    <xf numFmtId="0" fontId="71" fillId="0" borderId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2" fillId="10" borderId="23" applyNumberFormat="0" applyFont="0" applyAlignment="0" applyProtection="0"/>
    <xf numFmtId="0" fontId="3" fillId="63" borderId="31" applyNumberFormat="0" applyFont="0" applyAlignment="0" applyProtection="0"/>
    <xf numFmtId="9" fontId="6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3" fontId="3" fillId="0" borderId="0" applyFont="0" applyFill="0" applyProtection="0"/>
    <xf numFmtId="9" fontId="3" fillId="0" borderId="0" applyFont="0" applyFill="0" applyBorder="0" applyAlignment="0" applyProtection="0"/>
    <xf numFmtId="0" fontId="73" fillId="56" borderId="32" applyNumberFormat="0" applyAlignment="0" applyProtection="0"/>
    <xf numFmtId="0" fontId="73" fillId="56" borderId="32" applyNumberFormat="0" applyAlignment="0" applyProtection="0"/>
    <xf numFmtId="0" fontId="73" fillId="56" borderId="32" applyNumberFormat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76" fillId="0" borderId="33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77" fillId="0" borderId="34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65" fillId="0" borderId="35" applyNumberFormat="0" applyFill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8" fillId="0" borderId="0" applyNumberFormat="0" applyFill="0" applyBorder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79" fillId="0" borderId="36" applyNumberFormat="0" applyFill="0" applyAlignment="0" applyProtection="0"/>
    <xf numFmtId="0" fontId="2" fillId="0" borderId="0"/>
    <xf numFmtId="165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0" fontId="84" fillId="0" borderId="0"/>
  </cellStyleXfs>
  <cellXfs count="584">
    <xf numFmtId="0" fontId="0" fillId="0" borderId="0" xfId="0"/>
    <xf numFmtId="0" fontId="4" fillId="0" borderId="0" xfId="2" applyFont="1" applyFill="1" applyBorder="1"/>
    <xf numFmtId="0" fontId="4" fillId="0" borderId="0" xfId="2" applyFont="1"/>
    <xf numFmtId="0" fontId="4" fillId="0" borderId="0" xfId="2" applyFont="1" applyFill="1"/>
    <xf numFmtId="166" fontId="4" fillId="0" borderId="0" xfId="1" applyNumberFormat="1" applyFont="1"/>
    <xf numFmtId="166" fontId="7" fillId="0" borderId="0" xfId="1" applyNumberFormat="1" applyFont="1"/>
    <xf numFmtId="0" fontId="7" fillId="0" borderId="0" xfId="2" applyFont="1" applyFill="1" applyBorder="1"/>
    <xf numFmtId="166" fontId="8" fillId="0" borderId="0" xfId="1" applyNumberFormat="1" applyFont="1"/>
    <xf numFmtId="166" fontId="4" fillId="0" borderId="0" xfId="1" applyNumberFormat="1" applyFont="1" applyBorder="1"/>
    <xf numFmtId="0" fontId="4" fillId="0" borderId="0" xfId="2" applyFont="1" applyBorder="1"/>
    <xf numFmtId="0" fontId="5" fillId="0" borderId="0" xfId="2" applyFont="1"/>
    <xf numFmtId="0" fontId="10" fillId="0" borderId="0" xfId="0" applyFont="1"/>
    <xf numFmtId="0" fontId="7" fillId="0" borderId="0" xfId="2" applyFont="1"/>
    <xf numFmtId="0" fontId="11" fillId="0" borderId="5" xfId="0" applyFont="1" applyBorder="1"/>
    <xf numFmtId="0" fontId="11" fillId="0" borderId="0" xfId="0" applyFont="1"/>
    <xf numFmtId="0" fontId="10" fillId="0" borderId="5" xfId="0" applyFont="1" applyBorder="1"/>
    <xf numFmtId="0" fontId="10" fillId="0" borderId="7" xfId="0" applyFont="1" applyBorder="1"/>
    <xf numFmtId="0" fontId="10" fillId="0" borderId="4" xfId="0" applyFont="1" applyBorder="1"/>
    <xf numFmtId="0" fontId="12" fillId="0" borderId="0" xfId="2" applyFont="1"/>
    <xf numFmtId="0" fontId="5" fillId="0" borderId="0" xfId="2" applyFont="1" applyAlignment="1">
      <alignment horizontal="left"/>
    </xf>
    <xf numFmtId="0" fontId="8" fillId="0" borderId="0" xfId="2" applyFont="1"/>
    <xf numFmtId="4" fontId="11" fillId="0" borderId="0" xfId="0" applyNumberFormat="1" applyFont="1"/>
    <xf numFmtId="4" fontId="10" fillId="0" borderId="0" xfId="0" applyNumberFormat="1" applyFont="1"/>
    <xf numFmtId="168" fontId="5" fillId="0" borderId="0" xfId="2" applyNumberFormat="1" applyFont="1" applyAlignment="1">
      <alignment horizontal="left"/>
    </xf>
    <xf numFmtId="0" fontId="4" fillId="0" borderId="0" xfId="2" applyFont="1" applyAlignment="1">
      <alignment horizontal="center" wrapText="1"/>
    </xf>
    <xf numFmtId="0" fontId="11" fillId="0" borderId="6" xfId="0" applyFont="1" applyBorder="1"/>
    <xf numFmtId="165" fontId="11" fillId="0" borderId="0" xfId="1" applyFont="1" applyBorder="1"/>
    <xf numFmtId="0" fontId="11" fillId="0" borderId="8" xfId="0" applyFont="1" applyBorder="1"/>
    <xf numFmtId="0" fontId="12" fillId="0" borderId="0" xfId="0" applyFont="1"/>
    <xf numFmtId="0" fontId="11" fillId="0" borderId="7" xfId="0" applyFont="1" applyBorder="1"/>
    <xf numFmtId="4" fontId="11" fillId="0" borderId="4" xfId="0" applyNumberFormat="1" applyFont="1" applyBorder="1"/>
    <xf numFmtId="0" fontId="7" fillId="0" borderId="5" xfId="2" applyFont="1" applyBorder="1"/>
    <xf numFmtId="0" fontId="17" fillId="0" borderId="0" xfId="2" applyFont="1"/>
    <xf numFmtId="0" fontId="7" fillId="0" borderId="0" xfId="2" applyFont="1" applyAlignment="1">
      <alignment horizontal="left"/>
    </xf>
    <xf numFmtId="0" fontId="5" fillId="0" borderId="0" xfId="2" applyFont="1" applyFill="1" applyAlignment="1">
      <alignment horizontal="left"/>
    </xf>
    <xf numFmtId="15" fontId="7" fillId="0" borderId="0" xfId="2" applyNumberFormat="1" applyFont="1" applyFill="1" applyBorder="1" applyAlignment="1">
      <alignment horizontal="left"/>
    </xf>
    <xf numFmtId="167" fontId="4" fillId="0" borderId="0" xfId="2" applyNumberFormat="1" applyFont="1"/>
    <xf numFmtId="0" fontId="4" fillId="0" borderId="5" xfId="2" quotePrefix="1" applyNumberFormat="1" applyFont="1" applyBorder="1" applyAlignment="1">
      <alignment horizontal="right"/>
    </xf>
    <xf numFmtId="0" fontId="4" fillId="0" borderId="5" xfId="2" applyNumberFormat="1" applyFont="1" applyBorder="1" applyAlignment="1">
      <alignment horizontal="right"/>
    </xf>
    <xf numFmtId="0" fontId="10" fillId="0" borderId="5" xfId="0" applyFont="1" applyBorder="1" applyAlignment="1">
      <alignment horizontal="right"/>
    </xf>
    <xf numFmtId="0" fontId="7" fillId="0" borderId="0" xfId="0" applyFont="1"/>
    <xf numFmtId="0" fontId="13" fillId="0" borderId="0" xfId="0" applyFont="1"/>
    <xf numFmtId="0" fontId="4" fillId="0" borderId="0" xfId="0" applyFont="1"/>
    <xf numFmtId="0" fontId="5" fillId="0" borderId="0" xfId="0" applyFont="1"/>
    <xf numFmtId="170" fontId="5" fillId="0" borderId="0" xfId="0" applyNumberFormat="1" applyFont="1" applyAlignment="1">
      <alignment horizontal="left"/>
    </xf>
    <xf numFmtId="17" fontId="7" fillId="0" borderId="0" xfId="1" applyNumberFormat="1" applyFont="1" applyFill="1" applyBorder="1"/>
    <xf numFmtId="169" fontId="4" fillId="0" borderId="0" xfId="0" applyNumberFormat="1" applyFont="1"/>
    <xf numFmtId="0" fontId="4" fillId="0" borderId="5" xfId="0" applyFont="1" applyBorder="1"/>
    <xf numFmtId="166" fontId="4" fillId="0" borderId="5" xfId="1" applyNumberFormat="1" applyFont="1" applyBorder="1"/>
    <xf numFmtId="171" fontId="4" fillId="0" borderId="0" xfId="1" applyNumberFormat="1" applyFont="1" applyBorder="1"/>
    <xf numFmtId="164" fontId="4" fillId="0" borderId="0" xfId="1" applyNumberFormat="1" applyFont="1" applyBorder="1"/>
    <xf numFmtId="171" fontId="4" fillId="0" borderId="0" xfId="1" applyNumberFormat="1" applyFont="1" applyFill="1" applyBorder="1"/>
    <xf numFmtId="172" fontId="4" fillId="0" borderId="0" xfId="1" applyNumberFormat="1" applyFont="1" applyFill="1" applyBorder="1"/>
    <xf numFmtId="166" fontId="4" fillId="0" borderId="7" xfId="1" applyNumberFormat="1" applyFont="1" applyBorder="1"/>
    <xf numFmtId="171" fontId="4" fillId="0" borderId="0" xfId="0" applyNumberFormat="1" applyFont="1"/>
    <xf numFmtId="0" fontId="7" fillId="0" borderId="0" xfId="2" applyFont="1" applyFill="1"/>
    <xf numFmtId="0" fontId="12" fillId="0" borderId="0" xfId="2" applyFont="1" applyFill="1"/>
    <xf numFmtId="0" fontId="13" fillId="0" borderId="0" xfId="2" applyFont="1" applyFill="1"/>
    <xf numFmtId="0" fontId="21" fillId="0" borderId="0" xfId="2" applyFont="1" applyFill="1" applyAlignment="1">
      <alignment horizontal="center"/>
    </xf>
    <xf numFmtId="1" fontId="20" fillId="0" borderId="0" xfId="0" applyNumberFormat="1" applyFont="1"/>
    <xf numFmtId="0" fontId="20" fillId="0" borderId="0" xfId="0" applyFont="1"/>
    <xf numFmtId="166" fontId="21" fillId="0" borderId="0" xfId="1" applyNumberFormat="1" applyFont="1" applyFill="1" applyAlignment="1">
      <alignment horizontal="right" vertical="center" wrapText="1"/>
    </xf>
    <xf numFmtId="0" fontId="20" fillId="0" borderId="0" xfId="2" applyFont="1" applyFill="1"/>
    <xf numFmtId="0" fontId="4" fillId="0" borderId="0" xfId="2" applyFont="1" applyFill="1" applyAlignment="1">
      <alignment horizontal="left"/>
    </xf>
    <xf numFmtId="0" fontId="21" fillId="0" borderId="0" xfId="0" applyFont="1"/>
    <xf numFmtId="0" fontId="4" fillId="35" borderId="0" xfId="2" applyFont="1" applyFill="1"/>
    <xf numFmtId="0" fontId="4" fillId="35" borderId="0" xfId="2" applyFont="1" applyFill="1" applyBorder="1"/>
    <xf numFmtId="0" fontId="5" fillId="35" borderId="0" xfId="2" applyFont="1" applyFill="1" applyAlignment="1">
      <alignment horizontal="left"/>
    </xf>
    <xf numFmtId="170" fontId="5" fillId="35" borderId="0" xfId="0" applyNumberFormat="1" applyFont="1" applyFill="1" applyAlignment="1">
      <alignment horizontal="left"/>
    </xf>
    <xf numFmtId="0" fontId="4" fillId="35" borderId="10" xfId="2" applyFont="1" applyFill="1" applyBorder="1"/>
    <xf numFmtId="0" fontId="7" fillId="35" borderId="5" xfId="2" applyFont="1" applyFill="1" applyBorder="1"/>
    <xf numFmtId="0" fontId="4" fillId="35" borderId="5" xfId="2" applyFont="1" applyFill="1" applyBorder="1"/>
    <xf numFmtId="0" fontId="20" fillId="0" borderId="0" xfId="2" applyFont="1"/>
    <xf numFmtId="166" fontId="20" fillId="0" borderId="0" xfId="1" applyNumberFormat="1" applyFont="1"/>
    <xf numFmtId="0" fontId="20" fillId="35" borderId="0" xfId="2" applyFont="1" applyFill="1"/>
    <xf numFmtId="166" fontId="20" fillId="35" borderId="0" xfId="1" applyNumberFormat="1" applyFont="1" applyFill="1"/>
    <xf numFmtId="0" fontId="21" fillId="35" borderId="0" xfId="0" applyFont="1" applyFill="1"/>
    <xf numFmtId="0" fontId="1" fillId="35" borderId="0" xfId="0" applyFont="1" applyFill="1"/>
    <xf numFmtId="0" fontId="4" fillId="0" borderId="5" xfId="2" applyFont="1" applyFill="1" applyBorder="1"/>
    <xf numFmtId="0" fontId="7" fillId="0" borderId="5" xfId="2" applyFont="1" applyFill="1" applyBorder="1"/>
    <xf numFmtId="0" fontId="11" fillId="0" borderId="5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0" xfId="0" applyFont="1"/>
    <xf numFmtId="0" fontId="1" fillId="0" borderId="5" xfId="0" applyFont="1" applyBorder="1"/>
    <xf numFmtId="0" fontId="1" fillId="0" borderId="6" xfId="0" applyFont="1" applyBorder="1"/>
    <xf numFmtId="0" fontId="4" fillId="35" borderId="5" xfId="0" applyFont="1" applyFill="1" applyBorder="1"/>
    <xf numFmtId="0" fontId="4" fillId="0" borderId="6" xfId="0" applyFont="1" applyBorder="1" applyAlignment="1">
      <alignment vertical="center"/>
    </xf>
    <xf numFmtId="0" fontId="1" fillId="0" borderId="10" xfId="0" applyFont="1" applyBorder="1"/>
    <xf numFmtId="165" fontId="1" fillId="0" borderId="0" xfId="1" applyFont="1" applyBorder="1"/>
    <xf numFmtId="0" fontId="1" fillId="0" borderId="12" xfId="0" applyFont="1" applyBorder="1"/>
    <xf numFmtId="0" fontId="1" fillId="0" borderId="7" xfId="0" applyFont="1" applyBorder="1"/>
    <xf numFmtId="0" fontId="1" fillId="0" borderId="8" xfId="0" applyFont="1" applyBorder="1"/>
    <xf numFmtId="0" fontId="9" fillId="0" borderId="0" xfId="0" applyFont="1"/>
    <xf numFmtId="165" fontId="11" fillId="0" borderId="0" xfId="1" applyFont="1" applyFill="1" applyBorder="1"/>
    <xf numFmtId="165" fontId="1" fillId="0" borderId="0" xfId="1" applyFont="1" applyFill="1" applyBorder="1"/>
    <xf numFmtId="0" fontId="7" fillId="0" borderId="7" xfId="2" applyNumberFormat="1" applyFont="1" applyBorder="1" applyAlignment="1">
      <alignment horizontal="right"/>
    </xf>
    <xf numFmtId="4" fontId="1" fillId="0" borderId="0" xfId="0" applyNumberFormat="1" applyFont="1"/>
    <xf numFmtId="0" fontId="4" fillId="0" borderId="5" xfId="2" applyNumberFormat="1" applyFont="1" applyFill="1" applyBorder="1" applyAlignment="1">
      <alignment horizontal="right"/>
    </xf>
    <xf numFmtId="165" fontId="10" fillId="0" borderId="0" xfId="1" applyFont="1" applyFill="1"/>
    <xf numFmtId="165" fontId="4" fillId="0" borderId="0" xfId="1" applyFont="1" applyFill="1"/>
    <xf numFmtId="165" fontId="11" fillId="0" borderId="0" xfId="1" applyFont="1" applyFill="1"/>
    <xf numFmtId="165" fontId="7" fillId="0" borderId="0" xfId="1" applyFont="1" applyFill="1"/>
    <xf numFmtId="165" fontId="0" fillId="0" borderId="0" xfId="1" applyFont="1" applyFill="1"/>
    <xf numFmtId="9" fontId="7" fillId="0" borderId="0" xfId="45" applyFont="1" applyAlignment="1">
      <alignment horizontal="left"/>
    </xf>
    <xf numFmtId="0" fontId="8" fillId="0" borderId="6" xfId="2" applyNumberFormat="1" applyFont="1" applyBorder="1"/>
    <xf numFmtId="165" fontId="8" fillId="0" borderId="0" xfId="1" applyFont="1"/>
    <xf numFmtId="165" fontId="8" fillId="0" borderId="0" xfId="1" applyFont="1" applyFill="1"/>
    <xf numFmtId="165" fontId="11" fillId="0" borderId="0" xfId="1" applyFont="1"/>
    <xf numFmtId="165" fontId="11" fillId="0" borderId="4" xfId="1" applyFont="1" applyFill="1" applyBorder="1"/>
    <xf numFmtId="0" fontId="38" fillId="0" borderId="5" xfId="0" applyFont="1" applyBorder="1" applyAlignment="1">
      <alignment vertical="center"/>
    </xf>
    <xf numFmtId="0" fontId="7" fillId="0" borderId="0" xfId="2" applyFont="1" applyFill="1" applyAlignment="1"/>
    <xf numFmtId="165" fontId="7" fillId="0" borderId="0" xfId="1" applyFont="1" applyFill="1" applyBorder="1"/>
    <xf numFmtId="0" fontId="7" fillId="0" borderId="5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165" fontId="1" fillId="0" borderId="0" xfId="1" applyFont="1" applyFill="1"/>
    <xf numFmtId="165" fontId="1" fillId="0" borderId="4" xfId="1" applyFont="1" applyFill="1" applyBorder="1"/>
    <xf numFmtId="165" fontId="1" fillId="0" borderId="0" xfId="1" applyFont="1"/>
    <xf numFmtId="165" fontId="1" fillId="0" borderId="4" xfId="1" applyFont="1" applyBorder="1"/>
    <xf numFmtId="165" fontId="12" fillId="0" borderId="0" xfId="1" applyFont="1"/>
    <xf numFmtId="165" fontId="4" fillId="0" borderId="0" xfId="1" applyFont="1"/>
    <xf numFmtId="0" fontId="1" fillId="0" borderId="9" xfId="0" applyFont="1" applyBorder="1"/>
    <xf numFmtId="1" fontId="8" fillId="0" borderId="5" xfId="1" applyNumberFormat="1" applyFont="1" applyBorder="1" applyAlignment="1">
      <alignment horizontal="right" vertical="center" wrapText="1"/>
    </xf>
    <xf numFmtId="0" fontId="7" fillId="0" borderId="6" xfId="2" applyFont="1" applyBorder="1" applyAlignment="1">
      <alignment horizontal="left"/>
    </xf>
    <xf numFmtId="0" fontId="4" fillId="0" borderId="6" xfId="2" applyFont="1" applyBorder="1"/>
    <xf numFmtId="1" fontId="5" fillId="0" borderId="5" xfId="1" applyNumberFormat="1" applyFont="1" applyBorder="1" applyAlignment="1">
      <alignment horizontal="right" vertical="center" wrapText="1"/>
    </xf>
    <xf numFmtId="0" fontId="11" fillId="0" borderId="6" xfId="0" applyFont="1" applyBorder="1" applyAlignment="1">
      <alignment horizontal="left"/>
    </xf>
    <xf numFmtId="1" fontId="8" fillId="0" borderId="5" xfId="1" applyNumberFormat="1" applyFont="1" applyFill="1" applyBorder="1" applyAlignment="1">
      <alignment horizontal="right" vertical="center" wrapText="1"/>
    </xf>
    <xf numFmtId="1" fontId="5" fillId="0" borderId="5" xfId="1" applyNumberFormat="1" applyFont="1" applyFill="1" applyBorder="1" applyAlignment="1">
      <alignment horizontal="right" vertical="center" wrapText="1"/>
    </xf>
    <xf numFmtId="0" fontId="11" fillId="0" borderId="0" xfId="0" quotePrefix="1" applyFont="1"/>
    <xf numFmtId="0" fontId="11" fillId="0" borderId="0" xfId="0" quotePrefix="1" applyFont="1" applyAlignment="1">
      <alignment horizontal="left"/>
    </xf>
    <xf numFmtId="0" fontId="1" fillId="0" borderId="0" xfId="0" applyFont="1" applyAlignment="1">
      <alignment horizontal="right"/>
    </xf>
    <xf numFmtId="15" fontId="15" fillId="0" borderId="6" xfId="2" applyNumberFormat="1" applyFont="1" applyBorder="1" applyAlignment="1">
      <alignment horizontal="center"/>
    </xf>
    <xf numFmtId="0" fontId="6" fillId="0" borderId="6" xfId="2" applyFont="1" applyBorder="1"/>
    <xf numFmtId="165" fontId="4" fillId="0" borderId="0" xfId="1" applyFont="1" applyFill="1" applyBorder="1"/>
    <xf numFmtId="165" fontId="12" fillId="0" borderId="0" xfId="1" applyFont="1" applyFill="1"/>
    <xf numFmtId="165" fontId="4" fillId="0" borderId="4" xfId="1" applyFont="1" applyFill="1" applyBorder="1"/>
    <xf numFmtId="165" fontId="20" fillId="0" borderId="0" xfId="1" applyFont="1" applyFill="1"/>
    <xf numFmtId="165" fontId="20" fillId="35" borderId="0" xfId="1" applyFont="1" applyFill="1"/>
    <xf numFmtId="4" fontId="7" fillId="0" borderId="0" xfId="0" applyNumberFormat="1" applyFont="1"/>
    <xf numFmtId="165" fontId="4" fillId="35" borderId="0" xfId="1" applyFont="1" applyFill="1"/>
    <xf numFmtId="165" fontId="1" fillId="35" borderId="0" xfId="1" applyFont="1" applyFill="1" applyBorder="1"/>
    <xf numFmtId="165" fontId="1" fillId="35" borderId="0" xfId="1" applyFont="1" applyFill="1"/>
    <xf numFmtId="165" fontId="8" fillId="35" borderId="0" xfId="1" applyFont="1" applyFill="1"/>
    <xf numFmtId="165" fontId="4" fillId="35" borderId="0" xfId="1" applyFont="1" applyFill="1" applyAlignment="1">
      <alignment horizontal="center" wrapText="1"/>
    </xf>
    <xf numFmtId="0" fontId="4" fillId="0" borderId="0" xfId="0" applyFont="1" applyAlignment="1">
      <alignment horizontal="justify" vertical="center"/>
    </xf>
    <xf numFmtId="165" fontId="5" fillId="0" borderId="0" xfId="1" applyFont="1" applyFill="1" applyBorder="1" applyAlignment="1">
      <alignment horizontal="center" vertical="center" wrapText="1"/>
    </xf>
    <xf numFmtId="165" fontId="10" fillId="0" borderId="0" xfId="1" applyFont="1" applyFill="1" applyBorder="1"/>
    <xf numFmtId="165" fontId="16" fillId="0" borderId="0" xfId="1" applyFont="1" applyFill="1" applyBorder="1" applyAlignment="1">
      <alignment horizontal="center" vertical="center" wrapText="1"/>
    </xf>
    <xf numFmtId="165" fontId="20" fillId="0" borderId="0" xfId="1" applyFont="1"/>
    <xf numFmtId="165" fontId="11" fillId="39" borderId="0" xfId="1" applyFont="1" applyFill="1"/>
    <xf numFmtId="0" fontId="11" fillId="39" borderId="0" xfId="0" applyFont="1" applyFill="1"/>
    <xf numFmtId="166" fontId="20" fillId="0" borderId="0" xfId="1" applyNumberFormat="1" applyFont="1" applyFill="1" applyAlignment="1">
      <alignment horizontal="right" vertical="center" wrapText="1"/>
    </xf>
    <xf numFmtId="165" fontId="4" fillId="0" borderId="0" xfId="1" applyFont="1" applyBorder="1"/>
    <xf numFmtId="166" fontId="4" fillId="0" borderId="10" xfId="1" applyNumberFormat="1" applyFont="1" applyBorder="1"/>
    <xf numFmtId="166" fontId="7" fillId="0" borderId="1" xfId="1" applyNumberFormat="1" applyFont="1" applyBorder="1"/>
    <xf numFmtId="171" fontId="7" fillId="0" borderId="0" xfId="1" applyNumberFormat="1" applyFont="1" applyBorder="1"/>
    <xf numFmtId="164" fontId="7" fillId="0" borderId="0" xfId="1" applyNumberFormat="1" applyFont="1" applyBorder="1"/>
    <xf numFmtId="172" fontId="7" fillId="0" borderId="0" xfId="1" applyNumberFormat="1" applyFont="1" applyFill="1" applyBorder="1"/>
    <xf numFmtId="165" fontId="4" fillId="0" borderId="6" xfId="1" applyFont="1" applyBorder="1"/>
    <xf numFmtId="165" fontId="7" fillId="0" borderId="2" xfId="1" applyFont="1" applyBorder="1"/>
    <xf numFmtId="165" fontId="7" fillId="0" borderId="2" xfId="1" applyFont="1" applyFill="1" applyBorder="1"/>
    <xf numFmtId="165" fontId="7" fillId="0" borderId="3" xfId="1" applyFont="1" applyBorder="1"/>
    <xf numFmtId="165" fontId="4" fillId="0" borderId="11" xfId="1" applyFont="1" applyBorder="1"/>
    <xf numFmtId="165" fontId="4" fillId="0" borderId="11" xfId="1" applyFont="1" applyFill="1" applyBorder="1"/>
    <xf numFmtId="165" fontId="7" fillId="0" borderId="0" xfId="1" applyFont="1" applyBorder="1"/>
    <xf numFmtId="166" fontId="7" fillId="0" borderId="7" xfId="1" applyNumberFormat="1" applyFont="1" applyBorder="1"/>
    <xf numFmtId="165" fontId="7" fillId="0" borderId="4" xfId="1" applyFont="1" applyBorder="1"/>
    <xf numFmtId="165" fontId="7" fillId="0" borderId="8" xfId="1" applyFont="1" applyBorder="1"/>
    <xf numFmtId="170" fontId="5" fillId="0" borderId="0" xfId="0" applyNumberFormat="1" applyFont="1" applyAlignment="1">
      <alignment horizontal="center"/>
    </xf>
    <xf numFmtId="170" fontId="5" fillId="0" borderId="6" xfId="0" applyNumberFormat="1" applyFont="1" applyBorder="1" applyAlignment="1">
      <alignment horizontal="center"/>
    </xf>
    <xf numFmtId="0" fontId="7" fillId="0" borderId="14" xfId="0" applyFont="1" applyBorder="1" applyAlignment="1">
      <alignment horizontal="center"/>
    </xf>
    <xf numFmtId="0" fontId="7" fillId="0" borderId="15" xfId="0" applyFont="1" applyBorder="1" applyAlignment="1">
      <alignment horizontal="center"/>
    </xf>
    <xf numFmtId="165" fontId="4" fillId="0" borderId="2" xfId="1" applyFont="1" applyBorder="1"/>
    <xf numFmtId="165" fontId="4" fillId="0" borderId="12" xfId="1" applyFont="1" applyBorder="1"/>
    <xf numFmtId="166" fontId="7" fillId="0" borderId="0" xfId="1" applyNumberFormat="1" applyFont="1" applyBorder="1"/>
    <xf numFmtId="166" fontId="4" fillId="0" borderId="2" xfId="1" applyNumberFormat="1" applyFont="1" applyBorder="1"/>
    <xf numFmtId="165" fontId="4" fillId="0" borderId="5" xfId="1" applyFont="1" applyBorder="1"/>
    <xf numFmtId="15" fontId="15" fillId="0" borderId="6" xfId="2" applyNumberFormat="1" applyFont="1" applyBorder="1" applyAlignment="1">
      <alignment horizontal="left"/>
    </xf>
    <xf numFmtId="165" fontId="1" fillId="0" borderId="9" xfId="1" applyFont="1" applyBorder="1"/>
    <xf numFmtId="0" fontId="11" fillId="0" borderId="9" xfId="0" applyFont="1" applyBorder="1"/>
    <xf numFmtId="165" fontId="11" fillId="0" borderId="9" xfId="1" applyFont="1" applyBorder="1"/>
    <xf numFmtId="1" fontId="5" fillId="39" borderId="5" xfId="1" applyNumberFormat="1" applyFont="1" applyFill="1" applyBorder="1" applyAlignment="1">
      <alignment horizontal="right" vertical="center" wrapText="1"/>
    </xf>
    <xf numFmtId="0" fontId="11" fillId="39" borderId="0" xfId="0" applyFont="1" applyFill="1" applyAlignment="1">
      <alignment horizontal="right"/>
    </xf>
    <xf numFmtId="0" fontId="11" fillId="39" borderId="6" xfId="0" applyFont="1" applyFill="1" applyBorder="1"/>
    <xf numFmtId="165" fontId="1" fillId="0" borderId="0" xfId="0" applyNumberFormat="1" applyFont="1"/>
    <xf numFmtId="14" fontId="6" fillId="0" borderId="6" xfId="2" applyNumberFormat="1" applyFont="1" applyBorder="1" applyAlignment="1">
      <alignment horizontal="left"/>
    </xf>
    <xf numFmtId="164" fontId="0" fillId="0" borderId="0" xfId="0" applyNumberFormat="1"/>
    <xf numFmtId="165" fontId="0" fillId="0" borderId="0" xfId="0" applyNumberFormat="1"/>
    <xf numFmtId="0" fontId="4" fillId="0" borderId="0" xfId="0" applyFont="1" applyAlignment="1">
      <alignment vertical="center"/>
    </xf>
    <xf numFmtId="1" fontId="20" fillId="0" borderId="0" xfId="2" applyNumberFormat="1" applyFont="1" applyFill="1"/>
    <xf numFmtId="1" fontId="20" fillId="0" borderId="0" xfId="1" applyNumberFormat="1" applyFont="1" applyFill="1" applyAlignment="1">
      <alignment horizontal="center" vertical="center" wrapText="1"/>
    </xf>
    <xf numFmtId="0" fontId="7" fillId="0" borderId="0" xfId="2" applyFont="1" applyBorder="1"/>
    <xf numFmtId="0" fontId="7" fillId="0" borderId="0" xfId="2" applyFont="1" applyFill="1" applyAlignment="1">
      <alignment horizontal="left"/>
    </xf>
    <xf numFmtId="0" fontId="1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15" fontId="11" fillId="0" borderId="0" xfId="0" applyNumberFormat="1" applyFont="1" applyAlignment="1">
      <alignment horizontal="left"/>
    </xf>
    <xf numFmtId="0" fontId="40" fillId="0" borderId="5" xfId="0" applyFont="1" applyBorder="1"/>
    <xf numFmtId="0" fontId="40" fillId="0" borderId="5" xfId="0" applyFont="1" applyBorder="1" applyAlignment="1">
      <alignment vertical="center"/>
    </xf>
    <xf numFmtId="10" fontId="1" fillId="0" borderId="0" xfId="45" applyNumberFormat="1" applyFont="1"/>
    <xf numFmtId="0" fontId="14" fillId="0" borderId="0" xfId="3" applyFill="1" applyAlignment="1" applyProtection="1"/>
    <xf numFmtId="165" fontId="4" fillId="0" borderId="0" xfId="0" applyNumberFormat="1" applyFont="1"/>
    <xf numFmtId="0" fontId="41" fillId="35" borderId="0" xfId="0" applyFont="1" applyFill="1"/>
    <xf numFmtId="0" fontId="41" fillId="0" borderId="0" xfId="0" applyFont="1"/>
    <xf numFmtId="0" fontId="42" fillId="35" borderId="5" xfId="2" applyFont="1" applyFill="1" applyBorder="1"/>
    <xf numFmtId="10" fontId="41" fillId="35" borderId="0" xfId="45" applyNumberFormat="1" applyFont="1" applyFill="1" applyBorder="1"/>
    <xf numFmtId="0" fontId="45" fillId="35" borderId="0" xfId="0" applyFont="1" applyFill="1"/>
    <xf numFmtId="0" fontId="46" fillId="35" borderId="5" xfId="2" applyFont="1" applyFill="1" applyBorder="1"/>
    <xf numFmtId="10" fontId="45" fillId="35" borderId="0" xfId="45" applyNumberFormat="1" applyFont="1" applyFill="1" applyBorder="1"/>
    <xf numFmtId="0" fontId="47" fillId="35" borderId="0" xfId="0" applyFont="1" applyFill="1"/>
    <xf numFmtId="0" fontId="47" fillId="35" borderId="5" xfId="2" applyFont="1" applyFill="1" applyBorder="1"/>
    <xf numFmtId="10" fontId="47" fillId="35" borderId="0" xfId="45" applyNumberFormat="1" applyFont="1" applyFill="1" applyBorder="1"/>
    <xf numFmtId="10" fontId="1" fillId="35" borderId="0" xfId="45" applyNumberFormat="1" applyFont="1" applyFill="1" applyBorder="1"/>
    <xf numFmtId="165" fontId="42" fillId="0" borderId="0" xfId="1" applyFont="1" applyFill="1" applyBorder="1"/>
    <xf numFmtId="0" fontId="43" fillId="0" borderId="0" xfId="0" applyFont="1"/>
    <xf numFmtId="0" fontId="46" fillId="0" borderId="0" xfId="0" applyFont="1"/>
    <xf numFmtId="0" fontId="46" fillId="0" borderId="0" xfId="2" applyNumberFormat="1" applyFont="1" applyFill="1" applyBorder="1"/>
    <xf numFmtId="165" fontId="46" fillId="0" borderId="0" xfId="1" applyFont="1" applyFill="1" applyBorder="1"/>
    <xf numFmtId="0" fontId="48" fillId="0" borderId="0" xfId="0" applyFont="1"/>
    <xf numFmtId="0" fontId="48" fillId="0" borderId="0" xfId="2" applyNumberFormat="1" applyFont="1" applyFill="1" applyBorder="1"/>
    <xf numFmtId="165" fontId="48" fillId="0" borderId="0" xfId="1" applyFont="1" applyFill="1" applyBorder="1"/>
    <xf numFmtId="0" fontId="42" fillId="0" borderId="0" xfId="2" applyNumberFormat="1" applyFont="1" applyFill="1" applyBorder="1"/>
    <xf numFmtId="0" fontId="42" fillId="0" borderId="0" xfId="0" applyFont="1"/>
    <xf numFmtId="0" fontId="44" fillId="0" borderId="0" xfId="0" applyFont="1"/>
    <xf numFmtId="0" fontId="5" fillId="0" borderId="0" xfId="2" applyFont="1" applyBorder="1"/>
    <xf numFmtId="173" fontId="11" fillId="0" borderId="0" xfId="1" applyNumberFormat="1" applyFont="1" applyFill="1"/>
    <xf numFmtId="10" fontId="4" fillId="0" borderId="0" xfId="45" applyNumberFormat="1" applyFont="1" applyFill="1" applyBorder="1"/>
    <xf numFmtId="10" fontId="1" fillId="35" borderId="0" xfId="45" applyNumberFormat="1" applyFont="1" applyFill="1"/>
    <xf numFmtId="0" fontId="1" fillId="0" borderId="0" xfId="0" quotePrefix="1" applyFont="1" applyAlignment="1">
      <alignment vertical="top"/>
    </xf>
    <xf numFmtId="0" fontId="1" fillId="0" borderId="0" xfId="0" applyFont="1" applyAlignment="1">
      <alignment vertical="top"/>
    </xf>
    <xf numFmtId="165" fontId="1" fillId="0" borderId="0" xfId="1" applyFont="1" applyFill="1" applyAlignment="1">
      <alignment vertical="top"/>
    </xf>
    <xf numFmtId="0" fontId="8" fillId="0" borderId="6" xfId="2" applyNumberFormat="1" applyFont="1" applyBorder="1" applyAlignment="1">
      <alignment vertical="top"/>
    </xf>
    <xf numFmtId="173" fontId="1" fillId="0" borderId="0" xfId="1" quotePrefix="1" applyNumberFormat="1" applyFont="1" applyAlignment="1">
      <alignment vertical="top"/>
    </xf>
    <xf numFmtId="173" fontId="1" fillId="0" borderId="4" xfId="1" quotePrefix="1" applyNumberFormat="1" applyFont="1" applyBorder="1" applyAlignment="1">
      <alignment vertical="top"/>
    </xf>
    <xf numFmtId="0" fontId="1" fillId="0" borderId="4" xfId="0" quotePrefix="1" applyFont="1" applyBorder="1" applyAlignment="1">
      <alignment vertical="top"/>
    </xf>
    <xf numFmtId="173" fontId="1" fillId="0" borderId="0" xfId="1" applyNumberFormat="1" applyFont="1" applyFill="1" applyAlignment="1">
      <alignment vertical="top"/>
    </xf>
    <xf numFmtId="173" fontId="4" fillId="0" borderId="0" xfId="1" applyNumberFormat="1" applyFont="1" applyFill="1" applyBorder="1"/>
    <xf numFmtId="0" fontId="8" fillId="0" borderId="0" xfId="2" applyNumberFormat="1" applyFont="1" applyBorder="1" applyAlignment="1">
      <alignment vertical="top"/>
    </xf>
    <xf numFmtId="9" fontId="41" fillId="35" borderId="0" xfId="45" applyFont="1" applyFill="1" applyBorder="1"/>
    <xf numFmtId="9" fontId="45" fillId="35" borderId="0" xfId="45" applyFont="1" applyFill="1" applyBorder="1"/>
    <xf numFmtId="9" fontId="47" fillId="35" borderId="0" xfId="45" applyFont="1" applyFill="1" applyBorder="1"/>
    <xf numFmtId="9" fontId="1" fillId="35" borderId="0" xfId="45" applyFont="1" applyFill="1" applyBorder="1"/>
    <xf numFmtId="173" fontId="1" fillId="0" borderId="0" xfId="1" applyNumberFormat="1" applyFont="1" applyFill="1" applyBorder="1"/>
    <xf numFmtId="10" fontId="1" fillId="0" borderId="0" xfId="45" applyNumberFormat="1" applyFont="1" applyFill="1" applyBorder="1"/>
    <xf numFmtId="10" fontId="4" fillId="0" borderId="5" xfId="45" applyNumberFormat="1" applyFont="1" applyFill="1" applyBorder="1"/>
    <xf numFmtId="10" fontId="4" fillId="0" borderId="0" xfId="45" applyNumberFormat="1" applyFont="1" applyFill="1"/>
    <xf numFmtId="10" fontId="7" fillId="0" borderId="5" xfId="45" applyNumberFormat="1" applyFont="1" applyFill="1" applyBorder="1"/>
    <xf numFmtId="10" fontId="20" fillId="35" borderId="0" xfId="45" applyNumberFormat="1" applyFont="1" applyFill="1"/>
    <xf numFmtId="10" fontId="4" fillId="35" borderId="5" xfId="45" applyNumberFormat="1" applyFont="1" applyFill="1" applyBorder="1"/>
    <xf numFmtId="10" fontId="7" fillId="35" borderId="5" xfId="45" applyNumberFormat="1" applyFont="1" applyFill="1" applyBorder="1"/>
    <xf numFmtId="10" fontId="4" fillId="35" borderId="7" xfId="45" applyNumberFormat="1" applyFont="1" applyFill="1" applyBorder="1"/>
    <xf numFmtId="10" fontId="1" fillId="35" borderId="4" xfId="45" applyNumberFormat="1" applyFont="1" applyFill="1" applyBorder="1"/>
    <xf numFmtId="10" fontId="1" fillId="0" borderId="0" xfId="45" applyNumberFormat="1" applyFont="1" applyFill="1"/>
    <xf numFmtId="10" fontId="11" fillId="0" borderId="0" xfId="45" applyNumberFormat="1" applyFont="1"/>
    <xf numFmtId="174" fontId="11" fillId="0" borderId="0" xfId="1" applyNumberFormat="1" applyFont="1" applyFill="1" applyBorder="1"/>
    <xf numFmtId="174" fontId="1" fillId="0" borderId="0" xfId="1" applyNumberFormat="1" applyFont="1" applyFill="1" applyBorder="1"/>
    <xf numFmtId="174" fontId="1" fillId="0" borderId="0" xfId="1" applyNumberFormat="1" applyFont="1" applyFill="1"/>
    <xf numFmtId="10" fontId="5" fillId="0" borderId="0" xfId="45" applyNumberFormat="1" applyFont="1"/>
    <xf numFmtId="10" fontId="8" fillId="0" borderId="0" xfId="45" applyNumberFormat="1" applyFont="1"/>
    <xf numFmtId="10" fontId="20" fillId="0" borderId="0" xfId="45" applyNumberFormat="1" applyFont="1"/>
    <xf numFmtId="10" fontId="4" fillId="0" borderId="0" xfId="45" applyNumberFormat="1" applyFont="1" applyAlignment="1">
      <alignment horizontal="center" wrapText="1"/>
    </xf>
    <xf numFmtId="10" fontId="7" fillId="0" borderId="0" xfId="45" applyNumberFormat="1" applyFont="1" applyFill="1" applyAlignment="1">
      <alignment horizontal="right" vertical="center" wrapText="1"/>
    </xf>
    <xf numFmtId="10" fontId="1" fillId="0" borderId="10" xfId="45" applyNumberFormat="1" applyFont="1" applyBorder="1"/>
    <xf numFmtId="10" fontId="1" fillId="0" borderId="12" xfId="45" applyNumberFormat="1" applyFont="1" applyBorder="1"/>
    <xf numFmtId="10" fontId="1" fillId="0" borderId="6" xfId="45" applyNumberFormat="1" applyFont="1" applyBorder="1"/>
    <xf numFmtId="10" fontId="1" fillId="0" borderId="5" xfId="45" applyNumberFormat="1" applyFont="1" applyBorder="1"/>
    <xf numFmtId="10" fontId="11" fillId="0" borderId="6" xfId="45" applyNumberFormat="1" applyFont="1" applyBorder="1"/>
    <xf numFmtId="10" fontId="11" fillId="0" borderId="0" xfId="45" applyNumberFormat="1" applyFont="1" applyBorder="1"/>
    <xf numFmtId="10" fontId="1" fillId="0" borderId="0" xfId="45" applyNumberFormat="1" applyFont="1" applyBorder="1"/>
    <xf numFmtId="10" fontId="1" fillId="0" borderId="7" xfId="45" applyNumberFormat="1" applyFont="1" applyBorder="1"/>
    <xf numFmtId="10" fontId="1" fillId="0" borderId="8" xfId="45" applyNumberFormat="1" applyFont="1" applyBorder="1"/>
    <xf numFmtId="10" fontId="1" fillId="0" borderId="4" xfId="45" applyNumberFormat="1" applyFont="1" applyBorder="1"/>
    <xf numFmtId="10" fontId="1" fillId="0" borderId="5" xfId="45" applyNumberFormat="1" applyFont="1" applyFill="1" applyBorder="1"/>
    <xf numFmtId="10" fontId="41" fillId="0" borderId="0" xfId="45" applyNumberFormat="1" applyFont="1" applyFill="1" applyBorder="1"/>
    <xf numFmtId="10" fontId="46" fillId="0" borderId="0" xfId="45" applyNumberFormat="1" applyFont="1" applyFill="1" applyBorder="1"/>
    <xf numFmtId="10" fontId="48" fillId="0" borderId="0" xfId="45" applyNumberFormat="1" applyFont="1" applyFill="1" applyBorder="1"/>
    <xf numFmtId="10" fontId="11" fillId="0" borderId="5" xfId="45" applyNumberFormat="1" applyFont="1" applyFill="1" applyBorder="1"/>
    <xf numFmtId="10" fontId="11" fillId="0" borderId="0" xfId="45" applyNumberFormat="1" applyFont="1" applyFill="1" applyBorder="1"/>
    <xf numFmtId="10" fontId="12" fillId="0" borderId="5" xfId="45" applyNumberFormat="1" applyFont="1" applyFill="1" applyBorder="1"/>
    <xf numFmtId="10" fontId="49" fillId="0" borderId="5" xfId="45" applyNumberFormat="1" applyFont="1" applyFill="1" applyBorder="1"/>
    <xf numFmtId="10" fontId="8" fillId="0" borderId="6" xfId="45" applyNumberFormat="1" applyFont="1" applyBorder="1"/>
    <xf numFmtId="10" fontId="11" fillId="0" borderId="7" xfId="45" applyNumberFormat="1" applyFont="1" applyBorder="1"/>
    <xf numFmtId="10" fontId="5" fillId="0" borderId="8" xfId="45" applyNumberFormat="1" applyFont="1" applyBorder="1"/>
    <xf numFmtId="10" fontId="11" fillId="0" borderId="4" xfId="45" applyNumberFormat="1" applyFont="1" applyBorder="1"/>
    <xf numFmtId="10" fontId="7" fillId="0" borderId="0" xfId="45" applyNumberFormat="1" applyFont="1"/>
    <xf numFmtId="10" fontId="4" fillId="0" borderId="0" xfId="45" applyNumberFormat="1" applyFont="1"/>
    <xf numFmtId="10" fontId="4" fillId="0" borderId="0" xfId="45" applyNumberFormat="1" applyFont="1" applyBorder="1"/>
    <xf numFmtId="10" fontId="11" fillId="0" borderId="4" xfId="45" applyNumberFormat="1" applyFont="1" applyFill="1" applyBorder="1"/>
    <xf numFmtId="10" fontId="11" fillId="0" borderId="0" xfId="45" applyNumberFormat="1" applyFont="1" applyFill="1"/>
    <xf numFmtId="165" fontId="15" fillId="0" borderId="9" xfId="1" applyFont="1" applyBorder="1" applyAlignment="1">
      <alignment horizontal="center"/>
    </xf>
    <xf numFmtId="0" fontId="1" fillId="0" borderId="0" xfId="45" applyNumberFormat="1" applyFont="1"/>
    <xf numFmtId="10" fontId="50" fillId="35" borderId="5" xfId="45" applyNumberFormat="1" applyFont="1" applyFill="1" applyBorder="1"/>
    <xf numFmtId="10" fontId="48" fillId="35" borderId="5" xfId="45" applyNumberFormat="1" applyFont="1" applyFill="1" applyBorder="1"/>
    <xf numFmtId="0" fontId="48" fillId="35" borderId="5" xfId="2" applyFont="1" applyFill="1" applyBorder="1"/>
    <xf numFmtId="1" fontId="1" fillId="0" borderId="5" xfId="45" applyNumberFormat="1" applyFont="1" applyBorder="1"/>
    <xf numFmtId="1" fontId="11" fillId="0" borderId="5" xfId="45" applyNumberFormat="1" applyFont="1" applyBorder="1"/>
    <xf numFmtId="175" fontId="7" fillId="0" borderId="4" xfId="1" applyNumberFormat="1" applyFont="1" applyBorder="1"/>
    <xf numFmtId="10" fontId="20" fillId="0" borderId="0" xfId="45" applyNumberFormat="1" applyFont="1" applyBorder="1"/>
    <xf numFmtId="164" fontId="4" fillId="0" borderId="0" xfId="2" applyNumberFormat="1" applyFont="1" applyFill="1"/>
    <xf numFmtId="10" fontId="4" fillId="35" borderId="0" xfId="45" applyNumberFormat="1" applyFont="1" applyFill="1" applyBorder="1"/>
    <xf numFmtId="0" fontId="8" fillId="0" borderId="26" xfId="2" applyNumberFormat="1" applyFont="1" applyBorder="1"/>
    <xf numFmtId="0" fontId="5" fillId="0" borderId="26" xfId="2" applyNumberFormat="1" applyFont="1" applyBorder="1"/>
    <xf numFmtId="0" fontId="1" fillId="0" borderId="26" xfId="0" applyFont="1" applyBorder="1"/>
    <xf numFmtId="0" fontId="11" fillId="0" borderId="25" xfId="0" applyFont="1" applyBorder="1"/>
    <xf numFmtId="0" fontId="11" fillId="0" borderId="0" xfId="0" applyFont="1" applyAlignment="1">
      <alignment vertical="top"/>
    </xf>
    <xf numFmtId="165" fontId="4" fillId="0" borderId="0" xfId="2" applyNumberFormat="1" applyFont="1" applyFill="1" applyBorder="1"/>
    <xf numFmtId="165" fontId="20" fillId="0" borderId="0" xfId="1" applyFont="1" applyFill="1" applyBorder="1"/>
    <xf numFmtId="165" fontId="21" fillId="0" borderId="0" xfId="1" applyFont="1" applyFill="1"/>
    <xf numFmtId="173" fontId="20" fillId="0" borderId="0" xfId="1" applyNumberFormat="1" applyFont="1" applyFill="1"/>
    <xf numFmtId="10" fontId="0" fillId="0" borderId="0" xfId="45" applyNumberFormat="1" applyFont="1" applyFill="1"/>
    <xf numFmtId="164" fontId="1" fillId="0" borderId="0" xfId="0" applyNumberFormat="1" applyFont="1"/>
    <xf numFmtId="165" fontId="11" fillId="0" borderId="2" xfId="1" applyFont="1" applyFill="1" applyBorder="1"/>
    <xf numFmtId="165" fontId="49" fillId="0" borderId="0" xfId="1" applyFont="1"/>
    <xf numFmtId="0" fontId="20" fillId="35" borderId="0" xfId="2" applyFont="1" applyFill="1" applyAlignment="1">
      <alignment horizontal="right"/>
    </xf>
    <xf numFmtId="0" fontId="20" fillId="35" borderId="0" xfId="0" applyFont="1" applyFill="1"/>
    <xf numFmtId="10" fontId="20" fillId="0" borderId="0" xfId="45" applyNumberFormat="1" applyFont="1" applyFill="1"/>
    <xf numFmtId="0" fontId="2" fillId="0" borderId="0" xfId="0" applyFont="1"/>
    <xf numFmtId="0" fontId="7" fillId="0" borderId="11" xfId="0" applyFont="1" applyBorder="1" applyAlignment="1">
      <alignment vertical="center"/>
    </xf>
    <xf numFmtId="165" fontId="7" fillId="0" borderId="11" xfId="1" applyFont="1" applyFill="1" applyBorder="1"/>
    <xf numFmtId="0" fontId="11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4" xfId="0" applyFont="1" applyBorder="1"/>
    <xf numFmtId="165" fontId="11" fillId="35" borderId="2" xfId="1" applyFont="1" applyFill="1" applyBorder="1" applyAlignment="1">
      <alignment horizontal="center" vertical="center" wrapText="1"/>
    </xf>
    <xf numFmtId="165" fontId="12" fillId="0" borderId="0" xfId="1" applyFont="1" applyFill="1" applyBorder="1"/>
    <xf numFmtId="0" fontId="11" fillId="0" borderId="4" xfId="0" applyFont="1" applyBorder="1"/>
    <xf numFmtId="165" fontId="20" fillId="0" borderId="0" xfId="1" applyFont="1" applyBorder="1"/>
    <xf numFmtId="165" fontId="20" fillId="0" borderId="0" xfId="0" applyNumberFormat="1" applyFont="1"/>
    <xf numFmtId="166" fontId="20" fillId="0" borderId="0" xfId="1" applyNumberFormat="1" applyFont="1" applyBorder="1"/>
    <xf numFmtId="165" fontId="21" fillId="0" borderId="0" xfId="1" applyFont="1" applyBorder="1"/>
    <xf numFmtId="0" fontId="20" fillId="0" borderId="0" xfId="2" applyFont="1" applyFill="1" applyBorder="1"/>
    <xf numFmtId="165" fontId="21" fillId="0" borderId="0" xfId="1" applyFont="1" applyFill="1" applyBorder="1"/>
    <xf numFmtId="0" fontId="20" fillId="0" borderId="0" xfId="0" applyFont="1" applyAlignment="1">
      <alignment vertical="top"/>
    </xf>
    <xf numFmtId="0" fontId="20" fillId="35" borderId="0" xfId="2" applyFont="1" applyFill="1" applyBorder="1"/>
    <xf numFmtId="0" fontId="7" fillId="0" borderId="4" xfId="2" applyFont="1" applyBorder="1"/>
    <xf numFmtId="3" fontId="5" fillId="0" borderId="5" xfId="2" applyNumberFormat="1" applyFont="1" applyFill="1" applyBorder="1" applyAlignment="1">
      <alignment horizontal="center" vertical="center" wrapText="1"/>
    </xf>
    <xf numFmtId="3" fontId="5" fillId="0" borderId="0" xfId="2" applyNumberFormat="1" applyFont="1" applyFill="1" applyBorder="1" applyAlignment="1">
      <alignment horizontal="left" vertical="center" wrapText="1"/>
    </xf>
    <xf numFmtId="0" fontId="11" fillId="35" borderId="9" xfId="2" applyFont="1" applyFill="1" applyBorder="1" applyAlignment="1">
      <alignment horizontal="center" vertical="center"/>
    </xf>
    <xf numFmtId="1" fontId="1" fillId="0" borderId="0" xfId="1" applyNumberFormat="1" applyFont="1" applyFill="1" applyAlignment="1">
      <alignment horizontal="center" vertical="center" wrapText="1"/>
    </xf>
    <xf numFmtId="165" fontId="11" fillId="2" borderId="2" xfId="1" applyFont="1" applyFill="1" applyBorder="1" applyAlignment="1">
      <alignment horizontal="center" vertical="center" wrapText="1"/>
    </xf>
    <xf numFmtId="165" fontId="11" fillId="36" borderId="2" xfId="1" applyFont="1" applyFill="1" applyBorder="1" applyAlignment="1">
      <alignment horizontal="center" vertical="center" wrapText="1"/>
    </xf>
    <xf numFmtId="165" fontId="11" fillId="38" borderId="2" xfId="1" applyFont="1" applyFill="1" applyBorder="1" applyAlignment="1">
      <alignment horizontal="center" vertical="center" wrapText="1"/>
    </xf>
    <xf numFmtId="166" fontId="11" fillId="0" borderId="0" xfId="1" applyNumberFormat="1" applyFont="1" applyFill="1" applyAlignment="1">
      <alignment horizontal="center" vertical="center" wrapText="1"/>
    </xf>
    <xf numFmtId="165" fontId="21" fillId="37" borderId="3" xfId="1" applyFont="1" applyFill="1" applyBorder="1" applyAlignment="1">
      <alignment horizontal="center" vertical="center" wrapText="1"/>
    </xf>
    <xf numFmtId="3" fontId="11" fillId="0" borderId="1" xfId="2" applyNumberFormat="1" applyFont="1" applyFill="1" applyBorder="1" applyAlignment="1">
      <alignment horizontal="center" vertical="center" wrapText="1"/>
    </xf>
    <xf numFmtId="3" fontId="11" fillId="0" borderId="3" xfId="2" applyNumberFormat="1" applyFont="1" applyFill="1" applyBorder="1" applyAlignment="1">
      <alignment horizontal="center" vertical="center" wrapText="1"/>
    </xf>
    <xf numFmtId="165" fontId="11" fillId="35" borderId="1" xfId="1" applyFont="1" applyFill="1" applyBorder="1" applyAlignment="1">
      <alignment horizontal="center" vertical="center" wrapText="1"/>
    </xf>
    <xf numFmtId="0" fontId="11" fillId="35" borderId="2" xfId="2" applyFont="1" applyFill="1" applyBorder="1" applyAlignment="1">
      <alignment horizontal="center" vertical="center" wrapText="1"/>
    </xf>
    <xf numFmtId="3" fontId="11" fillId="0" borderId="2" xfId="2" applyNumberFormat="1" applyFont="1" applyFill="1" applyBorder="1" applyAlignment="1">
      <alignment horizontal="center" vertical="center" wrapText="1"/>
    </xf>
    <xf numFmtId="0" fontId="1" fillId="35" borderId="5" xfId="2" applyFont="1" applyFill="1" applyBorder="1"/>
    <xf numFmtId="1" fontId="21" fillId="0" borderId="0" xfId="2" applyNumberFormat="1" applyFont="1" applyFill="1"/>
    <xf numFmtId="0" fontId="7" fillId="0" borderId="5" xfId="0" quotePrefix="1" applyFont="1" applyBorder="1" applyAlignment="1">
      <alignment horizontal="right" vertical="center"/>
    </xf>
    <xf numFmtId="0" fontId="5" fillId="0" borderId="0" xfId="2" applyNumberFormat="1" applyFont="1" applyBorder="1" applyAlignment="1">
      <alignment vertical="top"/>
    </xf>
    <xf numFmtId="9" fontId="1" fillId="0" borderId="0" xfId="45" applyFont="1"/>
    <xf numFmtId="176" fontId="1" fillId="0" borderId="0" xfId="45" applyNumberFormat="1" applyFont="1" applyFill="1"/>
    <xf numFmtId="4" fontId="22" fillId="0" borderId="0" xfId="0" applyNumberFormat="1" applyFont="1"/>
    <xf numFmtId="4" fontId="0" fillId="0" borderId="0" xfId="0" applyNumberFormat="1"/>
    <xf numFmtId="165" fontId="1" fillId="0" borderId="5" xfId="1" applyFont="1" applyFill="1" applyBorder="1"/>
    <xf numFmtId="165" fontId="42" fillId="0" borderId="5" xfId="1" applyFont="1" applyFill="1" applyBorder="1"/>
    <xf numFmtId="165" fontId="46" fillId="0" borderId="5" xfId="1" applyFont="1" applyFill="1" applyBorder="1"/>
    <xf numFmtId="165" fontId="48" fillId="0" borderId="5" xfId="1" applyFont="1" applyFill="1" applyBorder="1"/>
    <xf numFmtId="165" fontId="1" fillId="0" borderId="0" xfId="1" quotePrefix="1" applyFont="1" applyAlignment="1">
      <alignment vertical="top"/>
    </xf>
    <xf numFmtId="165" fontId="1" fillId="0" borderId="4" xfId="1" quotePrefix="1" applyFont="1" applyBorder="1" applyAlignment="1">
      <alignment vertical="top"/>
    </xf>
    <xf numFmtId="165" fontId="1" fillId="0" borderId="0" xfId="0" quotePrefix="1" applyNumberFormat="1" applyFont="1" applyAlignment="1">
      <alignment vertical="top"/>
    </xf>
    <xf numFmtId="165" fontId="1" fillId="0" borderId="4" xfId="0" quotePrefix="1" applyNumberFormat="1" applyFont="1" applyBorder="1" applyAlignment="1">
      <alignment vertical="top"/>
    </xf>
    <xf numFmtId="10" fontId="1" fillId="0" borderId="26" xfId="45" applyNumberFormat="1" applyFont="1" applyBorder="1"/>
    <xf numFmtId="10" fontId="11" fillId="0" borderId="26" xfId="45" applyNumberFormat="1" applyFont="1" applyBorder="1"/>
    <xf numFmtId="0" fontId="7" fillId="0" borderId="27" xfId="0" applyFont="1" applyBorder="1"/>
    <xf numFmtId="0" fontId="4" fillId="0" borderId="25" xfId="0" applyFont="1" applyBorder="1"/>
    <xf numFmtId="0" fontId="1" fillId="0" borderId="27" xfId="0" applyFont="1" applyBorder="1"/>
    <xf numFmtId="165" fontId="4" fillId="0" borderId="25" xfId="0" applyNumberFormat="1" applyFont="1" applyBorder="1"/>
    <xf numFmtId="165" fontId="1" fillId="0" borderId="26" xfId="1" applyFont="1" applyBorder="1"/>
    <xf numFmtId="165" fontId="1" fillId="0" borderId="25" xfId="1" applyFont="1" applyBorder="1"/>
    <xf numFmtId="10" fontId="1" fillId="0" borderId="27" xfId="45" applyNumberFormat="1" applyFont="1" applyBorder="1"/>
    <xf numFmtId="10" fontId="11" fillId="0" borderId="26" xfId="45" applyNumberFormat="1" applyFont="1" applyFill="1" applyBorder="1"/>
    <xf numFmtId="10" fontId="1" fillId="0" borderId="26" xfId="45" applyNumberFormat="1" applyFont="1" applyFill="1" applyBorder="1"/>
    <xf numFmtId="10" fontId="11" fillId="0" borderId="25" xfId="45" applyNumberFormat="1" applyFont="1" applyBorder="1"/>
    <xf numFmtId="0" fontId="11" fillId="0" borderId="27" xfId="0" applyFont="1" applyBorder="1"/>
    <xf numFmtId="165" fontId="11" fillId="0" borderId="26" xfId="1" applyFont="1" applyBorder="1"/>
    <xf numFmtId="10" fontId="1" fillId="0" borderId="25" xfId="45" applyNumberFormat="1" applyFont="1" applyBorder="1"/>
    <xf numFmtId="10" fontId="1" fillId="35" borderId="26" xfId="45" applyNumberFormat="1" applyFont="1" applyFill="1" applyBorder="1"/>
    <xf numFmtId="0" fontId="10" fillId="0" borderId="27" xfId="0" applyFont="1" applyBorder="1"/>
    <xf numFmtId="4" fontId="11" fillId="0" borderId="26" xfId="0" applyNumberFormat="1" applyFont="1" applyBorder="1"/>
    <xf numFmtId="4" fontId="10" fillId="0" borderId="26" xfId="0" applyNumberFormat="1" applyFont="1" applyBorder="1"/>
    <xf numFmtId="4" fontId="7" fillId="0" borderId="26" xfId="0" applyNumberFormat="1" applyFont="1" applyBorder="1"/>
    <xf numFmtId="4" fontId="11" fillId="0" borderId="25" xfId="0" applyNumberFormat="1" applyFont="1" applyBorder="1"/>
    <xf numFmtId="4" fontId="1" fillId="0" borderId="26" xfId="0" applyNumberFormat="1" applyFont="1" applyBorder="1"/>
    <xf numFmtId="0" fontId="10" fillId="0" borderId="25" xfId="0" applyFont="1" applyBorder="1"/>
    <xf numFmtId="165" fontId="8" fillId="0" borderId="0" xfId="1" applyFont="1" applyBorder="1" applyAlignment="1">
      <alignment vertical="top"/>
    </xf>
    <xf numFmtId="165" fontId="5" fillId="0" borderId="0" xfId="1" applyFont="1" applyBorder="1" applyAlignment="1">
      <alignment vertical="top"/>
    </xf>
    <xf numFmtId="165" fontId="21" fillId="0" borderId="0" xfId="1" applyFont="1"/>
    <xf numFmtId="0" fontId="8" fillId="0" borderId="0" xfId="2" applyNumberFormat="1" applyFont="1" applyBorder="1"/>
    <xf numFmtId="0" fontId="5" fillId="0" borderId="0" xfId="2" applyNumberFormat="1" applyFont="1" applyBorder="1"/>
    <xf numFmtId="165" fontId="11" fillId="0" borderId="5" xfId="1" applyFont="1" applyFill="1" applyBorder="1"/>
    <xf numFmtId="165" fontId="1" fillId="0" borderId="5" xfId="1" applyFont="1" applyBorder="1"/>
    <xf numFmtId="165" fontId="1" fillId="0" borderId="0" xfId="1" applyFont="1" applyAlignment="1">
      <alignment vertical="top"/>
    </xf>
    <xf numFmtId="165" fontId="1" fillId="0" borderId="0" xfId="1" quotePrefix="1" applyFont="1" applyBorder="1" applyAlignment="1">
      <alignment vertical="top"/>
    </xf>
    <xf numFmtId="165" fontId="11" fillId="0" borderId="0" xfId="1" quotePrefix="1" applyFont="1" applyBorder="1"/>
    <xf numFmtId="165" fontId="39" fillId="0" borderId="0" xfId="1" applyFont="1" applyFill="1" applyBorder="1" applyAlignment="1">
      <alignment horizontal="center" vertical="center" wrapText="1"/>
    </xf>
    <xf numFmtId="165" fontId="6" fillId="0" borderId="0" xfId="1" applyFont="1" applyFill="1" applyBorder="1"/>
    <xf numFmtId="165" fontId="1" fillId="0" borderId="9" xfId="1" applyFont="1" applyFill="1" applyBorder="1"/>
    <xf numFmtId="0" fontId="4" fillId="40" borderId="5" xfId="0" applyFont="1" applyFill="1" applyBorder="1" applyAlignment="1">
      <alignment vertical="center"/>
    </xf>
    <xf numFmtId="0" fontId="4" fillId="40" borderId="0" xfId="0" applyFont="1" applyFill="1"/>
    <xf numFmtId="0" fontId="55" fillId="0" borderId="0" xfId="2" applyNumberFormat="1" applyFont="1" applyFill="1" applyBorder="1"/>
    <xf numFmtId="0" fontId="56" fillId="0" borderId="0" xfId="2" applyNumberFormat="1" applyFont="1" applyFill="1" applyBorder="1"/>
    <xf numFmtId="173" fontId="0" fillId="0" borderId="0" xfId="1" applyNumberFormat="1" applyFont="1"/>
    <xf numFmtId="0" fontId="21" fillId="35" borderId="5" xfId="0" applyFont="1" applyFill="1" applyBorder="1" applyAlignment="1">
      <alignment vertical="center"/>
    </xf>
    <xf numFmtId="1" fontId="21" fillId="0" borderId="0" xfId="1" applyNumberFormat="1" applyFont="1" applyFill="1" applyAlignment="1">
      <alignment horizontal="right" vertical="center" wrapText="1"/>
    </xf>
    <xf numFmtId="1" fontId="20" fillId="0" borderId="0" xfId="1" applyNumberFormat="1" applyFont="1" applyFill="1" applyAlignment="1">
      <alignment horizontal="right" vertical="center" wrapText="1"/>
    </xf>
    <xf numFmtId="1" fontId="20" fillId="40" borderId="0" xfId="1" applyNumberFormat="1" applyFont="1" applyFill="1" applyAlignment="1">
      <alignment horizontal="right" vertical="center" wrapText="1"/>
    </xf>
    <xf numFmtId="1" fontId="12" fillId="0" borderId="5" xfId="1" applyNumberFormat="1" applyFont="1" applyBorder="1" applyAlignment="1">
      <alignment horizontal="right" vertical="center" wrapText="1"/>
    </xf>
    <xf numFmtId="0" fontId="12" fillId="0" borderId="6" xfId="0" applyFont="1" applyBorder="1"/>
    <xf numFmtId="165" fontId="21" fillId="0" borderId="11" xfId="1" applyFont="1" applyFill="1" applyBorder="1"/>
    <xf numFmtId="165" fontId="34" fillId="0" borderId="11" xfId="1" applyFont="1" applyFill="1" applyBorder="1"/>
    <xf numFmtId="0" fontId="21" fillId="0" borderId="0" xfId="2" applyFont="1" applyFill="1" applyAlignment="1"/>
    <xf numFmtId="173" fontId="80" fillId="0" borderId="0" xfId="1" applyNumberFormat="1" applyFont="1" applyFill="1"/>
    <xf numFmtId="0" fontId="82" fillId="0" borderId="0" xfId="0" applyFont="1"/>
    <xf numFmtId="0" fontId="82" fillId="0" borderId="0" xfId="2" applyFont="1" applyFill="1"/>
    <xf numFmtId="0" fontId="83" fillId="0" borderId="0" xfId="2" applyFont="1" applyFill="1" applyBorder="1"/>
    <xf numFmtId="166" fontId="83" fillId="0" borderId="0" xfId="1" applyNumberFormat="1" applyFont="1" applyFill="1" applyAlignment="1">
      <alignment horizontal="center" vertical="center" wrapText="1"/>
    </xf>
    <xf numFmtId="164" fontId="83" fillId="0" borderId="0" xfId="0" applyNumberFormat="1" applyFont="1"/>
    <xf numFmtId="164" fontId="82" fillId="0" borderId="0" xfId="0" applyNumberFormat="1" applyFont="1"/>
    <xf numFmtId="165" fontId="83" fillId="0" borderId="0" xfId="1" applyFont="1" applyFill="1" applyBorder="1"/>
    <xf numFmtId="0" fontId="83" fillId="0" borderId="0" xfId="0" applyFont="1"/>
    <xf numFmtId="173" fontId="81" fillId="0" borderId="0" xfId="1" applyNumberFormat="1" applyFont="1" applyFill="1" applyBorder="1" applyAlignment="1">
      <alignment horizontal="center" vertical="center" wrapText="1"/>
    </xf>
    <xf numFmtId="165" fontId="1" fillId="0" borderId="6" xfId="1" applyFont="1" applyFill="1" applyBorder="1"/>
    <xf numFmtId="165" fontId="11" fillId="0" borderId="6" xfId="1" applyFont="1" applyFill="1" applyBorder="1"/>
    <xf numFmtId="165" fontId="42" fillId="0" borderId="6" xfId="1" applyFont="1" applyFill="1" applyBorder="1"/>
    <xf numFmtId="0" fontId="20" fillId="66" borderId="0" xfId="0" applyFont="1" applyFill="1"/>
    <xf numFmtId="0" fontId="1" fillId="66" borderId="5" xfId="0" applyFont="1" applyFill="1" applyBorder="1" applyAlignment="1">
      <alignment vertical="center"/>
    </xf>
    <xf numFmtId="0" fontId="1" fillId="66" borderId="0" xfId="0" applyFont="1" applyFill="1"/>
    <xf numFmtId="4" fontId="0" fillId="66" borderId="0" xfId="0" applyNumberFormat="1" applyFill="1"/>
    <xf numFmtId="0" fontId="7" fillId="66" borderId="0" xfId="0" applyFont="1" applyFill="1"/>
    <xf numFmtId="164" fontId="83" fillId="66" borderId="0" xfId="0" applyNumberFormat="1" applyFont="1" applyFill="1"/>
    <xf numFmtId="166" fontId="20" fillId="66" borderId="0" xfId="1" applyNumberFormat="1" applyFont="1" applyFill="1" applyAlignment="1">
      <alignment horizontal="right" vertical="center" wrapText="1"/>
    </xf>
    <xf numFmtId="0" fontId="1" fillId="66" borderId="5" xfId="0" applyFont="1" applyFill="1" applyBorder="1"/>
    <xf numFmtId="0" fontId="1" fillId="67" borderId="5" xfId="0" applyFont="1" applyFill="1" applyBorder="1"/>
    <xf numFmtId="0" fontId="1" fillId="67" borderId="0" xfId="0" applyFont="1" applyFill="1"/>
    <xf numFmtId="10" fontId="1" fillId="66" borderId="0" xfId="45" applyNumberFormat="1" applyFont="1" applyFill="1" applyBorder="1"/>
    <xf numFmtId="10" fontId="1" fillId="66" borderId="26" xfId="45" applyNumberFormat="1" applyFont="1" applyFill="1" applyBorder="1"/>
    <xf numFmtId="10" fontId="1" fillId="66" borderId="0" xfId="45" applyNumberFormat="1" applyFont="1" applyFill="1"/>
    <xf numFmtId="0" fontId="57" fillId="35" borderId="0" xfId="281" applyFont="1" applyFill="1" applyAlignment="1">
      <alignment horizontal="left" vertical="top"/>
    </xf>
    <xf numFmtId="0" fontId="86" fillId="35" borderId="0" xfId="281" applyFont="1" applyFill="1" applyAlignment="1">
      <alignment horizontal="left" vertical="top"/>
    </xf>
    <xf numFmtId="0" fontId="57" fillId="35" borderId="0" xfId="281" quotePrefix="1" applyFont="1" applyFill="1" applyAlignment="1">
      <alignment horizontal="left" vertical="top"/>
    </xf>
    <xf numFmtId="0" fontId="57" fillId="68" borderId="0" xfId="281" applyFont="1" applyFill="1" applyAlignment="1">
      <alignment horizontal="left" vertical="top"/>
    </xf>
    <xf numFmtId="0" fontId="57" fillId="35" borderId="37" xfId="281" applyFont="1" applyFill="1" applyBorder="1" applyAlignment="1">
      <alignment horizontal="left" vertical="top" wrapText="1"/>
    </xf>
    <xf numFmtId="1" fontId="57" fillId="35" borderId="0" xfId="281" applyNumberFormat="1" applyFont="1" applyFill="1" applyAlignment="1">
      <alignment horizontal="left" vertical="top"/>
    </xf>
    <xf numFmtId="0" fontId="57" fillId="35" borderId="38" xfId="281" applyFont="1" applyFill="1" applyBorder="1" applyAlignment="1">
      <alignment horizontal="left" vertical="center" wrapText="1"/>
    </xf>
    <xf numFmtId="0" fontId="85" fillId="35" borderId="37" xfId="281" applyFont="1" applyFill="1" applyBorder="1" applyAlignment="1">
      <alignment horizontal="left" vertical="top" wrapText="1"/>
    </xf>
    <xf numFmtId="0" fontId="57" fillId="35" borderId="0" xfId="281" applyFont="1" applyFill="1" applyAlignment="1">
      <alignment horizontal="left" vertical="top" wrapText="1"/>
    </xf>
    <xf numFmtId="0" fontId="57" fillId="65" borderId="0" xfId="281" applyFont="1" applyFill="1" applyAlignment="1">
      <alignment horizontal="left" vertical="top"/>
    </xf>
    <xf numFmtId="0" fontId="86" fillId="65" borderId="0" xfId="281" applyFont="1" applyFill="1" applyAlignment="1">
      <alignment horizontal="left" vertical="top"/>
    </xf>
    <xf numFmtId="1" fontId="57" fillId="65" borderId="37" xfId="281" applyNumberFormat="1" applyFont="1" applyFill="1" applyBorder="1" applyAlignment="1">
      <alignment horizontal="left" vertical="top" shrinkToFit="1"/>
    </xf>
    <xf numFmtId="1" fontId="57" fillId="65" borderId="38" xfId="281" applyNumberFormat="1" applyFont="1" applyFill="1" applyBorder="1" applyAlignment="1">
      <alignment horizontal="left" vertical="center" shrinkToFit="1"/>
    </xf>
    <xf numFmtId="1" fontId="85" fillId="65" borderId="37" xfId="281" applyNumberFormat="1" applyFont="1" applyFill="1" applyBorder="1" applyAlignment="1">
      <alignment horizontal="left" vertical="top" shrinkToFit="1"/>
    </xf>
    <xf numFmtId="1" fontId="57" fillId="65" borderId="0" xfId="281" applyNumberFormat="1" applyFont="1" applyFill="1" applyAlignment="1">
      <alignment horizontal="left" vertical="top"/>
    </xf>
    <xf numFmtId="0" fontId="57" fillId="65" borderId="37" xfId="281" applyFont="1" applyFill="1" applyBorder="1" applyAlignment="1">
      <alignment horizontal="left" vertical="top" wrapText="1"/>
    </xf>
    <xf numFmtId="0" fontId="87" fillId="65" borderId="0" xfId="281" applyFont="1" applyFill="1" applyAlignment="1">
      <alignment horizontal="center" vertical="top"/>
    </xf>
    <xf numFmtId="0" fontId="87" fillId="35" borderId="0" xfId="281" applyFont="1" applyFill="1" applyAlignment="1">
      <alignment horizontal="center" vertical="top"/>
    </xf>
    <xf numFmtId="0" fontId="4" fillId="40" borderId="0" xfId="0" applyFont="1" applyFill="1" applyAlignment="1">
      <alignment vertical="center"/>
    </xf>
    <xf numFmtId="0" fontId="4" fillId="0" borderId="4" xfId="0" applyFont="1" applyBorder="1" applyAlignment="1">
      <alignment vertical="center"/>
    </xf>
    <xf numFmtId="0" fontId="1" fillId="35" borderId="5" xfId="0" applyFont="1" applyFill="1" applyBorder="1"/>
    <xf numFmtId="0" fontId="4" fillId="0" borderId="6" xfId="0" applyFont="1" applyBorder="1"/>
    <xf numFmtId="1" fontId="4" fillId="0" borderId="5" xfId="45" applyNumberFormat="1" applyFont="1" applyBorder="1"/>
    <xf numFmtId="0" fontId="53" fillId="0" borderId="0" xfId="0" applyFont="1"/>
    <xf numFmtId="0" fontId="54" fillId="0" borderId="0" xfId="0" applyFont="1"/>
    <xf numFmtId="0" fontId="88" fillId="0" borderId="6" xfId="2" applyNumberFormat="1" applyFont="1" applyBorder="1"/>
    <xf numFmtId="0" fontId="88" fillId="35" borderId="6" xfId="2" applyNumberFormat="1" applyFont="1" applyFill="1" applyBorder="1"/>
    <xf numFmtId="0" fontId="88" fillId="0" borderId="0" xfId="2" applyNumberFormat="1" applyFont="1" applyBorder="1"/>
    <xf numFmtId="0" fontId="12" fillId="0" borderId="6" xfId="2" applyNumberFormat="1" applyFont="1" applyBorder="1"/>
    <xf numFmtId="0" fontId="49" fillId="0" borderId="0" xfId="2" applyNumberFormat="1" applyFont="1" applyFill="1" applyBorder="1"/>
    <xf numFmtId="0" fontId="12" fillId="35" borderId="5" xfId="2" applyFont="1" applyFill="1" applyBorder="1"/>
    <xf numFmtId="0" fontId="49" fillId="0" borderId="5" xfId="2" applyFont="1" applyBorder="1"/>
    <xf numFmtId="0" fontId="49" fillId="0" borderId="0" xfId="2" applyFont="1" applyBorder="1"/>
    <xf numFmtId="4" fontId="49" fillId="0" borderId="0" xfId="0" applyNumberFormat="1" applyFont="1"/>
    <xf numFmtId="4" fontId="49" fillId="0" borderId="26" xfId="0" applyNumberFormat="1" applyFont="1" applyBorder="1"/>
    <xf numFmtId="0" fontId="7" fillId="66" borderId="0" xfId="2" applyFont="1" applyFill="1" applyBorder="1"/>
    <xf numFmtId="4" fontId="11" fillId="66" borderId="0" xfId="0" applyNumberFormat="1" applyFont="1" applyFill="1"/>
    <xf numFmtId="4" fontId="11" fillId="66" borderId="26" xfId="0" applyNumberFormat="1" applyFont="1" applyFill="1" applyBorder="1"/>
    <xf numFmtId="0" fontId="10" fillId="66" borderId="0" xfId="0" applyFont="1" applyFill="1"/>
    <xf numFmtId="0" fontId="49" fillId="0" borderId="5" xfId="2" applyNumberFormat="1" applyFont="1" applyBorder="1" applyAlignment="1">
      <alignment horizontal="right"/>
    </xf>
    <xf numFmtId="0" fontId="49" fillId="0" borderId="0" xfId="0" applyFont="1"/>
    <xf numFmtId="175" fontId="11" fillId="0" borderId="0" xfId="1" applyNumberFormat="1" applyFont="1" applyFill="1" applyBorder="1"/>
    <xf numFmtId="173" fontId="1" fillId="0" borderId="0" xfId="1" applyNumberFormat="1" applyFont="1" applyBorder="1"/>
    <xf numFmtId="173" fontId="11" fillId="0" borderId="0" xfId="1" applyNumberFormat="1" applyFont="1" applyBorder="1"/>
    <xf numFmtId="173" fontId="1" fillId="66" borderId="0" xfId="1" applyNumberFormat="1" applyFont="1" applyFill="1" applyBorder="1"/>
    <xf numFmtId="173" fontId="7" fillId="0" borderId="0" xfId="1" applyNumberFormat="1" applyFont="1" applyFill="1" applyBorder="1"/>
    <xf numFmtId="173" fontId="7" fillId="0" borderId="26" xfId="1" applyNumberFormat="1" applyFont="1" applyFill="1" applyBorder="1"/>
    <xf numFmtId="173" fontId="4" fillId="0" borderId="26" xfId="1" applyNumberFormat="1" applyFont="1" applyFill="1" applyBorder="1"/>
    <xf numFmtId="173" fontId="4" fillId="66" borderId="0" xfId="1" applyNumberFormat="1" applyFont="1" applyFill="1" applyBorder="1"/>
    <xf numFmtId="173" fontId="4" fillId="66" borderId="26" xfId="1" applyNumberFormat="1" applyFont="1" applyFill="1" applyBorder="1"/>
    <xf numFmtId="173" fontId="1" fillId="64" borderId="0" xfId="1" applyNumberFormat="1" applyFont="1" applyFill="1" applyBorder="1"/>
    <xf numFmtId="173" fontId="4" fillId="0" borderId="6" xfId="1" applyNumberFormat="1" applyFont="1" applyFill="1" applyBorder="1"/>
    <xf numFmtId="173" fontId="1" fillId="0" borderId="6" xfId="1" applyNumberFormat="1" applyFont="1" applyBorder="1"/>
    <xf numFmtId="173" fontId="1" fillId="0" borderId="26" xfId="1" applyNumberFormat="1" applyFont="1" applyBorder="1"/>
    <xf numFmtId="173" fontId="20" fillId="0" borderId="0" xfId="1" applyNumberFormat="1" applyFont="1" applyBorder="1"/>
    <xf numFmtId="173" fontId="20" fillId="0" borderId="6" xfId="1" applyNumberFormat="1" applyFont="1" applyBorder="1"/>
    <xf numFmtId="173" fontId="20" fillId="0" borderId="26" xfId="1" applyNumberFormat="1" applyFont="1" applyBorder="1"/>
    <xf numFmtId="173" fontId="7" fillId="0" borderId="6" xfId="1" applyNumberFormat="1" applyFont="1" applyFill="1" applyBorder="1"/>
    <xf numFmtId="173" fontId="4" fillId="40" borderId="0" xfId="1" applyNumberFormat="1" applyFont="1" applyFill="1" applyBorder="1"/>
    <xf numFmtId="173" fontId="4" fillId="40" borderId="26" xfId="1" applyNumberFormat="1" applyFont="1" applyFill="1" applyBorder="1"/>
    <xf numFmtId="173" fontId="22" fillId="0" borderId="0" xfId="1" applyNumberFormat="1" applyFont="1"/>
    <xf numFmtId="173" fontId="11" fillId="0" borderId="0" xfId="1" applyNumberFormat="1" applyFont="1" applyFill="1" applyBorder="1"/>
    <xf numFmtId="173" fontId="0" fillId="66" borderId="0" xfId="1" applyNumberFormat="1" applyFont="1" applyFill="1"/>
    <xf numFmtId="173" fontId="1" fillId="0" borderId="4" xfId="1" applyNumberFormat="1" applyFont="1" applyFill="1" applyBorder="1"/>
    <xf numFmtId="0" fontId="4" fillId="67" borderId="5" xfId="2" quotePrefix="1" applyNumberFormat="1" applyFont="1" applyFill="1" applyBorder="1" applyAlignment="1">
      <alignment horizontal="right"/>
    </xf>
    <xf numFmtId="0" fontId="4" fillId="67" borderId="0" xfId="2" applyFont="1" applyFill="1" applyBorder="1"/>
    <xf numFmtId="4" fontId="10" fillId="67" borderId="0" xfId="0" applyNumberFormat="1" applyFont="1" applyFill="1"/>
    <xf numFmtId="4" fontId="10" fillId="67" borderId="26" xfId="0" applyNumberFormat="1" applyFont="1" applyFill="1" applyBorder="1"/>
    <xf numFmtId="0" fontId="10" fillId="67" borderId="0" xfId="0" applyFont="1" applyFill="1"/>
    <xf numFmtId="0" fontId="4" fillId="67" borderId="5" xfId="2" applyNumberFormat="1" applyFont="1" applyFill="1" applyBorder="1" applyAlignment="1">
      <alignment horizontal="right"/>
    </xf>
    <xf numFmtId="4" fontId="1" fillId="67" borderId="0" xfId="0" applyNumberFormat="1" applyFont="1" applyFill="1"/>
    <xf numFmtId="4" fontId="1" fillId="67" borderId="26" xfId="0" applyNumberFormat="1" applyFont="1" applyFill="1" applyBorder="1"/>
    <xf numFmtId="165" fontId="11" fillId="35" borderId="1" xfId="1" applyFont="1" applyFill="1" applyBorder="1" applyAlignment="1">
      <alignment horizontal="center"/>
    </xf>
    <xf numFmtId="165" fontId="11" fillId="35" borderId="2" xfId="1" applyFont="1" applyFill="1" applyBorder="1" applyAlignment="1">
      <alignment horizontal="center"/>
    </xf>
    <xf numFmtId="165" fontId="11" fillId="35" borderId="3" xfId="1" applyFont="1" applyFill="1" applyBorder="1" applyAlignment="1">
      <alignment horizontal="center"/>
    </xf>
    <xf numFmtId="166" fontId="8" fillId="0" borderId="0" xfId="1" applyNumberFormat="1" applyFont="1" applyBorder="1"/>
    <xf numFmtId="165" fontId="12" fillId="0" borderId="0" xfId="1" applyFont="1" applyBorder="1"/>
    <xf numFmtId="165" fontId="11" fillId="35" borderId="5" xfId="1" applyFont="1" applyFill="1" applyBorder="1" applyAlignment="1">
      <alignment horizontal="center"/>
    </xf>
    <xf numFmtId="165" fontId="11" fillId="35" borderId="0" xfId="1" applyFont="1" applyFill="1" applyBorder="1" applyAlignment="1">
      <alignment horizontal="center"/>
    </xf>
    <xf numFmtId="3" fontId="11" fillId="0" borderId="10" xfId="2" applyNumberFormat="1" applyFont="1" applyFill="1" applyBorder="1" applyAlignment="1">
      <alignment horizontal="center" vertical="center" wrapText="1"/>
    </xf>
    <xf numFmtId="3" fontId="11" fillId="0" borderId="11" xfId="2" applyNumberFormat="1" applyFont="1" applyFill="1" applyBorder="1" applyAlignment="1">
      <alignment horizontal="center" vertical="center" wrapText="1"/>
    </xf>
    <xf numFmtId="165" fontId="11" fillId="35" borderId="11" xfId="1" applyFont="1" applyFill="1" applyBorder="1" applyAlignment="1">
      <alignment horizontal="center" vertical="center" wrapText="1"/>
    </xf>
    <xf numFmtId="0" fontId="11" fillId="35" borderId="11" xfId="2" applyFont="1" applyFill="1" applyBorder="1" applyAlignment="1">
      <alignment horizontal="center" vertical="center" wrapText="1"/>
    </xf>
    <xf numFmtId="165" fontId="11" fillId="2" borderId="11" xfId="1" applyFont="1" applyFill="1" applyBorder="1" applyAlignment="1">
      <alignment horizontal="center" vertical="center" wrapText="1"/>
    </xf>
    <xf numFmtId="165" fontId="11" fillId="36" borderId="11" xfId="1" applyFont="1" applyFill="1" applyBorder="1" applyAlignment="1">
      <alignment horizontal="center" vertical="center" wrapText="1"/>
    </xf>
    <xf numFmtId="165" fontId="21" fillId="37" borderId="11" xfId="1" applyFont="1" applyFill="1" applyBorder="1" applyAlignment="1">
      <alignment horizontal="center" vertical="center" wrapText="1"/>
    </xf>
    <xf numFmtId="165" fontId="11" fillId="38" borderId="11" xfId="1" applyFont="1" applyFill="1" applyBorder="1" applyAlignment="1">
      <alignment horizontal="center" vertical="center" wrapText="1"/>
    </xf>
    <xf numFmtId="0" fontId="11" fillId="35" borderId="11" xfId="2" applyFont="1" applyFill="1" applyBorder="1" applyAlignment="1">
      <alignment horizontal="center" vertical="center"/>
    </xf>
    <xf numFmtId="166" fontId="11" fillId="0" borderId="12" xfId="1" applyNumberFormat="1" applyFont="1" applyFill="1" applyBorder="1" applyAlignment="1">
      <alignment horizontal="center" vertical="center" wrapText="1"/>
    </xf>
    <xf numFmtId="0" fontId="7" fillId="0" borderId="5" xfId="0" applyFont="1" applyBorder="1"/>
    <xf numFmtId="0" fontId="4" fillId="0" borderId="7" xfId="0" applyFont="1" applyBorder="1"/>
    <xf numFmtId="165" fontId="1" fillId="35" borderId="6" xfId="1" applyFont="1" applyFill="1" applyBorder="1"/>
    <xf numFmtId="165" fontId="21" fillId="37" borderId="12" xfId="1" applyFont="1" applyFill="1" applyBorder="1" applyAlignment="1">
      <alignment horizontal="center" vertical="center" wrapText="1"/>
    </xf>
    <xf numFmtId="174" fontId="1" fillId="0" borderId="6" xfId="1" applyNumberFormat="1" applyFont="1" applyFill="1" applyBorder="1"/>
    <xf numFmtId="174" fontId="11" fillId="0" borderId="6" xfId="1" applyNumberFormat="1" applyFont="1" applyFill="1" applyBorder="1"/>
    <xf numFmtId="165" fontId="1" fillId="0" borderId="8" xfId="1" applyFont="1" applyFill="1" applyBorder="1"/>
    <xf numFmtId="165" fontId="46" fillId="0" borderId="6" xfId="1" applyFont="1" applyFill="1" applyBorder="1"/>
    <xf numFmtId="165" fontId="48" fillId="0" borderId="6" xfId="1" applyFont="1" applyFill="1" applyBorder="1"/>
    <xf numFmtId="165" fontId="11" fillId="0" borderId="8" xfId="1" applyFont="1" applyFill="1" applyBorder="1"/>
    <xf numFmtId="1" fontId="1" fillId="0" borderId="10" xfId="1" applyNumberFormat="1" applyFont="1" applyFill="1" applyBorder="1" applyAlignment="1">
      <alignment horizontal="center" vertical="center" wrapText="1"/>
    </xf>
    <xf numFmtId="0" fontId="11" fillId="35" borderId="1" xfId="2" applyFont="1" applyFill="1" applyBorder="1" applyAlignment="1">
      <alignment horizontal="center" vertical="center"/>
    </xf>
    <xf numFmtId="165" fontId="1" fillId="35" borderId="11" xfId="1" applyFont="1" applyFill="1" applyBorder="1"/>
    <xf numFmtId="10" fontId="1" fillId="35" borderId="7" xfId="45" applyNumberFormat="1" applyFont="1" applyFill="1" applyBorder="1"/>
    <xf numFmtId="0" fontId="1" fillId="35" borderId="6" xfId="0" applyFont="1" applyFill="1" applyBorder="1"/>
    <xf numFmtId="10" fontId="1" fillId="0" borderId="6" xfId="0" applyNumberFormat="1" applyFont="1" applyBorder="1"/>
    <xf numFmtId="10" fontId="1" fillId="0" borderId="8" xfId="0" applyNumberFormat="1" applyFont="1" applyBorder="1"/>
    <xf numFmtId="15" fontId="7" fillId="0" borderId="0" xfId="0" applyNumberFormat="1" applyFont="1" applyAlignment="1">
      <alignment horizontal="left"/>
    </xf>
    <xf numFmtId="0" fontId="7" fillId="0" borderId="25" xfId="0" applyFont="1" applyBorder="1"/>
    <xf numFmtId="0" fontId="1" fillId="0" borderId="25" xfId="0" applyFont="1" applyBorder="1"/>
    <xf numFmtId="0" fontId="7" fillId="0" borderId="9" xfId="0" applyFont="1" applyBorder="1"/>
    <xf numFmtId="4" fontId="1" fillId="0" borderId="9" xfId="0" applyNumberFormat="1" applyFont="1" applyBorder="1"/>
    <xf numFmtId="0" fontId="4" fillId="0" borderId="9" xfId="0" applyFont="1" applyBorder="1"/>
    <xf numFmtId="0" fontId="7" fillId="0" borderId="9" xfId="1" applyNumberFormat="1" applyFont="1" applyBorder="1"/>
    <xf numFmtId="0" fontId="4" fillId="0" borderId="9" xfId="1" applyNumberFormat="1" applyFont="1" applyBorder="1"/>
    <xf numFmtId="0" fontId="7" fillId="0" borderId="9" xfId="0" quotePrefix="1" applyFont="1" applyBorder="1" applyAlignment="1">
      <alignment horizontal="right"/>
    </xf>
    <xf numFmtId="0" fontId="4" fillId="0" borderId="9" xfId="0" quotePrefix="1" applyFont="1" applyBorder="1" applyAlignment="1">
      <alignment horizontal="right"/>
    </xf>
    <xf numFmtId="10" fontId="4" fillId="0" borderId="9" xfId="45" applyNumberFormat="1" applyFont="1" applyBorder="1"/>
    <xf numFmtId="4" fontId="11" fillId="0" borderId="9" xfId="0" applyNumberFormat="1" applyFont="1" applyBorder="1"/>
    <xf numFmtId="10" fontId="1" fillId="0" borderId="9" xfId="45" applyNumberFormat="1" applyFont="1" applyBorder="1"/>
    <xf numFmtId="173" fontId="7" fillId="0" borderId="9" xfId="1" applyNumberFormat="1" applyFont="1" applyBorder="1"/>
    <xf numFmtId="173" fontId="1" fillId="0" borderId="9" xfId="1" applyNumberFormat="1" applyFont="1" applyBorder="1"/>
    <xf numFmtId="10" fontId="4" fillId="0" borderId="9" xfId="0" applyNumberFormat="1" applyFont="1" applyBorder="1"/>
    <xf numFmtId="14" fontId="7" fillId="0" borderId="0" xfId="1" applyNumberFormat="1" applyFont="1" applyFill="1" applyBorder="1" applyAlignment="1">
      <alignment horizontal="left"/>
    </xf>
    <xf numFmtId="15" fontId="5" fillId="0" borderId="0" xfId="2" applyNumberFormat="1" applyFont="1" applyFill="1" applyAlignment="1">
      <alignment horizontal="left"/>
    </xf>
    <xf numFmtId="165" fontId="21" fillId="35" borderId="10" xfId="1" applyFont="1" applyFill="1" applyBorder="1" applyAlignment="1">
      <alignment horizontal="center"/>
    </xf>
    <xf numFmtId="165" fontId="21" fillId="35" borderId="11" xfId="1" applyFont="1" applyFill="1" applyBorder="1" applyAlignment="1">
      <alignment horizontal="center"/>
    </xf>
    <xf numFmtId="165" fontId="21" fillId="35" borderId="12" xfId="1" applyFont="1" applyFill="1" applyBorder="1" applyAlignment="1">
      <alignment horizontal="center"/>
    </xf>
    <xf numFmtId="168" fontId="5" fillId="0" borderId="0" xfId="2" applyNumberFormat="1" applyFont="1" applyFill="1" applyAlignment="1">
      <alignment horizontal="left"/>
    </xf>
    <xf numFmtId="165" fontId="11" fillId="35" borderId="1" xfId="1" applyFont="1" applyFill="1" applyBorder="1" applyAlignment="1">
      <alignment horizontal="center"/>
    </xf>
    <xf numFmtId="165" fontId="11" fillId="35" borderId="2" xfId="1" applyFont="1" applyFill="1" applyBorder="1" applyAlignment="1">
      <alignment horizontal="center"/>
    </xf>
    <xf numFmtId="165" fontId="11" fillId="35" borderId="3" xfId="1" applyFont="1" applyFill="1" applyBorder="1" applyAlignment="1">
      <alignment horizontal="center"/>
    </xf>
    <xf numFmtId="0" fontId="16" fillId="3" borderId="0" xfId="0" applyFont="1" applyFill="1" applyAlignment="1">
      <alignment horizontal="center" vertical="center" wrapText="1"/>
    </xf>
    <xf numFmtId="169" fontId="7" fillId="0" borderId="10" xfId="0" applyNumberFormat="1" applyFont="1" applyBorder="1" applyAlignment="1">
      <alignment horizontal="center" vertical="center"/>
    </xf>
    <xf numFmtId="169" fontId="7" fillId="0" borderId="13" xfId="0" applyNumberFormat="1" applyFont="1" applyBorder="1" applyAlignment="1">
      <alignment horizontal="center" vertical="center"/>
    </xf>
    <xf numFmtId="0" fontId="16" fillId="3" borderId="10" xfId="0" applyFont="1" applyFill="1" applyBorder="1" applyAlignment="1">
      <alignment horizontal="center" vertical="center" wrapText="1"/>
    </xf>
    <xf numFmtId="0" fontId="16" fillId="3" borderId="11" xfId="0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5" xfId="0" applyFont="1" applyFill="1" applyBorder="1" applyAlignment="1">
      <alignment horizontal="center" vertical="center" wrapText="1"/>
    </xf>
    <xf numFmtId="0" fontId="16" fillId="3" borderId="6" xfId="0" applyFont="1" applyFill="1" applyBorder="1" applyAlignment="1">
      <alignment horizontal="center" vertical="center" wrapText="1"/>
    </xf>
    <xf numFmtId="165" fontId="11" fillId="35" borderId="10" xfId="1" applyFont="1" applyFill="1" applyBorder="1" applyAlignment="1">
      <alignment horizontal="center"/>
    </xf>
    <xf numFmtId="165" fontId="11" fillId="35" borderId="11" xfId="1" applyFont="1" applyFill="1" applyBorder="1" applyAlignment="1">
      <alignment horizontal="center"/>
    </xf>
    <xf numFmtId="165" fontId="11" fillId="35" borderId="12" xfId="1" applyFont="1" applyFill="1" applyBorder="1" applyAlignment="1">
      <alignment horizontal="center"/>
    </xf>
    <xf numFmtId="165" fontId="21" fillId="41" borderId="4" xfId="1" applyFont="1" applyFill="1" applyBorder="1" applyAlignment="1">
      <alignment horizontal="center"/>
    </xf>
  </cellXfs>
  <cellStyles count="282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20% - Énfasis1 2" xfId="57" xr:uid="{00000000-0005-0000-0000-000001000000}"/>
    <cellStyle name="20% - Énfasis1 3" xfId="58" xr:uid="{00000000-0005-0000-0000-000002000000}"/>
    <cellStyle name="20% - Énfasis1 4" xfId="59" xr:uid="{00000000-0005-0000-0000-000003000000}"/>
    <cellStyle name="20% - Énfasis2 2" xfId="60" xr:uid="{00000000-0005-0000-0000-000005000000}"/>
    <cellStyle name="20% - Énfasis2 3" xfId="61" xr:uid="{00000000-0005-0000-0000-000006000000}"/>
    <cellStyle name="20% - Énfasis2 4" xfId="62" xr:uid="{00000000-0005-0000-0000-000007000000}"/>
    <cellStyle name="20% - Énfasis3 2" xfId="63" xr:uid="{00000000-0005-0000-0000-000009000000}"/>
    <cellStyle name="20% - Énfasis3 3" xfId="64" xr:uid="{00000000-0005-0000-0000-00000A000000}"/>
    <cellStyle name="20% - Énfasis3 4" xfId="65" xr:uid="{00000000-0005-0000-0000-00000B000000}"/>
    <cellStyle name="20% - Énfasis4 2" xfId="66" xr:uid="{00000000-0005-0000-0000-00000D000000}"/>
    <cellStyle name="20% - Énfasis4 3" xfId="67" xr:uid="{00000000-0005-0000-0000-00000E000000}"/>
    <cellStyle name="20% - Énfasis4 4" xfId="68" xr:uid="{00000000-0005-0000-0000-00000F000000}"/>
    <cellStyle name="20% - Énfasis5 2" xfId="69" xr:uid="{00000000-0005-0000-0000-000011000000}"/>
    <cellStyle name="20% - Énfasis5 3" xfId="70" xr:uid="{00000000-0005-0000-0000-000012000000}"/>
    <cellStyle name="20% - Énfasis5 4" xfId="71" xr:uid="{00000000-0005-0000-0000-000013000000}"/>
    <cellStyle name="20% - Énfasis6 2" xfId="72" xr:uid="{00000000-0005-0000-0000-000015000000}"/>
    <cellStyle name="20% - Énfasis6 3" xfId="73" xr:uid="{00000000-0005-0000-0000-000016000000}"/>
    <cellStyle name="20% - Énfasis6 4" xfId="74" xr:uid="{00000000-0005-0000-0000-000017000000}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40% - Énfasis1 2" xfId="75" xr:uid="{00000000-0005-0000-0000-000019000000}"/>
    <cellStyle name="40% - Énfasis1 3" xfId="76" xr:uid="{00000000-0005-0000-0000-00001A000000}"/>
    <cellStyle name="40% - Énfasis1 4" xfId="77" xr:uid="{00000000-0005-0000-0000-00001B000000}"/>
    <cellStyle name="40% - Énfasis2 2" xfId="78" xr:uid="{00000000-0005-0000-0000-00001D000000}"/>
    <cellStyle name="40% - Énfasis2 3" xfId="79" xr:uid="{00000000-0005-0000-0000-00001E000000}"/>
    <cellStyle name="40% - Énfasis2 4" xfId="80" xr:uid="{00000000-0005-0000-0000-00001F000000}"/>
    <cellStyle name="40% - Énfasis3 2" xfId="81" xr:uid="{00000000-0005-0000-0000-000021000000}"/>
    <cellStyle name="40% - Énfasis3 3" xfId="82" xr:uid="{00000000-0005-0000-0000-000022000000}"/>
    <cellStyle name="40% - Énfasis3 4" xfId="83" xr:uid="{00000000-0005-0000-0000-000023000000}"/>
    <cellStyle name="40% - Énfasis4 2" xfId="84" xr:uid="{00000000-0005-0000-0000-000025000000}"/>
    <cellStyle name="40% - Énfasis4 3" xfId="85" xr:uid="{00000000-0005-0000-0000-000026000000}"/>
    <cellStyle name="40% - Énfasis4 4" xfId="86" xr:uid="{00000000-0005-0000-0000-000027000000}"/>
    <cellStyle name="40% - Énfasis5 2" xfId="87" xr:uid="{00000000-0005-0000-0000-000029000000}"/>
    <cellStyle name="40% - Énfasis5 3" xfId="88" xr:uid="{00000000-0005-0000-0000-00002A000000}"/>
    <cellStyle name="40% - Énfasis5 4" xfId="89" xr:uid="{00000000-0005-0000-0000-00002B000000}"/>
    <cellStyle name="40% - Énfasis6 2" xfId="90" xr:uid="{00000000-0005-0000-0000-00002D000000}"/>
    <cellStyle name="40% - Énfasis6 3" xfId="91" xr:uid="{00000000-0005-0000-0000-00002E000000}"/>
    <cellStyle name="40% - Énfasis6 4" xfId="92" xr:uid="{00000000-0005-0000-0000-00002F000000}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60% - Énfasis1 2" xfId="93" xr:uid="{00000000-0005-0000-0000-000031000000}"/>
    <cellStyle name="60% - Énfasis1 3" xfId="94" xr:uid="{00000000-0005-0000-0000-000032000000}"/>
    <cellStyle name="60% - Énfasis1 4" xfId="95" xr:uid="{00000000-0005-0000-0000-000033000000}"/>
    <cellStyle name="60% - Énfasis2 2" xfId="96" xr:uid="{00000000-0005-0000-0000-000035000000}"/>
    <cellStyle name="60% - Énfasis2 3" xfId="97" xr:uid="{00000000-0005-0000-0000-000036000000}"/>
    <cellStyle name="60% - Énfasis2 4" xfId="98" xr:uid="{00000000-0005-0000-0000-000037000000}"/>
    <cellStyle name="60% - Énfasis3 2" xfId="99" xr:uid="{00000000-0005-0000-0000-000039000000}"/>
    <cellStyle name="60% - Énfasis3 3" xfId="100" xr:uid="{00000000-0005-0000-0000-00003A000000}"/>
    <cellStyle name="60% - Énfasis3 4" xfId="101" xr:uid="{00000000-0005-0000-0000-00003B000000}"/>
    <cellStyle name="60% - Énfasis4 2" xfId="102" xr:uid="{00000000-0005-0000-0000-00003D000000}"/>
    <cellStyle name="60% - Énfasis4 3" xfId="103" xr:uid="{00000000-0005-0000-0000-00003E000000}"/>
    <cellStyle name="60% - Énfasis4 4" xfId="104" xr:uid="{00000000-0005-0000-0000-00003F000000}"/>
    <cellStyle name="60% - Énfasis5 2" xfId="105" xr:uid="{00000000-0005-0000-0000-000041000000}"/>
    <cellStyle name="60% - Énfasis5 3" xfId="106" xr:uid="{00000000-0005-0000-0000-000042000000}"/>
    <cellStyle name="60% - Énfasis5 4" xfId="107" xr:uid="{00000000-0005-0000-0000-000043000000}"/>
    <cellStyle name="60% - Énfasis6 2" xfId="108" xr:uid="{00000000-0005-0000-0000-000045000000}"/>
    <cellStyle name="60% - Énfasis6 3" xfId="109" xr:uid="{00000000-0005-0000-0000-000046000000}"/>
    <cellStyle name="60% - Énfasis6 4" xfId="110" xr:uid="{00000000-0005-0000-0000-000047000000}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ANCLAS,REZONES Y SUS PARTES,DE FUNDICION,DE HIERRO O DE ACERO" xfId="2" xr:uid="{00000000-0005-0000-0000-000048000000}"/>
    <cellStyle name="ANCLAS,REZONES Y SUS PARTES,DE FUNDICION,DE HIERRO O DE ACERO 2" xfId="111" xr:uid="{00000000-0005-0000-0000-000049000000}"/>
    <cellStyle name="Bad" xfId="10" builtinId="27" customBuiltin="1"/>
    <cellStyle name="Buena 2" xfId="112" xr:uid="{00000000-0005-0000-0000-00004B000000}"/>
    <cellStyle name="Buena 3" xfId="113" xr:uid="{00000000-0005-0000-0000-00004C000000}"/>
    <cellStyle name="Buena 4" xfId="114" xr:uid="{00000000-0005-0000-0000-00004D000000}"/>
    <cellStyle name="Calculation" xfId="14" builtinId="22" customBuiltin="1"/>
    <cellStyle name="Cálculo 2" xfId="115" xr:uid="{00000000-0005-0000-0000-00004F000000}"/>
    <cellStyle name="Cálculo 3" xfId="116" xr:uid="{00000000-0005-0000-0000-000050000000}"/>
    <cellStyle name="Cálculo 4" xfId="117" xr:uid="{00000000-0005-0000-0000-000051000000}"/>
    <cellStyle name="Celda de comprobación 2" xfId="118" xr:uid="{00000000-0005-0000-0000-000053000000}"/>
    <cellStyle name="Celda de comprobación 3" xfId="119" xr:uid="{00000000-0005-0000-0000-000054000000}"/>
    <cellStyle name="Celda de comprobación 4" xfId="120" xr:uid="{00000000-0005-0000-0000-000055000000}"/>
    <cellStyle name="Celda vinculada 2" xfId="121" xr:uid="{00000000-0005-0000-0000-000057000000}"/>
    <cellStyle name="Celda vinculada 3" xfId="122" xr:uid="{00000000-0005-0000-0000-000058000000}"/>
    <cellStyle name="Celda vinculada 4" xfId="123" xr:uid="{00000000-0005-0000-0000-000059000000}"/>
    <cellStyle name="Check Cell" xfId="16" builtinId="23" customBuiltin="1"/>
    <cellStyle name="Comma" xfId="1" builtinId="3"/>
    <cellStyle name="Comma 2" xfId="124" xr:uid="{00000000-0005-0000-0000-00005A000000}"/>
    <cellStyle name="Encabezado 4 2" xfId="125" xr:uid="{00000000-0005-0000-0000-00005D000000}"/>
    <cellStyle name="Encabezado 4 3" xfId="126" xr:uid="{00000000-0005-0000-0000-00005E000000}"/>
    <cellStyle name="Encabezado 4 4" xfId="127" xr:uid="{00000000-0005-0000-0000-00005F000000}"/>
    <cellStyle name="Énfasis1 2" xfId="128" xr:uid="{00000000-0005-0000-0000-000061000000}"/>
    <cellStyle name="Énfasis1 3" xfId="129" xr:uid="{00000000-0005-0000-0000-000062000000}"/>
    <cellStyle name="Énfasis1 4" xfId="130" xr:uid="{00000000-0005-0000-0000-000063000000}"/>
    <cellStyle name="Énfasis2 2" xfId="131" xr:uid="{00000000-0005-0000-0000-000065000000}"/>
    <cellStyle name="Énfasis2 3" xfId="132" xr:uid="{00000000-0005-0000-0000-000066000000}"/>
    <cellStyle name="Énfasis2 4" xfId="133" xr:uid="{00000000-0005-0000-0000-000067000000}"/>
    <cellStyle name="Énfasis3 2" xfId="134" xr:uid="{00000000-0005-0000-0000-000069000000}"/>
    <cellStyle name="Énfasis3 3" xfId="135" xr:uid="{00000000-0005-0000-0000-00006A000000}"/>
    <cellStyle name="Énfasis3 4" xfId="136" xr:uid="{00000000-0005-0000-0000-00006B000000}"/>
    <cellStyle name="Énfasis4 2" xfId="137" xr:uid="{00000000-0005-0000-0000-00006D000000}"/>
    <cellStyle name="Énfasis4 3" xfId="138" xr:uid="{00000000-0005-0000-0000-00006E000000}"/>
    <cellStyle name="Énfasis4 4" xfId="139" xr:uid="{00000000-0005-0000-0000-00006F000000}"/>
    <cellStyle name="Énfasis5 2" xfId="140" xr:uid="{00000000-0005-0000-0000-000071000000}"/>
    <cellStyle name="Énfasis5 3" xfId="141" xr:uid="{00000000-0005-0000-0000-000072000000}"/>
    <cellStyle name="Énfasis5 4" xfId="142" xr:uid="{00000000-0005-0000-0000-000073000000}"/>
    <cellStyle name="Énfasis6 2" xfId="143" xr:uid="{00000000-0005-0000-0000-000075000000}"/>
    <cellStyle name="Énfasis6 3" xfId="144" xr:uid="{00000000-0005-0000-0000-000076000000}"/>
    <cellStyle name="Énfasis6 4" xfId="145" xr:uid="{00000000-0005-0000-0000-000077000000}"/>
    <cellStyle name="Entrada 2" xfId="146" xr:uid="{00000000-0005-0000-0000-000079000000}"/>
    <cellStyle name="Entrada 3" xfId="147" xr:uid="{00000000-0005-0000-0000-00007A000000}"/>
    <cellStyle name="Entrada 4" xfId="148" xr:uid="{00000000-0005-0000-0000-00007B000000}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Hipervínculo 2" xfId="149" xr:uid="{00000000-0005-0000-0000-00007D000000}"/>
    <cellStyle name="Hipervínculo 3" xfId="150" xr:uid="{00000000-0005-0000-0000-00007E000000}"/>
    <cellStyle name="Hipervínculo 4" xfId="151" xr:uid="{00000000-0005-0000-0000-00007F000000}"/>
    <cellStyle name="Hyperlink" xfId="3" builtinId="8"/>
    <cellStyle name="Incorrecto 2" xfId="152" xr:uid="{00000000-0005-0000-0000-000081000000}"/>
    <cellStyle name="Incorrecto 3" xfId="153" xr:uid="{00000000-0005-0000-0000-000082000000}"/>
    <cellStyle name="Incorrecto 4" xfId="154" xr:uid="{00000000-0005-0000-0000-000083000000}"/>
    <cellStyle name="Input" xfId="12" builtinId="20" customBuiltin="1"/>
    <cellStyle name="Linked Cell" xfId="15" builtinId="24" customBuiltin="1"/>
    <cellStyle name="Millares 10" xfId="155" xr:uid="{00000000-0005-0000-0000-000085000000}"/>
    <cellStyle name="Millares 11" xfId="274" xr:uid="{00000000-0005-0000-0000-000086000000}"/>
    <cellStyle name="Millares 2" xfId="46" xr:uid="{00000000-0005-0000-0000-000087000000}"/>
    <cellStyle name="Millares 2 2" xfId="156" xr:uid="{00000000-0005-0000-0000-000088000000}"/>
    <cellStyle name="Millares 3" xfId="49" xr:uid="{00000000-0005-0000-0000-000089000000}"/>
    <cellStyle name="Millares 4" xfId="50" xr:uid="{00000000-0005-0000-0000-00008A000000}"/>
    <cellStyle name="Millares 4 2" xfId="157" xr:uid="{00000000-0005-0000-0000-00008B000000}"/>
    <cellStyle name="Millares 5" xfId="52" xr:uid="{00000000-0005-0000-0000-00008C000000}"/>
    <cellStyle name="Millares 6" xfId="51" xr:uid="{00000000-0005-0000-0000-00008D000000}"/>
    <cellStyle name="Millares 6 2" xfId="275" xr:uid="{00000000-0005-0000-0000-00008E000000}"/>
    <cellStyle name="Millares 7" xfId="53" xr:uid="{00000000-0005-0000-0000-00008F000000}"/>
    <cellStyle name="Millares 7 2" xfId="158" xr:uid="{00000000-0005-0000-0000-000090000000}"/>
    <cellStyle name="Millares 8" xfId="54" xr:uid="{00000000-0005-0000-0000-000091000000}"/>
    <cellStyle name="Millares 9" xfId="56" xr:uid="{00000000-0005-0000-0000-000092000000}"/>
    <cellStyle name="Neutral" xfId="11" builtinId="28" customBuiltin="1"/>
    <cellStyle name="Neutral 2" xfId="159" xr:uid="{00000000-0005-0000-0000-000094000000}"/>
    <cellStyle name="Neutral 3" xfId="160" xr:uid="{00000000-0005-0000-0000-000095000000}"/>
    <cellStyle name="Neutral 4" xfId="161" xr:uid="{00000000-0005-0000-0000-000096000000}"/>
    <cellStyle name="Normal" xfId="0" builtinId="0"/>
    <cellStyle name="Normal 10" xfId="162" xr:uid="{00000000-0005-0000-0000-000098000000}"/>
    <cellStyle name="Normal 10 2" xfId="163" xr:uid="{00000000-0005-0000-0000-000099000000}"/>
    <cellStyle name="Normal 11" xfId="164" xr:uid="{00000000-0005-0000-0000-00009A000000}"/>
    <cellStyle name="Normal 12" xfId="165" xr:uid="{00000000-0005-0000-0000-00009B000000}"/>
    <cellStyle name="Normal 13" xfId="166" xr:uid="{00000000-0005-0000-0000-00009C000000}"/>
    <cellStyle name="Normal 14" xfId="167" xr:uid="{00000000-0005-0000-0000-00009D000000}"/>
    <cellStyle name="Normal 14 2" xfId="168" xr:uid="{00000000-0005-0000-0000-00009E000000}"/>
    <cellStyle name="Normal 15" xfId="169" xr:uid="{00000000-0005-0000-0000-00009F000000}"/>
    <cellStyle name="Normal 15 2" xfId="170" xr:uid="{00000000-0005-0000-0000-0000A0000000}"/>
    <cellStyle name="Normal 16" xfId="171" xr:uid="{00000000-0005-0000-0000-0000A1000000}"/>
    <cellStyle name="Normal 16 2" xfId="172" xr:uid="{00000000-0005-0000-0000-0000A2000000}"/>
    <cellStyle name="Normal 17" xfId="173" xr:uid="{00000000-0005-0000-0000-0000A3000000}"/>
    <cellStyle name="Normal 18" xfId="174" xr:uid="{00000000-0005-0000-0000-0000A4000000}"/>
    <cellStyle name="Normal 19" xfId="175" xr:uid="{00000000-0005-0000-0000-0000A5000000}"/>
    <cellStyle name="Normal 19 2" xfId="176" xr:uid="{00000000-0005-0000-0000-0000A6000000}"/>
    <cellStyle name="Normal 19 2 2" xfId="177" xr:uid="{00000000-0005-0000-0000-0000A7000000}"/>
    <cellStyle name="Normal 19 2 2 2" xfId="178" xr:uid="{00000000-0005-0000-0000-0000A8000000}"/>
    <cellStyle name="Normal 19 2 3" xfId="179" xr:uid="{00000000-0005-0000-0000-0000A9000000}"/>
    <cellStyle name="Normal 19 3" xfId="180" xr:uid="{00000000-0005-0000-0000-0000AA000000}"/>
    <cellStyle name="Normal 19 4" xfId="181" xr:uid="{00000000-0005-0000-0000-0000AB000000}"/>
    <cellStyle name="Normal 19 4 2" xfId="182" xr:uid="{00000000-0005-0000-0000-0000AC000000}"/>
    <cellStyle name="Normal 19 5" xfId="183" xr:uid="{00000000-0005-0000-0000-0000AD000000}"/>
    <cellStyle name="Normal 19 6" xfId="184" xr:uid="{00000000-0005-0000-0000-0000AE000000}"/>
    <cellStyle name="Normal 2" xfId="48" xr:uid="{00000000-0005-0000-0000-0000AF000000}"/>
    <cellStyle name="Normal 2 2" xfId="185" xr:uid="{00000000-0005-0000-0000-0000B0000000}"/>
    <cellStyle name="Normal 2 2 2" xfId="186" xr:uid="{00000000-0005-0000-0000-0000B1000000}"/>
    <cellStyle name="Normal 2 2 3" xfId="187" xr:uid="{00000000-0005-0000-0000-0000B2000000}"/>
    <cellStyle name="Normal 2 3" xfId="188" xr:uid="{00000000-0005-0000-0000-0000B3000000}"/>
    <cellStyle name="Normal 2 3 2" xfId="189" xr:uid="{00000000-0005-0000-0000-0000B4000000}"/>
    <cellStyle name="Normal 2 4" xfId="190" xr:uid="{00000000-0005-0000-0000-0000B5000000}"/>
    <cellStyle name="Normal 2 5" xfId="191" xr:uid="{00000000-0005-0000-0000-0000B6000000}"/>
    <cellStyle name="Normal 2 6" xfId="192" xr:uid="{00000000-0005-0000-0000-0000B7000000}"/>
    <cellStyle name="Normal 2 7" xfId="193" xr:uid="{00000000-0005-0000-0000-0000B8000000}"/>
    <cellStyle name="Normal 2 8" xfId="194" xr:uid="{00000000-0005-0000-0000-0000B9000000}"/>
    <cellStyle name="Normal 20" xfId="276" xr:uid="{00000000-0005-0000-0000-0000BA000000}"/>
    <cellStyle name="Normal 21" xfId="277" xr:uid="{00000000-0005-0000-0000-0000BB000000}"/>
    <cellStyle name="Normal 22" xfId="273" xr:uid="{00000000-0005-0000-0000-0000BC000000}"/>
    <cellStyle name="Normal 23" xfId="278" xr:uid="{00000000-0005-0000-0000-0000BD000000}"/>
    <cellStyle name="Normal 24" xfId="279" xr:uid="{00000000-0005-0000-0000-0000BE000000}"/>
    <cellStyle name="Normal 25" xfId="281" xr:uid="{00000000-0005-0000-0000-0000BF000000}"/>
    <cellStyle name="Normal 3" xfId="195" xr:uid="{00000000-0005-0000-0000-0000C0000000}"/>
    <cellStyle name="Normal 3 2" xfId="196" xr:uid="{00000000-0005-0000-0000-0000C1000000}"/>
    <cellStyle name="Normal 3 2 2" xfId="197" xr:uid="{00000000-0005-0000-0000-0000C2000000}"/>
    <cellStyle name="Normal 3 3" xfId="198" xr:uid="{00000000-0005-0000-0000-0000C3000000}"/>
    <cellStyle name="Normal 3 3 2" xfId="199" xr:uid="{00000000-0005-0000-0000-0000C4000000}"/>
    <cellStyle name="Normal 3 4" xfId="200" xr:uid="{00000000-0005-0000-0000-0000C5000000}"/>
    <cellStyle name="Normal 3 5" xfId="201" xr:uid="{00000000-0005-0000-0000-0000C6000000}"/>
    <cellStyle name="Normal 3 6" xfId="202" xr:uid="{00000000-0005-0000-0000-0000C7000000}"/>
    <cellStyle name="Normal 3 7" xfId="203" xr:uid="{00000000-0005-0000-0000-0000C8000000}"/>
    <cellStyle name="Normal 3 8" xfId="204" xr:uid="{00000000-0005-0000-0000-0000C9000000}"/>
    <cellStyle name="Normal 4" xfId="47" xr:uid="{00000000-0005-0000-0000-0000CA000000}"/>
    <cellStyle name="Normal 4 2" xfId="205" xr:uid="{00000000-0005-0000-0000-0000CB000000}"/>
    <cellStyle name="Normal 4 3" xfId="206" xr:uid="{00000000-0005-0000-0000-0000CC000000}"/>
    <cellStyle name="Normal 4 3 2" xfId="207" xr:uid="{00000000-0005-0000-0000-0000CD000000}"/>
    <cellStyle name="Normal 4 4" xfId="208" xr:uid="{00000000-0005-0000-0000-0000CE000000}"/>
    <cellStyle name="Normal 5" xfId="209" xr:uid="{00000000-0005-0000-0000-0000CF000000}"/>
    <cellStyle name="Normal 5 2" xfId="210" xr:uid="{00000000-0005-0000-0000-0000D0000000}"/>
    <cellStyle name="Normal 5 3" xfId="211" xr:uid="{00000000-0005-0000-0000-0000D1000000}"/>
    <cellStyle name="Normal 6" xfId="212" xr:uid="{00000000-0005-0000-0000-0000D2000000}"/>
    <cellStyle name="Normal 6 2" xfId="213" xr:uid="{00000000-0005-0000-0000-0000D3000000}"/>
    <cellStyle name="Normal 6 3" xfId="214" xr:uid="{00000000-0005-0000-0000-0000D4000000}"/>
    <cellStyle name="Normal 7" xfId="215" xr:uid="{00000000-0005-0000-0000-0000D5000000}"/>
    <cellStyle name="Normal 7 2" xfId="216" xr:uid="{00000000-0005-0000-0000-0000D6000000}"/>
    <cellStyle name="Normal 7 3" xfId="217" xr:uid="{00000000-0005-0000-0000-0000D7000000}"/>
    <cellStyle name="Normal 7 3 2" xfId="218" xr:uid="{00000000-0005-0000-0000-0000D8000000}"/>
    <cellStyle name="Normal 8" xfId="219" xr:uid="{00000000-0005-0000-0000-0000D9000000}"/>
    <cellStyle name="Normal 8 2" xfId="220" xr:uid="{00000000-0005-0000-0000-0000DA000000}"/>
    <cellStyle name="Normal 9" xfId="221" xr:uid="{00000000-0005-0000-0000-0000DB000000}"/>
    <cellStyle name="Normal 9 2" xfId="222" xr:uid="{00000000-0005-0000-0000-0000DC000000}"/>
    <cellStyle name="Notas 2" xfId="223" xr:uid="{00000000-0005-0000-0000-0000DE000000}"/>
    <cellStyle name="Notas 2 2" xfId="224" xr:uid="{00000000-0005-0000-0000-0000DF000000}"/>
    <cellStyle name="Notas 2 2 2" xfId="225" xr:uid="{00000000-0005-0000-0000-0000E0000000}"/>
    <cellStyle name="Notas 2 3" xfId="226" xr:uid="{00000000-0005-0000-0000-0000E1000000}"/>
    <cellStyle name="Notas 2 4" xfId="227" xr:uid="{00000000-0005-0000-0000-0000E2000000}"/>
    <cellStyle name="Notas 3" xfId="228" xr:uid="{00000000-0005-0000-0000-0000E3000000}"/>
    <cellStyle name="Notas 4" xfId="229" xr:uid="{00000000-0005-0000-0000-0000E4000000}"/>
    <cellStyle name="Note" xfId="18" builtinId="10" customBuiltin="1"/>
    <cellStyle name="Output" xfId="13" builtinId="21" customBuiltin="1"/>
    <cellStyle name="Percent" xfId="45" builtinId="5"/>
    <cellStyle name="Percent 2" xfId="230" xr:uid="{00000000-0005-0000-0000-0000E5000000}"/>
    <cellStyle name="Percent 3" xfId="231" xr:uid="{00000000-0005-0000-0000-0000E6000000}"/>
    <cellStyle name="Porcentaje 2" xfId="55" xr:uid="{00000000-0005-0000-0000-0000E8000000}"/>
    <cellStyle name="Porcentaje 2 2" xfId="232" xr:uid="{00000000-0005-0000-0000-0000E9000000}"/>
    <cellStyle name="Porcentaje 3" xfId="233" xr:uid="{00000000-0005-0000-0000-0000EA000000}"/>
    <cellStyle name="Porcentaje 4" xfId="234" xr:uid="{00000000-0005-0000-0000-0000EB000000}"/>
    <cellStyle name="Porcentaje 4 2" xfId="235" xr:uid="{00000000-0005-0000-0000-0000EC000000}"/>
    <cellStyle name="Porcentaje 5" xfId="236" xr:uid="{00000000-0005-0000-0000-0000ED000000}"/>
    <cellStyle name="Porcentaje 6" xfId="237" xr:uid="{00000000-0005-0000-0000-0000EE000000}"/>
    <cellStyle name="Porcentaje 6 2" xfId="238" xr:uid="{00000000-0005-0000-0000-0000EF000000}"/>
    <cellStyle name="Porcentaje 6 2 2" xfId="239" xr:uid="{00000000-0005-0000-0000-0000F0000000}"/>
    <cellStyle name="Porcentaje 6 2 2 2" xfId="240" xr:uid="{00000000-0005-0000-0000-0000F1000000}"/>
    <cellStyle name="Porcentaje 6 2 3" xfId="241" xr:uid="{00000000-0005-0000-0000-0000F2000000}"/>
    <cellStyle name="Porcentaje 6 3" xfId="242" xr:uid="{00000000-0005-0000-0000-0000F3000000}"/>
    <cellStyle name="Porcentaje 6 4" xfId="243" xr:uid="{00000000-0005-0000-0000-0000F4000000}"/>
    <cellStyle name="Porcentaje 6 4 2" xfId="244" xr:uid="{00000000-0005-0000-0000-0000F5000000}"/>
    <cellStyle name="Porcentaje 6 5" xfId="245" xr:uid="{00000000-0005-0000-0000-0000F6000000}"/>
    <cellStyle name="Porcentaje 6 6" xfId="246" xr:uid="{00000000-0005-0000-0000-0000F7000000}"/>
    <cellStyle name="Porcentaje 7" xfId="280" xr:uid="{00000000-0005-0000-0000-0000F8000000}"/>
    <cellStyle name="Porcentual 2" xfId="247" xr:uid="{00000000-0005-0000-0000-0000F9000000}"/>
    <cellStyle name="Porcentual 2 2" xfId="248" xr:uid="{00000000-0005-0000-0000-0000FA000000}"/>
    <cellStyle name="Salida 2" xfId="249" xr:uid="{00000000-0005-0000-0000-0000FC000000}"/>
    <cellStyle name="Salida 3" xfId="250" xr:uid="{00000000-0005-0000-0000-0000FD000000}"/>
    <cellStyle name="Salida 4" xfId="251" xr:uid="{00000000-0005-0000-0000-0000FE000000}"/>
    <cellStyle name="Texto de advertencia 2" xfId="252" xr:uid="{00000000-0005-0000-0000-000000010000}"/>
    <cellStyle name="Texto de advertencia 3" xfId="253" xr:uid="{00000000-0005-0000-0000-000001010000}"/>
    <cellStyle name="Texto de advertencia 4" xfId="254" xr:uid="{00000000-0005-0000-0000-000002010000}"/>
    <cellStyle name="Texto explicativo 2" xfId="255" xr:uid="{00000000-0005-0000-0000-000004010000}"/>
    <cellStyle name="Texto explicativo 3" xfId="256" xr:uid="{00000000-0005-0000-0000-000005010000}"/>
    <cellStyle name="Texto explicativo 4" xfId="257" xr:uid="{00000000-0005-0000-0000-000006010000}"/>
    <cellStyle name="Title" xfId="4" builtinId="15" customBuiltin="1"/>
    <cellStyle name="Título 1 2" xfId="258" xr:uid="{00000000-0005-0000-0000-000009010000}"/>
    <cellStyle name="Título 1 3" xfId="259" xr:uid="{00000000-0005-0000-0000-00000A010000}"/>
    <cellStyle name="Título 1 4" xfId="260" xr:uid="{00000000-0005-0000-0000-00000B010000}"/>
    <cellStyle name="Título 2 2" xfId="261" xr:uid="{00000000-0005-0000-0000-00000D010000}"/>
    <cellStyle name="Título 2 3" xfId="262" xr:uid="{00000000-0005-0000-0000-00000E010000}"/>
    <cellStyle name="Título 2 4" xfId="263" xr:uid="{00000000-0005-0000-0000-00000F010000}"/>
    <cellStyle name="Título 3 2" xfId="264" xr:uid="{00000000-0005-0000-0000-000011010000}"/>
    <cellStyle name="Título 3 3" xfId="265" xr:uid="{00000000-0005-0000-0000-000012010000}"/>
    <cellStyle name="Título 3 4" xfId="266" xr:uid="{00000000-0005-0000-0000-000013010000}"/>
    <cellStyle name="Título 4" xfId="267" xr:uid="{00000000-0005-0000-0000-000014010000}"/>
    <cellStyle name="Título 5" xfId="268" xr:uid="{00000000-0005-0000-0000-000015010000}"/>
    <cellStyle name="Título 6" xfId="269" xr:uid="{00000000-0005-0000-0000-000016010000}"/>
    <cellStyle name="Total" xfId="20" builtinId="25" customBuiltin="1"/>
    <cellStyle name="Total 2" xfId="270" xr:uid="{00000000-0005-0000-0000-000018010000}"/>
    <cellStyle name="Total 3" xfId="271" xr:uid="{00000000-0005-0000-0000-000019010000}"/>
    <cellStyle name="Total 4" xfId="272" xr:uid="{00000000-0005-0000-0000-00001A010000}"/>
    <cellStyle name="Warning Text" xfId="17" builtinId="11" customBuiltin="1"/>
  </cellStyles>
  <dxfs count="23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</dxfs>
  <tableStyles count="0" defaultTableStyle="TableStyleMedium9" defaultPivotStyle="PivotStyleLight16"/>
  <colors>
    <mruColors>
      <color rgb="FF00FF00"/>
      <color rgb="FFCC66FF"/>
      <color rgb="FFCCC0DA"/>
      <color rgb="FFCCFF33"/>
      <color rgb="FF3399FF"/>
      <color rgb="FFFF00FF"/>
      <color rgb="FFFFFF66"/>
      <color rgb="FFEAEAEA"/>
      <color rgb="FF99FF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6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8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7.xml"/><Relationship Id="rId27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ACTIVOS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RK!$D$9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RK!$D$12:$D$35</c:f>
              <c:numCache>
                <c:formatCode>_-* #,##0.00\ _$_-;\-* #,##0.00\ _$_-;_-* "-"??\ _$_-;_-@_-</c:formatCode>
                <c:ptCount val="24"/>
                <c:pt idx="0">
                  <c:v>25.814306610944048</c:v>
                </c:pt>
                <c:pt idx="1">
                  <c:v>14.016692602253849</c:v>
                </c:pt>
                <c:pt idx="2">
                  <c:v>12.186676361700153</c:v>
                </c:pt>
                <c:pt idx="3">
                  <c:v>11.098562290666417</c:v>
                </c:pt>
                <c:pt idx="4">
                  <c:v>8.2937540302390484</c:v>
                </c:pt>
                <c:pt idx="5">
                  <c:v>8.2821755083362625</c:v>
                </c:pt>
                <c:pt idx="6">
                  <c:v>4.5163365870029111</c:v>
                </c:pt>
                <c:pt idx="7">
                  <c:v>4.4719530918633001</c:v>
                </c:pt>
                <c:pt idx="8">
                  <c:v>1.9809845683651142</c:v>
                </c:pt>
                <c:pt idx="9">
                  <c:v>1.8888895233642</c:v>
                </c:pt>
                <c:pt idx="10">
                  <c:v>1.5740112342084012</c:v>
                </c:pt>
                <c:pt idx="11">
                  <c:v>1.2674200262138438</c:v>
                </c:pt>
                <c:pt idx="12">
                  <c:v>1.2233487445813513</c:v>
                </c:pt>
                <c:pt idx="13">
                  <c:v>1.1089791368841437</c:v>
                </c:pt>
                <c:pt idx="14">
                  <c:v>0.51875402320165764</c:v>
                </c:pt>
                <c:pt idx="15">
                  <c:v>0.43156247714892315</c:v>
                </c:pt>
                <c:pt idx="16">
                  <c:v>0.39207461459354886</c:v>
                </c:pt>
                <c:pt idx="17">
                  <c:v>0.24162160150912529</c:v>
                </c:pt>
                <c:pt idx="18">
                  <c:v>0.18796380897444015</c:v>
                </c:pt>
                <c:pt idx="19">
                  <c:v>0.17644352074874903</c:v>
                </c:pt>
                <c:pt idx="20">
                  <c:v>0.1206984443749943</c:v>
                </c:pt>
                <c:pt idx="21">
                  <c:v>7.8598510826592277E-2</c:v>
                </c:pt>
                <c:pt idx="22">
                  <c:v>6.6603110787658071E-2</c:v>
                </c:pt>
                <c:pt idx="23">
                  <c:v>6.1589571211253441E-2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E-487D-BEBC-F229D4F93A63}"/>
            </c:ext>
          </c:extLst>
        </c:ser>
        <c:ser>
          <c:idx val="1"/>
          <c:order val="1"/>
          <c:tx>
            <c:strRef>
              <c:f>RK!$F$9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RK!$B$12:$B$35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RK!$F$12:$F$35</c:f>
              <c:numCache>
                <c:formatCode>_-* #,##0.00\ _$_-;\-* #,##0.00\ _$_-;_-* "-"??\ _$_-;_-@_-</c:formatCode>
                <c:ptCount val="24"/>
                <c:pt idx="0">
                  <c:v>25.71618021558173</c:v>
                </c:pt>
                <c:pt idx="1">
                  <c:v>13.87264184142758</c:v>
                </c:pt>
                <c:pt idx="2">
                  <c:v>12.257098885807073</c:v>
                </c:pt>
                <c:pt idx="3">
                  <c:v>11.258819397956064</c:v>
                </c:pt>
                <c:pt idx="4">
                  <c:v>8.3309211184271508</c:v>
                </c:pt>
                <c:pt idx="5">
                  <c:v>8.2399475759291398</c:v>
                </c:pt>
                <c:pt idx="6">
                  <c:v>4.5339592910766253</c:v>
                </c:pt>
                <c:pt idx="7">
                  <c:v>4.5172804585278437</c:v>
                </c:pt>
                <c:pt idx="8">
                  <c:v>1.9445291633474682</c:v>
                </c:pt>
                <c:pt idx="9">
                  <c:v>1.8523816150405947</c:v>
                </c:pt>
                <c:pt idx="10">
                  <c:v>1.5694451436650123</c:v>
                </c:pt>
                <c:pt idx="11">
                  <c:v>1.2858632031734172</c:v>
                </c:pt>
                <c:pt idx="12">
                  <c:v>1.2317206170487434</c:v>
                </c:pt>
                <c:pt idx="13">
                  <c:v>1.1200859053396275</c:v>
                </c:pt>
                <c:pt idx="14">
                  <c:v>0.52045709159542619</c:v>
                </c:pt>
                <c:pt idx="15">
                  <c:v>0.43539720879760258</c:v>
                </c:pt>
                <c:pt idx="16">
                  <c:v>0.39160490360155314</c:v>
                </c:pt>
                <c:pt idx="17">
                  <c:v>0.23293161148866368</c:v>
                </c:pt>
                <c:pt idx="18">
                  <c:v>0.18539220023829281</c:v>
                </c:pt>
                <c:pt idx="19">
                  <c:v>0.1767709877257701</c:v>
                </c:pt>
                <c:pt idx="20">
                  <c:v>0.12114453438197084</c:v>
                </c:pt>
                <c:pt idx="21">
                  <c:v>7.6259723151182013E-2</c:v>
                </c:pt>
                <c:pt idx="22">
                  <c:v>6.5076471781617393E-2</c:v>
                </c:pt>
                <c:pt idx="23">
                  <c:v>6.4090834889856063E-2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E-487D-BEBC-F229D4F93A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64896"/>
        <c:axId val="151666688"/>
        <c:axId val="0"/>
      </c:bar3DChart>
      <c:catAx>
        <c:axId val="15166489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66688"/>
        <c:crosses val="autoZero"/>
        <c:auto val="1"/>
        <c:lblAlgn val="ctr"/>
        <c:lblOffset val="100"/>
        <c:noMultiLvlLbl val="0"/>
      </c:catAx>
      <c:valAx>
        <c:axId val="1516666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6489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PASIVOS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RK!$J$9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RK!$J$12:$J$35</c:f>
              <c:numCache>
                <c:formatCode>_-* #,##0.00\ _$_-;\-* #,##0.00\ _$_-;_-* "-"??\ _$_-;_-@_-</c:formatCode>
                <c:ptCount val="24"/>
                <c:pt idx="0">
                  <c:v>25.938713848464467</c:v>
                </c:pt>
                <c:pt idx="1">
                  <c:v>13.855538974333751</c:v>
                </c:pt>
                <c:pt idx="2">
                  <c:v>12.365578406709256</c:v>
                </c:pt>
                <c:pt idx="3">
                  <c:v>11.362560065874185</c:v>
                </c:pt>
                <c:pt idx="4">
                  <c:v>8.3730307769657433</c:v>
                </c:pt>
                <c:pt idx="5">
                  <c:v>8.4281632599897787</c:v>
                </c:pt>
                <c:pt idx="6">
                  <c:v>4.5915148260168106</c:v>
                </c:pt>
                <c:pt idx="7">
                  <c:v>3.9554827217979072</c:v>
                </c:pt>
                <c:pt idx="8">
                  <c:v>2.0208356216499102</c:v>
                </c:pt>
                <c:pt idx="9">
                  <c:v>1.9655020644773387</c:v>
                </c:pt>
                <c:pt idx="10">
                  <c:v>1.4140047074897013</c:v>
                </c:pt>
                <c:pt idx="11">
                  <c:v>1.2278884535455714</c:v>
                </c:pt>
                <c:pt idx="12">
                  <c:v>1.2289161705513323</c:v>
                </c:pt>
                <c:pt idx="13">
                  <c:v>1.1120664928579869</c:v>
                </c:pt>
                <c:pt idx="14">
                  <c:v>0.52577889843114534</c:v>
                </c:pt>
                <c:pt idx="15">
                  <c:v>0.42642493626394717</c:v>
                </c:pt>
                <c:pt idx="16">
                  <c:v>0.367893639986626</c:v>
                </c:pt>
                <c:pt idx="17">
                  <c:v>0.22425783015551184</c:v>
                </c:pt>
                <c:pt idx="18">
                  <c:v>0.18804208016123422</c:v>
                </c:pt>
                <c:pt idx="19">
                  <c:v>0.15628004851992167</c:v>
                </c:pt>
                <c:pt idx="20">
                  <c:v>0.10606799523557521</c:v>
                </c:pt>
                <c:pt idx="21">
                  <c:v>6.1845012167676489E-2</c:v>
                </c:pt>
                <c:pt idx="22">
                  <c:v>5.5343139512723828E-2</c:v>
                </c:pt>
                <c:pt idx="23">
                  <c:v>4.8270028841884763E-2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15-42B8-AF90-C4551FB331B5}"/>
            </c:ext>
          </c:extLst>
        </c:ser>
        <c:ser>
          <c:idx val="1"/>
          <c:order val="1"/>
          <c:tx>
            <c:strRef>
              <c:f>RK!$L$9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RK!$H$12:$H$35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CITIBANK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FINCA S.A. </c:v>
                </c:pt>
                <c:pt idx="19">
                  <c:v> BP VISIONFUND ECUADOR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CAPITAL </c:v>
                </c:pt>
                <c:pt idx="23">
                  <c:v> BP DELBANK </c:v>
                </c:pt>
              </c:strCache>
            </c:strRef>
          </c:cat>
          <c:val>
            <c:numRef>
              <c:f>RK!$L$12:$L$35</c:f>
              <c:numCache>
                <c:formatCode>_-* #,##0.00\ _$_-;\-* #,##0.00\ _$_-;_-* "-"??\ _$_-;_-@_-</c:formatCode>
                <c:ptCount val="24"/>
                <c:pt idx="0">
                  <c:v>25.820664003377146</c:v>
                </c:pt>
                <c:pt idx="1">
                  <c:v>13.716109629053719</c:v>
                </c:pt>
                <c:pt idx="2">
                  <c:v>12.43883636593131</c:v>
                </c:pt>
                <c:pt idx="3">
                  <c:v>11.539022605837415</c:v>
                </c:pt>
                <c:pt idx="4">
                  <c:v>8.4095395478370296</c:v>
                </c:pt>
                <c:pt idx="5">
                  <c:v>8.378212220839778</c:v>
                </c:pt>
                <c:pt idx="6">
                  <c:v>4.6109826289762266</c:v>
                </c:pt>
                <c:pt idx="7">
                  <c:v>4.003279888656313</c:v>
                </c:pt>
                <c:pt idx="8">
                  <c:v>1.978712140866409</c:v>
                </c:pt>
                <c:pt idx="9">
                  <c:v>1.9247261449914639</c:v>
                </c:pt>
                <c:pt idx="10">
                  <c:v>1.4095976621203357</c:v>
                </c:pt>
                <c:pt idx="11">
                  <c:v>1.2497959655094499</c:v>
                </c:pt>
                <c:pt idx="12">
                  <c:v>1.2381622825565373</c:v>
                </c:pt>
                <c:pt idx="13">
                  <c:v>1.1252269873312468</c:v>
                </c:pt>
                <c:pt idx="14">
                  <c:v>0.52843183868495092</c:v>
                </c:pt>
                <c:pt idx="15">
                  <c:v>0.43036777208232757</c:v>
                </c:pt>
                <c:pt idx="16">
                  <c:v>0.36764741254017719</c:v>
                </c:pt>
                <c:pt idx="17">
                  <c:v>0.21467890394130223</c:v>
                </c:pt>
                <c:pt idx="18">
                  <c:v>0.18846474980801681</c:v>
                </c:pt>
                <c:pt idx="19">
                  <c:v>0.15637510297558208</c:v>
                </c:pt>
                <c:pt idx="20">
                  <c:v>0.10672621829246247</c:v>
                </c:pt>
                <c:pt idx="21">
                  <c:v>5.9262861721473756E-2</c:v>
                </c:pt>
                <c:pt idx="22">
                  <c:v>5.8456842039961696E-2</c:v>
                </c:pt>
                <c:pt idx="23">
                  <c:v>4.6720224029377956E-2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15-42B8-AF90-C4551FB331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693184"/>
        <c:axId val="151694720"/>
        <c:axId val="0"/>
      </c:bar3DChart>
      <c:catAx>
        <c:axId val="1516931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694720"/>
        <c:crosses val="autoZero"/>
        <c:auto val="1"/>
        <c:lblAlgn val="ctr"/>
        <c:lblOffset val="100"/>
        <c:noMultiLvlLbl val="0"/>
      </c:catAx>
      <c:valAx>
        <c:axId val="15169472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693184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PATRIMONIO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RK!$D$46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RK!$D$49:$D$72</c:f>
              <c:numCache>
                <c:formatCode>_-* #,##0.00\ _$_-;\-* #,##0.00\ _$_-;_-* "-"??\ _$_-;_-@_-</c:formatCode>
                <c:ptCount val="24"/>
                <c:pt idx="0">
                  <c:v>24.748029681900686</c:v>
                </c:pt>
                <c:pt idx="1">
                  <c:v>15.633789788742842</c:v>
                </c:pt>
                <c:pt idx="2">
                  <c:v>10.430792314442257</c:v>
                </c:pt>
                <c:pt idx="3">
                  <c:v>8.8570368462758413</c:v>
                </c:pt>
                <c:pt idx="4">
                  <c:v>8.7206941045697697</c:v>
                </c:pt>
                <c:pt idx="5">
                  <c:v>7.5159397059032118</c:v>
                </c:pt>
                <c:pt idx="6">
                  <c:v>6.9526101737476784</c:v>
                </c:pt>
                <c:pt idx="7">
                  <c:v>3.9439602916268681</c:v>
                </c:pt>
                <c:pt idx="8">
                  <c:v>2.9861128620077868</c:v>
                </c:pt>
                <c:pt idx="9">
                  <c:v>1.6059739135912261</c:v>
                </c:pt>
                <c:pt idx="10">
                  <c:v>1.5934723377921358</c:v>
                </c:pt>
                <c:pt idx="11">
                  <c:v>1.2663050522275627</c:v>
                </c:pt>
                <c:pt idx="12">
                  <c:v>1.1761431267646838</c:v>
                </c:pt>
                <c:pt idx="13">
                  <c:v>1.1408225663595164</c:v>
                </c:pt>
                <c:pt idx="14">
                  <c:v>0.60361361810100156</c:v>
                </c:pt>
                <c:pt idx="15">
                  <c:v>0.47862259102115406</c:v>
                </c:pt>
                <c:pt idx="16">
                  <c:v>0.47319263670170758</c:v>
                </c:pt>
                <c:pt idx="17">
                  <c:v>0.39445812259993573</c:v>
                </c:pt>
                <c:pt idx="18">
                  <c:v>0.34776482163249339</c:v>
                </c:pt>
                <c:pt idx="19">
                  <c:v>0.28836014256519904</c:v>
                </c:pt>
                <c:pt idx="20">
                  <c:v>0.25117683902051924</c:v>
                </c:pt>
                <c:pt idx="21">
                  <c:v>0.22604556342053056</c:v>
                </c:pt>
                <c:pt idx="22">
                  <c:v>0.22269558943269749</c:v>
                </c:pt>
                <c:pt idx="23">
                  <c:v>0.14238730955268697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6A-465F-BAC6-8B910BA7C4B4}"/>
            </c:ext>
          </c:extLst>
        </c:ser>
        <c:ser>
          <c:idx val="1"/>
          <c:order val="1"/>
          <c:tx>
            <c:strRef>
              <c:f>RK!$F$46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RK!$B$49:$B$72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LOJA </c:v>
                </c:pt>
                <c:pt idx="13">
                  <c:v> BP PROCREDIT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DELBANK </c:v>
                </c:pt>
                <c:pt idx="22">
                  <c:v> BP LITORAL </c:v>
                </c:pt>
                <c:pt idx="23">
                  <c:v> BP CAPITAL </c:v>
                </c:pt>
              </c:strCache>
            </c:strRef>
          </c:cat>
          <c:val>
            <c:numRef>
              <c:f>RK!$F$49:$F$72</c:f>
              <c:numCache>
                <c:formatCode>_-* #,##0.00\ _$_-;\-* #,##0.00\ _$_-;_-* "-"??\ _$_-;_-@_-</c:formatCode>
                <c:ptCount val="24"/>
                <c:pt idx="0">
                  <c:v>24.752614579507398</c:v>
                </c:pt>
                <c:pt idx="1">
                  <c:v>15.637259005689835</c:v>
                </c:pt>
                <c:pt idx="2">
                  <c:v>10.433672114214145</c:v>
                </c:pt>
                <c:pt idx="3">
                  <c:v>8.8696671443621469</c:v>
                </c:pt>
                <c:pt idx="4">
                  <c:v>8.717098566435789</c:v>
                </c:pt>
                <c:pt idx="5">
                  <c:v>7.5121113871213012</c:v>
                </c:pt>
                <c:pt idx="6">
                  <c:v>6.943900716504678</c:v>
                </c:pt>
                <c:pt idx="7">
                  <c:v>3.9430096504653616</c:v>
                </c:pt>
                <c:pt idx="8">
                  <c:v>2.9855624567349732</c:v>
                </c:pt>
                <c:pt idx="9">
                  <c:v>1.6058045824541043</c:v>
                </c:pt>
                <c:pt idx="10">
                  <c:v>1.5953936827969664</c:v>
                </c:pt>
                <c:pt idx="11">
                  <c:v>1.2656300563372338</c:v>
                </c:pt>
                <c:pt idx="12">
                  <c:v>1.1754191122890467</c:v>
                </c:pt>
                <c:pt idx="13">
                  <c:v>1.1401283858878641</c:v>
                </c:pt>
                <c:pt idx="14">
                  <c:v>0.60359993662571221</c:v>
                </c:pt>
                <c:pt idx="15">
                  <c:v>0.47462129129127545</c:v>
                </c:pt>
                <c:pt idx="16">
                  <c:v>0.47337698410411611</c:v>
                </c:pt>
                <c:pt idx="17">
                  <c:v>0.39379608351924045</c:v>
                </c:pt>
                <c:pt idx="18">
                  <c:v>0.34755323552264106</c:v>
                </c:pt>
                <c:pt idx="19">
                  <c:v>0.28826822527992779</c:v>
                </c:pt>
                <c:pt idx="20">
                  <c:v>0.25102400012889764</c:v>
                </c:pt>
                <c:pt idx="21">
                  <c:v>0.22559586292367345</c:v>
                </c:pt>
                <c:pt idx="22">
                  <c:v>0.22256008113029727</c:v>
                </c:pt>
                <c:pt idx="23">
                  <c:v>0.14233285867336889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6A-465F-BAC6-8B910BA7C4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22176"/>
        <c:axId val="151923712"/>
        <c:axId val="0"/>
      </c:bar3DChart>
      <c:catAx>
        <c:axId val="1519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23712"/>
        <c:crosses val="autoZero"/>
        <c:auto val="1"/>
        <c:lblAlgn val="ctr"/>
        <c:lblOffset val="100"/>
        <c:noMultiLvlLbl val="0"/>
      </c:catAx>
      <c:valAx>
        <c:axId val="15192371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2217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INVERSIONES BRUTAS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RK!$J$46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AMAZONAS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COMERCIAL DE MANABI </c:v>
                </c:pt>
                <c:pt idx="19">
                  <c:v> BP FINCA S.A. </c:v>
                </c:pt>
                <c:pt idx="20">
                  <c:v> BP LITORAL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RK!$J$49:$J$72</c:f>
              <c:numCache>
                <c:formatCode>_-* #,##0.00\ _$_-;\-* #,##0.00\ _$_-;_-* "-"??\ _$_-;_-@_-</c:formatCode>
                <c:ptCount val="24"/>
                <c:pt idx="0">
                  <c:v>33.068324285123644</c:v>
                </c:pt>
                <c:pt idx="1">
                  <c:v>12.831823151948246</c:v>
                </c:pt>
                <c:pt idx="2">
                  <c:v>11.23485934919383</c:v>
                </c:pt>
                <c:pt idx="3">
                  <c:v>9.0496681840635578</c:v>
                </c:pt>
                <c:pt idx="4">
                  <c:v>8.5001653576169751</c:v>
                </c:pt>
                <c:pt idx="5">
                  <c:v>7.2336386471847618</c:v>
                </c:pt>
                <c:pt idx="6">
                  <c:v>5.3996939419412646</c:v>
                </c:pt>
                <c:pt idx="7">
                  <c:v>2.5908765603035353</c:v>
                </c:pt>
                <c:pt idx="8">
                  <c:v>2.0692310568356986</c:v>
                </c:pt>
                <c:pt idx="9">
                  <c:v>1.7616236176083113</c:v>
                </c:pt>
                <c:pt idx="10">
                  <c:v>1.5057218438601794</c:v>
                </c:pt>
                <c:pt idx="11">
                  <c:v>1.496313362244968</c:v>
                </c:pt>
                <c:pt idx="12">
                  <c:v>0.77459419357689496</c:v>
                </c:pt>
                <c:pt idx="13">
                  <c:v>0.7690070185147766</c:v>
                </c:pt>
                <c:pt idx="14">
                  <c:v>0.42108587161210398</c:v>
                </c:pt>
                <c:pt idx="15">
                  <c:v>0.33892383539528953</c:v>
                </c:pt>
                <c:pt idx="16">
                  <c:v>0.27103622580936904</c:v>
                </c:pt>
                <c:pt idx="17">
                  <c:v>0.32578573978185049</c:v>
                </c:pt>
                <c:pt idx="18">
                  <c:v>9.2900768875622888E-2</c:v>
                </c:pt>
                <c:pt idx="19">
                  <c:v>6.4290607087232179E-2</c:v>
                </c:pt>
                <c:pt idx="20">
                  <c:v>7.394118895603799E-2</c:v>
                </c:pt>
                <c:pt idx="21">
                  <c:v>5.8875114741677829E-2</c:v>
                </c:pt>
                <c:pt idx="22">
                  <c:v>4.6034882246268852E-2</c:v>
                </c:pt>
                <c:pt idx="23">
                  <c:v>2.1585195477904398E-2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2-45B2-B4E3-AF153953C5A3}"/>
            </c:ext>
          </c:extLst>
        </c:ser>
        <c:ser>
          <c:idx val="1"/>
          <c:order val="1"/>
          <c:tx>
            <c:strRef>
              <c:f>RK!$L$46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RK!$H$49:$H$72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PACIFICO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AUSTRO </c:v>
                </c:pt>
                <c:pt idx="7">
                  <c:v> BP DINERS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SOLIDARIO </c:v>
                </c:pt>
                <c:pt idx="12">
                  <c:v> BP AMAZONAS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PROCREDIT </c:v>
                </c:pt>
                <c:pt idx="16">
                  <c:v> BP BANCODESARROLLO </c:v>
                </c:pt>
                <c:pt idx="17">
                  <c:v> BP D MIRO S.A. </c:v>
                </c:pt>
                <c:pt idx="18">
                  <c:v> BP COMERCIAL DE MANABI </c:v>
                </c:pt>
                <c:pt idx="19">
                  <c:v> BP FINCA S.A. </c:v>
                </c:pt>
                <c:pt idx="20">
                  <c:v> BP LITORAL </c:v>
                </c:pt>
                <c:pt idx="21">
                  <c:v> BP DELBANK </c:v>
                </c:pt>
                <c:pt idx="22">
                  <c:v> BP CAPITAL </c:v>
                </c:pt>
                <c:pt idx="23">
                  <c:v> BP VISIONFUND ECUADOR S.A. </c:v>
                </c:pt>
              </c:strCache>
            </c:strRef>
          </c:cat>
          <c:val>
            <c:numRef>
              <c:f>RK!$L$49:$L$72</c:f>
              <c:numCache>
                <c:formatCode>_-* #,##0.00\ _$_-;\-* #,##0.00\ _$_-;_-* "-"??\ _$_-;_-@_-</c:formatCode>
                <c:ptCount val="24"/>
                <c:pt idx="0">
                  <c:v>33.122670134796515</c:v>
                </c:pt>
                <c:pt idx="1">
                  <c:v>13.328939092086442</c:v>
                </c:pt>
                <c:pt idx="2">
                  <c:v>11.209159112304706</c:v>
                </c:pt>
                <c:pt idx="3">
                  <c:v>8.9596301132973935</c:v>
                </c:pt>
                <c:pt idx="4">
                  <c:v>8.449461495862673</c:v>
                </c:pt>
                <c:pt idx="5">
                  <c:v>7.4464059432637395</c:v>
                </c:pt>
                <c:pt idx="6">
                  <c:v>4.9403341921499431</c:v>
                </c:pt>
                <c:pt idx="7">
                  <c:v>2.553194311827121</c:v>
                </c:pt>
                <c:pt idx="8">
                  <c:v>1.9583457892620473</c:v>
                </c:pt>
                <c:pt idx="9">
                  <c:v>1.74976653310588</c:v>
                </c:pt>
                <c:pt idx="10">
                  <c:v>1.5607205630866789</c:v>
                </c:pt>
                <c:pt idx="11">
                  <c:v>1.4223495188290678</c:v>
                </c:pt>
                <c:pt idx="12">
                  <c:v>0.77666458341474165</c:v>
                </c:pt>
                <c:pt idx="13">
                  <c:v>0.77597955439088895</c:v>
                </c:pt>
                <c:pt idx="14">
                  <c:v>0.46728987307666769</c:v>
                </c:pt>
                <c:pt idx="15">
                  <c:v>0.34193894159891419</c:v>
                </c:pt>
                <c:pt idx="16">
                  <c:v>0.27525402378700925</c:v>
                </c:pt>
                <c:pt idx="17">
                  <c:v>0.26454723319425438</c:v>
                </c:pt>
                <c:pt idx="18">
                  <c:v>0.10503611754315784</c:v>
                </c:pt>
                <c:pt idx="19">
                  <c:v>9.9227748425078116E-2</c:v>
                </c:pt>
                <c:pt idx="20">
                  <c:v>6.239989426100101E-2</c:v>
                </c:pt>
                <c:pt idx="21">
                  <c:v>5.8542208072153552E-2</c:v>
                </c:pt>
                <c:pt idx="22">
                  <c:v>4.989429288477272E-2</c:v>
                </c:pt>
                <c:pt idx="23">
                  <c:v>2.2248729479147106E-2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22-45B2-B4E3-AF153953C5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54560"/>
        <c:axId val="151956096"/>
        <c:axId val="0"/>
      </c:bar3DChart>
      <c:catAx>
        <c:axId val="15195456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56096"/>
        <c:crosses val="autoZero"/>
        <c:auto val="1"/>
        <c:lblAlgn val="ctr"/>
        <c:lblOffset val="100"/>
        <c:noMultiLvlLbl val="0"/>
      </c:catAx>
      <c:valAx>
        <c:axId val="151956096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54560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CARTERA BRUTA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RK!$D$83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RK!$D$86:$D$109</c:f>
              <c:numCache>
                <c:formatCode>_-* #,##0.00\ _$_-;\-* #,##0.00\ _$_-;_-* "-"??\ _$_-;_-@_-</c:formatCode>
                <c:ptCount val="24"/>
                <c:pt idx="0">
                  <c:v>24.432847871710919</c:v>
                </c:pt>
                <c:pt idx="1">
                  <c:v>14.003147041263095</c:v>
                </c:pt>
                <c:pt idx="2">
                  <c:v>12.271628241791415</c:v>
                </c:pt>
                <c:pt idx="3">
                  <c:v>11.678855185810912</c:v>
                </c:pt>
                <c:pt idx="4">
                  <c:v>8.1160478887963361</c:v>
                </c:pt>
                <c:pt idx="5">
                  <c:v>7.7599275742698648</c:v>
                </c:pt>
                <c:pt idx="6">
                  <c:v>6.3664886614493943</c:v>
                </c:pt>
                <c:pt idx="7">
                  <c:v>3.9797893345327116</c:v>
                </c:pt>
                <c:pt idx="8">
                  <c:v>2.11901161414765</c:v>
                </c:pt>
                <c:pt idx="9">
                  <c:v>1.9273307850594568</c:v>
                </c:pt>
                <c:pt idx="10">
                  <c:v>1.7492879526333753</c:v>
                </c:pt>
                <c:pt idx="11">
                  <c:v>1.4137504751084899</c:v>
                </c:pt>
                <c:pt idx="12">
                  <c:v>1.2270264307489018</c:v>
                </c:pt>
                <c:pt idx="13">
                  <c:v>0.63142383829211723</c:v>
                </c:pt>
                <c:pt idx="14">
                  <c:v>0.5277724303469512</c:v>
                </c:pt>
                <c:pt idx="15">
                  <c:v>0.41526471690054806</c:v>
                </c:pt>
                <c:pt idx="16">
                  <c:v>0.32050456099000424</c:v>
                </c:pt>
                <c:pt idx="17">
                  <c:v>0.26918529543687364</c:v>
                </c:pt>
                <c:pt idx="18">
                  <c:v>0.26058449178238674</c:v>
                </c:pt>
                <c:pt idx="19">
                  <c:v>0.22951607570118035</c:v>
                </c:pt>
                <c:pt idx="20">
                  <c:v>0.1040564988632368</c:v>
                </c:pt>
                <c:pt idx="21">
                  <c:v>9.282256702087277E-2</c:v>
                </c:pt>
                <c:pt idx="22">
                  <c:v>5.2830382727722301E-2</c:v>
                </c:pt>
                <c:pt idx="23">
                  <c:v>5.0900084615584172E-2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FA-4411-8224-0F2F71C25A87}"/>
            </c:ext>
          </c:extLst>
        </c:ser>
        <c:ser>
          <c:idx val="1"/>
          <c:order val="1"/>
          <c:tx>
            <c:strRef>
              <c:f>RK!$F$83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RK!$B$86:$B$109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BOLIVARIANO </c:v>
                </c:pt>
                <c:pt idx="6">
                  <c:v> BP DINERS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SOLIDARIO </c:v>
                </c:pt>
                <c:pt idx="10">
                  <c:v> BP MACHALA </c:v>
                </c:pt>
                <c:pt idx="11">
                  <c:v> BP PROCREDIT </c:v>
                </c:pt>
                <c:pt idx="12">
                  <c:v> BP LOJA </c:v>
                </c:pt>
                <c:pt idx="13">
                  <c:v> BP CITIBANK </c:v>
                </c:pt>
                <c:pt idx="14">
                  <c:v> BP BANCODESARROLLO </c:v>
                </c:pt>
                <c:pt idx="15">
                  <c:v> BP AMAZONAS </c:v>
                </c:pt>
                <c:pt idx="16">
                  <c:v> BP COOPNACIONAL </c:v>
                </c:pt>
                <c:pt idx="17">
                  <c:v> BP VISIONFUND ECUADOR S.A. </c:v>
                </c:pt>
                <c:pt idx="18">
                  <c:v> BP D MIRO S.A. </c:v>
                </c:pt>
                <c:pt idx="19">
                  <c:v> BP FINCA S.A. </c:v>
                </c:pt>
                <c:pt idx="20">
                  <c:v> BP COMERCIAL DE MANABI </c:v>
                </c:pt>
                <c:pt idx="21">
                  <c:v> BP LITORAL </c:v>
                </c:pt>
                <c:pt idx="22">
                  <c:v> BP DELBANK </c:v>
                </c:pt>
                <c:pt idx="23">
                  <c:v> BP CAPITAL </c:v>
                </c:pt>
              </c:strCache>
            </c:strRef>
          </c:cat>
          <c:val>
            <c:numRef>
              <c:f>RK!$F$86:$F$109</c:f>
              <c:numCache>
                <c:formatCode>_-* #,##0.00\ _$_-;\-* #,##0.00\ _$_-;_-* "-"??\ _$_-;_-@_-</c:formatCode>
                <c:ptCount val="24"/>
                <c:pt idx="0">
                  <c:v>24.699123413157281</c:v>
                </c:pt>
                <c:pt idx="1">
                  <c:v>13.778662555684191</c:v>
                </c:pt>
                <c:pt idx="2">
                  <c:v>12.213386234122366</c:v>
                </c:pt>
                <c:pt idx="3">
                  <c:v>11.671959638918835</c:v>
                </c:pt>
                <c:pt idx="4">
                  <c:v>8.0965666538258994</c:v>
                </c:pt>
                <c:pt idx="5">
                  <c:v>7.8265685578429807</c:v>
                </c:pt>
                <c:pt idx="6">
                  <c:v>6.3864593550102819</c:v>
                </c:pt>
                <c:pt idx="7">
                  <c:v>3.9745606807929703</c:v>
                </c:pt>
                <c:pt idx="8">
                  <c:v>2.121720477436376</c:v>
                </c:pt>
                <c:pt idx="9">
                  <c:v>1.9288501089191046</c:v>
                </c:pt>
                <c:pt idx="10">
                  <c:v>1.7286401582368265</c:v>
                </c:pt>
                <c:pt idx="11">
                  <c:v>1.4076957932516869</c:v>
                </c:pt>
                <c:pt idx="12">
                  <c:v>1.2436857676588327</c:v>
                </c:pt>
                <c:pt idx="13">
                  <c:v>0.64792121225988408</c:v>
                </c:pt>
                <c:pt idx="14">
                  <c:v>0.52871766202628423</c:v>
                </c:pt>
                <c:pt idx="15">
                  <c:v>0.40970059910783296</c:v>
                </c:pt>
                <c:pt idx="16">
                  <c:v>0.28364791324020605</c:v>
                </c:pt>
                <c:pt idx="17">
                  <c:v>0.26598274421087825</c:v>
                </c:pt>
                <c:pt idx="18">
                  <c:v>0.258019716355117</c:v>
                </c:pt>
                <c:pt idx="19">
                  <c:v>0.22942204572950456</c:v>
                </c:pt>
                <c:pt idx="20">
                  <c:v>0.10329744439445676</c:v>
                </c:pt>
                <c:pt idx="21">
                  <c:v>9.1925276153499616E-2</c:v>
                </c:pt>
                <c:pt idx="22">
                  <c:v>5.1961650729490022E-2</c:v>
                </c:pt>
                <c:pt idx="23">
                  <c:v>5.1524340935216587E-2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FA-4411-8224-0F2F71C25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1995136"/>
        <c:axId val="151996672"/>
        <c:axId val="0"/>
      </c:bar3DChart>
      <c:catAx>
        <c:axId val="15199513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1996672"/>
        <c:crosses val="autoZero"/>
        <c:auto val="1"/>
        <c:lblAlgn val="ctr"/>
        <c:lblOffset val="100"/>
        <c:noMultiLvlLbl val="0"/>
      </c:catAx>
      <c:valAx>
        <c:axId val="15199667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1995136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LA VISTA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RK!$J$83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PRODUBANCO </c:v>
                </c:pt>
                <c:pt idx="2">
                  <c:v> BP GUAYAQUIL </c:v>
                </c:pt>
                <c:pt idx="3">
                  <c:v> BP PACIFICO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DELBANK </c:v>
                </c:pt>
                <c:pt idx="19">
                  <c:v> BP LITORAL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RK!$J$86:$J$109</c:f>
              <c:numCache>
                <c:formatCode>_-* #,##0.00\ _$_-;\-* #,##0.00\ _$_-;_-* "-"??\ _$_-;_-@_-</c:formatCode>
                <c:ptCount val="24"/>
                <c:pt idx="0">
                  <c:v>31.75415935615305</c:v>
                </c:pt>
                <c:pt idx="1">
                  <c:v>11.981624523348726</c:v>
                </c:pt>
                <c:pt idx="2">
                  <c:v>12.146677205540184</c:v>
                </c:pt>
                <c:pt idx="3">
                  <c:v>12.104345237905594</c:v>
                </c:pt>
                <c:pt idx="4">
                  <c:v>9.2824834663625708</c:v>
                </c:pt>
                <c:pt idx="5">
                  <c:v>9.1107623735836949</c:v>
                </c:pt>
                <c:pt idx="6">
                  <c:v>4.1448064481754754</c:v>
                </c:pt>
                <c:pt idx="7">
                  <c:v>2.1711747374598138</c:v>
                </c:pt>
                <c:pt idx="8">
                  <c:v>1.9724671441289241</c:v>
                </c:pt>
                <c:pt idx="9">
                  <c:v>1.5717577611926079</c:v>
                </c:pt>
                <c:pt idx="10">
                  <c:v>1.2710197105453855</c:v>
                </c:pt>
                <c:pt idx="11">
                  <c:v>0.72781146037411126</c:v>
                </c:pt>
                <c:pt idx="12">
                  <c:v>0.5020685163953118</c:v>
                </c:pt>
                <c:pt idx="13">
                  <c:v>0.32947941391753066</c:v>
                </c:pt>
                <c:pt idx="14">
                  <c:v>0.28312975414113151</c:v>
                </c:pt>
                <c:pt idx="15">
                  <c:v>0.28002415729291047</c:v>
                </c:pt>
                <c:pt idx="16">
                  <c:v>0.15003432144160761</c:v>
                </c:pt>
                <c:pt idx="17">
                  <c:v>4.5422849775847943E-2</c:v>
                </c:pt>
                <c:pt idx="18">
                  <c:v>4.612073054020107E-2</c:v>
                </c:pt>
                <c:pt idx="19">
                  <c:v>3.6692652542835748E-2</c:v>
                </c:pt>
                <c:pt idx="20">
                  <c:v>2.9913321152197737E-2</c:v>
                </c:pt>
                <c:pt idx="21">
                  <c:v>2.6478879751691446E-2</c:v>
                </c:pt>
                <c:pt idx="22">
                  <c:v>1.9353572048848668E-2</c:v>
                </c:pt>
                <c:pt idx="23">
                  <c:v>1.2192406229745939E-2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23-40D9-990C-A345F7C63DC7}"/>
            </c:ext>
          </c:extLst>
        </c:ser>
        <c:ser>
          <c:idx val="1"/>
          <c:order val="1"/>
          <c:tx>
            <c:strRef>
              <c:f>RK!$L$83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RK!$H$86:$H$109</c:f>
              <c:strCache>
                <c:ptCount val="24"/>
                <c:pt idx="0">
                  <c:v> BP PICHINCHA </c:v>
                </c:pt>
                <c:pt idx="1">
                  <c:v> BP PRODUBANCO </c:v>
                </c:pt>
                <c:pt idx="2">
                  <c:v> BP GUAYAQUIL </c:v>
                </c:pt>
                <c:pt idx="3">
                  <c:v> BP PACIFICO </c:v>
                </c:pt>
                <c:pt idx="4">
                  <c:v> BP BOLIVARIANO </c:v>
                </c:pt>
                <c:pt idx="5">
                  <c:v> BP INTERNACIONAL </c:v>
                </c:pt>
                <c:pt idx="6">
                  <c:v> BP AUSTRO </c:v>
                </c:pt>
                <c:pt idx="7">
                  <c:v> BP CITIBANK </c:v>
                </c:pt>
                <c:pt idx="8">
                  <c:v> BP MACHALA </c:v>
                </c:pt>
                <c:pt idx="9">
                  <c:v> BP GENERAL RUMIÑAHUI </c:v>
                </c:pt>
                <c:pt idx="10">
                  <c:v> BP LOJA </c:v>
                </c:pt>
                <c:pt idx="11">
                  <c:v> BP PROCREDIT </c:v>
                </c:pt>
                <c:pt idx="12">
                  <c:v> BP COOPNACIONAL </c:v>
                </c:pt>
                <c:pt idx="13">
                  <c:v> BP SOLIDARIO </c:v>
                </c:pt>
                <c:pt idx="14">
                  <c:v> BP AMAZONAS </c:v>
                </c:pt>
                <c:pt idx="15">
                  <c:v> BP BANCODESARROLLO </c:v>
                </c:pt>
                <c:pt idx="16">
                  <c:v> BP COMERCIAL DE MANABI </c:v>
                </c:pt>
                <c:pt idx="17">
                  <c:v> BP DINERS </c:v>
                </c:pt>
                <c:pt idx="18">
                  <c:v> BP DELBANK </c:v>
                </c:pt>
                <c:pt idx="19">
                  <c:v> BP LITORAL </c:v>
                </c:pt>
                <c:pt idx="20">
                  <c:v> BP FINCA S.A. </c:v>
                </c:pt>
                <c:pt idx="21">
                  <c:v> BP D MIRO S.A. </c:v>
                </c:pt>
                <c:pt idx="22">
                  <c:v> BP VISIONFUND ECUADOR S.A. </c:v>
                </c:pt>
                <c:pt idx="23">
                  <c:v> BP CAPITAL </c:v>
                </c:pt>
              </c:strCache>
            </c:strRef>
          </c:cat>
          <c:val>
            <c:numRef>
              <c:f>RK!$L$86:$L$109</c:f>
              <c:numCache>
                <c:formatCode>_-* #,##0.00\ _$_-;\-* #,##0.00\ _$_-;_-* "-"??\ _$_-;_-@_-</c:formatCode>
                <c:ptCount val="24"/>
                <c:pt idx="0">
                  <c:v>31.655753229928884</c:v>
                </c:pt>
                <c:pt idx="1">
                  <c:v>12.262906770028122</c:v>
                </c:pt>
                <c:pt idx="2">
                  <c:v>12.261714327219444</c:v>
                </c:pt>
                <c:pt idx="3">
                  <c:v>11.988871500084192</c:v>
                </c:pt>
                <c:pt idx="4">
                  <c:v>9.2223438807625282</c:v>
                </c:pt>
                <c:pt idx="5">
                  <c:v>9.0328175378076718</c:v>
                </c:pt>
                <c:pt idx="6">
                  <c:v>4.2141899763100277</c:v>
                </c:pt>
                <c:pt idx="7">
                  <c:v>2.2008738795239626</c:v>
                </c:pt>
                <c:pt idx="8">
                  <c:v>1.873831496334418</c:v>
                </c:pt>
                <c:pt idx="9">
                  <c:v>1.4880601462514793</c:v>
                </c:pt>
                <c:pt idx="10">
                  <c:v>1.2857358620291046</c:v>
                </c:pt>
                <c:pt idx="11">
                  <c:v>0.76260000888824619</c:v>
                </c:pt>
                <c:pt idx="12">
                  <c:v>0.4995177716319974</c:v>
                </c:pt>
                <c:pt idx="13">
                  <c:v>0.32690291244726305</c:v>
                </c:pt>
                <c:pt idx="14">
                  <c:v>0.28068932197346308</c:v>
                </c:pt>
                <c:pt idx="15">
                  <c:v>0.27406455710826105</c:v>
                </c:pt>
                <c:pt idx="16">
                  <c:v>0.15033225105314588</c:v>
                </c:pt>
                <c:pt idx="17">
                  <c:v>4.9337526133627727E-2</c:v>
                </c:pt>
                <c:pt idx="18">
                  <c:v>4.4327917600184327E-2</c:v>
                </c:pt>
                <c:pt idx="19">
                  <c:v>3.7797602507685914E-2</c:v>
                </c:pt>
                <c:pt idx="20">
                  <c:v>2.947274037637599E-2</c:v>
                </c:pt>
                <c:pt idx="21">
                  <c:v>2.5949031746577755E-2</c:v>
                </c:pt>
                <c:pt idx="22">
                  <c:v>1.9268016318491898E-2</c:v>
                </c:pt>
                <c:pt idx="23">
                  <c:v>1.2641735934830822E-2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23-40D9-990C-A345F7C63D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06752"/>
        <c:axId val="152508288"/>
        <c:axId val="0"/>
      </c:bar3DChart>
      <c:catAx>
        <c:axId val="1525067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08288"/>
        <c:crosses val="autoZero"/>
        <c:auto val="1"/>
        <c:lblAlgn val="ctr"/>
        <c:lblOffset val="100"/>
        <c:noMultiLvlLbl val="0"/>
      </c:catAx>
      <c:valAx>
        <c:axId val="152508288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0675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DEPOSITOS A PLAZO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6.8353129108412611E-2"/>
          <c:y val="0.21254492663401633"/>
          <c:w val="0.8301538896506877"/>
          <c:h val="0.4536508878329677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RK!$D$120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RK!$D$123:$D$146</c:f>
              <c:numCache>
                <c:formatCode>_-* #,##0.00\ _$_-;\-* #,##0.00\ _$_-;_-* "-"??\ _$_-;_-@_-</c:formatCode>
                <c:ptCount val="24"/>
                <c:pt idx="0">
                  <c:v>18.334774934458856</c:v>
                </c:pt>
                <c:pt idx="1">
                  <c:v>15.442292944673266</c:v>
                </c:pt>
                <c:pt idx="2">
                  <c:v>11.783789970242717</c:v>
                </c:pt>
                <c:pt idx="3">
                  <c:v>10.715292623152733</c:v>
                </c:pt>
                <c:pt idx="4">
                  <c:v>8.842201575583724</c:v>
                </c:pt>
                <c:pt idx="5">
                  <c:v>7.9310354153713165</c:v>
                </c:pt>
                <c:pt idx="6">
                  <c:v>7.3394355467235783</c:v>
                </c:pt>
                <c:pt idx="7">
                  <c:v>6.7670038309999958</c:v>
                </c:pt>
                <c:pt idx="8">
                  <c:v>3.170565516131032</c:v>
                </c:pt>
                <c:pt idx="9">
                  <c:v>2.2410360249124008</c:v>
                </c:pt>
                <c:pt idx="10">
                  <c:v>2.0994671054081597</c:v>
                </c:pt>
                <c:pt idx="11">
                  <c:v>1.60240870031788</c:v>
                </c:pt>
                <c:pt idx="12">
                  <c:v>0.93368176477055154</c:v>
                </c:pt>
                <c:pt idx="13">
                  <c:v>0.7883541872458617</c:v>
                </c:pt>
                <c:pt idx="14">
                  <c:v>0.62926490426654902</c:v>
                </c:pt>
                <c:pt idx="15">
                  <c:v>0.42247913136110854</c:v>
                </c:pt>
                <c:pt idx="16">
                  <c:v>0.25512330093872676</c:v>
                </c:pt>
                <c:pt idx="17">
                  <c:v>0.26052611021317201</c:v>
                </c:pt>
                <c:pt idx="18">
                  <c:v>0.13609617918340436</c:v>
                </c:pt>
                <c:pt idx="19">
                  <c:v>0.12110794844871217</c:v>
                </c:pt>
                <c:pt idx="20">
                  <c:v>6.8192464539666361E-2</c:v>
                </c:pt>
                <c:pt idx="21">
                  <c:v>6.4075114749982301E-2</c:v>
                </c:pt>
                <c:pt idx="22">
                  <c:v>5.1794706306599887E-2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E8-41F5-9726-CF1C4858F332}"/>
            </c:ext>
          </c:extLst>
        </c:ser>
        <c:ser>
          <c:idx val="1"/>
          <c:order val="1"/>
          <c:tx>
            <c:strRef>
              <c:f>RK!$F$120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RK!$B$123:$B$146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INTERNACIONAL </c:v>
                </c:pt>
                <c:pt idx="5">
                  <c:v> BP DINERS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GENERAL RUMIÑAHUI </c:v>
                </c:pt>
                <c:pt idx="9">
                  <c:v> BP MACHALA </c:v>
                </c:pt>
                <c:pt idx="10">
                  <c:v> BP SOLIDARIO </c:v>
                </c:pt>
                <c:pt idx="11">
                  <c:v> BP LOJA </c:v>
                </c:pt>
                <c:pt idx="12">
                  <c:v> BP AMAZONAS </c:v>
                </c:pt>
                <c:pt idx="13">
                  <c:v> BP PROCREDIT </c:v>
                </c:pt>
                <c:pt idx="14">
                  <c:v> BP BANCODESARROLLO </c:v>
                </c:pt>
                <c:pt idx="15">
                  <c:v> BP FINCA S.A. </c:v>
                </c:pt>
                <c:pt idx="16">
                  <c:v> BP COOPNACIONAL </c:v>
                </c:pt>
                <c:pt idx="17">
                  <c:v> BP D MIRO S.A. </c:v>
                </c:pt>
                <c:pt idx="18">
                  <c:v> BP CAPITAL </c:v>
                </c:pt>
                <c:pt idx="19">
                  <c:v> BP LITORAL </c:v>
                </c:pt>
                <c:pt idx="20">
                  <c:v> BP COMERCIAL DE MANABI </c:v>
                </c:pt>
                <c:pt idx="21">
                  <c:v> BP VISIONFUND ECUADOR S.A. </c:v>
                </c:pt>
                <c:pt idx="22">
                  <c:v> BP DELBANK </c:v>
                </c:pt>
                <c:pt idx="23">
                  <c:v> BP CITIBANK </c:v>
                </c:pt>
              </c:strCache>
            </c:strRef>
          </c:cat>
          <c:val>
            <c:numRef>
              <c:f>RK!$F$123:$F$146</c:f>
              <c:numCache>
                <c:formatCode>_-* #,##0.00\ _$_-;\-* #,##0.00\ _$_-;_-* "-"??\ _$_-;_-@_-</c:formatCode>
                <c:ptCount val="24"/>
                <c:pt idx="0">
                  <c:v>17.956885925930539</c:v>
                </c:pt>
                <c:pt idx="1">
                  <c:v>15.465292438426347</c:v>
                </c:pt>
                <c:pt idx="2">
                  <c:v>12.066156363718191</c:v>
                </c:pt>
                <c:pt idx="3">
                  <c:v>10.715283422554315</c:v>
                </c:pt>
                <c:pt idx="4">
                  <c:v>9.0904380000198479</c:v>
                </c:pt>
                <c:pt idx="5">
                  <c:v>7.7565420919976047</c:v>
                </c:pt>
                <c:pt idx="6">
                  <c:v>7.3329391761701057</c:v>
                </c:pt>
                <c:pt idx="7">
                  <c:v>6.7414330169841126</c:v>
                </c:pt>
                <c:pt idx="8">
                  <c:v>3.1663116542609755</c:v>
                </c:pt>
                <c:pt idx="9">
                  <c:v>2.2840593082720408</c:v>
                </c:pt>
                <c:pt idx="10">
                  <c:v>2.09783500737763</c:v>
                </c:pt>
                <c:pt idx="11">
                  <c:v>1.5852782257732239</c:v>
                </c:pt>
                <c:pt idx="12">
                  <c:v>0.93762587445128087</c:v>
                </c:pt>
                <c:pt idx="13">
                  <c:v>0.811639910415341</c:v>
                </c:pt>
                <c:pt idx="14">
                  <c:v>0.63434694796107072</c:v>
                </c:pt>
                <c:pt idx="15">
                  <c:v>0.42553237948457928</c:v>
                </c:pt>
                <c:pt idx="16">
                  <c:v>0.25623124717033591</c:v>
                </c:pt>
                <c:pt idx="17">
                  <c:v>0.23374264581519413</c:v>
                </c:pt>
                <c:pt idx="18">
                  <c:v>0.14489792751633859</c:v>
                </c:pt>
                <c:pt idx="19">
                  <c:v>0.11157972062016532</c:v>
                </c:pt>
                <c:pt idx="20">
                  <c:v>6.8614695714373578E-2</c:v>
                </c:pt>
                <c:pt idx="21">
                  <c:v>6.6412997812333827E-2</c:v>
                </c:pt>
                <c:pt idx="22">
                  <c:v>5.092102155406264E-2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E8-41F5-9726-CF1C4858F3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67808"/>
        <c:axId val="152569344"/>
        <c:axId val="0"/>
      </c:bar3DChart>
      <c:catAx>
        <c:axId val="1525678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69344"/>
        <c:crosses val="autoZero"/>
        <c:auto val="1"/>
        <c:lblAlgn val="ctr"/>
        <c:lblOffset val="100"/>
        <c:noMultiLvlLbl val="0"/>
      </c:catAx>
      <c:valAx>
        <c:axId val="152569344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678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CAPITAL Y RESERVAS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RK!$J$120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RK!$J$123:$J$146</c:f>
              <c:numCache>
                <c:formatCode>_-* #,##0.00\ _$_-;\-* #,##0.00\ _$_-;_-* "-"??\ _$_-;_-@_-</c:formatCode>
                <c:ptCount val="24"/>
                <c:pt idx="0">
                  <c:v>23.717836083212902</c:v>
                </c:pt>
                <c:pt idx="1">
                  <c:v>15.315340789850792</c:v>
                </c:pt>
                <c:pt idx="2">
                  <c:v>10.947115618186947</c:v>
                </c:pt>
                <c:pt idx="3">
                  <c:v>9.4847344455766098</c:v>
                </c:pt>
                <c:pt idx="4">
                  <c:v>8.7594222903345518</c:v>
                </c:pt>
                <c:pt idx="5">
                  <c:v>7.5615156251351774</c:v>
                </c:pt>
                <c:pt idx="6">
                  <c:v>7.2866397243410983</c:v>
                </c:pt>
                <c:pt idx="7">
                  <c:v>3.7670612276552493</c:v>
                </c:pt>
                <c:pt idx="8">
                  <c:v>2.4103718719077332</c:v>
                </c:pt>
                <c:pt idx="9">
                  <c:v>1.6872333191351483</c:v>
                </c:pt>
                <c:pt idx="10">
                  <c:v>1.6803251265426657</c:v>
                </c:pt>
                <c:pt idx="11">
                  <c:v>1.2754458423213437</c:v>
                </c:pt>
                <c:pt idx="12">
                  <c:v>1.2061723999939657</c:v>
                </c:pt>
                <c:pt idx="13">
                  <c:v>1.138878641453223</c:v>
                </c:pt>
                <c:pt idx="14">
                  <c:v>0.61416479566855886</c:v>
                </c:pt>
                <c:pt idx="15">
                  <c:v>0.47611037239825449</c:v>
                </c:pt>
                <c:pt idx="16">
                  <c:v>0.46183187917429896</c:v>
                </c:pt>
                <c:pt idx="17">
                  <c:v>0.44100140481879113</c:v>
                </c:pt>
                <c:pt idx="18">
                  <c:v>0.36757331738661292</c:v>
                </c:pt>
                <c:pt idx="19">
                  <c:v>0.36679708554405177</c:v>
                </c:pt>
                <c:pt idx="20">
                  <c:v>0.29321642524883856</c:v>
                </c:pt>
                <c:pt idx="21">
                  <c:v>0.261285319902677</c:v>
                </c:pt>
                <c:pt idx="22">
                  <c:v>0.24169513950675495</c:v>
                </c:pt>
                <c:pt idx="23">
                  <c:v>0.23823125470375761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3E-40C6-935D-301CA94CF871}"/>
            </c:ext>
          </c:extLst>
        </c:ser>
        <c:ser>
          <c:idx val="1"/>
          <c:order val="1"/>
          <c:tx>
            <c:strRef>
              <c:f>RK!$L$120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RK!$H$123:$H$146</c:f>
              <c:strCache>
                <c:ptCount val="24"/>
                <c:pt idx="0">
                  <c:v> BP PICHINCHA </c:v>
                </c:pt>
                <c:pt idx="1">
                  <c:v> BP PACIFICO </c:v>
                </c:pt>
                <c:pt idx="2">
                  <c:v> BP GUAYAQUIL </c:v>
                </c:pt>
                <c:pt idx="3">
                  <c:v> BP PRODUBANCO </c:v>
                </c:pt>
                <c:pt idx="4">
                  <c:v> BP DINERS </c:v>
                </c:pt>
                <c:pt idx="5">
                  <c:v> BP INTERNACIONAL </c:v>
                </c:pt>
                <c:pt idx="6">
                  <c:v> BP BOLIVARIANO </c:v>
                </c:pt>
                <c:pt idx="7">
                  <c:v> BP AUSTRO </c:v>
                </c:pt>
                <c:pt idx="8">
                  <c:v> BP SOLIDARIO </c:v>
                </c:pt>
                <c:pt idx="9">
                  <c:v> BP GENERAL RUMIÑAHUI </c:v>
                </c:pt>
                <c:pt idx="10">
                  <c:v> BP CITIBANK </c:v>
                </c:pt>
                <c:pt idx="11">
                  <c:v> BP MACHALA </c:v>
                </c:pt>
                <c:pt idx="12">
                  <c:v> BP PROCREDIT </c:v>
                </c:pt>
                <c:pt idx="13">
                  <c:v> BP LOJA </c:v>
                </c:pt>
                <c:pt idx="14">
                  <c:v> BP COOPNACIONAL </c:v>
                </c:pt>
                <c:pt idx="15">
                  <c:v> BP AMAZONAS </c:v>
                </c:pt>
                <c:pt idx="16">
                  <c:v> BP D MIRO S.A. </c:v>
                </c:pt>
                <c:pt idx="17">
                  <c:v> BP BANCODESARROLLO </c:v>
                </c:pt>
                <c:pt idx="18">
                  <c:v> BP VISIONFUND ECUADOR S.A. </c:v>
                </c:pt>
                <c:pt idx="19">
                  <c:v> BP FINCA S.A. </c:v>
                </c:pt>
                <c:pt idx="20">
                  <c:v> BP CAPITAL </c:v>
                </c:pt>
                <c:pt idx="21">
                  <c:v> BP COMERCIAL DE MANABI </c:v>
                </c:pt>
                <c:pt idx="22">
                  <c:v> BP LITORAL </c:v>
                </c:pt>
                <c:pt idx="23">
                  <c:v> BP DELBANK </c:v>
                </c:pt>
              </c:strCache>
            </c:strRef>
          </c:cat>
          <c:val>
            <c:numRef>
              <c:f>RK!$L$123:$L$146</c:f>
              <c:numCache>
                <c:formatCode>_-* #,##0.00\ _$_-;\-* #,##0.00\ _$_-;_-* "-"??\ _$_-;_-@_-</c:formatCode>
                <c:ptCount val="24"/>
                <c:pt idx="0">
                  <c:v>23.709300140537003</c:v>
                </c:pt>
                <c:pt idx="1">
                  <c:v>15.309828867490532</c:v>
                </c:pt>
                <c:pt idx="2">
                  <c:v>10.943175800445758</c:v>
                </c:pt>
                <c:pt idx="3">
                  <c:v>9.4813209322510481</c:v>
                </c:pt>
                <c:pt idx="4">
                  <c:v>8.75565093149938</c:v>
                </c:pt>
                <c:pt idx="5">
                  <c:v>7.5587942696248094</c:v>
                </c:pt>
                <c:pt idx="6">
                  <c:v>7.2840172954328004</c:v>
                </c:pt>
                <c:pt idx="7">
                  <c:v>3.7657054792394562</c:v>
                </c:pt>
                <c:pt idx="8">
                  <c:v>2.4095043898974011</c:v>
                </c:pt>
                <c:pt idx="9">
                  <c:v>1.6866260914419271</c:v>
                </c:pt>
                <c:pt idx="10">
                  <c:v>1.6797203850769302</c:v>
                </c:pt>
                <c:pt idx="11">
                  <c:v>1.2749868150914536</c:v>
                </c:pt>
                <c:pt idx="12">
                  <c:v>1.2057383039648222</c:v>
                </c:pt>
                <c:pt idx="13">
                  <c:v>1.1750767569993725</c:v>
                </c:pt>
                <c:pt idx="14">
                  <c:v>0.61394376051716537</c:v>
                </c:pt>
                <c:pt idx="15">
                  <c:v>0.475939022413714</c:v>
                </c:pt>
                <c:pt idx="16">
                  <c:v>0.46166566795533687</c:v>
                </c:pt>
                <c:pt idx="17">
                  <c:v>0.44084310326162424</c:v>
                </c:pt>
                <c:pt idx="18">
                  <c:v>0.36744105661810927</c:v>
                </c:pt>
                <c:pt idx="19">
                  <c:v>0.36666507692046124</c:v>
                </c:pt>
                <c:pt idx="20">
                  <c:v>0.29311089797439521</c:v>
                </c:pt>
                <c:pt idx="21">
                  <c:v>0.26119128448962675</c:v>
                </c:pt>
                <c:pt idx="22">
                  <c:v>0.24160815451163845</c:v>
                </c:pt>
                <c:pt idx="23">
                  <c:v>0.23814551634522338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3E-40C6-935D-301CA94CF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587648"/>
        <c:axId val="152597632"/>
        <c:axId val="0"/>
      </c:bar3DChart>
      <c:catAx>
        <c:axId val="15258764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txPr>
          <a:bodyPr rot="-5400000" vert="horz" anchor="ctr" anchorCtr="0"/>
          <a:lstStyle/>
          <a:p>
            <a:pPr>
              <a:defRPr lang="es-ES" sz="1050"/>
            </a:pPr>
            <a:endParaRPr lang="es-EC"/>
          </a:p>
        </c:txPr>
        <c:crossAx val="152597632"/>
        <c:crosses val="autoZero"/>
        <c:auto val="1"/>
        <c:lblAlgn val="ctr"/>
        <c:lblOffset val="100"/>
        <c:noMultiLvlLbl val="0"/>
      </c:catAx>
      <c:valAx>
        <c:axId val="152597632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58764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ctr">
              <a:defRPr lang="es-ES"/>
            </a:pPr>
            <a:r>
              <a:rPr lang="es-ES"/>
              <a:t>RANKING</a:t>
            </a:r>
            <a:r>
              <a:rPr lang="es-ES" baseline="0"/>
              <a:t> COMPARATIVO</a:t>
            </a:r>
          </a:p>
          <a:p>
            <a:pPr algn="ctr">
              <a:defRPr lang="es-ES"/>
            </a:pPr>
            <a:r>
              <a:rPr lang="es-ES" baseline="0"/>
              <a:t>RESULTADOS</a:t>
            </a:r>
          </a:p>
          <a:p>
            <a:pPr algn="ctr">
              <a:defRPr lang="es-ES"/>
            </a:pPr>
            <a:r>
              <a:rPr lang="es-ES" baseline="0"/>
              <a:t>(en porcentajes)</a:t>
            </a:r>
          </a:p>
        </c:rich>
      </c:tx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0721259842519688E-2"/>
          <c:y val="0.19063039760724163"/>
          <c:w val="0.82649403006442379"/>
          <c:h val="0.51569551462712815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RK!$D$157</c:f>
              <c:strCache>
                <c:ptCount val="1"/>
                <c:pt idx="0">
                  <c:v>2021-07-31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INTERNACIONAL </c:v>
                </c:pt>
                <c:pt idx="3">
                  <c:v> BP BOLIVARIANO </c:v>
                </c:pt>
                <c:pt idx="4">
                  <c:v> BP PRODUBANCO </c:v>
                </c:pt>
                <c:pt idx="5">
                  <c:v> BP DINERS </c:v>
                </c:pt>
                <c:pt idx="6">
                  <c:v> BP PACIFICO </c:v>
                </c:pt>
                <c:pt idx="7">
                  <c:v> BP GENERAL RUMIÑAHUI </c:v>
                </c:pt>
                <c:pt idx="8">
                  <c:v> BP AUSTRO </c:v>
                </c:pt>
                <c:pt idx="9">
                  <c:v> BP CITIBANK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SOLIDARIO </c:v>
                </c:pt>
                <c:pt idx="13">
                  <c:v> BP BANCODESARROLLO </c:v>
                </c:pt>
                <c:pt idx="14">
                  <c:v> BP VISIONFUND ECUADOR S.A. </c:v>
                </c:pt>
                <c:pt idx="15">
                  <c:v> BP COOPNACIONAL </c:v>
                </c:pt>
                <c:pt idx="16">
                  <c:v> BP D MIRO S.A.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RK!$D$160:$D$183</c:f>
              <c:numCache>
                <c:formatCode>_-* #,##0.00\ _$_-;\-* #,##0.00\ _$_-;_-* "-"??\ _$_-;_-@_-</c:formatCode>
                <c:ptCount val="24"/>
                <c:pt idx="0">
                  <c:v>25.600230480731945</c:v>
                </c:pt>
                <c:pt idx="1">
                  <c:v>17.33798571802366</c:v>
                </c:pt>
                <c:pt idx="2">
                  <c:v>10.569840954090468</c:v>
                </c:pt>
                <c:pt idx="3">
                  <c:v>9.9523635914958017</c:v>
                </c:pt>
                <c:pt idx="4">
                  <c:v>10.125146320279358</c:v>
                </c:pt>
                <c:pt idx="5">
                  <c:v>9.7236403300802952</c:v>
                </c:pt>
                <c:pt idx="6">
                  <c:v>8.507784966025957</c:v>
                </c:pt>
                <c:pt idx="7">
                  <c:v>2.7330480459322493</c:v>
                </c:pt>
                <c:pt idx="8">
                  <c:v>2.6215675414002879</c:v>
                </c:pt>
                <c:pt idx="9">
                  <c:v>1.648639796248992</c:v>
                </c:pt>
                <c:pt idx="10">
                  <c:v>1.2012083697196696</c:v>
                </c:pt>
                <c:pt idx="11">
                  <c:v>0.92175054924661515</c:v>
                </c:pt>
                <c:pt idx="12">
                  <c:v>0.85072629502688335</c:v>
                </c:pt>
                <c:pt idx="13">
                  <c:v>0.49935089075118622</c:v>
                </c:pt>
                <c:pt idx="14">
                  <c:v>0.24786291656133588</c:v>
                </c:pt>
                <c:pt idx="15">
                  <c:v>0.32851273888788873</c:v>
                </c:pt>
                <c:pt idx="16">
                  <c:v>0.17303062095673488</c:v>
                </c:pt>
                <c:pt idx="17">
                  <c:v>9.5034303462901079E-2</c:v>
                </c:pt>
                <c:pt idx="18">
                  <c:v>4.1429497806721262E-2</c:v>
                </c:pt>
                <c:pt idx="19">
                  <c:v>2.118530214821391E-2</c:v>
                </c:pt>
                <c:pt idx="20">
                  <c:v>1.4134544641819166E-2</c:v>
                </c:pt>
                <c:pt idx="21">
                  <c:v>-0.32661578834245014</c:v>
                </c:pt>
                <c:pt idx="22">
                  <c:v>-0.5963921593545416</c:v>
                </c:pt>
                <c:pt idx="23">
                  <c:v>-2.2914658258219962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B5-406B-9393-E67E103C56BD}"/>
            </c:ext>
          </c:extLst>
        </c:ser>
        <c:ser>
          <c:idx val="1"/>
          <c:order val="1"/>
          <c:tx>
            <c:strRef>
              <c:f>RK!$F$157</c:f>
              <c:strCache>
                <c:ptCount val="1"/>
                <c:pt idx="0">
                  <c:v>2021-08-31</c:v>
                </c:pt>
              </c:strCache>
            </c:strRef>
          </c:tx>
          <c:invertIfNegative val="0"/>
          <c:cat>
            <c:strRef>
              <c:f>RK!$B$160:$B$183</c:f>
              <c:strCache>
                <c:ptCount val="24"/>
                <c:pt idx="0">
                  <c:v> BP PICHINCHA </c:v>
                </c:pt>
                <c:pt idx="1">
                  <c:v> BP GUAYAQUIL </c:v>
                </c:pt>
                <c:pt idx="2">
                  <c:v> BP INTERNACIONAL </c:v>
                </c:pt>
                <c:pt idx="3">
                  <c:v> BP BOLIVARIANO </c:v>
                </c:pt>
                <c:pt idx="4">
                  <c:v> BP PRODUBANCO </c:v>
                </c:pt>
                <c:pt idx="5">
                  <c:v> BP DINERS </c:v>
                </c:pt>
                <c:pt idx="6">
                  <c:v> BP PACIFICO </c:v>
                </c:pt>
                <c:pt idx="7">
                  <c:v> BP GENERAL RUMIÑAHUI </c:v>
                </c:pt>
                <c:pt idx="8">
                  <c:v> BP AUSTRO </c:v>
                </c:pt>
                <c:pt idx="9">
                  <c:v> BP CITIBANK </c:v>
                </c:pt>
                <c:pt idx="10">
                  <c:v> BP LOJA </c:v>
                </c:pt>
                <c:pt idx="11">
                  <c:v> BP MACHALA </c:v>
                </c:pt>
                <c:pt idx="12">
                  <c:v> BP SOLIDARIO </c:v>
                </c:pt>
                <c:pt idx="13">
                  <c:v> BP BANCODESARROLLO </c:v>
                </c:pt>
                <c:pt idx="14">
                  <c:v> BP VISIONFUND ECUADOR S.A. </c:v>
                </c:pt>
                <c:pt idx="15">
                  <c:v> BP COOPNACIONAL </c:v>
                </c:pt>
                <c:pt idx="16">
                  <c:v> BP D MIRO S.A. </c:v>
                </c:pt>
                <c:pt idx="17">
                  <c:v> BP LITORAL </c:v>
                </c:pt>
                <c:pt idx="18">
                  <c:v> BP DELBANK </c:v>
                </c:pt>
                <c:pt idx="19">
                  <c:v> BP COMERCIAL DE MANABI </c:v>
                </c:pt>
                <c:pt idx="20">
                  <c:v> BP AMAZONAS </c:v>
                </c:pt>
                <c:pt idx="21">
                  <c:v> BP PROCREDIT </c:v>
                </c:pt>
                <c:pt idx="22">
                  <c:v> BP CAPITAL </c:v>
                </c:pt>
                <c:pt idx="23">
                  <c:v> BP FINCA S.A. </c:v>
                </c:pt>
              </c:strCache>
            </c:strRef>
          </c:cat>
          <c:val>
            <c:numRef>
              <c:f>RK!$F$160:$F$183</c:f>
              <c:numCache>
                <c:formatCode>_-* #,##0.00\ _$_-;\-* #,##0.00\ _$_-;_-* "-"??\ _$_-;_-@_-</c:formatCode>
                <c:ptCount val="24"/>
                <c:pt idx="0">
                  <c:v>26.941116068251237</c:v>
                </c:pt>
                <c:pt idx="1">
                  <c:v>17.586364542077114</c:v>
                </c:pt>
                <c:pt idx="2">
                  <c:v>11.287427901841166</c:v>
                </c:pt>
                <c:pt idx="3">
                  <c:v>10.315470834183087</c:v>
                </c:pt>
                <c:pt idx="4">
                  <c:v>10.314343941469934</c:v>
                </c:pt>
                <c:pt idx="5">
                  <c:v>10.216366897984656</c:v>
                </c:pt>
                <c:pt idx="6">
                  <c:v>5.0712859251673219</c:v>
                </c:pt>
                <c:pt idx="7">
                  <c:v>2.854834167841874</c:v>
                </c:pt>
                <c:pt idx="8">
                  <c:v>2.8468295419343455</c:v>
                </c:pt>
                <c:pt idx="9">
                  <c:v>1.3639681831448733</c:v>
                </c:pt>
                <c:pt idx="10">
                  <c:v>1.239878498357186</c:v>
                </c:pt>
                <c:pt idx="11">
                  <c:v>0.95555097021790214</c:v>
                </c:pt>
                <c:pt idx="12">
                  <c:v>0.9543815607834587</c:v>
                </c:pt>
                <c:pt idx="13">
                  <c:v>0.55875074205623765</c:v>
                </c:pt>
                <c:pt idx="14">
                  <c:v>0.31328707708047032</c:v>
                </c:pt>
                <c:pt idx="15">
                  <c:v>0.30481607643611569</c:v>
                </c:pt>
                <c:pt idx="16">
                  <c:v>0.18091440956119811</c:v>
                </c:pt>
                <c:pt idx="17">
                  <c:v>0.1036802463518743</c:v>
                </c:pt>
                <c:pt idx="18">
                  <c:v>4.005165287060708E-2</c:v>
                </c:pt>
                <c:pt idx="19">
                  <c:v>1.9122450199794454E-2</c:v>
                </c:pt>
                <c:pt idx="20">
                  <c:v>1.2729244515018544E-2</c:v>
                </c:pt>
                <c:pt idx="21">
                  <c:v>-0.2832687265669529</c:v>
                </c:pt>
                <c:pt idx="22">
                  <c:v>-0.57228198371302996</c:v>
                </c:pt>
                <c:pt idx="23">
                  <c:v>-2.6256202220454701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B5-406B-9393-E67E103C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2644608"/>
        <c:axId val="152646400"/>
        <c:axId val="0"/>
      </c:bar3DChart>
      <c:catAx>
        <c:axId val="152644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txPr>
          <a:bodyPr rot="-5400000" vert="horz" anchor="ctr" anchorCtr="0"/>
          <a:lstStyle/>
          <a:p>
            <a:pPr>
              <a:defRPr lang="es-ES" sz="900"/>
            </a:pPr>
            <a:endParaRPr lang="es-EC"/>
          </a:p>
        </c:txPr>
        <c:crossAx val="152646400"/>
        <c:crosses val="autoZero"/>
        <c:auto val="0"/>
        <c:lblAlgn val="ctr"/>
        <c:lblOffset val="100"/>
        <c:noMultiLvlLbl val="0"/>
      </c:catAx>
      <c:valAx>
        <c:axId val="152646400"/>
        <c:scaling>
          <c:orientation val="minMax"/>
        </c:scaling>
        <c:delete val="0"/>
        <c:axPos val="l"/>
        <c:numFmt formatCode="_-* #,##0.00\ _$_-;\-* #,##0.00\ _$_-;_-* &quot;-&quot;??\ _$_-;_-@_-" sourceLinked="1"/>
        <c:majorTickMark val="none"/>
        <c:minorTickMark val="none"/>
        <c:tickLblPos val="nextTo"/>
        <c:txPr>
          <a:bodyPr/>
          <a:lstStyle/>
          <a:p>
            <a:pPr>
              <a:defRPr lang="es-ES"/>
            </a:pPr>
            <a:endParaRPr lang="es-EC"/>
          </a:p>
        </c:txPr>
        <c:crossAx val="152644608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s-ES"/>
          </a:pPr>
          <a:endParaRPr lang="es-EC"/>
        </a:p>
      </c:txPr>
    </c:legend>
    <c:plotVisOnly val="1"/>
    <c:dispBlanksAs val="gap"/>
    <c:showDLblsOverMax val="0"/>
  </c:chart>
  <c:printSettings>
    <c:headerFooter/>
    <c:pageMargins b="0.75000000000000089" l="0.70000000000000062" r="0.70000000000000062" t="0.750000000000000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308769</xdr:colOff>
      <xdr:row>0</xdr:row>
      <xdr:rowOff>169862</xdr:rowOff>
    </xdr:from>
    <xdr:to>
      <xdr:col>12</xdr:col>
      <xdr:colOff>1</xdr:colOff>
      <xdr:row>31</xdr:row>
      <xdr:rowOff>174624</xdr:rowOff>
    </xdr:to>
    <xdr:graphicFrame macro="">
      <xdr:nvGraphicFramePr>
        <xdr:cNvPr id="2" name="1 Gráfico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0</xdr:colOff>
      <xdr:row>1</xdr:row>
      <xdr:rowOff>0</xdr:rowOff>
    </xdr:from>
    <xdr:to>
      <xdr:col>25</xdr:col>
      <xdr:colOff>0</xdr:colOff>
      <xdr:row>32</xdr:row>
      <xdr:rowOff>0</xdr:rowOff>
    </xdr:to>
    <xdr:graphicFrame macro="">
      <xdr:nvGraphicFramePr>
        <xdr:cNvPr id="3" name="2 Gráfico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330200</xdr:colOff>
      <xdr:row>34</xdr:row>
      <xdr:rowOff>139699</xdr:rowOff>
    </xdr:from>
    <xdr:to>
      <xdr:col>12</xdr:col>
      <xdr:colOff>0</xdr:colOff>
      <xdr:row>64</xdr:row>
      <xdr:rowOff>174624</xdr:rowOff>
    </xdr:to>
    <xdr:graphicFrame macro="">
      <xdr:nvGraphicFramePr>
        <xdr:cNvPr id="4" name="3 Gráfico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11906</xdr:colOff>
      <xdr:row>34</xdr:row>
      <xdr:rowOff>154781</xdr:rowOff>
    </xdr:from>
    <xdr:to>
      <xdr:col>25</xdr:col>
      <xdr:colOff>0</xdr:colOff>
      <xdr:row>65</xdr:row>
      <xdr:rowOff>0</xdr:rowOff>
    </xdr:to>
    <xdr:graphicFrame macro="">
      <xdr:nvGraphicFramePr>
        <xdr:cNvPr id="5" name="4 Gráfico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304800</xdr:colOff>
      <xdr:row>68</xdr:row>
      <xdr:rowOff>50800</xdr:rowOff>
    </xdr:from>
    <xdr:to>
      <xdr:col>12</xdr:col>
      <xdr:colOff>0</xdr:colOff>
      <xdr:row>99</xdr:row>
      <xdr:rowOff>0</xdr:rowOff>
    </xdr:to>
    <xdr:graphicFrame macro="">
      <xdr:nvGraphicFramePr>
        <xdr:cNvPr id="6" name="5 Gráfico"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13</xdr:col>
      <xdr:colOff>11906</xdr:colOff>
      <xdr:row>68</xdr:row>
      <xdr:rowOff>59531</xdr:rowOff>
    </xdr:from>
    <xdr:to>
      <xdr:col>25</xdr:col>
      <xdr:colOff>0</xdr:colOff>
      <xdr:row>99</xdr:row>
      <xdr:rowOff>0</xdr:rowOff>
    </xdr:to>
    <xdr:graphicFrame macro="">
      <xdr:nvGraphicFramePr>
        <xdr:cNvPr id="7" name="6 Gráfico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301625</xdr:colOff>
      <xdr:row>102</xdr:row>
      <xdr:rowOff>15875</xdr:rowOff>
    </xdr:from>
    <xdr:to>
      <xdr:col>12</xdr:col>
      <xdr:colOff>0</xdr:colOff>
      <xdr:row>131</xdr:row>
      <xdr:rowOff>0</xdr:rowOff>
    </xdr:to>
    <xdr:graphicFrame macro="">
      <xdr:nvGraphicFramePr>
        <xdr:cNvPr id="8" name="7 Gráfico"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0</xdr:colOff>
      <xdr:row>102</xdr:row>
      <xdr:rowOff>0</xdr:rowOff>
    </xdr:from>
    <xdr:to>
      <xdr:col>25</xdr:col>
      <xdr:colOff>0</xdr:colOff>
      <xdr:row>131</xdr:row>
      <xdr:rowOff>0</xdr:rowOff>
    </xdr:to>
    <xdr:graphicFrame macro="">
      <xdr:nvGraphicFramePr>
        <xdr:cNvPr id="9" name="8 Gráfico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412750</xdr:colOff>
      <xdr:row>135</xdr:row>
      <xdr:rowOff>169956</xdr:rowOff>
    </xdr:from>
    <xdr:to>
      <xdr:col>12</xdr:col>
      <xdr:colOff>11206</xdr:colOff>
      <xdr:row>164</xdr:row>
      <xdr:rowOff>0</xdr:rowOff>
    </xdr:to>
    <xdr:graphicFrame macro="">
      <xdr:nvGraphicFramePr>
        <xdr:cNvPr id="11" name="10 Gráfico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omoreno\Desktop\OSCAR\BOLENTIN%20MENSUAL%202018\BOLETIN%20MENSUAL%2030092018\PUBLICACION\BOL_BP_SEPTIEMBRE%202018%20FORMULAS%20Rkin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2_sample.xlsx" TargetMode="External"/><Relationship Id="rId1" Type="http://schemas.openxmlformats.org/officeDocument/2006/relationships/externalLinkPath" Target="/SES/FMI/NUEVOS%20FORMATOS/FSI2_sample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2_sample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ES/FMI/NUEVOS%20FORMATOS/FSID_sample.xlsx" TargetMode="External"/><Relationship Id="rId1" Type="http://schemas.openxmlformats.org/officeDocument/2006/relationships/externalLinkPath" Target="/SES/FMI/NUEVOS%20FORMATOS/FSID_sampl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FMI\NUEVOS%20FORMATOS\FSID_sampl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SES\FMI\CORREO%2021%20JUL%202014\42a5d8da54f91_248FSD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MI\FSI\248FSD_ECUADOR%20desbloqueado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SES\BOLETINES%20NUEVOS\bancos\2021\Cambio%20de%20CUC\Info%20Guia\tabla_de_homologacion_2021_2015_version_6_ene_2021_sb-degi-2021-0042-m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MEDIO"/>
      <sheetName val="MET"/>
      <sheetName val="BALANCE"/>
      <sheetName val="PYG"/>
      <sheetName val="BALANCE %"/>
      <sheetName val="EPyG %"/>
      <sheetName val="CAPCOL POR PLAZOS"/>
      <sheetName val="CONSCOND"/>
      <sheetName val="RK"/>
      <sheetName val="Rk 17-18"/>
      <sheetName val="GRAFICOS RK"/>
      <sheetName val="COMPOS CART"/>
      <sheetName val="COMPOS CART %"/>
      <sheetName val="INDICADORES"/>
      <sheetName val="CART X PLAZOS"/>
      <sheetName val="REP GERENCI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Annex 2"/>
      <sheetName val="Annex 3"/>
      <sheetName val="Annex 4"/>
      <sheetName val="Annex 5"/>
      <sheetName val="Annex 6"/>
      <sheetName val="Annex 7"/>
      <sheetName val="Annex 8"/>
      <sheetName val="Report For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M2">
            <v>0</v>
          </cell>
        </row>
        <row r="3">
          <cell r="M3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Report Form"/>
    </sheetNames>
    <sheetDataSet>
      <sheetData sheetId="0"/>
      <sheetData sheetId="1"/>
      <sheetData sheetId="2">
        <row r="2">
          <cell r="M2">
            <v>0</v>
          </cell>
        </row>
        <row r="4">
          <cell r="B4">
            <v>2020</v>
          </cell>
          <cell r="D4" t="str">
            <v>A</v>
          </cell>
        </row>
        <row r="5">
          <cell r="B5">
            <v>2019</v>
          </cell>
          <cell r="D5" t="str">
            <v>Q4</v>
          </cell>
          <cell r="M5" t="e">
            <v>#N/A</v>
          </cell>
        </row>
        <row r="6">
          <cell r="B6">
            <v>2018</v>
          </cell>
          <cell r="D6" t="str">
            <v>Q3</v>
          </cell>
          <cell r="M6">
            <v>0</v>
          </cell>
        </row>
        <row r="7">
          <cell r="B7">
            <v>2017</v>
          </cell>
          <cell r="D7" t="str">
            <v>Q2</v>
          </cell>
          <cell r="M7">
            <v>0</v>
          </cell>
        </row>
        <row r="8">
          <cell r="B8">
            <v>2016</v>
          </cell>
          <cell r="D8" t="str">
            <v>Q1</v>
          </cell>
        </row>
        <row r="9">
          <cell r="B9">
            <v>2015</v>
          </cell>
          <cell r="D9" t="str">
            <v>M12</v>
          </cell>
        </row>
        <row r="10">
          <cell r="B10">
            <v>2014</v>
          </cell>
          <cell r="D10" t="str">
            <v>M11</v>
          </cell>
        </row>
        <row r="11">
          <cell r="B11">
            <v>2013</v>
          </cell>
          <cell r="D11" t="str">
            <v>M10</v>
          </cell>
        </row>
        <row r="12">
          <cell r="B12">
            <v>2012</v>
          </cell>
          <cell r="D12" t="str">
            <v>M9</v>
          </cell>
        </row>
        <row r="13">
          <cell r="B13">
            <v>2011</v>
          </cell>
          <cell r="D13" t="str">
            <v>M8</v>
          </cell>
        </row>
        <row r="14">
          <cell r="B14">
            <v>2010</v>
          </cell>
          <cell r="D14" t="str">
            <v>M7</v>
          </cell>
        </row>
        <row r="15">
          <cell r="B15">
            <v>2009</v>
          </cell>
          <cell r="D15" t="str">
            <v>M6</v>
          </cell>
        </row>
        <row r="16">
          <cell r="B16">
            <v>2008</v>
          </cell>
          <cell r="D16" t="str">
            <v>M5</v>
          </cell>
        </row>
        <row r="17">
          <cell r="B17">
            <v>2007</v>
          </cell>
          <cell r="D17" t="str">
            <v>M4</v>
          </cell>
        </row>
        <row r="18">
          <cell r="B18">
            <v>2006</v>
          </cell>
          <cell r="D18" t="str">
            <v>M3</v>
          </cell>
        </row>
        <row r="19">
          <cell r="B19">
            <v>2005</v>
          </cell>
          <cell r="D19" t="str">
            <v>M2</v>
          </cell>
        </row>
        <row r="20">
          <cell r="B20">
            <v>2004</v>
          </cell>
          <cell r="D20" t="str">
            <v>M1</v>
          </cell>
        </row>
        <row r="21">
          <cell r="B21">
            <v>2003</v>
          </cell>
        </row>
        <row r="22">
          <cell r="B22">
            <v>2002</v>
          </cell>
        </row>
        <row r="23">
          <cell r="B23">
            <v>2001</v>
          </cell>
        </row>
        <row r="24">
          <cell r="B24">
            <v>2000</v>
          </cell>
        </row>
        <row r="25">
          <cell r="B25">
            <v>1999</v>
          </cell>
        </row>
        <row r="26">
          <cell r="B26">
            <v>1998</v>
          </cell>
        </row>
        <row r="27">
          <cell r="B27">
            <v>1997</v>
          </cell>
        </row>
        <row r="28">
          <cell r="B28">
            <v>1996</v>
          </cell>
        </row>
        <row r="29">
          <cell r="B29">
            <v>1995</v>
          </cell>
        </row>
        <row r="30">
          <cell r="B30">
            <v>1994</v>
          </cell>
        </row>
        <row r="31">
          <cell r="B31">
            <v>1993</v>
          </cell>
        </row>
        <row r="32">
          <cell r="B32">
            <v>1992</v>
          </cell>
        </row>
        <row r="33">
          <cell r="B33">
            <v>1991</v>
          </cell>
        </row>
        <row r="34">
          <cell r="B34">
            <v>1990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Table 1-DL"/>
      <sheetName val="VERIFICADOR Table 1"/>
    </sheetNames>
    <sheetDataSet>
      <sheetData sheetId="0" refreshError="1"/>
      <sheetData sheetId="1" refreshError="1"/>
      <sheetData sheetId="2" refreshError="1"/>
      <sheetData sheetId="3" refreshError="1">
        <row r="13">
          <cell r="B13" t="str">
            <v>Ecuador</v>
          </cell>
        </row>
        <row r="14">
          <cell r="B14" t="str">
            <v>15 March 2013 18:09:42 hrs</v>
          </cell>
        </row>
        <row r="28">
          <cell r="B28" t="str">
            <v>248</v>
          </cell>
        </row>
        <row r="36">
          <cell r="B36" t="str">
            <v>USD</v>
          </cell>
        </row>
        <row r="37">
          <cell r="B37" t="str">
            <v>EURO</v>
          </cell>
        </row>
        <row r="38">
          <cell r="B38" t="str">
            <v>NC</v>
          </cell>
        </row>
      </sheetData>
      <sheetData sheetId="4" refreshError="1"/>
      <sheetData sheetId="5" refreshError="1"/>
      <sheetData sheetId="6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Table 1"/>
      <sheetName val="BUControlSheet"/>
      <sheetName val="Control"/>
      <sheetName val="ValidationSheet"/>
      <sheetName val="VERIFICADOR Table 1"/>
      <sheetName val="Table 1-DL"/>
    </sheetNames>
    <sheetDataSet>
      <sheetData sheetId="0"/>
      <sheetData sheetId="1"/>
      <sheetData sheetId="2"/>
      <sheetData sheetId="3">
        <row r="36">
          <cell r="H36" t="str">
            <v>Thousands</v>
          </cell>
        </row>
        <row r="37">
          <cell r="H37" t="str">
            <v>Millions</v>
          </cell>
        </row>
        <row r="38">
          <cell r="H38" t="str">
            <v>Billions</v>
          </cell>
        </row>
        <row r="39">
          <cell r="H39" t="str">
            <v>Trillions</v>
          </cell>
        </row>
      </sheetData>
      <sheetData sheetId="4"/>
      <sheetData sheetId="5"/>
      <sheetData sheetId="6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MOLOGACION"/>
      <sheetName val="plan 2015"/>
      <sheetName val="plan 2021"/>
      <sheetName val="deshabilitar"/>
      <sheetName val="orden 2021"/>
      <sheetName val="plan 2021 (2)"/>
      <sheetName val="HOMOLOGACION FORM"/>
      <sheetName val="deshab"/>
      <sheetName val="CUC CTAS CARTERA CON SEGMENTOS"/>
      <sheetName val="Table 1"/>
      <sheetName val="CUC"/>
      <sheetName val="TXT BP OCT 2020"/>
      <sheetName val="TXT CTH NOV 2020"/>
      <sheetName val="TXT CFN NOV 2020"/>
      <sheetName val="txt be nov 2020"/>
      <sheetName val="TXT BANECUADOR nov 2020"/>
      <sheetName val="txt BEV nov 2020"/>
      <sheetName val="txt alm nov 2020"/>
      <sheetName val="txt cc nov 2020"/>
      <sheetName val="FFNG NOV 2019 NOV 202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88">
          <cell r="I88">
            <v>1401</v>
          </cell>
          <cell r="J88" t="str">
            <v>Crédito productivo</v>
          </cell>
          <cell r="K88" t="str">
            <v>1401+1405+1406</v>
          </cell>
        </row>
        <row r="94">
          <cell r="I94">
            <v>1402</v>
          </cell>
          <cell r="J94" t="str">
            <v>Crédito de consumo</v>
          </cell>
          <cell r="K94" t="str">
            <v>1402+1407</v>
          </cell>
        </row>
        <row r="100">
          <cell r="I100">
            <v>1403</v>
          </cell>
          <cell r="J100" t="str">
            <v>crédito inmobiliario</v>
          </cell>
          <cell r="K100">
            <v>1403</v>
          </cell>
        </row>
        <row r="106">
          <cell r="I106">
            <v>1404</v>
          </cell>
          <cell r="J106" t="str">
            <v>microempresa</v>
          </cell>
          <cell r="K106">
            <v>1404</v>
          </cell>
        </row>
        <row r="112">
          <cell r="I112" t="str">
            <v>desactivar</v>
          </cell>
          <cell r="J112" t="str">
            <v>reasignar a productivo 1401</v>
          </cell>
          <cell r="K112">
            <v>0</v>
          </cell>
        </row>
        <row r="113">
          <cell r="I113" t="str">
            <v>desactivar</v>
          </cell>
        </row>
        <row r="114">
          <cell r="I114" t="str">
            <v>desactivar</v>
          </cell>
        </row>
        <row r="115">
          <cell r="I115" t="str">
            <v>desactivar</v>
          </cell>
        </row>
        <row r="116">
          <cell r="I116" t="str">
            <v>desactivar</v>
          </cell>
        </row>
        <row r="117">
          <cell r="I117" t="str">
            <v>desactivar</v>
          </cell>
        </row>
        <row r="118">
          <cell r="I118" t="str">
            <v>desactivar</v>
          </cell>
          <cell r="J118" t="str">
            <v>reasignar a productivo 1401</v>
          </cell>
        </row>
        <row r="119">
          <cell r="I119" t="str">
            <v>desactivar</v>
          </cell>
        </row>
        <row r="120">
          <cell r="I120" t="str">
            <v>desactivar</v>
          </cell>
        </row>
        <row r="121">
          <cell r="I121" t="str">
            <v>desactivar</v>
          </cell>
        </row>
        <row r="122">
          <cell r="I122" t="str">
            <v>desactivar</v>
          </cell>
        </row>
        <row r="123">
          <cell r="I123" t="str">
            <v>desactivar</v>
          </cell>
        </row>
        <row r="124">
          <cell r="I124" t="str">
            <v>desactivar</v>
          </cell>
          <cell r="J124" t="str">
            <v>reasignar consumo 1402</v>
          </cell>
        </row>
        <row r="125">
          <cell r="I125" t="str">
            <v>desactivar</v>
          </cell>
        </row>
        <row r="126">
          <cell r="I126" t="str">
            <v>desactivar</v>
          </cell>
        </row>
        <row r="127">
          <cell r="I127" t="str">
            <v>desactivar</v>
          </cell>
        </row>
        <row r="128">
          <cell r="I128" t="str">
            <v>desactivar</v>
          </cell>
        </row>
        <row r="129">
          <cell r="I129" t="str">
            <v>desactivar</v>
          </cell>
        </row>
        <row r="130">
          <cell r="I130">
            <v>1408</v>
          </cell>
          <cell r="J130" t="str">
            <v>vivienda de interés social y público</v>
          </cell>
          <cell r="K130">
            <v>1408</v>
          </cell>
        </row>
        <row r="136">
          <cell r="I136">
            <v>1409</v>
          </cell>
          <cell r="J136" t="str">
            <v>Crédito productivo</v>
          </cell>
          <cell r="K136" t="str">
            <v>+1409+1413+1414</v>
          </cell>
        </row>
        <row r="142">
          <cell r="I142">
            <v>1410</v>
          </cell>
          <cell r="J142" t="str">
            <v>Crédito de consumo</v>
          </cell>
          <cell r="K142" t="str">
            <v>1410+1415</v>
          </cell>
        </row>
        <row r="148">
          <cell r="I148">
            <v>1411</v>
          </cell>
          <cell r="J148" t="str">
            <v>crédito inmobiliario</v>
          </cell>
          <cell r="K148">
            <v>1411</v>
          </cell>
        </row>
        <row r="154">
          <cell r="I154">
            <v>1412</v>
          </cell>
          <cell r="J154" t="str">
            <v>microempresa</v>
          </cell>
          <cell r="K154">
            <v>1412</v>
          </cell>
        </row>
        <row r="160">
          <cell r="I160" t="str">
            <v>desactivar</v>
          </cell>
          <cell r="J160" t="str">
            <v>reasignar a productivo 1409</v>
          </cell>
          <cell r="K160">
            <v>0</v>
          </cell>
        </row>
        <row r="161">
          <cell r="I161" t="str">
            <v>desactivar</v>
          </cell>
        </row>
        <row r="162">
          <cell r="I162" t="str">
            <v>desactivar</v>
          </cell>
        </row>
        <row r="163">
          <cell r="I163" t="str">
            <v>desactivar</v>
          </cell>
        </row>
        <row r="164">
          <cell r="I164" t="str">
            <v>desactivar</v>
          </cell>
        </row>
        <row r="165">
          <cell r="I165" t="str">
            <v>desactivar</v>
          </cell>
        </row>
        <row r="166">
          <cell r="I166" t="str">
            <v>desactivar</v>
          </cell>
          <cell r="J166" t="str">
            <v>reasignar a productivo 1409</v>
          </cell>
          <cell r="K166">
            <v>0</v>
          </cell>
        </row>
        <row r="167">
          <cell r="I167" t="str">
            <v>desactivar</v>
          </cell>
        </row>
        <row r="168">
          <cell r="I168" t="str">
            <v>desactivar</v>
          </cell>
        </row>
        <row r="169">
          <cell r="I169" t="str">
            <v>desactivar</v>
          </cell>
        </row>
        <row r="170">
          <cell r="I170" t="str">
            <v>desactivar</v>
          </cell>
        </row>
        <row r="171">
          <cell r="I171" t="str">
            <v>desactivar</v>
          </cell>
        </row>
        <row r="172">
          <cell r="I172" t="str">
            <v>desactivar</v>
          </cell>
          <cell r="J172" t="str">
            <v>reasignar consumo 1410</v>
          </cell>
        </row>
        <row r="173">
          <cell r="I173" t="str">
            <v>desactivar</v>
          </cell>
        </row>
        <row r="174">
          <cell r="I174" t="str">
            <v>desactivar</v>
          </cell>
        </row>
        <row r="175">
          <cell r="I175" t="str">
            <v>desactivar</v>
          </cell>
        </row>
        <row r="176">
          <cell r="I176" t="str">
            <v>desactivar</v>
          </cell>
        </row>
        <row r="177">
          <cell r="I177" t="str">
            <v>desactivar</v>
          </cell>
        </row>
        <row r="178">
          <cell r="I178">
            <v>1416</v>
          </cell>
          <cell r="J178" t="str">
            <v>vivienda de interés social y público</v>
          </cell>
          <cell r="K178">
            <v>1416</v>
          </cell>
        </row>
        <row r="184">
          <cell r="I184">
            <v>1417</v>
          </cell>
          <cell r="J184" t="str">
            <v>Crédito productivo</v>
          </cell>
          <cell r="K184" t="str">
            <v>1417+1421+1422</v>
          </cell>
        </row>
        <row r="190">
          <cell r="I190">
            <v>1418</v>
          </cell>
          <cell r="J190" t="str">
            <v>Crédito de consumo</v>
          </cell>
          <cell r="K190" t="str">
            <v>1418+1423</v>
          </cell>
        </row>
        <row r="196">
          <cell r="I196">
            <v>1419</v>
          </cell>
          <cell r="J196" t="str">
            <v>crédito inmobiliario</v>
          </cell>
          <cell r="K196">
            <v>1419</v>
          </cell>
        </row>
        <row r="202">
          <cell r="I202">
            <v>1420</v>
          </cell>
          <cell r="J202" t="str">
            <v>microempresa</v>
          </cell>
          <cell r="K202">
            <v>1420</v>
          </cell>
        </row>
        <row r="208">
          <cell r="I208" t="str">
            <v>desactivar</v>
          </cell>
          <cell r="J208" t="str">
            <v>reasignar a productivo 1417</v>
          </cell>
          <cell r="K208">
            <v>0</v>
          </cell>
        </row>
        <row r="209">
          <cell r="I209" t="str">
            <v>desactivar</v>
          </cell>
        </row>
        <row r="210">
          <cell r="I210" t="str">
            <v>desactivar</v>
          </cell>
        </row>
        <row r="211">
          <cell r="I211" t="str">
            <v>desactivar</v>
          </cell>
        </row>
        <row r="212">
          <cell r="I212" t="str">
            <v>desactivar</v>
          </cell>
        </row>
        <row r="213">
          <cell r="I213" t="str">
            <v>desactivar</v>
          </cell>
        </row>
        <row r="214">
          <cell r="I214" t="str">
            <v>desactivar</v>
          </cell>
          <cell r="J214" t="str">
            <v>reasignar a productivo 1417</v>
          </cell>
        </row>
        <row r="215">
          <cell r="I215" t="str">
            <v>desactivar</v>
          </cell>
        </row>
        <row r="216">
          <cell r="I216" t="str">
            <v>desactivar</v>
          </cell>
        </row>
        <row r="217">
          <cell r="I217" t="str">
            <v>desactivar</v>
          </cell>
        </row>
        <row r="218">
          <cell r="I218" t="str">
            <v>desactivar</v>
          </cell>
        </row>
        <row r="219">
          <cell r="I219" t="str">
            <v>desactivar</v>
          </cell>
        </row>
        <row r="220">
          <cell r="I220" t="str">
            <v>desactivar</v>
          </cell>
          <cell r="J220" t="str">
            <v>reasignar consumo 1418</v>
          </cell>
        </row>
        <row r="221">
          <cell r="I221" t="str">
            <v>desactivar</v>
          </cell>
        </row>
        <row r="222">
          <cell r="I222" t="str">
            <v>desactivar</v>
          </cell>
        </row>
        <row r="223">
          <cell r="I223" t="str">
            <v>desactivar</v>
          </cell>
        </row>
        <row r="224">
          <cell r="I224" t="str">
            <v>desactivar</v>
          </cell>
        </row>
        <row r="225">
          <cell r="I225" t="str">
            <v>desactivar</v>
          </cell>
        </row>
        <row r="226">
          <cell r="I226">
            <v>1424</v>
          </cell>
          <cell r="J226" t="str">
            <v>vivienda de interés social y público</v>
          </cell>
          <cell r="K226">
            <v>1424</v>
          </cell>
        </row>
        <row r="232">
          <cell r="I232">
            <v>1425</v>
          </cell>
          <cell r="J232" t="str">
            <v>Crédito productivo</v>
          </cell>
          <cell r="K232" t="str">
            <v>1425+1429+1430</v>
          </cell>
        </row>
        <row r="238">
          <cell r="I238">
            <v>1426</v>
          </cell>
          <cell r="J238" t="str">
            <v>Crédito de consumo</v>
          </cell>
          <cell r="K238" t="str">
            <v>1426+1431</v>
          </cell>
        </row>
        <row r="244">
          <cell r="I244">
            <v>1427</v>
          </cell>
          <cell r="J244" t="str">
            <v>crédito inmobiliario</v>
          </cell>
          <cell r="K244">
            <v>1427</v>
          </cell>
        </row>
        <row r="250">
          <cell r="I250">
            <v>1428</v>
          </cell>
          <cell r="J250" t="str">
            <v>microempresa</v>
          </cell>
          <cell r="K250">
            <v>1428</v>
          </cell>
        </row>
        <row r="256">
          <cell r="I256" t="str">
            <v>desactivar</v>
          </cell>
          <cell r="J256" t="str">
            <v>reasignar a productivo 1425</v>
          </cell>
          <cell r="K256">
            <v>0</v>
          </cell>
        </row>
        <row r="257">
          <cell r="I257" t="str">
            <v>desactivar</v>
          </cell>
        </row>
        <row r="258">
          <cell r="I258" t="str">
            <v>desactivar</v>
          </cell>
        </row>
        <row r="259">
          <cell r="I259" t="str">
            <v>desactivar</v>
          </cell>
        </row>
        <row r="260">
          <cell r="I260" t="str">
            <v>desactivar</v>
          </cell>
        </row>
        <row r="261">
          <cell r="I261" t="str">
            <v>desactivar</v>
          </cell>
        </row>
        <row r="262">
          <cell r="I262" t="str">
            <v>desactivar</v>
          </cell>
          <cell r="J262" t="str">
            <v>reasignar a productivo 1425</v>
          </cell>
          <cell r="K262">
            <v>0</v>
          </cell>
        </row>
        <row r="263">
          <cell r="I263" t="str">
            <v>desactivar</v>
          </cell>
        </row>
        <row r="264">
          <cell r="I264" t="str">
            <v>desactivar</v>
          </cell>
        </row>
        <row r="265">
          <cell r="I265" t="str">
            <v>desactivar</v>
          </cell>
        </row>
        <row r="266">
          <cell r="I266" t="str">
            <v>desactivar</v>
          </cell>
        </row>
        <row r="267">
          <cell r="I267" t="str">
            <v>desactivar</v>
          </cell>
        </row>
        <row r="268">
          <cell r="I268" t="str">
            <v>desactivar</v>
          </cell>
          <cell r="J268" t="str">
            <v>reasignar consumo 1426</v>
          </cell>
          <cell r="K268">
            <v>0</v>
          </cell>
        </row>
        <row r="269">
          <cell r="I269" t="str">
            <v>desactivar</v>
          </cell>
        </row>
        <row r="270">
          <cell r="I270" t="str">
            <v>desactivar</v>
          </cell>
        </row>
        <row r="271">
          <cell r="I271" t="str">
            <v>desactivar</v>
          </cell>
        </row>
        <row r="272">
          <cell r="I272" t="str">
            <v>desactivar</v>
          </cell>
        </row>
        <row r="273">
          <cell r="I273" t="str">
            <v>desactivar</v>
          </cell>
        </row>
        <row r="274">
          <cell r="I274">
            <v>1432</v>
          </cell>
          <cell r="J274" t="str">
            <v>vivienda de interés social y público</v>
          </cell>
          <cell r="K274">
            <v>1432</v>
          </cell>
        </row>
        <row r="280">
          <cell r="I280">
            <v>1433</v>
          </cell>
          <cell r="J280" t="str">
            <v>Crédito productivo</v>
          </cell>
          <cell r="K280" t="str">
            <v>1433+1437+1438</v>
          </cell>
        </row>
        <row r="286">
          <cell r="I286">
            <v>1434</v>
          </cell>
          <cell r="J286" t="str">
            <v>Crédito de consumo</v>
          </cell>
          <cell r="K286" t="str">
            <v>1434+1439</v>
          </cell>
        </row>
        <row r="292">
          <cell r="I292">
            <v>1435</v>
          </cell>
          <cell r="J292" t="str">
            <v>crédito inmobiliario</v>
          </cell>
          <cell r="K292">
            <v>1435</v>
          </cell>
        </row>
        <row r="298">
          <cell r="I298">
            <v>1436</v>
          </cell>
          <cell r="J298" t="str">
            <v>microempresa</v>
          </cell>
          <cell r="K298">
            <v>1436</v>
          </cell>
        </row>
        <row r="304">
          <cell r="I304" t="str">
            <v>desactivar</v>
          </cell>
          <cell r="J304" t="str">
            <v>reasignar a productivo 1433</v>
          </cell>
          <cell r="K304">
            <v>0</v>
          </cell>
        </row>
        <row r="305">
          <cell r="I305" t="str">
            <v>desactivar</v>
          </cell>
        </row>
        <row r="306">
          <cell r="I306" t="str">
            <v>desactivar</v>
          </cell>
        </row>
        <row r="307">
          <cell r="I307" t="str">
            <v>desactivar</v>
          </cell>
        </row>
        <row r="308">
          <cell r="I308" t="str">
            <v>desactivar</v>
          </cell>
        </row>
        <row r="309">
          <cell r="I309" t="str">
            <v>desactivar</v>
          </cell>
        </row>
        <row r="310">
          <cell r="I310" t="str">
            <v>desactivar</v>
          </cell>
          <cell r="J310" t="str">
            <v>reasignar a productivo 1433</v>
          </cell>
          <cell r="K310">
            <v>0</v>
          </cell>
        </row>
        <row r="311">
          <cell r="I311" t="str">
            <v>desactivar</v>
          </cell>
        </row>
        <row r="312">
          <cell r="I312" t="str">
            <v>desactivar</v>
          </cell>
        </row>
        <row r="313">
          <cell r="I313" t="str">
            <v>desactivar</v>
          </cell>
        </row>
        <row r="314">
          <cell r="I314" t="str">
            <v>desactivar</v>
          </cell>
        </row>
        <row r="315">
          <cell r="I315" t="str">
            <v>desactivar</v>
          </cell>
        </row>
        <row r="316">
          <cell r="I316" t="str">
            <v>desactivar</v>
          </cell>
          <cell r="J316" t="str">
            <v>reasignar consumo 1434</v>
          </cell>
          <cell r="K316">
            <v>0</v>
          </cell>
        </row>
        <row r="317">
          <cell r="I317" t="str">
            <v>desactivar</v>
          </cell>
        </row>
        <row r="318">
          <cell r="I318" t="str">
            <v>desactivar</v>
          </cell>
        </row>
        <row r="319">
          <cell r="I319" t="str">
            <v>desactivar</v>
          </cell>
        </row>
        <row r="320">
          <cell r="I320" t="str">
            <v>desactivar</v>
          </cell>
        </row>
        <row r="321">
          <cell r="I321" t="str">
            <v>desactivar</v>
          </cell>
        </row>
        <row r="322">
          <cell r="I322">
            <v>1440</v>
          </cell>
          <cell r="J322" t="str">
            <v>vivienda de interés social y público</v>
          </cell>
          <cell r="K322">
            <v>1440</v>
          </cell>
        </row>
        <row r="326">
          <cell r="K326">
            <v>0</v>
          </cell>
        </row>
        <row r="327">
          <cell r="K327">
            <v>0</v>
          </cell>
        </row>
        <row r="328">
          <cell r="I328">
            <v>1441</v>
          </cell>
          <cell r="J328" t="str">
            <v>Crédito productivo</v>
          </cell>
          <cell r="K328" t="str">
            <v>1441+1445+1446</v>
          </cell>
        </row>
        <row r="334">
          <cell r="I334">
            <v>1442</v>
          </cell>
          <cell r="J334" t="str">
            <v>Crédito de consumo</v>
          </cell>
          <cell r="K334" t="str">
            <v>1442+1447</v>
          </cell>
        </row>
        <row r="340">
          <cell r="I340">
            <v>1443</v>
          </cell>
          <cell r="J340" t="str">
            <v>crédito inmobiliario</v>
          </cell>
          <cell r="K340">
            <v>1443</v>
          </cell>
        </row>
        <row r="346">
          <cell r="I346">
            <v>1444</v>
          </cell>
          <cell r="J346" t="str">
            <v>microempresa</v>
          </cell>
          <cell r="K346">
            <v>1444</v>
          </cell>
        </row>
        <row r="352">
          <cell r="I352" t="str">
            <v>desactivar</v>
          </cell>
          <cell r="J352" t="str">
            <v>reasignar a productivo 1441</v>
          </cell>
          <cell r="K352">
            <v>0</v>
          </cell>
        </row>
        <row r="353">
          <cell r="I353" t="str">
            <v>desactivar</v>
          </cell>
        </row>
        <row r="354">
          <cell r="I354" t="str">
            <v>desactivar</v>
          </cell>
        </row>
        <row r="355">
          <cell r="I355" t="str">
            <v>desactivar</v>
          </cell>
        </row>
        <row r="356">
          <cell r="I356" t="str">
            <v>desactivar</v>
          </cell>
        </row>
        <row r="357">
          <cell r="I357" t="str">
            <v>desactivar</v>
          </cell>
        </row>
        <row r="358">
          <cell r="I358" t="str">
            <v>desactivar</v>
          </cell>
          <cell r="J358" t="str">
            <v>reasignar a productivo 1441</v>
          </cell>
          <cell r="K358">
            <v>0</v>
          </cell>
        </row>
        <row r="359">
          <cell r="I359" t="str">
            <v>desactivar</v>
          </cell>
        </row>
        <row r="360">
          <cell r="I360" t="str">
            <v>desactivar</v>
          </cell>
        </row>
        <row r="361">
          <cell r="I361" t="str">
            <v>desactivar</v>
          </cell>
        </row>
        <row r="362">
          <cell r="I362" t="str">
            <v>desactivar</v>
          </cell>
        </row>
        <row r="363">
          <cell r="I363" t="str">
            <v>desactivar</v>
          </cell>
        </row>
        <row r="364">
          <cell r="I364" t="str">
            <v>desactivar</v>
          </cell>
          <cell r="J364" t="str">
            <v>reasignar consumo 1442</v>
          </cell>
          <cell r="K364">
            <v>0</v>
          </cell>
        </row>
        <row r="365">
          <cell r="I365" t="str">
            <v>desactivar</v>
          </cell>
        </row>
        <row r="366">
          <cell r="I366" t="str">
            <v>desactivar</v>
          </cell>
        </row>
        <row r="367">
          <cell r="I367" t="str">
            <v>desactivar</v>
          </cell>
        </row>
        <row r="368">
          <cell r="I368" t="str">
            <v>desactivar</v>
          </cell>
        </row>
        <row r="369">
          <cell r="I369" t="str">
            <v>desactivar</v>
          </cell>
        </row>
        <row r="370">
          <cell r="I370">
            <v>1448</v>
          </cell>
          <cell r="J370" t="str">
            <v>vivienda de interés social y público</v>
          </cell>
          <cell r="K370">
            <v>1448</v>
          </cell>
        </row>
        <row r="376">
          <cell r="I376">
            <v>1449</v>
          </cell>
          <cell r="J376" t="str">
            <v>Crédito productivo</v>
          </cell>
          <cell r="K376" t="str">
            <v>1449+1453+1454</v>
          </cell>
        </row>
        <row r="382">
          <cell r="I382">
            <v>1450</v>
          </cell>
          <cell r="J382" t="str">
            <v>Crédito de consumo</v>
          </cell>
          <cell r="K382" t="str">
            <v>1450+1455</v>
          </cell>
        </row>
        <row r="388">
          <cell r="I388">
            <v>1451</v>
          </cell>
          <cell r="J388" t="str">
            <v>crédito inmobiliario</v>
          </cell>
          <cell r="K388">
            <v>1451</v>
          </cell>
        </row>
        <row r="395">
          <cell r="I395">
            <v>1452</v>
          </cell>
          <cell r="J395" t="str">
            <v>microempresa</v>
          </cell>
          <cell r="K395">
            <v>1452</v>
          </cell>
        </row>
        <row r="401">
          <cell r="I401" t="str">
            <v>desactivar</v>
          </cell>
          <cell r="J401" t="str">
            <v>reasignar a productivo 1449</v>
          </cell>
        </row>
        <row r="402">
          <cell r="I402" t="str">
            <v>desactivar</v>
          </cell>
        </row>
        <row r="403">
          <cell r="I403" t="str">
            <v>desactivar</v>
          </cell>
        </row>
        <row r="404">
          <cell r="I404" t="str">
            <v>desactivar</v>
          </cell>
        </row>
        <row r="405">
          <cell r="I405" t="str">
            <v>desactivar</v>
          </cell>
        </row>
        <row r="406">
          <cell r="I406" t="str">
            <v>desactivar</v>
          </cell>
        </row>
        <row r="407">
          <cell r="I407" t="str">
            <v>desactivar</v>
          </cell>
          <cell r="J407" t="str">
            <v>reasignar a productivo 1449</v>
          </cell>
        </row>
        <row r="408">
          <cell r="I408" t="str">
            <v>desactivar</v>
          </cell>
        </row>
        <row r="409">
          <cell r="I409" t="str">
            <v>desactivar</v>
          </cell>
        </row>
        <row r="410">
          <cell r="I410" t="str">
            <v>desactivar</v>
          </cell>
        </row>
        <row r="411">
          <cell r="I411" t="str">
            <v>desactivar</v>
          </cell>
        </row>
        <row r="412">
          <cell r="I412" t="str">
            <v>desactivar</v>
          </cell>
        </row>
        <row r="413">
          <cell r="I413" t="str">
            <v>desactivar</v>
          </cell>
          <cell r="J413" t="str">
            <v>reasignar consumo 1450</v>
          </cell>
        </row>
        <row r="414">
          <cell r="I414" t="str">
            <v>desactivar</v>
          </cell>
        </row>
        <row r="415">
          <cell r="I415" t="str">
            <v>desactivar</v>
          </cell>
        </row>
        <row r="416">
          <cell r="I416" t="str">
            <v>desactivar</v>
          </cell>
        </row>
        <row r="417">
          <cell r="I417" t="str">
            <v>desactivar</v>
          </cell>
        </row>
        <row r="418">
          <cell r="I418" t="str">
            <v>desactivar</v>
          </cell>
        </row>
        <row r="419">
          <cell r="I419">
            <v>1456</v>
          </cell>
          <cell r="J419" t="str">
            <v>vivienda de interés social y público</v>
          </cell>
          <cell r="K419">
            <v>1456</v>
          </cell>
        </row>
        <row r="426">
          <cell r="I426">
            <v>1457</v>
          </cell>
          <cell r="J426" t="str">
            <v>Crédito productivo</v>
          </cell>
          <cell r="K426" t="str">
            <v>1457+1461+1462</v>
          </cell>
        </row>
        <row r="432">
          <cell r="I432">
            <v>1458</v>
          </cell>
          <cell r="J432" t="str">
            <v>Crédito de consumo</v>
          </cell>
          <cell r="K432" t="str">
            <v>1458+1463</v>
          </cell>
        </row>
        <row r="438">
          <cell r="I438">
            <v>1459</v>
          </cell>
          <cell r="J438" t="str">
            <v>crédito inmobiliario</v>
          </cell>
          <cell r="K438">
            <v>1459</v>
          </cell>
        </row>
        <row r="445">
          <cell r="I445">
            <v>1460</v>
          </cell>
          <cell r="J445" t="str">
            <v>microempresa</v>
          </cell>
          <cell r="K445">
            <v>1460</v>
          </cell>
        </row>
        <row r="451">
          <cell r="I451" t="str">
            <v>desactivar</v>
          </cell>
          <cell r="J451" t="str">
            <v>reasignar a productivo 1457</v>
          </cell>
        </row>
        <row r="452">
          <cell r="I452" t="str">
            <v>desactivar</v>
          </cell>
        </row>
        <row r="453">
          <cell r="I453" t="str">
            <v>desactivar</v>
          </cell>
        </row>
        <row r="454">
          <cell r="I454" t="str">
            <v>desactivar</v>
          </cell>
        </row>
        <row r="455">
          <cell r="I455" t="str">
            <v>desactivar</v>
          </cell>
        </row>
        <row r="456">
          <cell r="I456" t="str">
            <v>desactivar</v>
          </cell>
        </row>
        <row r="457">
          <cell r="I457" t="str">
            <v>desactivar</v>
          </cell>
          <cell r="J457" t="str">
            <v>reasignar a productivo 1457</v>
          </cell>
        </row>
        <row r="458">
          <cell r="I458" t="str">
            <v>desactivar</v>
          </cell>
        </row>
        <row r="459">
          <cell r="I459" t="str">
            <v>desactivar</v>
          </cell>
        </row>
        <row r="460">
          <cell r="I460" t="str">
            <v>desactivar</v>
          </cell>
        </row>
        <row r="461">
          <cell r="I461" t="str">
            <v>desactivar</v>
          </cell>
        </row>
        <row r="462">
          <cell r="I462" t="str">
            <v>desactivar</v>
          </cell>
        </row>
        <row r="463">
          <cell r="I463" t="str">
            <v>desactivar</v>
          </cell>
          <cell r="J463" t="str">
            <v>reasignar consumo 1458</v>
          </cell>
        </row>
        <row r="464">
          <cell r="I464" t="str">
            <v>desactivar</v>
          </cell>
        </row>
        <row r="465">
          <cell r="I465" t="str">
            <v>desactivar</v>
          </cell>
        </row>
        <row r="466">
          <cell r="I466" t="str">
            <v>desactivar</v>
          </cell>
        </row>
        <row r="467">
          <cell r="I467" t="str">
            <v>desactivar</v>
          </cell>
        </row>
        <row r="468">
          <cell r="I468" t="str">
            <v>desactivar</v>
          </cell>
        </row>
        <row r="469">
          <cell r="I469">
            <v>1464</v>
          </cell>
          <cell r="J469" t="str">
            <v>vivienda de interés social y público</v>
          </cell>
          <cell r="K469">
            <v>1464</v>
          </cell>
        </row>
        <row r="476">
          <cell r="I476">
            <v>1465</v>
          </cell>
          <cell r="J476" t="str">
            <v>Crédito productivo</v>
          </cell>
          <cell r="K476" t="str">
            <v>1465+1469+1470</v>
          </cell>
        </row>
        <row r="482">
          <cell r="I482">
            <v>1466</v>
          </cell>
          <cell r="J482" t="str">
            <v>Crédito de consumo</v>
          </cell>
          <cell r="K482" t="str">
            <v>1466+1471</v>
          </cell>
        </row>
        <row r="488">
          <cell r="I488">
            <v>1467</v>
          </cell>
          <cell r="J488" t="str">
            <v>crédito inmobiliario</v>
          </cell>
          <cell r="K488">
            <v>1467</v>
          </cell>
        </row>
        <row r="495">
          <cell r="I495">
            <v>1468</v>
          </cell>
          <cell r="J495" t="str">
            <v>microempresa</v>
          </cell>
          <cell r="K495">
            <v>1468</v>
          </cell>
        </row>
        <row r="501">
          <cell r="I501" t="str">
            <v>desactivar</v>
          </cell>
          <cell r="J501" t="str">
            <v>reasignar a productivo 1465</v>
          </cell>
        </row>
        <row r="502">
          <cell r="I502" t="str">
            <v>desactivar</v>
          </cell>
        </row>
        <row r="503">
          <cell r="I503" t="str">
            <v>desactivar</v>
          </cell>
        </row>
        <row r="504">
          <cell r="I504" t="str">
            <v>desactivar</v>
          </cell>
        </row>
        <row r="505">
          <cell r="I505" t="str">
            <v>desactivar</v>
          </cell>
        </row>
        <row r="506">
          <cell r="I506" t="str">
            <v>desactivar</v>
          </cell>
        </row>
        <row r="507">
          <cell r="I507" t="str">
            <v>desactivar</v>
          </cell>
          <cell r="J507" t="str">
            <v>reasignar a productivo 1465</v>
          </cell>
        </row>
        <row r="508">
          <cell r="I508" t="str">
            <v>desactivar</v>
          </cell>
        </row>
        <row r="509">
          <cell r="I509" t="str">
            <v>desactivar</v>
          </cell>
        </row>
        <row r="510">
          <cell r="I510" t="str">
            <v>desactivar</v>
          </cell>
        </row>
        <row r="511">
          <cell r="I511" t="str">
            <v>desactivar</v>
          </cell>
        </row>
        <row r="512">
          <cell r="I512" t="str">
            <v>desactivar</v>
          </cell>
        </row>
        <row r="513">
          <cell r="I513" t="str">
            <v>desactivar</v>
          </cell>
          <cell r="J513" t="str">
            <v>reasignar consumo 1466</v>
          </cell>
        </row>
        <row r="514">
          <cell r="I514" t="str">
            <v>desactivar</v>
          </cell>
        </row>
        <row r="515">
          <cell r="I515" t="str">
            <v>desactivar</v>
          </cell>
        </row>
        <row r="516">
          <cell r="I516" t="str">
            <v>desactivar</v>
          </cell>
        </row>
        <row r="517">
          <cell r="I517" t="str">
            <v>desactivar</v>
          </cell>
        </row>
        <row r="518">
          <cell r="I518" t="str">
            <v>desactivar</v>
          </cell>
        </row>
        <row r="519">
          <cell r="I519">
            <v>1472</v>
          </cell>
          <cell r="J519" t="str">
            <v>vivienda de interés social y público</v>
          </cell>
          <cell r="K519">
            <v>1472</v>
          </cell>
        </row>
        <row r="526">
          <cell r="I526">
            <v>1473</v>
          </cell>
          <cell r="J526" t="str">
            <v>Crédito educativo</v>
          </cell>
          <cell r="K526">
            <v>1473</v>
          </cell>
        </row>
        <row r="532">
          <cell r="I532">
            <v>1474</v>
          </cell>
          <cell r="J532" t="str">
            <v>inversión pública</v>
          </cell>
          <cell r="K532">
            <v>1474</v>
          </cell>
        </row>
        <row r="538">
          <cell r="I538">
            <v>1475</v>
          </cell>
          <cell r="J538" t="str">
            <v>Crédito educativo</v>
          </cell>
          <cell r="K538">
            <v>1475</v>
          </cell>
        </row>
        <row r="544">
          <cell r="I544">
            <v>1476</v>
          </cell>
          <cell r="J544" t="str">
            <v>inversión pública</v>
          </cell>
          <cell r="K544">
            <v>1476</v>
          </cell>
        </row>
        <row r="550">
          <cell r="I550">
            <v>1477</v>
          </cell>
          <cell r="J550" t="str">
            <v>Crédito educativo</v>
          </cell>
          <cell r="K550">
            <v>1477</v>
          </cell>
        </row>
        <row r="556">
          <cell r="I556">
            <v>1478</v>
          </cell>
          <cell r="J556" t="str">
            <v>inversión pública</v>
          </cell>
          <cell r="K556">
            <v>1478</v>
          </cell>
        </row>
        <row r="562">
          <cell r="I562">
            <v>1479</v>
          </cell>
          <cell r="J562" t="str">
            <v>Crédito educativo</v>
          </cell>
          <cell r="K562">
            <v>1479</v>
          </cell>
        </row>
        <row r="568">
          <cell r="I568">
            <v>1480</v>
          </cell>
          <cell r="J568" t="str">
            <v>inversión pública</v>
          </cell>
          <cell r="K568">
            <v>1480</v>
          </cell>
        </row>
        <row r="574">
          <cell r="I574">
            <v>1481</v>
          </cell>
          <cell r="J574" t="str">
            <v>Crédito educativo</v>
          </cell>
          <cell r="K574">
            <v>1481</v>
          </cell>
        </row>
        <row r="580">
          <cell r="I580">
            <v>1482</v>
          </cell>
          <cell r="J580" t="str">
            <v>inversión pública</v>
          </cell>
          <cell r="K580">
            <v>1482</v>
          </cell>
        </row>
        <row r="586">
          <cell r="I586">
            <v>1483</v>
          </cell>
          <cell r="J586" t="str">
            <v>Crédito educativo</v>
          </cell>
          <cell r="K586">
            <v>1483</v>
          </cell>
        </row>
        <row r="592">
          <cell r="I592">
            <v>1484</v>
          </cell>
          <cell r="J592" t="str">
            <v>inversión pública</v>
          </cell>
          <cell r="K592">
            <v>1484</v>
          </cell>
        </row>
        <row r="598">
          <cell r="I598">
            <v>1485</v>
          </cell>
          <cell r="J598" t="str">
            <v>Crédito educativo</v>
          </cell>
          <cell r="K598">
            <v>1485</v>
          </cell>
        </row>
        <row r="604">
          <cell r="I604">
            <v>1486</v>
          </cell>
          <cell r="J604" t="str">
            <v>inversión pública</v>
          </cell>
          <cell r="K604">
            <v>1486</v>
          </cell>
        </row>
        <row r="610">
          <cell r="I610">
            <v>1487</v>
          </cell>
          <cell r="J610" t="str">
            <v>Crédito educativo</v>
          </cell>
          <cell r="K610">
            <v>1487</v>
          </cell>
        </row>
        <row r="616">
          <cell r="I616">
            <v>1488</v>
          </cell>
          <cell r="J616" t="str">
            <v>inversión pública</v>
          </cell>
          <cell r="K616">
            <v>1488</v>
          </cell>
        </row>
        <row r="622">
          <cell r="I622">
            <v>1489</v>
          </cell>
          <cell r="J622" t="str">
            <v>Crédito educativo</v>
          </cell>
          <cell r="K622">
            <v>1489</v>
          </cell>
        </row>
        <row r="628">
          <cell r="I628">
            <v>1490</v>
          </cell>
          <cell r="J628" t="str">
            <v>inversión pública</v>
          </cell>
          <cell r="K628">
            <v>1490</v>
          </cell>
        </row>
        <row r="635">
          <cell r="I635">
            <v>149105</v>
          </cell>
          <cell r="J635" t="str">
            <v>Crédito productivo</v>
          </cell>
          <cell r="K635" t="str">
            <v>149105+149110+149115</v>
          </cell>
        </row>
        <row r="636">
          <cell r="I636" t="str">
            <v>desactivar</v>
          </cell>
          <cell r="J636" t="str">
            <v>reasignar a productivo 149105</v>
          </cell>
          <cell r="K636">
            <v>0</v>
          </cell>
        </row>
        <row r="637">
          <cell r="I637" t="str">
            <v>desactivar</v>
          </cell>
          <cell r="J637" t="str">
            <v>reasignar a productivo 140105</v>
          </cell>
          <cell r="K637">
            <v>0</v>
          </cell>
        </row>
        <row r="638">
          <cell r="I638">
            <v>149120</v>
          </cell>
          <cell r="J638" t="str">
            <v>Crédito de consumo</v>
          </cell>
          <cell r="K638" t="str">
            <v>149120+149125</v>
          </cell>
        </row>
        <row r="639">
          <cell r="I639" t="str">
            <v>desactivar</v>
          </cell>
          <cell r="J639" t="str">
            <v>reasignar consumo 149120</v>
          </cell>
        </row>
        <row r="640">
          <cell r="I640">
            <v>149130</v>
          </cell>
          <cell r="J640" t="str">
            <v>crédito inmobiliario</v>
          </cell>
          <cell r="K640">
            <v>149130</v>
          </cell>
        </row>
        <row r="641">
          <cell r="I641">
            <v>149135</v>
          </cell>
          <cell r="J641" t="str">
            <v>vivienda de interés social y público</v>
          </cell>
          <cell r="K641">
            <v>149135</v>
          </cell>
        </row>
        <row r="642">
          <cell r="I642">
            <v>149140</v>
          </cell>
          <cell r="J642" t="str">
            <v>crédito de microempresa</v>
          </cell>
          <cell r="K642">
            <v>0</v>
          </cell>
        </row>
        <row r="643">
          <cell r="I643">
            <v>149145</v>
          </cell>
          <cell r="J643" t="str">
            <v>inversión pública</v>
          </cell>
          <cell r="K643">
            <v>149145</v>
          </cell>
        </row>
        <row r="644">
          <cell r="I644">
            <v>149150</v>
          </cell>
          <cell r="J644" t="str">
            <v>Crédito educativo</v>
          </cell>
          <cell r="K644">
            <v>149150</v>
          </cell>
        </row>
        <row r="646">
          <cell r="I646">
            <v>149205</v>
          </cell>
          <cell r="J646" t="str">
            <v>Crédito productivo</v>
          </cell>
          <cell r="K646" t="str">
            <v>149205+149210+149215</v>
          </cell>
        </row>
        <row r="647">
          <cell r="I647" t="str">
            <v>desactivar</v>
          </cell>
          <cell r="J647" t="str">
            <v>reasignar a productivo 149205</v>
          </cell>
        </row>
        <row r="648">
          <cell r="I648" t="str">
            <v>desactivar</v>
          </cell>
          <cell r="J648" t="str">
            <v>reasignar a productivo 146205</v>
          </cell>
          <cell r="K648">
            <v>0</v>
          </cell>
        </row>
        <row r="649">
          <cell r="I649">
            <v>149220</v>
          </cell>
          <cell r="J649" t="str">
            <v>Crédito de consumo</v>
          </cell>
          <cell r="K649" t="str">
            <v>149220+149225</v>
          </cell>
        </row>
        <row r="650">
          <cell r="I650" t="str">
            <v>desactivar</v>
          </cell>
          <cell r="J650" t="str">
            <v>reasignar consumo 149225</v>
          </cell>
          <cell r="K650">
            <v>0</v>
          </cell>
        </row>
        <row r="651">
          <cell r="I651">
            <v>149230</v>
          </cell>
          <cell r="J651" t="str">
            <v>crédito inmobiliario</v>
          </cell>
          <cell r="K651">
            <v>149230</v>
          </cell>
        </row>
        <row r="652">
          <cell r="I652">
            <v>149235</v>
          </cell>
          <cell r="J652" t="str">
            <v>vivienda de interés social y público</v>
          </cell>
          <cell r="K652">
            <v>149235</v>
          </cell>
        </row>
        <row r="653">
          <cell r="I653">
            <v>149240</v>
          </cell>
          <cell r="J653" t="str">
            <v>crédito de microempresa</v>
          </cell>
          <cell r="K653">
            <v>0</v>
          </cell>
        </row>
        <row r="654">
          <cell r="I654">
            <v>149245</v>
          </cell>
          <cell r="J654" t="str">
            <v>inversión pública</v>
          </cell>
          <cell r="K654">
            <v>149245</v>
          </cell>
        </row>
        <row r="655">
          <cell r="I655">
            <v>149250</v>
          </cell>
          <cell r="J655" t="str">
            <v>Crédito educativo</v>
          </cell>
          <cell r="K655">
            <v>149250</v>
          </cell>
        </row>
        <row r="657">
          <cell r="I657">
            <v>149305</v>
          </cell>
          <cell r="J657" t="str">
            <v>Crédito productivo</v>
          </cell>
          <cell r="K657" t="str">
            <v>+149305+149310+149315</v>
          </cell>
        </row>
        <row r="658">
          <cell r="I658" t="str">
            <v>desactivar</v>
          </cell>
          <cell r="J658" t="str">
            <v>reasignar a productivo 149305</v>
          </cell>
        </row>
        <row r="659">
          <cell r="I659" t="str">
            <v>desactivar</v>
          </cell>
          <cell r="J659" t="str">
            <v>reasignar a productivo 149305</v>
          </cell>
          <cell r="K659">
            <v>0</v>
          </cell>
        </row>
        <row r="660">
          <cell r="I660">
            <v>149320</v>
          </cell>
          <cell r="J660" t="str">
            <v>Crédito de consumo</v>
          </cell>
          <cell r="K660" t="str">
            <v>149320+149325</v>
          </cell>
        </row>
        <row r="661">
          <cell r="I661" t="str">
            <v>desactivar</v>
          </cell>
          <cell r="J661" t="str">
            <v>reasignar consumo 149320</v>
          </cell>
          <cell r="K661">
            <v>0</v>
          </cell>
        </row>
        <row r="662">
          <cell r="I662">
            <v>149330</v>
          </cell>
          <cell r="J662" t="str">
            <v>crédito inmobiliario</v>
          </cell>
          <cell r="K662">
            <v>149330</v>
          </cell>
        </row>
        <row r="663">
          <cell r="I663">
            <v>149335</v>
          </cell>
          <cell r="J663" t="str">
            <v>vivienda de interés social y público</v>
          </cell>
          <cell r="K663">
            <v>149335</v>
          </cell>
        </row>
        <row r="664">
          <cell r="I664">
            <v>149340</v>
          </cell>
          <cell r="J664" t="str">
            <v>crédito de microempresa</v>
          </cell>
          <cell r="K664">
            <v>0</v>
          </cell>
        </row>
        <row r="665">
          <cell r="I665">
            <v>149345</v>
          </cell>
          <cell r="J665" t="str">
            <v>inversión pública</v>
          </cell>
          <cell r="K665">
            <v>149345</v>
          </cell>
        </row>
        <row r="666">
          <cell r="I666">
            <v>149350</v>
          </cell>
          <cell r="J666" t="str">
            <v>Crédito educativo</v>
          </cell>
          <cell r="K666">
            <v>149350</v>
          </cell>
        </row>
        <row r="668">
          <cell r="I668">
            <v>149405</v>
          </cell>
          <cell r="J668" t="str">
            <v>Crédito productivo</v>
          </cell>
          <cell r="K668" t="str">
            <v>+149405+149410+149415</v>
          </cell>
        </row>
        <row r="669">
          <cell r="I669" t="str">
            <v>desactivar</v>
          </cell>
          <cell r="J669" t="str">
            <v>reasignar a productivo 149405</v>
          </cell>
          <cell r="K669">
            <v>0</v>
          </cell>
        </row>
        <row r="670">
          <cell r="I670" t="str">
            <v>desactivar</v>
          </cell>
          <cell r="J670" t="str">
            <v>reasignar a productivo 149405</v>
          </cell>
          <cell r="K670">
            <v>0</v>
          </cell>
        </row>
        <row r="671">
          <cell r="I671">
            <v>149420</v>
          </cell>
          <cell r="J671" t="str">
            <v>Crédito de consumo</v>
          </cell>
          <cell r="K671" t="str">
            <v>149420+149425</v>
          </cell>
        </row>
        <row r="672">
          <cell r="I672" t="str">
            <v>desactivar</v>
          </cell>
          <cell r="J672" t="str">
            <v>reasignar consumo 149420</v>
          </cell>
          <cell r="K672">
            <v>0</v>
          </cell>
        </row>
        <row r="673">
          <cell r="I673">
            <v>149430</v>
          </cell>
          <cell r="J673" t="str">
            <v>crédito inmobiliario</v>
          </cell>
          <cell r="K673">
            <v>149430</v>
          </cell>
        </row>
        <row r="674">
          <cell r="I674">
            <v>149435</v>
          </cell>
          <cell r="J674" t="str">
            <v>vivienda de interés social y público</v>
          </cell>
          <cell r="K674">
            <v>149435</v>
          </cell>
        </row>
        <row r="675">
          <cell r="I675">
            <v>149440</v>
          </cell>
          <cell r="J675" t="str">
            <v>crédito de microempresa</v>
          </cell>
          <cell r="K675">
            <v>0</v>
          </cell>
        </row>
        <row r="676">
          <cell r="I676">
            <v>149445</v>
          </cell>
          <cell r="J676" t="str">
            <v>inversión pública</v>
          </cell>
          <cell r="K676">
            <v>149445</v>
          </cell>
        </row>
        <row r="677">
          <cell r="I677">
            <v>149450</v>
          </cell>
          <cell r="J677" t="str">
            <v>Crédito educativo</v>
          </cell>
          <cell r="K677">
            <v>149450</v>
          </cell>
        </row>
        <row r="679">
          <cell r="I679">
            <v>149505</v>
          </cell>
          <cell r="J679" t="str">
            <v>Crédito productivo</v>
          </cell>
          <cell r="K679" t="str">
            <v>+149505+149510+149515</v>
          </cell>
        </row>
        <row r="680">
          <cell r="I680" t="str">
            <v>desactivar</v>
          </cell>
          <cell r="J680" t="str">
            <v>reasignar a productivo 149505</v>
          </cell>
        </row>
        <row r="681">
          <cell r="I681" t="str">
            <v>desactivar</v>
          </cell>
          <cell r="J681" t="str">
            <v>reasignar a productivo 149505</v>
          </cell>
          <cell r="K681">
            <v>0</v>
          </cell>
        </row>
        <row r="682">
          <cell r="I682">
            <v>149520</v>
          </cell>
          <cell r="J682" t="str">
            <v>Crédito de consumo</v>
          </cell>
          <cell r="K682" t="str">
            <v>149520+149525</v>
          </cell>
        </row>
        <row r="683">
          <cell r="I683" t="str">
            <v>desactivar</v>
          </cell>
          <cell r="J683" t="str">
            <v>reasignar consumo 149520</v>
          </cell>
        </row>
        <row r="684">
          <cell r="I684">
            <v>149530</v>
          </cell>
          <cell r="J684" t="str">
            <v>crédito inmobiliario</v>
          </cell>
          <cell r="K684">
            <v>149530</v>
          </cell>
        </row>
        <row r="685">
          <cell r="I685">
            <v>149535</v>
          </cell>
          <cell r="J685" t="str">
            <v>vivienda de interés social y público</v>
          </cell>
          <cell r="K685">
            <v>149535</v>
          </cell>
        </row>
        <row r="686">
          <cell r="I686">
            <v>149540</v>
          </cell>
          <cell r="J686" t="str">
            <v>crédito de microempresa</v>
          </cell>
          <cell r="K686">
            <v>0</v>
          </cell>
        </row>
        <row r="687">
          <cell r="I687">
            <v>149545</v>
          </cell>
          <cell r="J687" t="str">
            <v>inversión pública</v>
          </cell>
          <cell r="K687">
            <v>149545</v>
          </cell>
        </row>
        <row r="688">
          <cell r="I688">
            <v>149550</v>
          </cell>
          <cell r="J688" t="str">
            <v>Crédito educativo</v>
          </cell>
          <cell r="K688">
            <v>149550</v>
          </cell>
        </row>
        <row r="690">
          <cell r="I690">
            <v>149605</v>
          </cell>
          <cell r="J690" t="str">
            <v>Crédito productivo</v>
          </cell>
          <cell r="K690" t="str">
            <v>149605+149610+149615</v>
          </cell>
        </row>
        <row r="691">
          <cell r="I691" t="str">
            <v>desactivar</v>
          </cell>
          <cell r="J691" t="str">
            <v>reasignar a productivo 149605</v>
          </cell>
        </row>
        <row r="692">
          <cell r="I692" t="str">
            <v>desactivar</v>
          </cell>
          <cell r="J692" t="str">
            <v>reasignar a productivo 149605</v>
          </cell>
          <cell r="K692">
            <v>0</v>
          </cell>
        </row>
        <row r="693">
          <cell r="I693">
            <v>149620</v>
          </cell>
          <cell r="J693" t="str">
            <v>Crédito de consumo</v>
          </cell>
          <cell r="K693" t="str">
            <v>149620+149625</v>
          </cell>
        </row>
        <row r="694">
          <cell r="I694" t="str">
            <v>desactivar</v>
          </cell>
          <cell r="J694" t="str">
            <v>reasignar consumo 149620</v>
          </cell>
        </row>
        <row r="695">
          <cell r="I695">
            <v>149630</v>
          </cell>
          <cell r="J695" t="str">
            <v>crédito inmobiliario</v>
          </cell>
          <cell r="K695">
            <v>149630</v>
          </cell>
        </row>
        <row r="696">
          <cell r="I696">
            <v>149635</v>
          </cell>
          <cell r="J696" t="str">
            <v>vivienda de interés social y público</v>
          </cell>
          <cell r="K696">
            <v>149635</v>
          </cell>
        </row>
        <row r="697">
          <cell r="I697">
            <v>149640</v>
          </cell>
          <cell r="J697" t="str">
            <v>crédito de microempresa</v>
          </cell>
          <cell r="K697">
            <v>0</v>
          </cell>
        </row>
        <row r="698">
          <cell r="I698">
            <v>149645</v>
          </cell>
          <cell r="J698" t="str">
            <v>inversión pública</v>
          </cell>
          <cell r="K698">
            <v>149645</v>
          </cell>
        </row>
        <row r="699">
          <cell r="I699">
            <v>149650</v>
          </cell>
          <cell r="J699" t="str">
            <v>Crédito educativo</v>
          </cell>
          <cell r="K699">
            <v>149650</v>
          </cell>
        </row>
        <row r="701">
          <cell r="I701">
            <v>149905</v>
          </cell>
          <cell r="J701" t="str">
            <v>Crédito productivo</v>
          </cell>
          <cell r="K701" t="str">
            <v>149905+149925+149930</v>
          </cell>
        </row>
        <row r="702">
          <cell r="I702">
            <v>149910</v>
          </cell>
          <cell r="J702" t="str">
            <v>Crédito de consumo</v>
          </cell>
          <cell r="K702" t="str">
            <v>149910+149935</v>
          </cell>
        </row>
        <row r="703">
          <cell r="I703">
            <v>149915</v>
          </cell>
          <cell r="J703" t="str">
            <v>crédito inmobiliario</v>
          </cell>
          <cell r="K703">
            <v>149915</v>
          </cell>
        </row>
        <row r="704">
          <cell r="I704">
            <v>149920</v>
          </cell>
          <cell r="J704" t="str">
            <v>crédito de microempresa</v>
          </cell>
          <cell r="K704">
            <v>0</v>
          </cell>
        </row>
        <row r="705">
          <cell r="I705" t="str">
            <v>desactivar</v>
          </cell>
          <cell r="J705" t="str">
            <v>reasignar a productivo 1401</v>
          </cell>
        </row>
        <row r="706">
          <cell r="I706" t="str">
            <v>desactivar</v>
          </cell>
          <cell r="J706" t="str">
            <v>reasignar a productivo 1401</v>
          </cell>
          <cell r="K706">
            <v>0</v>
          </cell>
        </row>
        <row r="707">
          <cell r="I707" t="str">
            <v>desactivar</v>
          </cell>
          <cell r="J707" t="str">
            <v>reasignar consumo 149910</v>
          </cell>
        </row>
        <row r="708">
          <cell r="I708">
            <v>149940</v>
          </cell>
          <cell r="J708" t="str">
            <v>vivienda de interés social y público</v>
          </cell>
          <cell r="K708">
            <v>0</v>
          </cell>
        </row>
        <row r="711">
          <cell r="I711">
            <v>149955</v>
          </cell>
          <cell r="J711" t="str">
            <v>Crédito educativo</v>
          </cell>
          <cell r="K711">
            <v>149955</v>
          </cell>
        </row>
        <row r="712">
          <cell r="I712">
            <v>149960</v>
          </cell>
          <cell r="J712" t="str">
            <v>inversión pública</v>
          </cell>
          <cell r="K712">
            <v>149960</v>
          </cell>
        </row>
        <row r="721">
          <cell r="K721">
            <v>0</v>
          </cell>
        </row>
        <row r="722">
          <cell r="K722">
            <v>0</v>
          </cell>
        </row>
        <row r="723">
          <cell r="K723">
            <v>0</v>
          </cell>
        </row>
        <row r="724">
          <cell r="K724">
            <v>0</v>
          </cell>
        </row>
        <row r="725">
          <cell r="K725">
            <v>0</v>
          </cell>
        </row>
        <row r="726">
          <cell r="K726">
            <v>0</v>
          </cell>
        </row>
        <row r="727">
          <cell r="K727">
            <v>0</v>
          </cell>
        </row>
        <row r="728">
          <cell r="K728">
            <v>0</v>
          </cell>
        </row>
        <row r="729">
          <cell r="K729">
            <v>0</v>
          </cell>
        </row>
        <row r="730">
          <cell r="K730">
            <v>0</v>
          </cell>
        </row>
        <row r="731">
          <cell r="I731">
            <v>160305</v>
          </cell>
          <cell r="J731" t="str">
            <v>Crédito productivo</v>
          </cell>
          <cell r="K731" t="str">
            <v>160305+160330+160325</v>
          </cell>
        </row>
        <row r="732">
          <cell r="I732">
            <v>160310</v>
          </cell>
          <cell r="J732" t="str">
            <v>Crédito de consumo</v>
          </cell>
          <cell r="K732" t="str">
            <v>160310+160335</v>
          </cell>
        </row>
        <row r="733">
          <cell r="I733">
            <v>160315</v>
          </cell>
          <cell r="J733" t="str">
            <v>crédito inmobiliario</v>
          </cell>
          <cell r="K733">
            <v>160315</v>
          </cell>
        </row>
        <row r="734">
          <cell r="I734">
            <v>160320</v>
          </cell>
          <cell r="J734" t="str">
            <v>microempresa</v>
          </cell>
          <cell r="K734">
            <v>0</v>
          </cell>
        </row>
        <row r="735">
          <cell r="I735" t="str">
            <v>desactivar</v>
          </cell>
          <cell r="J735" t="str">
            <v>reasignar a consumo</v>
          </cell>
          <cell r="K735">
            <v>0</v>
          </cell>
        </row>
        <row r="736">
          <cell r="I736" t="str">
            <v>desactivar</v>
          </cell>
          <cell r="J736" t="str">
            <v>trasladar a productivo</v>
          </cell>
          <cell r="K736">
            <v>0</v>
          </cell>
        </row>
        <row r="737">
          <cell r="I737" t="str">
            <v>desactivar</v>
          </cell>
          <cell r="J737" t="str">
            <v>reasignar consumo 160310</v>
          </cell>
          <cell r="K737">
            <v>0</v>
          </cell>
        </row>
        <row r="738">
          <cell r="I738">
            <v>160340</v>
          </cell>
          <cell r="J738" t="str">
            <v>crédito de vivienda de interés público y social</v>
          </cell>
          <cell r="K738">
            <v>0</v>
          </cell>
        </row>
        <row r="739">
          <cell r="I739">
            <v>160341</v>
          </cell>
          <cell r="J739" t="str">
            <v>Crédito educativo</v>
          </cell>
          <cell r="K739">
            <v>160341</v>
          </cell>
        </row>
        <row r="740">
          <cell r="I740">
            <v>160342</v>
          </cell>
          <cell r="J740" t="str">
            <v>inversión pública</v>
          </cell>
          <cell r="K740">
            <v>160342</v>
          </cell>
        </row>
        <row r="741">
          <cell r="I741">
            <v>160345</v>
          </cell>
          <cell r="K741">
            <v>0</v>
          </cell>
        </row>
        <row r="742">
          <cell r="I742">
            <v>160350</v>
          </cell>
          <cell r="K742">
            <v>0</v>
          </cell>
        </row>
        <row r="743">
          <cell r="K743">
            <v>0</v>
          </cell>
        </row>
        <row r="744">
          <cell r="K744">
            <v>0</v>
          </cell>
        </row>
        <row r="745">
          <cell r="K745">
            <v>0</v>
          </cell>
        </row>
        <row r="746">
          <cell r="K746">
            <v>0</v>
          </cell>
        </row>
        <row r="747">
          <cell r="K747">
            <v>0</v>
          </cell>
        </row>
        <row r="748">
          <cell r="K748">
            <v>0</v>
          </cell>
        </row>
        <row r="749">
          <cell r="K749">
            <v>0</v>
          </cell>
        </row>
        <row r="750">
          <cell r="K750">
            <v>0</v>
          </cell>
        </row>
        <row r="751">
          <cell r="K751">
            <v>0</v>
          </cell>
        </row>
        <row r="752">
          <cell r="K752">
            <v>0</v>
          </cell>
        </row>
        <row r="753">
          <cell r="I753">
            <v>160905</v>
          </cell>
          <cell r="J753" t="str">
            <v>reasignar productivo</v>
          </cell>
        </row>
        <row r="769">
          <cell r="I769">
            <v>161505</v>
          </cell>
          <cell r="J769" t="str">
            <v>Crédito productivo</v>
          </cell>
          <cell r="K769">
            <v>0</v>
          </cell>
        </row>
        <row r="770">
          <cell r="I770">
            <v>161510</v>
          </cell>
          <cell r="J770" t="str">
            <v>Crédito de consumo</v>
          </cell>
          <cell r="K770" t="str">
            <v>161510+161535</v>
          </cell>
        </row>
        <row r="771">
          <cell r="I771">
            <v>161515</v>
          </cell>
          <cell r="J771" t="str">
            <v>crédito inmobiliario</v>
          </cell>
          <cell r="K771">
            <v>161515</v>
          </cell>
        </row>
        <row r="772">
          <cell r="I772">
            <v>161520</v>
          </cell>
          <cell r="K772">
            <v>0</v>
          </cell>
        </row>
        <row r="773">
          <cell r="I773" t="str">
            <v>desactivar</v>
          </cell>
          <cell r="K773">
            <v>0</v>
          </cell>
        </row>
        <row r="774">
          <cell r="I774" t="str">
            <v>desactivar</v>
          </cell>
          <cell r="J774" t="str">
            <v>trasladar a productivo</v>
          </cell>
          <cell r="K774">
            <v>0</v>
          </cell>
        </row>
        <row r="775">
          <cell r="I775" t="str">
            <v>desactivar</v>
          </cell>
          <cell r="J775" t="str">
            <v>reasignar consumo 161510</v>
          </cell>
          <cell r="K775">
            <v>0</v>
          </cell>
        </row>
        <row r="776">
          <cell r="I776">
            <v>161540</v>
          </cell>
          <cell r="J776" t="str">
            <v>crédito de vivienda de interés público y social</v>
          </cell>
          <cell r="K776">
            <v>0</v>
          </cell>
        </row>
        <row r="777">
          <cell r="I777">
            <v>161545</v>
          </cell>
          <cell r="J777" t="str">
            <v>Crédito educativo</v>
          </cell>
          <cell r="K777">
            <v>161545</v>
          </cell>
        </row>
        <row r="778">
          <cell r="I778">
            <v>161550</v>
          </cell>
          <cell r="J778" t="str">
            <v>inversión pública</v>
          </cell>
          <cell r="K778">
            <v>161550</v>
          </cell>
        </row>
        <row r="779">
          <cell r="K779">
            <v>0</v>
          </cell>
        </row>
        <row r="780">
          <cell r="K780">
            <v>0</v>
          </cell>
        </row>
        <row r="781">
          <cell r="I781">
            <v>1619</v>
          </cell>
          <cell r="J781" t="str">
            <v>vivienda de interés social y público</v>
          </cell>
          <cell r="K781">
            <v>1619</v>
          </cell>
        </row>
        <row r="782">
          <cell r="K782">
            <v>0</v>
          </cell>
        </row>
        <row r="783">
          <cell r="K783">
            <v>0</v>
          </cell>
        </row>
        <row r="784">
          <cell r="K784">
            <v>0</v>
          </cell>
        </row>
        <row r="897">
          <cell r="I897">
            <v>190305</v>
          </cell>
          <cell r="J897" t="str">
            <v>crédito inmobiliario</v>
          </cell>
          <cell r="K897">
            <v>190305</v>
          </cell>
        </row>
        <row r="898">
          <cell r="I898">
            <v>190310</v>
          </cell>
          <cell r="J898" t="str">
            <v>crédito inmobiliario</v>
          </cell>
          <cell r="K898">
            <v>190310</v>
          </cell>
        </row>
        <row r="1170">
          <cell r="I1170">
            <v>3503</v>
          </cell>
          <cell r="J1170" t="str">
            <v>inversión pública</v>
          </cell>
          <cell r="K1170">
            <v>3503</v>
          </cell>
        </row>
        <row r="1232">
          <cell r="I1232">
            <v>440210</v>
          </cell>
          <cell r="J1232" t="str">
            <v>Crédito productivo</v>
          </cell>
        </row>
        <row r="1233">
          <cell r="I1233" t="str">
            <v>desactivar</v>
          </cell>
          <cell r="J1233" t="str">
            <v>trasladar a productivo</v>
          </cell>
          <cell r="K1233">
            <v>0</v>
          </cell>
        </row>
        <row r="1234">
          <cell r="I1234">
            <v>440220</v>
          </cell>
          <cell r="J1234" t="str">
            <v>Crédito de consumo</v>
          </cell>
          <cell r="K1234" t="str">
            <v>+440220+440225</v>
          </cell>
        </row>
        <row r="1235">
          <cell r="I1235" t="str">
            <v>desactivar</v>
          </cell>
          <cell r="J1235" t="str">
            <v>reasignar consumo 440220</v>
          </cell>
          <cell r="K1235">
            <v>0</v>
          </cell>
        </row>
        <row r="1236">
          <cell r="I1236">
            <v>440230</v>
          </cell>
          <cell r="J1236" t="str">
            <v>crédito inmobiliario</v>
          </cell>
          <cell r="K1236">
            <v>440230</v>
          </cell>
        </row>
        <row r="1237">
          <cell r="J1237" t="str">
            <v>vivienda de interés social y público</v>
          </cell>
          <cell r="K1237">
            <v>0</v>
          </cell>
        </row>
        <row r="1238">
          <cell r="K1238">
            <v>0</v>
          </cell>
        </row>
        <row r="1239">
          <cell r="I1239">
            <v>440245</v>
          </cell>
          <cell r="J1239" t="str">
            <v>Crédito educativo</v>
          </cell>
          <cell r="K1239">
            <v>440245</v>
          </cell>
        </row>
        <row r="1327">
          <cell r="I1327">
            <v>510405</v>
          </cell>
          <cell r="J1327" t="str">
            <v>Crédito productivo</v>
          </cell>
          <cell r="K1327" t="str">
            <v>510405+510421+510425</v>
          </cell>
        </row>
        <row r="1328">
          <cell r="I1328">
            <v>510410</v>
          </cell>
          <cell r="J1328" t="str">
            <v>Crédito de consumo</v>
          </cell>
          <cell r="K1328" t="str">
            <v>+510410+510426</v>
          </cell>
        </row>
        <row r="1329">
          <cell r="I1329">
            <v>510415</v>
          </cell>
          <cell r="J1329" t="str">
            <v>crédito inmobiliario</v>
          </cell>
          <cell r="K1329">
            <v>510415</v>
          </cell>
        </row>
        <row r="1330">
          <cell r="I1330">
            <v>510420</v>
          </cell>
          <cell r="J1330" t="str">
            <v>crédito de microempresa</v>
          </cell>
          <cell r="K1330">
            <v>510420</v>
          </cell>
        </row>
        <row r="1331">
          <cell r="J1331" t="str">
            <v>reasignar a productivo</v>
          </cell>
          <cell r="K1331">
            <v>0</v>
          </cell>
        </row>
        <row r="1332">
          <cell r="I1332" t="str">
            <v>desactivar</v>
          </cell>
          <cell r="J1332" t="str">
            <v>trasladar a productivo</v>
          </cell>
          <cell r="K1332">
            <v>0</v>
          </cell>
        </row>
        <row r="1333">
          <cell r="I1333" t="str">
            <v>desactivar</v>
          </cell>
          <cell r="J1333" t="str">
            <v>reasignar consumo 510410</v>
          </cell>
          <cell r="K1333">
            <v>0</v>
          </cell>
        </row>
        <row r="1334">
          <cell r="I1334">
            <v>510427</v>
          </cell>
          <cell r="J1334" t="str">
            <v>vivienda de interés público e interés social</v>
          </cell>
          <cell r="K1334">
            <v>510427</v>
          </cell>
        </row>
        <row r="1335">
          <cell r="I1335">
            <v>510428</v>
          </cell>
          <cell r="J1335" t="str">
            <v>Crédito educativo</v>
          </cell>
          <cell r="K1335">
            <v>510428</v>
          </cell>
        </row>
        <row r="1336">
          <cell r="I1336">
            <v>510430</v>
          </cell>
          <cell r="K1336">
            <v>510430</v>
          </cell>
        </row>
        <row r="1337">
          <cell r="I1337">
            <v>510435</v>
          </cell>
          <cell r="K1337">
            <v>510435</v>
          </cell>
        </row>
        <row r="1338">
          <cell r="I1338">
            <v>510450</v>
          </cell>
          <cell r="K1338">
            <v>510450</v>
          </cell>
        </row>
        <row r="1339">
          <cell r="I1339">
            <v>510455</v>
          </cell>
          <cell r="K1339">
            <v>510455</v>
          </cell>
        </row>
        <row r="1348">
          <cell r="I1348">
            <v>520120</v>
          </cell>
          <cell r="J1348" t="str">
            <v>crédito de microempresa</v>
          </cell>
        </row>
        <row r="1479">
          <cell r="I1479">
            <v>640405</v>
          </cell>
          <cell r="J1479" t="str">
            <v>Crédito productivo</v>
          </cell>
          <cell r="K1479" t="str">
            <v>+640405+640425+640430</v>
          </cell>
        </row>
        <row r="1480">
          <cell r="I1480">
            <v>640410</v>
          </cell>
          <cell r="J1480" t="str">
            <v>reasignar consumo 640410</v>
          </cell>
          <cell r="K1480" t="str">
            <v>640410+640435</v>
          </cell>
        </row>
        <row r="1481">
          <cell r="I1481">
            <v>640415</v>
          </cell>
          <cell r="J1481" t="str">
            <v>crédito inmobiliario</v>
          </cell>
          <cell r="K1481">
            <v>640415</v>
          </cell>
        </row>
        <row r="1482">
          <cell r="I1482">
            <v>640420</v>
          </cell>
          <cell r="J1482" t="str">
            <v>crédito de microempresa</v>
          </cell>
          <cell r="K1482">
            <v>0</v>
          </cell>
        </row>
        <row r="1483">
          <cell r="I1483">
            <v>640425</v>
          </cell>
          <cell r="J1483" t="str">
            <v>reasignar a productivo</v>
          </cell>
        </row>
        <row r="1484">
          <cell r="I1484" t="str">
            <v>desactivar</v>
          </cell>
          <cell r="J1484" t="str">
            <v>reasignar a productivo</v>
          </cell>
          <cell r="K1484">
            <v>0</v>
          </cell>
        </row>
        <row r="1485">
          <cell r="I1485" t="str">
            <v>desactivar</v>
          </cell>
          <cell r="J1485" t="str">
            <v>reasignar a consumo</v>
          </cell>
        </row>
        <row r="1486">
          <cell r="I1486">
            <v>640440</v>
          </cell>
          <cell r="J1486" t="str">
            <v>crédito de vivienda de interés público y social</v>
          </cell>
          <cell r="K1486">
            <v>0</v>
          </cell>
        </row>
        <row r="1487">
          <cell r="I1487">
            <v>640445</v>
          </cell>
          <cell r="J1487" t="str">
            <v>Crédito educativo</v>
          </cell>
          <cell r="K1487">
            <v>640445</v>
          </cell>
        </row>
        <row r="1488">
          <cell r="I1488">
            <v>640450</v>
          </cell>
          <cell r="J1488" t="str">
            <v>inversión pública</v>
          </cell>
          <cell r="K1488">
            <v>640450</v>
          </cell>
        </row>
        <row r="1490">
          <cell r="J1490">
            <v>0</v>
          </cell>
        </row>
        <row r="1491">
          <cell r="J1491">
            <v>0</v>
          </cell>
        </row>
        <row r="1492">
          <cell r="J1492">
            <v>0</v>
          </cell>
        </row>
        <row r="1496">
          <cell r="J1496">
            <v>0</v>
          </cell>
        </row>
        <row r="1497">
          <cell r="J1497">
            <v>0</v>
          </cell>
        </row>
        <row r="1498">
          <cell r="J1498">
            <v>0</v>
          </cell>
        </row>
        <row r="1499">
          <cell r="J1499">
            <v>0</v>
          </cell>
        </row>
        <row r="1501">
          <cell r="J1501">
            <v>0</v>
          </cell>
        </row>
        <row r="1502">
          <cell r="J1502">
            <v>0</v>
          </cell>
        </row>
        <row r="1503">
          <cell r="J1503">
            <v>0</v>
          </cell>
        </row>
        <row r="1504">
          <cell r="J1504">
            <v>0</v>
          </cell>
        </row>
        <row r="1524">
          <cell r="I1524">
            <v>710225</v>
          </cell>
          <cell r="J1524" t="str">
            <v>Crédito productivo</v>
          </cell>
          <cell r="K1524" t="str">
            <v>710225+710245+710250</v>
          </cell>
        </row>
        <row r="1525">
          <cell r="I1525">
            <v>710230</v>
          </cell>
          <cell r="J1525" t="str">
            <v>trasladar a consumo 710230</v>
          </cell>
          <cell r="K1525" t="str">
            <v>710230+710255</v>
          </cell>
        </row>
        <row r="1526">
          <cell r="I1526">
            <v>710235</v>
          </cell>
          <cell r="J1526" t="str">
            <v>crédito inmobiliario</v>
          </cell>
          <cell r="K1526">
            <v>710235</v>
          </cell>
        </row>
        <row r="1527">
          <cell r="I1527">
            <v>710240</v>
          </cell>
          <cell r="J1527" t="str">
            <v>crédito de microempresa</v>
          </cell>
          <cell r="K1527">
            <v>0</v>
          </cell>
        </row>
        <row r="1528">
          <cell r="I1528" t="str">
            <v>desactivar</v>
          </cell>
          <cell r="J1528" t="str">
            <v>trasladar a productivo 710225</v>
          </cell>
        </row>
        <row r="1529">
          <cell r="I1529" t="str">
            <v>desactivar</v>
          </cell>
          <cell r="J1529" t="str">
            <v>trasladar a productivo 710225</v>
          </cell>
          <cell r="K1529">
            <v>0</v>
          </cell>
        </row>
        <row r="1530">
          <cell r="I1530" t="str">
            <v>desactivar</v>
          </cell>
          <cell r="J1530" t="str">
            <v>trasladar a consumo 710230</v>
          </cell>
        </row>
        <row r="1531">
          <cell r="I1531">
            <v>710260</v>
          </cell>
          <cell r="J1531" t="str">
            <v>vivienda de interés social y público</v>
          </cell>
          <cell r="K1531">
            <v>0</v>
          </cell>
        </row>
        <row r="1532">
          <cell r="I1532">
            <v>710261</v>
          </cell>
          <cell r="J1532" t="str">
            <v>Crédito educativo</v>
          </cell>
          <cell r="K1532">
            <v>710261</v>
          </cell>
        </row>
        <row r="1533">
          <cell r="I1533">
            <v>710262</v>
          </cell>
          <cell r="J1533" t="str">
            <v>inversión pública</v>
          </cell>
          <cell r="K1533">
            <v>710262</v>
          </cell>
        </row>
        <row r="1566">
          <cell r="I1566">
            <v>710705</v>
          </cell>
          <cell r="J1566" t="str">
            <v>Crédito productivo</v>
          </cell>
          <cell r="K1566" t="str">
            <v>710705+710725+710730</v>
          </cell>
        </row>
        <row r="1567">
          <cell r="I1567">
            <v>710710</v>
          </cell>
          <cell r="J1567" t="str">
            <v>trasladar a consumo 710710</v>
          </cell>
          <cell r="K1567" t="str">
            <v>710710+710735</v>
          </cell>
        </row>
        <row r="1568">
          <cell r="I1568">
            <v>710715</v>
          </cell>
          <cell r="J1568" t="str">
            <v>crédito inmobiliario</v>
          </cell>
          <cell r="K1568">
            <v>710715</v>
          </cell>
        </row>
        <row r="1569">
          <cell r="I1569">
            <v>710720</v>
          </cell>
          <cell r="J1569" t="str">
            <v>crédito de microempresa</v>
          </cell>
          <cell r="K1569">
            <v>0</v>
          </cell>
        </row>
        <row r="1570">
          <cell r="I1570" t="str">
            <v>desactivar</v>
          </cell>
          <cell r="J1570" t="str">
            <v>trasladar a productivo 710225</v>
          </cell>
        </row>
        <row r="1571">
          <cell r="I1571" t="str">
            <v>desactivar</v>
          </cell>
          <cell r="J1571" t="str">
            <v>trasladar a productivo 710225</v>
          </cell>
          <cell r="K1571">
            <v>0</v>
          </cell>
        </row>
        <row r="1572">
          <cell r="I1572" t="str">
            <v>desactivar</v>
          </cell>
          <cell r="J1572" t="str">
            <v>trasladar a consumo 710710</v>
          </cell>
        </row>
        <row r="1573">
          <cell r="I1573">
            <v>710740</v>
          </cell>
          <cell r="J1573" t="str">
            <v>vivienda de interés social y público</v>
          </cell>
          <cell r="K1573">
            <v>0</v>
          </cell>
        </row>
        <row r="1574">
          <cell r="I1574">
            <v>710741</v>
          </cell>
          <cell r="J1574" t="str">
            <v>Crédito educativo</v>
          </cell>
          <cell r="K1574">
            <v>710741</v>
          </cell>
        </row>
        <row r="1575">
          <cell r="I1575">
            <v>710742</v>
          </cell>
          <cell r="J1575" t="str">
            <v>inversión pública</v>
          </cell>
          <cell r="K1575">
            <v>710742</v>
          </cell>
        </row>
        <row r="1582">
          <cell r="I1582">
            <v>710905</v>
          </cell>
          <cell r="J1582" t="str">
            <v>Crédito productivo</v>
          </cell>
          <cell r="K1582" t="str">
            <v>710905+710925+710930</v>
          </cell>
        </row>
        <row r="1583">
          <cell r="I1583">
            <v>710910</v>
          </cell>
          <cell r="J1583" t="str">
            <v>trasladar a consumo 710910</v>
          </cell>
          <cell r="K1583" t="str">
            <v>710910+710935</v>
          </cell>
        </row>
        <row r="1584">
          <cell r="I1584">
            <v>710915</v>
          </cell>
          <cell r="J1584" t="str">
            <v>crédito inmobiliario</v>
          </cell>
          <cell r="K1584">
            <v>710915</v>
          </cell>
        </row>
        <row r="1585">
          <cell r="I1585">
            <v>710920</v>
          </cell>
          <cell r="J1585" t="str">
            <v>crédito de microempresa</v>
          </cell>
          <cell r="K1585">
            <v>0</v>
          </cell>
        </row>
        <row r="1586">
          <cell r="I1586" t="str">
            <v>desactivar</v>
          </cell>
          <cell r="J1586" t="str">
            <v>trasladar a productivo 710905</v>
          </cell>
        </row>
        <row r="1587">
          <cell r="I1587" t="str">
            <v>desactivar</v>
          </cell>
          <cell r="J1587" t="str">
            <v>trasladar a productivo 710905</v>
          </cell>
          <cell r="K1587">
            <v>0</v>
          </cell>
        </row>
        <row r="1588">
          <cell r="I1588" t="str">
            <v>desactivar</v>
          </cell>
          <cell r="J1588" t="str">
            <v>trasladar a consumo 710910</v>
          </cell>
        </row>
        <row r="1589">
          <cell r="I1589">
            <v>710940</v>
          </cell>
          <cell r="J1589" t="str">
            <v>vivienda de interés social y público</v>
          </cell>
          <cell r="K1589">
            <v>0</v>
          </cell>
        </row>
        <row r="1590">
          <cell r="I1590">
            <v>710941</v>
          </cell>
          <cell r="J1590" t="str">
            <v>Crédito educativo</v>
          </cell>
          <cell r="K1590">
            <v>710941</v>
          </cell>
        </row>
        <row r="1591">
          <cell r="I1591">
            <v>710942</v>
          </cell>
          <cell r="J1591" t="str">
            <v>inversión pública</v>
          </cell>
          <cell r="K1591">
            <v>710942</v>
          </cell>
        </row>
        <row r="1609">
          <cell r="I1609">
            <v>0</v>
          </cell>
          <cell r="J1609">
            <v>0</v>
          </cell>
          <cell r="K1609">
            <v>0</v>
          </cell>
        </row>
        <row r="1611">
          <cell r="I1611">
            <v>711215</v>
          </cell>
          <cell r="J1611" t="str">
            <v>crédito inmobiliario</v>
          </cell>
          <cell r="K1611">
            <v>711215</v>
          </cell>
        </row>
        <row r="1612">
          <cell r="I1612">
            <v>711220</v>
          </cell>
          <cell r="J1612" t="str">
            <v>crédito de microempresa</v>
          </cell>
          <cell r="K1612">
            <v>0</v>
          </cell>
        </row>
        <row r="1617">
          <cell r="I1617">
            <v>0</v>
          </cell>
          <cell r="J1617">
            <v>0</v>
          </cell>
          <cell r="K1617">
            <v>0</v>
          </cell>
        </row>
        <row r="1619">
          <cell r="I1619">
            <v>711415</v>
          </cell>
          <cell r="J1619" t="str">
            <v>crédito inmobiliario</v>
          </cell>
          <cell r="K1619">
            <v>711415</v>
          </cell>
        </row>
        <row r="1620">
          <cell r="I1620">
            <v>711420</v>
          </cell>
          <cell r="J1620" t="str">
            <v>crédito de microempresa</v>
          </cell>
          <cell r="K1620">
            <v>0</v>
          </cell>
        </row>
        <row r="1630">
          <cell r="I1630" t="str">
            <v>desactivar</v>
          </cell>
          <cell r="J1630" t="str">
            <v>trasladar a productivo 740150</v>
          </cell>
        </row>
        <row r="1631">
          <cell r="I1631">
            <v>711710</v>
          </cell>
          <cell r="J1631" t="str">
            <v>Crédito productivo</v>
          </cell>
          <cell r="K1631" t="str">
            <v>711710+711705+711715</v>
          </cell>
        </row>
        <row r="1632">
          <cell r="I1632" t="str">
            <v>desactivar</v>
          </cell>
          <cell r="J1632" t="str">
            <v>trasladar a productivo</v>
          </cell>
          <cell r="K1632">
            <v>0</v>
          </cell>
        </row>
        <row r="1633">
          <cell r="I1633">
            <v>711720</v>
          </cell>
          <cell r="J1633" t="str">
            <v>trasladar a consumo 711720</v>
          </cell>
          <cell r="K1633" t="str">
            <v>711720+711725</v>
          </cell>
        </row>
        <row r="1634">
          <cell r="I1634" t="str">
            <v>desactivar</v>
          </cell>
          <cell r="J1634" t="str">
            <v>trasladar a consumo 711720</v>
          </cell>
        </row>
        <row r="1635">
          <cell r="I1635">
            <v>711730</v>
          </cell>
          <cell r="J1635" t="str">
            <v>vivienda de interés social y público</v>
          </cell>
          <cell r="K1635">
            <v>0</v>
          </cell>
        </row>
        <row r="1636">
          <cell r="I1636">
            <v>711735</v>
          </cell>
          <cell r="J1636" t="str">
            <v>crédito inmobiliario</v>
          </cell>
          <cell r="K1636">
            <v>711735</v>
          </cell>
        </row>
        <row r="1637">
          <cell r="I1637">
            <v>711740</v>
          </cell>
          <cell r="J1637" t="str">
            <v>crédito de microempresa</v>
          </cell>
          <cell r="K1637">
            <v>0</v>
          </cell>
        </row>
        <row r="1638">
          <cell r="I1638">
            <v>711745</v>
          </cell>
          <cell r="J1638" t="str">
            <v>Crédito educativo</v>
          </cell>
          <cell r="K1638">
            <v>711745</v>
          </cell>
        </row>
        <row r="1639">
          <cell r="I1639">
            <v>711750</v>
          </cell>
          <cell r="J1639" t="str">
            <v>inversión pública</v>
          </cell>
          <cell r="K1639">
            <v>711750</v>
          </cell>
        </row>
        <row r="1698">
          <cell r="I1698" t="str">
            <v>desactivar</v>
          </cell>
          <cell r="J1698" t="str">
            <v>trasladar a productivo 740150</v>
          </cell>
          <cell r="K1698">
            <v>0</v>
          </cell>
        </row>
        <row r="1699">
          <cell r="I1699">
            <v>740150</v>
          </cell>
          <cell r="J1699" t="str">
            <v>Crédito productivo</v>
          </cell>
          <cell r="K1699" t="str">
            <v>740150+740145+740155</v>
          </cell>
        </row>
        <row r="1700">
          <cell r="I1700" t="str">
            <v>desactivar</v>
          </cell>
          <cell r="J1700" t="str">
            <v>trasladar a productivo 740150</v>
          </cell>
          <cell r="K1700">
            <v>0</v>
          </cell>
        </row>
        <row r="1701">
          <cell r="I1701">
            <v>740160</v>
          </cell>
          <cell r="J1701" t="str">
            <v>Crédito de consumo</v>
          </cell>
          <cell r="K1701" t="str">
            <v>+740160+740165</v>
          </cell>
        </row>
        <row r="1702">
          <cell r="I1702" t="str">
            <v>desactivar</v>
          </cell>
          <cell r="J1702" t="str">
            <v>trasladar a consumo 740160</v>
          </cell>
          <cell r="K1702">
            <v>0</v>
          </cell>
        </row>
        <row r="1703">
          <cell r="I1703">
            <v>740170</v>
          </cell>
          <cell r="J1703" t="str">
            <v>vivienda de interés público e interés social</v>
          </cell>
          <cell r="K1703">
            <v>740170</v>
          </cell>
        </row>
        <row r="1704">
          <cell r="I1704">
            <v>740175</v>
          </cell>
          <cell r="J1704" t="str">
            <v>crédito inmobiliario</v>
          </cell>
          <cell r="K1704">
            <v>740175</v>
          </cell>
        </row>
        <row r="1705">
          <cell r="I1705">
            <v>740180</v>
          </cell>
          <cell r="J1705" t="str">
            <v>crédito de microempresa</v>
          </cell>
          <cell r="K1705">
            <v>740180</v>
          </cell>
        </row>
        <row r="1706">
          <cell r="I1706">
            <v>740185</v>
          </cell>
          <cell r="J1706" t="str">
            <v>Crédito educativo</v>
          </cell>
          <cell r="K1706">
            <v>740185</v>
          </cell>
        </row>
        <row r="1707">
          <cell r="I1707">
            <v>740190</v>
          </cell>
          <cell r="J1707" t="str">
            <v>inversión pública</v>
          </cell>
          <cell r="K1707">
            <v>740190</v>
          </cell>
        </row>
        <row r="1752">
          <cell r="I1752">
            <v>740815</v>
          </cell>
          <cell r="J1752" t="str">
            <v>inversión pública</v>
          </cell>
          <cell r="K1752">
            <v>740815</v>
          </cell>
        </row>
        <row r="1759">
          <cell r="I1759">
            <v>740915</v>
          </cell>
          <cell r="J1759" t="str">
            <v>crédito inmobiliario</v>
          </cell>
          <cell r="K1759">
            <v>740915</v>
          </cell>
        </row>
        <row r="1761">
          <cell r="I1761">
            <v>740925</v>
          </cell>
          <cell r="J1761" t="str">
            <v>Crédito productivo</v>
          </cell>
          <cell r="K1761" t="str">
            <v>740925+740945+740950</v>
          </cell>
        </row>
        <row r="1762">
          <cell r="I1762">
            <v>740930</v>
          </cell>
          <cell r="J1762" t="str">
            <v>Crédito de consumo</v>
          </cell>
          <cell r="K1762" t="str">
            <v>740930+740955</v>
          </cell>
        </row>
        <row r="1763">
          <cell r="I1763">
            <v>740935</v>
          </cell>
          <cell r="J1763" t="str">
            <v>crédito inmobiliario</v>
          </cell>
          <cell r="K1763">
            <v>740935</v>
          </cell>
        </row>
        <row r="1764">
          <cell r="I1764">
            <v>740940</v>
          </cell>
          <cell r="J1764" t="str">
            <v>crédito de microempresa</v>
          </cell>
          <cell r="K1764">
            <v>0</v>
          </cell>
        </row>
        <row r="1765">
          <cell r="I1765" t="str">
            <v>desactivar</v>
          </cell>
          <cell r="J1765" t="str">
            <v>trasladar a productivo 740925</v>
          </cell>
        </row>
        <row r="1766">
          <cell r="I1766" t="str">
            <v>desactivar</v>
          </cell>
          <cell r="J1766" t="str">
            <v>trasladar a productivo 740925</v>
          </cell>
          <cell r="K1766">
            <v>0</v>
          </cell>
        </row>
        <row r="1767">
          <cell r="I1767" t="str">
            <v>desactivar</v>
          </cell>
          <cell r="J1767" t="str">
            <v>reasignar a consumo 740930</v>
          </cell>
        </row>
        <row r="1768">
          <cell r="I1768">
            <v>740960</v>
          </cell>
          <cell r="J1768" t="str">
            <v>vivienda de interés público e interés social</v>
          </cell>
          <cell r="K1768">
            <v>0</v>
          </cell>
        </row>
        <row r="1769">
          <cell r="I1769">
            <v>740961</v>
          </cell>
          <cell r="J1769" t="str">
            <v>Crédito educativo</v>
          </cell>
          <cell r="K1769">
            <v>740961</v>
          </cell>
        </row>
        <row r="1770">
          <cell r="I1770">
            <v>740962</v>
          </cell>
          <cell r="J1770" t="str">
            <v>inversión pública</v>
          </cell>
          <cell r="K1770">
            <v>740962</v>
          </cell>
        </row>
        <row r="1796">
          <cell r="I1796">
            <v>741401</v>
          </cell>
          <cell r="J1796" t="str">
            <v>Crédito productivo</v>
          </cell>
          <cell r="K1796" t="str">
            <v>741401+741405+741406</v>
          </cell>
        </row>
        <row r="1797">
          <cell r="I1797">
            <v>741402</v>
          </cell>
          <cell r="J1797" t="str">
            <v>Crédito de consumo</v>
          </cell>
          <cell r="K1797">
            <v>0</v>
          </cell>
        </row>
        <row r="1798">
          <cell r="I1798">
            <v>741403</v>
          </cell>
          <cell r="J1798" t="str">
            <v>crédito inmobiliario</v>
          </cell>
          <cell r="K1798">
            <v>741403</v>
          </cell>
        </row>
        <row r="1799">
          <cell r="K1799">
            <v>0</v>
          </cell>
        </row>
        <row r="1800">
          <cell r="I1800" t="str">
            <v>desactivar</v>
          </cell>
          <cell r="J1800" t="str">
            <v>trasladar a productivo 741401</v>
          </cell>
        </row>
        <row r="1801">
          <cell r="I1801" t="str">
            <v>desactivar</v>
          </cell>
          <cell r="J1801" t="str">
            <v>trasladar a productivo 741401</v>
          </cell>
          <cell r="K1801">
            <v>0</v>
          </cell>
        </row>
        <row r="1802">
          <cell r="I1802">
            <v>741409</v>
          </cell>
          <cell r="J1802" t="str">
            <v>Crédito productivo</v>
          </cell>
          <cell r="K1802" t="str">
            <v>741409+741413+741414</v>
          </cell>
        </row>
        <row r="1803">
          <cell r="I1803">
            <v>741410</v>
          </cell>
          <cell r="J1803" t="str">
            <v>Crédito de consumo</v>
          </cell>
        </row>
        <row r="1804">
          <cell r="I1804">
            <v>741411</v>
          </cell>
          <cell r="J1804" t="str">
            <v>crédito inmobiliario</v>
          </cell>
          <cell r="K1804">
            <v>741411</v>
          </cell>
        </row>
        <row r="1805">
          <cell r="I1805">
            <v>741412</v>
          </cell>
          <cell r="J1805" t="str">
            <v>crédito de microempresa</v>
          </cell>
          <cell r="K1805">
            <v>0</v>
          </cell>
        </row>
        <row r="1806">
          <cell r="I1806" t="str">
            <v>desactivar</v>
          </cell>
          <cell r="J1806" t="str">
            <v>trasladar a productivo 741409</v>
          </cell>
        </row>
        <row r="1807">
          <cell r="I1807" t="str">
            <v>desactivar</v>
          </cell>
          <cell r="J1807" t="str">
            <v>trasladar a productivo 741409</v>
          </cell>
          <cell r="K1807">
            <v>0</v>
          </cell>
        </row>
        <row r="1808">
          <cell r="I1808">
            <v>741417</v>
          </cell>
          <cell r="J1808" t="str">
            <v>Crédito de consumo</v>
          </cell>
        </row>
        <row r="1809">
          <cell r="K1809">
            <v>0</v>
          </cell>
        </row>
        <row r="1810">
          <cell r="I1810">
            <v>741419</v>
          </cell>
          <cell r="J1810" t="str">
            <v>Crédito educativo</v>
          </cell>
          <cell r="K1810">
            <v>741419</v>
          </cell>
        </row>
        <row r="1811">
          <cell r="I1811">
            <v>741420</v>
          </cell>
          <cell r="J1811" t="str">
            <v>Crédito productivo</v>
          </cell>
          <cell r="K1811" t="str">
            <v>741420+741424+741425</v>
          </cell>
        </row>
        <row r="1812">
          <cell r="I1812">
            <v>741421</v>
          </cell>
          <cell r="J1812" t="str">
            <v>Crédito de consumo</v>
          </cell>
          <cell r="K1812" t="str">
            <v>741421+741430</v>
          </cell>
        </row>
        <row r="1813">
          <cell r="I1813">
            <v>741422</v>
          </cell>
          <cell r="J1813" t="str">
            <v>crédito inmobiliario</v>
          </cell>
          <cell r="K1813">
            <v>741422</v>
          </cell>
        </row>
        <row r="1814">
          <cell r="K1814">
            <v>0</v>
          </cell>
        </row>
        <row r="1815">
          <cell r="I1815" t="str">
            <v>desactivar</v>
          </cell>
          <cell r="J1815" t="str">
            <v>trasladar a productivo 741420</v>
          </cell>
        </row>
        <row r="1816">
          <cell r="I1816" t="str">
            <v>desactivar</v>
          </cell>
          <cell r="J1816" t="str">
            <v>trasladar a productivo 741420</v>
          </cell>
          <cell r="K1816">
            <v>0</v>
          </cell>
        </row>
        <row r="1819">
          <cell r="I1819" t="str">
            <v>desactivar</v>
          </cell>
          <cell r="J1819" t="str">
            <v>trasladar a consumo 741421</v>
          </cell>
        </row>
        <row r="1820">
          <cell r="I1820">
            <v>741431</v>
          </cell>
          <cell r="J1820" t="str">
            <v>vivienda de interés social y público</v>
          </cell>
          <cell r="K1820">
            <v>0</v>
          </cell>
        </row>
        <row r="1821">
          <cell r="I1821">
            <v>741432</v>
          </cell>
          <cell r="J1821" t="str">
            <v>Crédito educativo</v>
          </cell>
          <cell r="K1821">
            <v>741432</v>
          </cell>
        </row>
        <row r="1822">
          <cell r="I1822">
            <v>741433</v>
          </cell>
          <cell r="J1822" t="str">
            <v>inversión pública</v>
          </cell>
          <cell r="K1822">
            <v>741433</v>
          </cell>
        </row>
        <row r="1823">
          <cell r="I1823" t="str">
            <v>desactivar</v>
          </cell>
          <cell r="J1823" t="str">
            <v>trasladar a consumo 741410</v>
          </cell>
        </row>
        <row r="1824">
          <cell r="I1824">
            <v>741435</v>
          </cell>
          <cell r="J1824" t="str">
            <v>vivienda de interés social y público</v>
          </cell>
          <cell r="K1824">
            <v>0</v>
          </cell>
        </row>
        <row r="1825">
          <cell r="I1825">
            <v>741436</v>
          </cell>
          <cell r="J1825" t="str">
            <v>Crédito educativo</v>
          </cell>
          <cell r="K1825">
            <v>741436</v>
          </cell>
        </row>
        <row r="1826">
          <cell r="I1826">
            <v>741437</v>
          </cell>
          <cell r="J1826" t="str">
            <v>inversión pública</v>
          </cell>
          <cell r="K1826">
            <v>741437</v>
          </cell>
        </row>
        <row r="1827">
          <cell r="I1827" t="str">
            <v>desactivar</v>
          </cell>
          <cell r="J1827" t="str">
            <v>trasladar a consumo 741417</v>
          </cell>
        </row>
        <row r="1828">
          <cell r="I1828" t="str">
            <v>desactivar</v>
          </cell>
          <cell r="J1828" t="str">
            <v>trasladar a consumo 741421</v>
          </cell>
        </row>
        <row r="1829">
          <cell r="I1829">
            <v>741440</v>
          </cell>
          <cell r="J1829" t="str">
            <v>vivienda de interés social y público</v>
          </cell>
          <cell r="K1829">
            <v>0</v>
          </cell>
        </row>
        <row r="1830">
          <cell r="I1830">
            <v>741441</v>
          </cell>
          <cell r="J1830" t="str">
            <v>Crédito educativo</v>
          </cell>
          <cell r="K1830">
            <v>741441</v>
          </cell>
        </row>
        <row r="1831">
          <cell r="I1831">
            <v>741442</v>
          </cell>
          <cell r="J1831" t="str">
            <v>inversión pública</v>
          </cell>
          <cell r="K1831">
            <v>741442</v>
          </cell>
        </row>
        <row r="1833">
          <cell r="I1833">
            <v>741505</v>
          </cell>
          <cell r="J1833" t="str">
            <v>Crédito productivo</v>
          </cell>
          <cell r="K1833" t="str">
            <v>741505+741525+741530</v>
          </cell>
        </row>
        <row r="1834">
          <cell r="I1834">
            <v>741510</v>
          </cell>
          <cell r="J1834" t="str">
            <v>Crédito de consumo</v>
          </cell>
          <cell r="K1834" t="str">
            <v>741510+741535</v>
          </cell>
        </row>
        <row r="1835">
          <cell r="I1835">
            <v>741515</v>
          </cell>
          <cell r="J1835" t="str">
            <v>crédito inmobiliario</v>
          </cell>
          <cell r="K1835">
            <v>741515</v>
          </cell>
        </row>
        <row r="1836">
          <cell r="K1836">
            <v>0</v>
          </cell>
        </row>
        <row r="1837">
          <cell r="I1837" t="str">
            <v>desactivar</v>
          </cell>
          <cell r="J1837" t="str">
            <v>trasladar a productivo 741505</v>
          </cell>
        </row>
        <row r="1838">
          <cell r="I1838" t="str">
            <v>desactivar</v>
          </cell>
          <cell r="J1838" t="str">
            <v>trasladar a productivo 741505</v>
          </cell>
          <cell r="K1838">
            <v>0</v>
          </cell>
        </row>
        <row r="1839">
          <cell r="I1839" t="str">
            <v>desactivar</v>
          </cell>
          <cell r="J1839" t="str">
            <v>trasladar a consumo 741410</v>
          </cell>
        </row>
        <row r="1840">
          <cell r="I1840">
            <v>741540</v>
          </cell>
          <cell r="J1840" t="str">
            <v>vivienda de interés social y público</v>
          </cell>
          <cell r="K1840">
            <v>0</v>
          </cell>
        </row>
        <row r="1841">
          <cell r="I1841">
            <v>741545</v>
          </cell>
          <cell r="J1841" t="str">
            <v>Crédito educativo</v>
          </cell>
          <cell r="K1841">
            <v>741545</v>
          </cell>
        </row>
        <row r="1842">
          <cell r="I1842">
            <v>741550</v>
          </cell>
          <cell r="J1842" t="str">
            <v>inversión pública</v>
          </cell>
          <cell r="K1842">
            <v>741550</v>
          </cell>
        </row>
        <row r="1848">
          <cell r="K1848">
            <v>0</v>
          </cell>
        </row>
        <row r="1857">
          <cell r="I1857" t="str">
            <v>mantener</v>
          </cell>
        </row>
        <row r="1858">
          <cell r="I1858" t="str">
            <v>mantener</v>
          </cell>
        </row>
      </sheetData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gonzalez@superbancos.gob.ec" TargetMode="External"/><Relationship Id="rId2" Type="http://schemas.openxmlformats.org/officeDocument/2006/relationships/hyperlink" Target="mailto:oemoreno@superbancos.gob.ec" TargetMode="External"/><Relationship Id="rId1" Type="http://schemas.openxmlformats.org/officeDocument/2006/relationships/printerSettings" Target="../printerSettings/printerSettings2.bin"/><Relationship Id="rId4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rinterSettings" Target="../printerSettings/printerSettings4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printerSettings" Target="../printerSettings/printerSettings8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printerSettings" Target="../printerSettings/printerSettings10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printerSettings" Target="../printerSettings/printerSettings1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rinterSettings" Target="../printerSettings/printerSettings15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8.bin"/><Relationship Id="rId1" Type="http://schemas.openxmlformats.org/officeDocument/2006/relationships/printerSettings" Target="../printerSettings/printerSettings1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0.bin"/><Relationship Id="rId1" Type="http://schemas.openxmlformats.org/officeDocument/2006/relationships/printerSettings" Target="../printerSettings/printerSettings19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C66FF"/>
  </sheetPr>
  <dimension ref="A1:V1913"/>
  <sheetViews>
    <sheetView zoomScale="110" zoomScaleNormal="110" workbookViewId="0">
      <pane xSplit="4" ySplit="4" topLeftCell="E1204" activePane="bottomRight" state="frozen"/>
      <selection pane="topRight" activeCell="E1" sqref="E1"/>
      <selection pane="bottomLeft" activeCell="A4" sqref="A4"/>
      <selection pane="bottomRight" activeCell="Q1217" sqref="Q1217"/>
    </sheetView>
  </sheetViews>
  <sheetFormatPr defaultColWidth="7.5546875" defaultRowHeight="10.199999999999999" customHeight="1" x14ac:dyDescent="0.3"/>
  <cols>
    <col min="1" max="1" width="7.5546875" style="441"/>
    <col min="2" max="2" width="3.21875" style="441" bestFit="1" customWidth="1"/>
    <col min="3" max="3" width="8.77734375" style="450" customWidth="1"/>
    <col min="4" max="4" width="34.44140625" style="441" customWidth="1"/>
    <col min="5" max="14" width="3.21875" style="441" customWidth="1"/>
    <col min="15" max="15" width="5.21875" style="441" bestFit="1" customWidth="1"/>
    <col min="16" max="16" width="5.21875" style="441" customWidth="1"/>
    <col min="17" max="17" width="7.5546875" style="441"/>
    <col min="18" max="18" width="52.21875" style="450" customWidth="1"/>
    <col min="19" max="20" width="7.77734375" style="441" customWidth="1"/>
    <col min="21" max="16384" width="7.5546875" style="441"/>
  </cols>
  <sheetData>
    <row r="1" spans="1:19" ht="10.199999999999999" customHeight="1" x14ac:dyDescent="0.3">
      <c r="C1" s="450" t="s">
        <v>1296</v>
      </c>
    </row>
    <row r="2" spans="1:19" ht="10.199999999999999" customHeight="1" x14ac:dyDescent="0.3">
      <c r="A2" s="441" t="s">
        <v>11</v>
      </c>
      <c r="B2" s="441" t="s">
        <v>1297</v>
      </c>
      <c r="C2" s="450" t="s">
        <v>1298</v>
      </c>
      <c r="D2" s="441" t="s">
        <v>1299</v>
      </c>
      <c r="E2" s="441" t="s">
        <v>1300</v>
      </c>
      <c r="F2" s="441" t="s">
        <v>1301</v>
      </c>
      <c r="G2" s="441" t="s">
        <v>1302</v>
      </c>
      <c r="H2" s="441" t="s">
        <v>1303</v>
      </c>
      <c r="I2" s="441" t="s">
        <v>1304</v>
      </c>
      <c r="J2" s="441" t="s">
        <v>1305</v>
      </c>
      <c r="K2" s="441" t="s">
        <v>1306</v>
      </c>
      <c r="L2" s="441" t="s">
        <v>1307</v>
      </c>
      <c r="M2" s="441" t="s">
        <v>1308</v>
      </c>
      <c r="N2" s="441" t="s">
        <v>1309</v>
      </c>
      <c r="Q2" s="441" t="s">
        <v>1310</v>
      </c>
      <c r="R2" s="450" t="s">
        <v>1311</v>
      </c>
      <c r="S2" s="441" t="s">
        <v>1312</v>
      </c>
    </row>
    <row r="3" spans="1:19" s="442" customFormat="1" ht="10.199999999999999" customHeight="1" x14ac:dyDescent="0.3">
      <c r="A3" s="442" t="s">
        <v>11</v>
      </c>
      <c r="C3" s="451" t="s">
        <v>1298</v>
      </c>
      <c r="D3" s="442" t="s">
        <v>1299</v>
      </c>
      <c r="E3" s="442" t="s">
        <v>1300</v>
      </c>
      <c r="F3" s="442" t="s">
        <v>1301</v>
      </c>
      <c r="G3" s="442" t="s">
        <v>1302</v>
      </c>
      <c r="H3" s="442" t="s">
        <v>1303</v>
      </c>
      <c r="I3" s="442" t="s">
        <v>1304</v>
      </c>
      <c r="J3" s="442" t="s">
        <v>1313</v>
      </c>
      <c r="K3" s="442" t="s">
        <v>1306</v>
      </c>
      <c r="L3" s="442" t="s">
        <v>1307</v>
      </c>
      <c r="M3" s="442" t="s">
        <v>1308</v>
      </c>
      <c r="N3" s="442" t="s">
        <v>1309</v>
      </c>
      <c r="Q3" s="442" t="s">
        <v>1310</v>
      </c>
      <c r="R3" s="451" t="s">
        <v>1311</v>
      </c>
      <c r="S3" s="442" t="s">
        <v>1312</v>
      </c>
    </row>
    <row r="4" spans="1:19" ht="10.199999999999999" customHeight="1" x14ac:dyDescent="0.3">
      <c r="B4" s="441">
        <f>LEN(C4)</f>
        <v>1</v>
      </c>
      <c r="C4" s="450">
        <v>1</v>
      </c>
      <c r="D4" s="441" t="s">
        <v>0</v>
      </c>
      <c r="E4" s="441" t="s">
        <v>1300</v>
      </c>
      <c r="F4" s="441" t="s">
        <v>1301</v>
      </c>
      <c r="G4" s="441" t="s">
        <v>1302</v>
      </c>
      <c r="H4" s="441" t="s">
        <v>1303</v>
      </c>
      <c r="I4" s="441" t="s">
        <v>1304</v>
      </c>
      <c r="J4" s="441" t="s">
        <v>1305</v>
      </c>
      <c r="K4" s="441" t="s">
        <v>1306</v>
      </c>
      <c r="L4" s="441" t="s">
        <v>1307</v>
      </c>
      <c r="M4" s="441" t="s">
        <v>1308</v>
      </c>
      <c r="N4" s="441" t="s">
        <v>1309</v>
      </c>
      <c r="O4" s="441" t="s">
        <v>1314</v>
      </c>
      <c r="Q4" s="441">
        <v>1</v>
      </c>
      <c r="R4" s="450" t="s">
        <v>0</v>
      </c>
      <c r="S4" s="441">
        <f>+C4</f>
        <v>1</v>
      </c>
    </row>
    <row r="5" spans="1:19" ht="10.199999999999999" customHeight="1" x14ac:dyDescent="0.3">
      <c r="A5" s="441">
        <v>11</v>
      </c>
      <c r="B5" s="441">
        <f t="shared" ref="B5:B68" si="0">LEN(C5)</f>
        <v>2</v>
      </c>
      <c r="C5" s="450">
        <v>11</v>
      </c>
      <c r="D5" s="441" t="s">
        <v>12</v>
      </c>
      <c r="E5" s="441" t="s">
        <v>1315</v>
      </c>
      <c r="F5" s="441" t="s">
        <v>1315</v>
      </c>
      <c r="G5" s="441" t="s">
        <v>1315</v>
      </c>
      <c r="H5" s="441" t="s">
        <v>1315</v>
      </c>
      <c r="I5" s="441" t="s">
        <v>1315</v>
      </c>
      <c r="J5" s="441" t="s">
        <v>1315</v>
      </c>
      <c r="K5" s="441" t="s">
        <v>1315</v>
      </c>
      <c r="L5" s="441" t="s">
        <v>1315</v>
      </c>
      <c r="M5" s="441" t="s">
        <v>1315</v>
      </c>
      <c r="N5" s="441" t="s">
        <v>1315</v>
      </c>
      <c r="O5" s="441" t="s">
        <v>1315</v>
      </c>
      <c r="Q5" s="441">
        <v>11</v>
      </c>
      <c r="R5" s="450" t="s">
        <v>12</v>
      </c>
      <c r="S5" s="441">
        <f t="shared" ref="S5:S68" si="1">+C5</f>
        <v>11</v>
      </c>
    </row>
    <row r="6" spans="1:19" ht="10.199999999999999" customHeight="1" x14ac:dyDescent="0.3">
      <c r="A6" s="441">
        <v>1101</v>
      </c>
      <c r="B6" s="441">
        <f t="shared" si="0"/>
        <v>4</v>
      </c>
      <c r="C6" s="450">
        <v>1101</v>
      </c>
      <c r="D6" s="441" t="s">
        <v>13</v>
      </c>
      <c r="E6" s="441" t="s">
        <v>1315</v>
      </c>
      <c r="F6" s="441" t="s">
        <v>1315</v>
      </c>
      <c r="G6" s="441" t="s">
        <v>1315</v>
      </c>
      <c r="H6" s="441" t="s">
        <v>1315</v>
      </c>
      <c r="I6" s="441" t="s">
        <v>1315</v>
      </c>
      <c r="J6" s="441" t="s">
        <v>1315</v>
      </c>
      <c r="K6" s="441" t="s">
        <v>1315</v>
      </c>
      <c r="L6" s="441" t="s">
        <v>1315</v>
      </c>
      <c r="M6" s="441" t="s">
        <v>1315</v>
      </c>
      <c r="N6" s="441" t="s">
        <v>1315</v>
      </c>
      <c r="O6" s="441" t="s">
        <v>1315</v>
      </c>
      <c r="Q6" s="441">
        <v>1101</v>
      </c>
      <c r="R6" s="450" t="s">
        <v>13</v>
      </c>
      <c r="S6" s="441">
        <f t="shared" si="1"/>
        <v>1101</v>
      </c>
    </row>
    <row r="7" spans="1:19" ht="10.199999999999999" customHeight="1" x14ac:dyDescent="0.3">
      <c r="A7" s="441">
        <v>1101</v>
      </c>
      <c r="B7" s="441">
        <f t="shared" si="0"/>
        <v>6</v>
      </c>
      <c r="C7" s="450">
        <v>110105</v>
      </c>
      <c r="D7" s="441" t="s">
        <v>14</v>
      </c>
      <c r="E7" s="441" t="s">
        <v>1315</v>
      </c>
      <c r="F7" s="441" t="s">
        <v>1315</v>
      </c>
      <c r="G7" s="441" t="s">
        <v>1315</v>
      </c>
      <c r="H7" s="441" t="s">
        <v>1315</v>
      </c>
      <c r="I7" s="441" t="s">
        <v>1315</v>
      </c>
      <c r="J7" s="441" t="s">
        <v>1315</v>
      </c>
      <c r="K7" s="441" t="s">
        <v>1315</v>
      </c>
      <c r="L7" s="441" t="s">
        <v>1315</v>
      </c>
      <c r="M7" s="441" t="s">
        <v>1315</v>
      </c>
      <c r="N7" s="441" t="s">
        <v>1315</v>
      </c>
      <c r="O7" s="441" t="s">
        <v>1315</v>
      </c>
      <c r="Q7" s="441">
        <v>110105</v>
      </c>
      <c r="R7" s="450" t="s">
        <v>14</v>
      </c>
      <c r="S7" s="441">
        <f t="shared" si="1"/>
        <v>110105</v>
      </c>
    </row>
    <row r="8" spans="1:19" ht="10.199999999999999" customHeight="1" x14ac:dyDescent="0.3">
      <c r="A8" s="441">
        <v>1101</v>
      </c>
      <c r="B8" s="441">
        <f t="shared" si="0"/>
        <v>6</v>
      </c>
      <c r="C8" s="450">
        <v>110110</v>
      </c>
      <c r="D8" s="441" t="s">
        <v>15</v>
      </c>
      <c r="E8" s="441" t="s">
        <v>1315</v>
      </c>
      <c r="F8" s="441" t="s">
        <v>1315</v>
      </c>
      <c r="G8" s="441" t="s">
        <v>1315</v>
      </c>
      <c r="H8" s="441" t="s">
        <v>1315</v>
      </c>
      <c r="I8" s="441" t="s">
        <v>1315</v>
      </c>
      <c r="J8" s="441" t="s">
        <v>1315</v>
      </c>
      <c r="K8" s="441" t="s">
        <v>1315</v>
      </c>
      <c r="L8" s="441" t="s">
        <v>1315</v>
      </c>
      <c r="M8" s="441" t="s">
        <v>1315</v>
      </c>
      <c r="N8" s="441" t="s">
        <v>1315</v>
      </c>
      <c r="O8" s="441" t="s">
        <v>1315</v>
      </c>
      <c r="Q8" s="441">
        <v>110110</v>
      </c>
      <c r="R8" s="450" t="s">
        <v>15</v>
      </c>
      <c r="S8" s="441">
        <f t="shared" si="1"/>
        <v>110110</v>
      </c>
    </row>
    <row r="9" spans="1:19" ht="10.199999999999999" customHeight="1" x14ac:dyDescent="0.3">
      <c r="A9" s="441">
        <v>1102</v>
      </c>
      <c r="B9" s="441">
        <f t="shared" si="0"/>
        <v>4</v>
      </c>
      <c r="C9" s="450">
        <v>1102</v>
      </c>
      <c r="D9" s="441" t="s">
        <v>16</v>
      </c>
      <c r="E9" s="441" t="s">
        <v>1315</v>
      </c>
      <c r="F9" s="441" t="s">
        <v>1315</v>
      </c>
      <c r="G9" s="441" t="s">
        <v>1315</v>
      </c>
      <c r="H9" s="441" t="s">
        <v>1315</v>
      </c>
      <c r="I9" s="441" t="s">
        <v>1315</v>
      </c>
      <c r="J9" s="441" t="s">
        <v>1315</v>
      </c>
      <c r="K9" s="441" t="s">
        <v>1315</v>
      </c>
      <c r="O9" s="441" t="s">
        <v>1315</v>
      </c>
      <c r="Q9" s="441">
        <v>1102</v>
      </c>
      <c r="R9" s="450" t="s">
        <v>16</v>
      </c>
      <c r="S9" s="441">
        <f t="shared" si="1"/>
        <v>1102</v>
      </c>
    </row>
    <row r="10" spans="1:19" ht="10.199999999999999" customHeight="1" x14ac:dyDescent="0.3">
      <c r="A10" s="441">
        <v>1102</v>
      </c>
      <c r="B10" s="441">
        <f t="shared" si="0"/>
        <v>6</v>
      </c>
      <c r="C10" s="450">
        <v>110205</v>
      </c>
      <c r="D10" s="441" t="s">
        <v>17</v>
      </c>
      <c r="E10" s="441" t="s">
        <v>1315</v>
      </c>
      <c r="F10" s="441" t="s">
        <v>1315</v>
      </c>
      <c r="G10" s="441" t="s">
        <v>1315</v>
      </c>
      <c r="H10" s="441" t="s">
        <v>1315</v>
      </c>
      <c r="I10" s="441" t="s">
        <v>1315</v>
      </c>
      <c r="J10" s="441" t="s">
        <v>1315</v>
      </c>
      <c r="K10" s="441" t="s">
        <v>1315</v>
      </c>
      <c r="O10" s="441" t="s">
        <v>1315</v>
      </c>
      <c r="Q10" s="441">
        <v>110205</v>
      </c>
      <c r="R10" s="450" t="s">
        <v>17</v>
      </c>
      <c r="S10" s="441">
        <f t="shared" si="1"/>
        <v>110205</v>
      </c>
    </row>
    <row r="11" spans="1:19" ht="10.199999999999999" customHeight="1" x14ac:dyDescent="0.3">
      <c r="A11" s="441">
        <v>1102</v>
      </c>
      <c r="B11" s="441">
        <f t="shared" si="0"/>
        <v>6</v>
      </c>
      <c r="C11" s="450">
        <v>110210</v>
      </c>
      <c r="D11" s="441" t="s">
        <v>18</v>
      </c>
      <c r="E11" s="441" t="s">
        <v>1315</v>
      </c>
      <c r="F11" s="441" t="s">
        <v>1315</v>
      </c>
      <c r="H11" s="441" t="s">
        <v>1315</v>
      </c>
      <c r="I11" s="441" t="s">
        <v>1315</v>
      </c>
      <c r="J11" s="441" t="s">
        <v>1316</v>
      </c>
      <c r="K11" s="441" t="s">
        <v>1316</v>
      </c>
      <c r="O11" s="441" t="s">
        <v>1315</v>
      </c>
      <c r="Q11" s="441">
        <v>110210</v>
      </c>
      <c r="R11" s="450" t="s">
        <v>18</v>
      </c>
      <c r="S11" s="441">
        <f t="shared" si="1"/>
        <v>110210</v>
      </c>
    </row>
    <row r="12" spans="1:19" ht="10.199999999999999" customHeight="1" x14ac:dyDescent="0.3">
      <c r="A12" s="441">
        <v>1102</v>
      </c>
      <c r="B12" s="441">
        <f t="shared" si="0"/>
        <v>6</v>
      </c>
      <c r="C12" s="450">
        <v>110215</v>
      </c>
      <c r="D12" s="441" t="s">
        <v>19</v>
      </c>
      <c r="E12" s="441" t="s">
        <v>1315</v>
      </c>
      <c r="F12" s="441" t="s">
        <v>1315</v>
      </c>
      <c r="H12" s="441" t="s">
        <v>1315</v>
      </c>
      <c r="I12" s="441" t="s">
        <v>1315</v>
      </c>
      <c r="J12" s="441" t="s">
        <v>1316</v>
      </c>
      <c r="K12" s="441" t="s">
        <v>1316</v>
      </c>
      <c r="O12" s="441" t="s">
        <v>1315</v>
      </c>
      <c r="Q12" s="441">
        <v>110215</v>
      </c>
      <c r="R12" s="450" t="s">
        <v>19</v>
      </c>
      <c r="S12" s="441">
        <f t="shared" si="1"/>
        <v>110215</v>
      </c>
    </row>
    <row r="13" spans="1:19" ht="10.199999999999999" customHeight="1" x14ac:dyDescent="0.3">
      <c r="A13" s="441">
        <v>1103</v>
      </c>
      <c r="B13" s="441">
        <f t="shared" si="0"/>
        <v>4</v>
      </c>
      <c r="C13" s="450">
        <v>1103</v>
      </c>
      <c r="D13" s="441" t="s">
        <v>20</v>
      </c>
      <c r="E13" s="441" t="s">
        <v>1315</v>
      </c>
      <c r="F13" s="441" t="s">
        <v>1315</v>
      </c>
      <c r="G13" s="441" t="s">
        <v>1315</v>
      </c>
      <c r="H13" s="441" t="s">
        <v>1315</v>
      </c>
      <c r="I13" s="441" t="s">
        <v>1315</v>
      </c>
      <c r="J13" s="441" t="s">
        <v>1315</v>
      </c>
      <c r="K13" s="441" t="s">
        <v>1315</v>
      </c>
      <c r="L13" s="441" t="s">
        <v>1315</v>
      </c>
      <c r="M13" s="441" t="s">
        <v>1315</v>
      </c>
      <c r="N13" s="441" t="s">
        <v>1315</v>
      </c>
      <c r="O13" s="441" t="s">
        <v>1315</v>
      </c>
      <c r="Q13" s="441">
        <v>1103</v>
      </c>
      <c r="R13" s="450" t="s">
        <v>20</v>
      </c>
      <c r="S13" s="441">
        <f t="shared" si="1"/>
        <v>1103</v>
      </c>
    </row>
    <row r="14" spans="1:19" ht="10.199999999999999" customHeight="1" x14ac:dyDescent="0.3">
      <c r="A14" s="441">
        <v>1103</v>
      </c>
      <c r="B14" s="441">
        <f t="shared" si="0"/>
        <v>6</v>
      </c>
      <c r="C14" s="450">
        <v>110305</v>
      </c>
      <c r="D14" s="441" t="s">
        <v>17</v>
      </c>
      <c r="E14" s="441" t="s">
        <v>1315</v>
      </c>
      <c r="G14" s="441" t="s">
        <v>1315</v>
      </c>
      <c r="I14" s="441" t="s">
        <v>1315</v>
      </c>
      <c r="J14" s="441" t="s">
        <v>1315</v>
      </c>
      <c r="K14" s="441" t="s">
        <v>1315</v>
      </c>
      <c r="N14" s="441" t="s">
        <v>1315</v>
      </c>
      <c r="O14" s="441" t="s">
        <v>1315</v>
      </c>
      <c r="Q14" s="441">
        <v>110305</v>
      </c>
      <c r="R14" s="450" t="s">
        <v>17</v>
      </c>
      <c r="S14" s="441">
        <f t="shared" si="1"/>
        <v>110305</v>
      </c>
    </row>
    <row r="15" spans="1:19" ht="10.199999999999999" customHeight="1" x14ac:dyDescent="0.3">
      <c r="A15" s="441">
        <v>1103</v>
      </c>
      <c r="B15" s="441">
        <f t="shared" si="0"/>
        <v>6</v>
      </c>
      <c r="C15" s="450">
        <v>110310</v>
      </c>
      <c r="D15" s="441" t="s">
        <v>21</v>
      </c>
      <c r="E15" s="441" t="s">
        <v>1315</v>
      </c>
      <c r="F15" s="441" t="s">
        <v>1315</v>
      </c>
      <c r="G15" s="441" t="s">
        <v>1315</v>
      </c>
      <c r="H15" s="441" t="s">
        <v>1315</v>
      </c>
      <c r="I15" s="441" t="s">
        <v>1315</v>
      </c>
      <c r="J15" s="441" t="s">
        <v>1315</v>
      </c>
      <c r="K15" s="441" t="s">
        <v>1315</v>
      </c>
      <c r="L15" s="441" t="s">
        <v>1315</v>
      </c>
      <c r="M15" s="441" t="s">
        <v>1315</v>
      </c>
      <c r="N15" s="441" t="s">
        <v>1315</v>
      </c>
      <c r="O15" s="441" t="s">
        <v>1315</v>
      </c>
      <c r="Q15" s="441">
        <v>110310</v>
      </c>
      <c r="R15" s="450" t="s">
        <v>21</v>
      </c>
      <c r="S15" s="441">
        <f t="shared" si="1"/>
        <v>110310</v>
      </c>
    </row>
    <row r="16" spans="1:19" ht="10.199999999999999" customHeight="1" x14ac:dyDescent="0.3">
      <c r="A16" s="441">
        <v>1103</v>
      </c>
      <c r="B16" s="441">
        <f t="shared" si="0"/>
        <v>6</v>
      </c>
      <c r="C16" s="450">
        <v>110315</v>
      </c>
      <c r="D16" s="441" t="s">
        <v>22</v>
      </c>
      <c r="E16" s="441" t="s">
        <v>1315</v>
      </c>
      <c r="F16" s="441" t="s">
        <v>1315</v>
      </c>
      <c r="G16" s="441" t="s">
        <v>1315</v>
      </c>
      <c r="J16" s="441" t="s">
        <v>1315</v>
      </c>
      <c r="K16" s="441" t="s">
        <v>1315</v>
      </c>
      <c r="L16" s="441" t="s">
        <v>1315</v>
      </c>
      <c r="M16" s="441" t="s">
        <v>1315</v>
      </c>
      <c r="N16" s="441" t="s">
        <v>1315</v>
      </c>
      <c r="O16" s="441" t="s">
        <v>1315</v>
      </c>
      <c r="Q16" s="441">
        <v>110315</v>
      </c>
      <c r="R16" s="450" t="s">
        <v>22</v>
      </c>
      <c r="S16" s="441">
        <f t="shared" si="1"/>
        <v>110315</v>
      </c>
    </row>
    <row r="17" spans="1:19" ht="10.199999999999999" customHeight="1" x14ac:dyDescent="0.3">
      <c r="A17" s="441">
        <v>1104</v>
      </c>
      <c r="B17" s="441">
        <f t="shared" si="0"/>
        <v>4</v>
      </c>
      <c r="C17" s="450">
        <v>1104</v>
      </c>
      <c r="D17" s="441" t="s">
        <v>23</v>
      </c>
      <c r="E17" s="441" t="s">
        <v>1315</v>
      </c>
      <c r="F17" s="441" t="s">
        <v>1315</v>
      </c>
      <c r="G17" s="441" t="s">
        <v>1315</v>
      </c>
      <c r="H17" s="441" t="s">
        <v>1315</v>
      </c>
      <c r="I17" s="441" t="s">
        <v>1315</v>
      </c>
      <c r="J17" s="441" t="s">
        <v>1315</v>
      </c>
      <c r="K17" s="441" t="s">
        <v>1315</v>
      </c>
      <c r="L17" s="441" t="s">
        <v>1315</v>
      </c>
      <c r="M17" s="441" t="s">
        <v>1315</v>
      </c>
      <c r="N17" s="441" t="s">
        <v>1315</v>
      </c>
      <c r="O17" s="441" t="s">
        <v>1315</v>
      </c>
      <c r="Q17" s="441">
        <v>1104</v>
      </c>
      <c r="R17" s="450" t="s">
        <v>23</v>
      </c>
      <c r="S17" s="441">
        <f t="shared" si="1"/>
        <v>1104</v>
      </c>
    </row>
    <row r="18" spans="1:19" ht="10.199999999999999" customHeight="1" x14ac:dyDescent="0.3">
      <c r="A18" s="441">
        <v>1105</v>
      </c>
      <c r="B18" s="441">
        <f t="shared" si="0"/>
        <v>4</v>
      </c>
      <c r="C18" s="450">
        <v>1105</v>
      </c>
      <c r="D18" s="441" t="s">
        <v>24</v>
      </c>
      <c r="E18" s="441" t="s">
        <v>1315</v>
      </c>
      <c r="F18" s="441" t="s">
        <v>1315</v>
      </c>
      <c r="G18" s="441" t="s">
        <v>1315</v>
      </c>
      <c r="H18" s="441" t="s">
        <v>1315</v>
      </c>
      <c r="I18" s="441" t="s">
        <v>1315</v>
      </c>
      <c r="J18" s="441" t="s">
        <v>1315</v>
      </c>
      <c r="K18" s="441" t="s">
        <v>1315</v>
      </c>
      <c r="L18" s="441" t="s">
        <v>1315</v>
      </c>
      <c r="M18" s="441" t="s">
        <v>1315</v>
      </c>
      <c r="N18" s="441" t="s">
        <v>1315</v>
      </c>
      <c r="O18" s="441" t="s">
        <v>1315</v>
      </c>
      <c r="Q18" s="441">
        <v>1105</v>
      </c>
      <c r="R18" s="450" t="s">
        <v>24</v>
      </c>
      <c r="S18" s="441">
        <f t="shared" si="1"/>
        <v>1105</v>
      </c>
    </row>
    <row r="19" spans="1:19" ht="10.199999999999999" customHeight="1" x14ac:dyDescent="0.3">
      <c r="A19" s="441">
        <v>1105</v>
      </c>
      <c r="B19" s="441">
        <f t="shared" si="0"/>
        <v>6</v>
      </c>
      <c r="C19" s="450">
        <v>110505</v>
      </c>
      <c r="D19" s="441" t="s">
        <v>25</v>
      </c>
      <c r="E19" s="441" t="s">
        <v>1315</v>
      </c>
      <c r="F19" s="441" t="s">
        <v>1315</v>
      </c>
      <c r="G19" s="441" t="s">
        <v>1315</v>
      </c>
      <c r="H19" s="441" t="s">
        <v>1315</v>
      </c>
      <c r="I19" s="441" t="s">
        <v>1315</v>
      </c>
      <c r="J19" s="441" t="s">
        <v>1315</v>
      </c>
      <c r="K19" s="441" t="s">
        <v>1315</v>
      </c>
      <c r="L19" s="441" t="s">
        <v>1315</v>
      </c>
      <c r="M19" s="441" t="s">
        <v>1315</v>
      </c>
      <c r="N19" s="441" t="s">
        <v>1315</v>
      </c>
      <c r="O19" s="441" t="s">
        <v>1315</v>
      </c>
      <c r="Q19" s="441">
        <v>110505</v>
      </c>
      <c r="R19" s="450" t="s">
        <v>25</v>
      </c>
      <c r="S19" s="441">
        <f t="shared" si="1"/>
        <v>110505</v>
      </c>
    </row>
    <row r="20" spans="1:19" ht="10.199999999999999" customHeight="1" x14ac:dyDescent="0.3">
      <c r="A20" s="441">
        <v>1105</v>
      </c>
      <c r="B20" s="441">
        <f t="shared" si="0"/>
        <v>6</v>
      </c>
      <c r="C20" s="450">
        <v>110510</v>
      </c>
      <c r="D20" s="441" t="s">
        <v>26</v>
      </c>
      <c r="E20" s="441" t="s">
        <v>1315</v>
      </c>
      <c r="F20" s="441" t="s">
        <v>1315</v>
      </c>
      <c r="G20" s="441" t="s">
        <v>1315</v>
      </c>
      <c r="H20" s="441" t="s">
        <v>1315</v>
      </c>
      <c r="I20" s="441" t="s">
        <v>1315</v>
      </c>
      <c r="J20" s="441" t="s">
        <v>1315</v>
      </c>
      <c r="K20" s="441" t="s">
        <v>1315</v>
      </c>
      <c r="L20" s="441" t="s">
        <v>1315</v>
      </c>
      <c r="M20" s="441" t="s">
        <v>1315</v>
      </c>
      <c r="N20" s="441" t="s">
        <v>1315</v>
      </c>
      <c r="O20" s="441" t="s">
        <v>1315</v>
      </c>
      <c r="Q20" s="441">
        <v>110510</v>
      </c>
      <c r="R20" s="450" t="s">
        <v>26</v>
      </c>
      <c r="S20" s="441">
        <f t="shared" si="1"/>
        <v>110510</v>
      </c>
    </row>
    <row r="21" spans="1:19" ht="10.199999999999999" customHeight="1" x14ac:dyDescent="0.3">
      <c r="A21" s="441">
        <v>12</v>
      </c>
      <c r="B21" s="441">
        <f t="shared" si="0"/>
        <v>2</v>
      </c>
      <c r="C21" s="450">
        <v>12</v>
      </c>
      <c r="D21" s="441" t="s">
        <v>27</v>
      </c>
      <c r="E21" s="441" t="s">
        <v>1315</v>
      </c>
      <c r="F21" s="441" t="s">
        <v>1315</v>
      </c>
      <c r="G21" s="441" t="s">
        <v>1315</v>
      </c>
      <c r="H21" s="441" t="s">
        <v>1315</v>
      </c>
      <c r="I21" s="441" t="s">
        <v>1315</v>
      </c>
      <c r="J21" s="441" t="s">
        <v>1315</v>
      </c>
      <c r="K21" s="441" t="s">
        <v>1315</v>
      </c>
      <c r="L21" s="441" t="s">
        <v>1315</v>
      </c>
      <c r="M21" s="441" t="s">
        <v>1315</v>
      </c>
      <c r="N21" s="441" t="s">
        <v>1315</v>
      </c>
      <c r="O21" s="441" t="s">
        <v>1315</v>
      </c>
      <c r="Q21" s="441">
        <v>12</v>
      </c>
      <c r="R21" s="450" t="s">
        <v>27</v>
      </c>
      <c r="S21" s="441">
        <f t="shared" si="1"/>
        <v>12</v>
      </c>
    </row>
    <row r="22" spans="1:19" ht="10.199999999999999" customHeight="1" x14ac:dyDescent="0.3">
      <c r="A22" s="441">
        <v>1201</v>
      </c>
      <c r="B22" s="441">
        <f t="shared" si="0"/>
        <v>4</v>
      </c>
      <c r="C22" s="450">
        <v>1201</v>
      </c>
      <c r="D22" s="441" t="s">
        <v>28</v>
      </c>
      <c r="E22" s="441" t="s">
        <v>1315</v>
      </c>
      <c r="G22" s="441" t="s">
        <v>1315</v>
      </c>
      <c r="H22" s="441" t="s">
        <v>1315</v>
      </c>
      <c r="I22" s="441" t="s">
        <v>1315</v>
      </c>
      <c r="J22" s="441" t="s">
        <v>1315</v>
      </c>
      <c r="K22" s="441" t="s">
        <v>1315</v>
      </c>
      <c r="O22" s="441" t="s">
        <v>1315</v>
      </c>
      <c r="Q22" s="441">
        <v>1201</v>
      </c>
      <c r="R22" s="450" t="s">
        <v>28</v>
      </c>
      <c r="S22" s="441">
        <f t="shared" si="1"/>
        <v>1201</v>
      </c>
    </row>
    <row r="23" spans="1:19" ht="10.199999999999999" customHeight="1" x14ac:dyDescent="0.3">
      <c r="A23" s="441">
        <v>1201</v>
      </c>
      <c r="B23" s="441">
        <f t="shared" si="0"/>
        <v>6</v>
      </c>
      <c r="C23" s="450">
        <v>120105</v>
      </c>
      <c r="D23" s="441" t="s">
        <v>29</v>
      </c>
      <c r="E23" s="441" t="s">
        <v>1315</v>
      </c>
      <c r="G23" s="441" t="s">
        <v>1315</v>
      </c>
      <c r="H23" s="441" t="s">
        <v>1315</v>
      </c>
      <c r="I23" s="441" t="s">
        <v>1315</v>
      </c>
      <c r="J23" s="441" t="s">
        <v>1315</v>
      </c>
      <c r="K23" s="441" t="s">
        <v>1315</v>
      </c>
      <c r="O23" s="441" t="s">
        <v>1315</v>
      </c>
      <c r="Q23" s="441">
        <v>120105</v>
      </c>
      <c r="R23" s="450" t="s">
        <v>29</v>
      </c>
      <c r="S23" s="441">
        <f t="shared" si="1"/>
        <v>120105</v>
      </c>
    </row>
    <row r="24" spans="1:19" ht="10.199999999999999" customHeight="1" x14ac:dyDescent="0.3">
      <c r="A24" s="441">
        <v>1201</v>
      </c>
      <c r="B24" s="441">
        <f t="shared" si="0"/>
        <v>6</v>
      </c>
      <c r="C24" s="450">
        <v>120110</v>
      </c>
      <c r="D24" s="441" t="s">
        <v>30</v>
      </c>
      <c r="E24" s="441" t="s">
        <v>1315</v>
      </c>
      <c r="G24" s="441" t="s">
        <v>1315</v>
      </c>
      <c r="H24" s="441" t="s">
        <v>1315</v>
      </c>
      <c r="I24" s="441" t="s">
        <v>1315</v>
      </c>
      <c r="J24" s="441" t="s">
        <v>1315</v>
      </c>
      <c r="K24" s="441" t="s">
        <v>1315</v>
      </c>
      <c r="O24" s="441" t="s">
        <v>1315</v>
      </c>
      <c r="Q24" s="441">
        <v>120110</v>
      </c>
      <c r="R24" s="450" t="s">
        <v>30</v>
      </c>
      <c r="S24" s="441">
        <f t="shared" si="1"/>
        <v>120110</v>
      </c>
    </row>
    <row r="25" spans="1:19" ht="10.199999999999999" customHeight="1" x14ac:dyDescent="0.3">
      <c r="A25" s="441">
        <v>1202</v>
      </c>
      <c r="B25" s="441">
        <f t="shared" si="0"/>
        <v>4</v>
      </c>
      <c r="C25" s="450">
        <v>1202</v>
      </c>
      <c r="D25" s="441" t="s">
        <v>31</v>
      </c>
      <c r="E25" s="441" t="s">
        <v>1315</v>
      </c>
      <c r="F25" s="441" t="s">
        <v>1315</v>
      </c>
      <c r="G25" s="441" t="s">
        <v>1315</v>
      </c>
      <c r="H25" s="441" t="s">
        <v>1315</v>
      </c>
      <c r="I25" s="441" t="s">
        <v>1315</v>
      </c>
      <c r="J25" s="441" t="s">
        <v>1315</v>
      </c>
      <c r="K25" s="441" t="s">
        <v>1315</v>
      </c>
      <c r="L25" s="441" t="s">
        <v>1315</v>
      </c>
      <c r="M25" s="441" t="s">
        <v>1315</v>
      </c>
      <c r="N25" s="441" t="s">
        <v>1315</v>
      </c>
      <c r="O25" s="441" t="s">
        <v>1315</v>
      </c>
      <c r="Q25" s="441">
        <v>1202</v>
      </c>
      <c r="R25" s="450" t="s">
        <v>31</v>
      </c>
      <c r="S25" s="441">
        <f t="shared" si="1"/>
        <v>1202</v>
      </c>
    </row>
    <row r="26" spans="1:19" ht="10.199999999999999" customHeight="1" x14ac:dyDescent="0.3">
      <c r="A26" s="441">
        <v>1202</v>
      </c>
      <c r="B26" s="441">
        <f t="shared" si="0"/>
        <v>6</v>
      </c>
      <c r="C26" s="450">
        <v>120205</v>
      </c>
      <c r="D26" s="441" t="s">
        <v>32</v>
      </c>
      <c r="E26" s="441" t="s">
        <v>1315</v>
      </c>
      <c r="F26" s="441" t="s">
        <v>1315</v>
      </c>
      <c r="G26" s="441" t="s">
        <v>1315</v>
      </c>
      <c r="H26" s="441" t="s">
        <v>1315</v>
      </c>
      <c r="I26" s="441" t="s">
        <v>1315</v>
      </c>
      <c r="J26" s="441" t="s">
        <v>1315</v>
      </c>
      <c r="K26" s="441" t="s">
        <v>1315</v>
      </c>
      <c r="L26" s="441" t="s">
        <v>1315</v>
      </c>
      <c r="M26" s="441" t="s">
        <v>1315</v>
      </c>
      <c r="N26" s="441" t="s">
        <v>1315</v>
      </c>
      <c r="O26" s="441" t="s">
        <v>1315</v>
      </c>
      <c r="Q26" s="441">
        <v>120205</v>
      </c>
      <c r="R26" s="450" t="s">
        <v>32</v>
      </c>
      <c r="S26" s="441">
        <f t="shared" si="1"/>
        <v>120205</v>
      </c>
    </row>
    <row r="27" spans="1:19" ht="10.199999999999999" customHeight="1" x14ac:dyDescent="0.3">
      <c r="A27" s="441">
        <v>1202</v>
      </c>
      <c r="B27" s="441">
        <f t="shared" si="0"/>
        <v>6</v>
      </c>
      <c r="C27" s="450">
        <v>120210</v>
      </c>
      <c r="D27" s="441" t="s">
        <v>29</v>
      </c>
      <c r="E27" s="441" t="s">
        <v>1315</v>
      </c>
      <c r="F27" s="441" t="s">
        <v>1315</v>
      </c>
      <c r="G27" s="441" t="s">
        <v>1315</v>
      </c>
      <c r="H27" s="441" t="s">
        <v>1315</v>
      </c>
      <c r="I27" s="441" t="s">
        <v>1315</v>
      </c>
      <c r="J27" s="441" t="s">
        <v>1315</v>
      </c>
      <c r="K27" s="441" t="s">
        <v>1315</v>
      </c>
      <c r="L27" s="441" t="s">
        <v>1315</v>
      </c>
      <c r="M27" s="441" t="s">
        <v>1315</v>
      </c>
      <c r="N27" s="441" t="s">
        <v>1315</v>
      </c>
      <c r="O27" s="441" t="s">
        <v>1315</v>
      </c>
      <c r="Q27" s="441">
        <v>120210</v>
      </c>
      <c r="R27" s="450" t="s">
        <v>29</v>
      </c>
      <c r="S27" s="441">
        <f t="shared" si="1"/>
        <v>120210</v>
      </c>
    </row>
    <row r="28" spans="1:19" ht="10.199999999999999" customHeight="1" x14ac:dyDescent="0.3">
      <c r="A28" s="441">
        <v>1202</v>
      </c>
      <c r="B28" s="441">
        <f t="shared" si="0"/>
        <v>6</v>
      </c>
      <c r="C28" s="450">
        <v>120215</v>
      </c>
      <c r="D28" s="441" t="s">
        <v>30</v>
      </c>
      <c r="E28" s="441" t="s">
        <v>1315</v>
      </c>
      <c r="F28" s="441" t="s">
        <v>1315</v>
      </c>
      <c r="G28" s="441" t="s">
        <v>1315</v>
      </c>
      <c r="H28" s="441" t="s">
        <v>1315</v>
      </c>
      <c r="I28" s="441" t="s">
        <v>1315</v>
      </c>
      <c r="J28" s="441" t="s">
        <v>1315</v>
      </c>
      <c r="K28" s="441" t="s">
        <v>1315</v>
      </c>
      <c r="L28" s="441" t="s">
        <v>1315</v>
      </c>
      <c r="M28" s="441" t="s">
        <v>1315</v>
      </c>
      <c r="N28" s="441" t="s">
        <v>1315</v>
      </c>
      <c r="O28" s="441" t="s">
        <v>1315</v>
      </c>
      <c r="Q28" s="441">
        <v>120215</v>
      </c>
      <c r="R28" s="450" t="s">
        <v>30</v>
      </c>
      <c r="S28" s="441">
        <f t="shared" si="1"/>
        <v>120215</v>
      </c>
    </row>
    <row r="29" spans="1:19" ht="10.199999999999999" customHeight="1" x14ac:dyDescent="0.3">
      <c r="A29" s="441">
        <v>1299</v>
      </c>
      <c r="B29" s="441">
        <f t="shared" si="0"/>
        <v>4</v>
      </c>
      <c r="C29" s="450">
        <v>1299</v>
      </c>
      <c r="D29" s="441" t="s">
        <v>1317</v>
      </c>
      <c r="E29" s="441" t="s">
        <v>1315</v>
      </c>
      <c r="F29" s="441" t="s">
        <v>1315</v>
      </c>
      <c r="G29" s="441" t="s">
        <v>1315</v>
      </c>
      <c r="H29" s="441" t="s">
        <v>1315</v>
      </c>
      <c r="I29" s="441" t="s">
        <v>1315</v>
      </c>
      <c r="J29" s="441" t="s">
        <v>1315</v>
      </c>
      <c r="K29" s="441" t="s">
        <v>1315</v>
      </c>
      <c r="L29" s="441" t="s">
        <v>1315</v>
      </c>
      <c r="M29" s="441" t="s">
        <v>1315</v>
      </c>
      <c r="N29" s="441" t="s">
        <v>1315</v>
      </c>
      <c r="O29" s="441" t="s">
        <v>1315</v>
      </c>
      <c r="Q29" s="441">
        <v>1299</v>
      </c>
      <c r="R29" s="450" t="s">
        <v>1317</v>
      </c>
      <c r="S29" s="441">
        <f t="shared" si="1"/>
        <v>1299</v>
      </c>
    </row>
    <row r="30" spans="1:19" ht="10.199999999999999" customHeight="1" x14ac:dyDescent="0.3">
      <c r="A30" s="441">
        <v>1299</v>
      </c>
      <c r="B30" s="441">
        <f t="shared" si="0"/>
        <v>6</v>
      </c>
      <c r="C30" s="450">
        <v>129905</v>
      </c>
      <c r="D30" s="441" t="s">
        <v>728</v>
      </c>
      <c r="E30" s="441" t="s">
        <v>1315</v>
      </c>
      <c r="G30" s="441" t="s">
        <v>1315</v>
      </c>
      <c r="H30" s="441" t="s">
        <v>1315</v>
      </c>
      <c r="I30" s="441" t="s">
        <v>1315</v>
      </c>
      <c r="J30" s="441" t="s">
        <v>1315</v>
      </c>
      <c r="K30" s="441" t="s">
        <v>1315</v>
      </c>
      <c r="O30" s="441" t="s">
        <v>1315</v>
      </c>
      <c r="Q30" s="441">
        <v>129905</v>
      </c>
      <c r="R30" s="450" t="s">
        <v>728</v>
      </c>
      <c r="S30" s="441">
        <f t="shared" si="1"/>
        <v>129905</v>
      </c>
    </row>
    <row r="31" spans="1:19" ht="10.199999999999999" customHeight="1" x14ac:dyDescent="0.3">
      <c r="A31" s="441">
        <v>1299</v>
      </c>
      <c r="B31" s="441">
        <f t="shared" si="0"/>
        <v>6</v>
      </c>
      <c r="C31" s="450">
        <v>129910</v>
      </c>
      <c r="D31" s="441" t="s">
        <v>1318</v>
      </c>
      <c r="E31" s="441" t="s">
        <v>1315</v>
      </c>
      <c r="F31" s="441" t="s">
        <v>1315</v>
      </c>
      <c r="G31" s="441" t="s">
        <v>1315</v>
      </c>
      <c r="H31" s="441" t="s">
        <v>1315</v>
      </c>
      <c r="I31" s="441" t="s">
        <v>1315</v>
      </c>
      <c r="J31" s="441" t="s">
        <v>1315</v>
      </c>
      <c r="K31" s="441" t="s">
        <v>1315</v>
      </c>
      <c r="L31" s="441" t="s">
        <v>1315</v>
      </c>
      <c r="M31" s="441" t="s">
        <v>1315</v>
      </c>
      <c r="N31" s="441" t="s">
        <v>1315</v>
      </c>
      <c r="O31" s="441" t="s">
        <v>1315</v>
      </c>
      <c r="Q31" s="441">
        <v>129910</v>
      </c>
      <c r="R31" s="450" t="s">
        <v>1318</v>
      </c>
      <c r="S31" s="441">
        <f t="shared" si="1"/>
        <v>129910</v>
      </c>
    </row>
    <row r="32" spans="1:19" ht="10.199999999999999" customHeight="1" x14ac:dyDescent="0.3">
      <c r="A32" s="441">
        <v>13</v>
      </c>
      <c r="B32" s="441">
        <f t="shared" si="0"/>
        <v>2</v>
      </c>
      <c r="C32" s="450">
        <v>13</v>
      </c>
      <c r="D32" s="441" t="s">
        <v>33</v>
      </c>
      <c r="E32" s="441" t="s">
        <v>1315</v>
      </c>
      <c r="F32" s="441" t="s">
        <v>1315</v>
      </c>
      <c r="G32" s="441" t="s">
        <v>1315</v>
      </c>
      <c r="H32" s="441" t="s">
        <v>1315</v>
      </c>
      <c r="I32" s="441" t="s">
        <v>1315</v>
      </c>
      <c r="J32" s="441" t="s">
        <v>1315</v>
      </c>
      <c r="K32" s="441" t="s">
        <v>1315</v>
      </c>
      <c r="L32" s="441" t="s">
        <v>1315</v>
      </c>
      <c r="M32" s="441" t="s">
        <v>1315</v>
      </c>
      <c r="N32" s="441" t="s">
        <v>1315</v>
      </c>
      <c r="O32" s="441" t="s">
        <v>1315</v>
      </c>
      <c r="Q32" s="441">
        <v>13</v>
      </c>
      <c r="R32" s="450" t="s">
        <v>33</v>
      </c>
      <c r="S32" s="441">
        <f t="shared" si="1"/>
        <v>13</v>
      </c>
    </row>
    <row r="33" spans="1:19" ht="10.199999999999999" customHeight="1" x14ac:dyDescent="0.3">
      <c r="A33" s="441">
        <v>1301</v>
      </c>
      <c r="B33" s="441">
        <f t="shared" si="0"/>
        <v>4</v>
      </c>
      <c r="C33" s="450">
        <v>1301</v>
      </c>
      <c r="D33" s="441" t="s">
        <v>1319</v>
      </c>
      <c r="E33" s="441" t="s">
        <v>1315</v>
      </c>
      <c r="F33" s="441" t="s">
        <v>1315</v>
      </c>
      <c r="G33" s="441" t="s">
        <v>1315</v>
      </c>
      <c r="H33" s="441" t="s">
        <v>1315</v>
      </c>
      <c r="I33" s="441" t="s">
        <v>1315</v>
      </c>
      <c r="J33" s="441" t="s">
        <v>1315</v>
      </c>
      <c r="K33" s="441" t="s">
        <v>1315</v>
      </c>
      <c r="L33" s="441" t="s">
        <v>1315</v>
      </c>
      <c r="M33" s="441" t="s">
        <v>1315</v>
      </c>
      <c r="N33" s="441" t="s">
        <v>1315</v>
      </c>
      <c r="O33" s="441" t="s">
        <v>1315</v>
      </c>
      <c r="Q33" s="441">
        <v>1301</v>
      </c>
      <c r="R33" s="450" t="s">
        <v>1319</v>
      </c>
      <c r="S33" s="441">
        <f t="shared" si="1"/>
        <v>1301</v>
      </c>
    </row>
    <row r="34" spans="1:19" ht="10.199999999999999" customHeight="1" x14ac:dyDescent="0.3">
      <c r="A34" s="441">
        <v>1301</v>
      </c>
      <c r="B34" s="441">
        <f t="shared" si="0"/>
        <v>6</v>
      </c>
      <c r="C34" s="450">
        <v>130105</v>
      </c>
      <c r="D34" s="441" t="s">
        <v>34</v>
      </c>
      <c r="E34" s="441" t="s">
        <v>1315</v>
      </c>
      <c r="F34" s="441" t="s">
        <v>1315</v>
      </c>
      <c r="G34" s="441" t="s">
        <v>1315</v>
      </c>
      <c r="H34" s="441" t="s">
        <v>1315</v>
      </c>
      <c r="I34" s="441" t="s">
        <v>1315</v>
      </c>
      <c r="J34" s="441" t="s">
        <v>1315</v>
      </c>
      <c r="K34" s="441" t="s">
        <v>1315</v>
      </c>
      <c r="L34" s="441" t="s">
        <v>1315</v>
      </c>
      <c r="M34" s="441" t="s">
        <v>1315</v>
      </c>
      <c r="N34" s="441" t="s">
        <v>1315</v>
      </c>
      <c r="O34" s="441" t="s">
        <v>1315</v>
      </c>
      <c r="Q34" s="441">
        <v>130105</v>
      </c>
      <c r="R34" s="450" t="s">
        <v>34</v>
      </c>
      <c r="S34" s="441">
        <f t="shared" si="1"/>
        <v>130105</v>
      </c>
    </row>
    <row r="35" spans="1:19" ht="10.199999999999999" customHeight="1" x14ac:dyDescent="0.3">
      <c r="A35" s="441">
        <v>1301</v>
      </c>
      <c r="B35" s="441">
        <f t="shared" si="0"/>
        <v>6</v>
      </c>
      <c r="C35" s="450">
        <v>130110</v>
      </c>
      <c r="D35" s="441" t="s">
        <v>35</v>
      </c>
      <c r="E35" s="441" t="s">
        <v>1315</v>
      </c>
      <c r="F35" s="441" t="s">
        <v>1315</v>
      </c>
      <c r="G35" s="441" t="s">
        <v>1315</v>
      </c>
      <c r="H35" s="441" t="s">
        <v>1315</v>
      </c>
      <c r="I35" s="441" t="s">
        <v>1315</v>
      </c>
      <c r="J35" s="441" t="s">
        <v>1315</v>
      </c>
      <c r="K35" s="441" t="s">
        <v>1315</v>
      </c>
      <c r="L35" s="441" t="s">
        <v>1315</v>
      </c>
      <c r="M35" s="441" t="s">
        <v>1315</v>
      </c>
      <c r="N35" s="441" t="s">
        <v>1315</v>
      </c>
      <c r="O35" s="441" t="s">
        <v>1315</v>
      </c>
      <c r="Q35" s="441">
        <v>130110</v>
      </c>
      <c r="R35" s="450" t="s">
        <v>35</v>
      </c>
      <c r="S35" s="441">
        <f t="shared" si="1"/>
        <v>130110</v>
      </c>
    </row>
    <row r="36" spans="1:19" ht="10.199999999999999" customHeight="1" x14ac:dyDescent="0.3">
      <c r="A36" s="441">
        <v>1301</v>
      </c>
      <c r="B36" s="441">
        <f t="shared" si="0"/>
        <v>6</v>
      </c>
      <c r="C36" s="450">
        <v>130115</v>
      </c>
      <c r="D36" s="441" t="s">
        <v>36</v>
      </c>
      <c r="E36" s="441" t="s">
        <v>1315</v>
      </c>
      <c r="F36" s="441" t="s">
        <v>1315</v>
      </c>
      <c r="G36" s="441" t="s">
        <v>1315</v>
      </c>
      <c r="H36" s="441" t="s">
        <v>1315</v>
      </c>
      <c r="I36" s="441" t="s">
        <v>1315</v>
      </c>
      <c r="J36" s="441" t="s">
        <v>1315</v>
      </c>
      <c r="K36" s="441" t="s">
        <v>1315</v>
      </c>
      <c r="L36" s="441" t="s">
        <v>1315</v>
      </c>
      <c r="M36" s="441" t="s">
        <v>1315</v>
      </c>
      <c r="N36" s="441" t="s">
        <v>1315</v>
      </c>
      <c r="O36" s="441" t="s">
        <v>1315</v>
      </c>
      <c r="Q36" s="441">
        <v>130115</v>
      </c>
      <c r="R36" s="450" t="s">
        <v>36</v>
      </c>
      <c r="S36" s="441">
        <f t="shared" si="1"/>
        <v>130115</v>
      </c>
    </row>
    <row r="37" spans="1:19" ht="10.199999999999999" customHeight="1" x14ac:dyDescent="0.3">
      <c r="A37" s="441">
        <v>1301</v>
      </c>
      <c r="B37" s="441">
        <f t="shared" si="0"/>
        <v>6</v>
      </c>
      <c r="C37" s="450">
        <v>130120</v>
      </c>
      <c r="D37" s="441" t="s">
        <v>37</v>
      </c>
      <c r="E37" s="441" t="s">
        <v>1315</v>
      </c>
      <c r="F37" s="441" t="s">
        <v>1315</v>
      </c>
      <c r="G37" s="441" t="s">
        <v>1315</v>
      </c>
      <c r="H37" s="441" t="s">
        <v>1315</v>
      </c>
      <c r="I37" s="441" t="s">
        <v>1315</v>
      </c>
      <c r="J37" s="441" t="s">
        <v>1315</v>
      </c>
      <c r="K37" s="441" t="s">
        <v>1315</v>
      </c>
      <c r="L37" s="441" t="s">
        <v>1315</v>
      </c>
      <c r="M37" s="441" t="s">
        <v>1315</v>
      </c>
      <c r="N37" s="441" t="s">
        <v>1315</v>
      </c>
      <c r="O37" s="441" t="s">
        <v>1315</v>
      </c>
      <c r="Q37" s="441">
        <v>130120</v>
      </c>
      <c r="R37" s="450" t="s">
        <v>37</v>
      </c>
      <c r="S37" s="441">
        <f t="shared" si="1"/>
        <v>130120</v>
      </c>
    </row>
    <row r="38" spans="1:19" ht="10.199999999999999" customHeight="1" x14ac:dyDescent="0.3">
      <c r="A38" s="441">
        <v>1301</v>
      </c>
      <c r="B38" s="441">
        <f t="shared" si="0"/>
        <v>6</v>
      </c>
      <c r="C38" s="450">
        <v>130125</v>
      </c>
      <c r="D38" s="441" t="s">
        <v>38</v>
      </c>
      <c r="E38" s="441" t="s">
        <v>1315</v>
      </c>
      <c r="F38" s="441" t="s">
        <v>1315</v>
      </c>
      <c r="G38" s="441" t="s">
        <v>1315</v>
      </c>
      <c r="H38" s="441" t="s">
        <v>1315</v>
      </c>
      <c r="I38" s="441" t="s">
        <v>1315</v>
      </c>
      <c r="J38" s="441" t="s">
        <v>1315</v>
      </c>
      <c r="K38" s="441" t="s">
        <v>1315</v>
      </c>
      <c r="L38" s="441" t="s">
        <v>1315</v>
      </c>
      <c r="M38" s="441" t="s">
        <v>1315</v>
      </c>
      <c r="N38" s="441" t="s">
        <v>1315</v>
      </c>
      <c r="O38" s="441" t="s">
        <v>1315</v>
      </c>
      <c r="Q38" s="441">
        <v>130125</v>
      </c>
      <c r="R38" s="450" t="s">
        <v>38</v>
      </c>
      <c r="S38" s="441">
        <f t="shared" si="1"/>
        <v>130125</v>
      </c>
    </row>
    <row r="39" spans="1:19" ht="10.199999999999999" customHeight="1" x14ac:dyDescent="0.3">
      <c r="A39" s="441">
        <v>1302</v>
      </c>
      <c r="B39" s="441">
        <f t="shared" si="0"/>
        <v>4</v>
      </c>
      <c r="C39" s="450">
        <v>1302</v>
      </c>
      <c r="D39" s="441" t="s">
        <v>730</v>
      </c>
      <c r="E39" s="441" t="s">
        <v>1315</v>
      </c>
      <c r="F39" s="441" t="s">
        <v>1315</v>
      </c>
      <c r="G39" s="441" t="s">
        <v>1315</v>
      </c>
      <c r="H39" s="441" t="s">
        <v>1315</v>
      </c>
      <c r="I39" s="441" t="s">
        <v>1315</v>
      </c>
      <c r="J39" s="441" t="s">
        <v>1315</v>
      </c>
      <c r="K39" s="441" t="s">
        <v>1315</v>
      </c>
      <c r="L39" s="441" t="s">
        <v>1315</v>
      </c>
      <c r="M39" s="441" t="s">
        <v>1315</v>
      </c>
      <c r="N39" s="441" t="s">
        <v>1315</v>
      </c>
      <c r="O39" s="441" t="s">
        <v>1315</v>
      </c>
      <c r="Q39" s="441">
        <v>1302</v>
      </c>
      <c r="R39" s="450" t="s">
        <v>730</v>
      </c>
      <c r="S39" s="441">
        <f t="shared" si="1"/>
        <v>1302</v>
      </c>
    </row>
    <row r="40" spans="1:19" ht="10.199999999999999" customHeight="1" x14ac:dyDescent="0.3">
      <c r="A40" s="441">
        <v>1302</v>
      </c>
      <c r="B40" s="441">
        <f t="shared" si="0"/>
        <v>6</v>
      </c>
      <c r="C40" s="450">
        <v>130205</v>
      </c>
      <c r="D40" s="441" t="s">
        <v>34</v>
      </c>
      <c r="E40" s="441" t="s">
        <v>1315</v>
      </c>
      <c r="F40" s="441" t="s">
        <v>1315</v>
      </c>
      <c r="G40" s="441" t="s">
        <v>1315</v>
      </c>
      <c r="H40" s="441" t="s">
        <v>1315</v>
      </c>
      <c r="I40" s="441" t="s">
        <v>1315</v>
      </c>
      <c r="J40" s="441" t="s">
        <v>1315</v>
      </c>
      <c r="K40" s="441" t="s">
        <v>1315</v>
      </c>
      <c r="L40" s="441" t="s">
        <v>1315</v>
      </c>
      <c r="M40" s="441" t="s">
        <v>1315</v>
      </c>
      <c r="N40" s="441" t="s">
        <v>1315</v>
      </c>
      <c r="O40" s="441" t="s">
        <v>1315</v>
      </c>
      <c r="Q40" s="441">
        <v>130205</v>
      </c>
      <c r="R40" s="450" t="s">
        <v>34</v>
      </c>
      <c r="S40" s="441">
        <f t="shared" si="1"/>
        <v>130205</v>
      </c>
    </row>
    <row r="41" spans="1:19" ht="10.199999999999999" customHeight="1" x14ac:dyDescent="0.3">
      <c r="A41" s="441">
        <v>1302</v>
      </c>
      <c r="B41" s="441">
        <f t="shared" si="0"/>
        <v>6</v>
      </c>
      <c r="C41" s="450">
        <v>130210</v>
      </c>
      <c r="D41" s="441" t="s">
        <v>35</v>
      </c>
      <c r="E41" s="441" t="s">
        <v>1315</v>
      </c>
      <c r="F41" s="441" t="s">
        <v>1315</v>
      </c>
      <c r="G41" s="441" t="s">
        <v>1315</v>
      </c>
      <c r="H41" s="441" t="s">
        <v>1315</v>
      </c>
      <c r="I41" s="441" t="s">
        <v>1315</v>
      </c>
      <c r="J41" s="441" t="s">
        <v>1315</v>
      </c>
      <c r="K41" s="441" t="s">
        <v>1315</v>
      </c>
      <c r="L41" s="441" t="s">
        <v>1315</v>
      </c>
      <c r="M41" s="441" t="s">
        <v>1315</v>
      </c>
      <c r="N41" s="441" t="s">
        <v>1315</v>
      </c>
      <c r="O41" s="441" t="s">
        <v>1315</v>
      </c>
      <c r="Q41" s="441">
        <v>130210</v>
      </c>
      <c r="R41" s="450" t="s">
        <v>35</v>
      </c>
      <c r="S41" s="441">
        <f t="shared" si="1"/>
        <v>130210</v>
      </c>
    </row>
    <row r="42" spans="1:19" ht="10.199999999999999" customHeight="1" x14ac:dyDescent="0.3">
      <c r="A42" s="441">
        <v>1302</v>
      </c>
      <c r="B42" s="441">
        <f t="shared" si="0"/>
        <v>6</v>
      </c>
      <c r="C42" s="450">
        <v>130215</v>
      </c>
      <c r="D42" s="441" t="s">
        <v>36</v>
      </c>
      <c r="E42" s="441" t="s">
        <v>1315</v>
      </c>
      <c r="F42" s="441" t="s">
        <v>1315</v>
      </c>
      <c r="G42" s="441" t="s">
        <v>1315</v>
      </c>
      <c r="H42" s="441" t="s">
        <v>1315</v>
      </c>
      <c r="I42" s="441" t="s">
        <v>1315</v>
      </c>
      <c r="J42" s="441" t="s">
        <v>1315</v>
      </c>
      <c r="K42" s="441" t="s">
        <v>1315</v>
      </c>
      <c r="L42" s="441" t="s">
        <v>1315</v>
      </c>
      <c r="M42" s="441" t="s">
        <v>1315</v>
      </c>
      <c r="N42" s="441" t="s">
        <v>1315</v>
      </c>
      <c r="O42" s="441" t="s">
        <v>1315</v>
      </c>
      <c r="Q42" s="441">
        <v>130215</v>
      </c>
      <c r="R42" s="450" t="s">
        <v>36</v>
      </c>
      <c r="S42" s="441">
        <f t="shared" si="1"/>
        <v>130215</v>
      </c>
    </row>
    <row r="43" spans="1:19" ht="10.199999999999999" customHeight="1" x14ac:dyDescent="0.3">
      <c r="A43" s="441">
        <v>1302</v>
      </c>
      <c r="B43" s="441">
        <f t="shared" si="0"/>
        <v>6</v>
      </c>
      <c r="C43" s="450">
        <v>130220</v>
      </c>
      <c r="D43" s="441" t="s">
        <v>37</v>
      </c>
      <c r="E43" s="441" t="s">
        <v>1315</v>
      </c>
      <c r="F43" s="441" t="s">
        <v>1315</v>
      </c>
      <c r="G43" s="441" t="s">
        <v>1315</v>
      </c>
      <c r="H43" s="441" t="s">
        <v>1315</v>
      </c>
      <c r="I43" s="441" t="s">
        <v>1315</v>
      </c>
      <c r="J43" s="441" t="s">
        <v>1315</v>
      </c>
      <c r="K43" s="441" t="s">
        <v>1315</v>
      </c>
      <c r="L43" s="441" t="s">
        <v>1315</v>
      </c>
      <c r="M43" s="441" t="s">
        <v>1315</v>
      </c>
      <c r="N43" s="441" t="s">
        <v>1315</v>
      </c>
      <c r="O43" s="441" t="s">
        <v>1315</v>
      </c>
      <c r="Q43" s="441">
        <v>130220</v>
      </c>
      <c r="R43" s="450" t="s">
        <v>37</v>
      </c>
      <c r="S43" s="441">
        <f t="shared" si="1"/>
        <v>130220</v>
      </c>
    </row>
    <row r="44" spans="1:19" ht="10.199999999999999" customHeight="1" x14ac:dyDescent="0.3">
      <c r="A44" s="441">
        <v>1302</v>
      </c>
      <c r="B44" s="441">
        <f t="shared" si="0"/>
        <v>6</v>
      </c>
      <c r="C44" s="450">
        <v>130225</v>
      </c>
      <c r="D44" s="441" t="s">
        <v>38</v>
      </c>
      <c r="E44" s="441" t="s">
        <v>1315</v>
      </c>
      <c r="F44" s="441" t="s">
        <v>1315</v>
      </c>
      <c r="G44" s="441" t="s">
        <v>1315</v>
      </c>
      <c r="H44" s="441" t="s">
        <v>1315</v>
      </c>
      <c r="I44" s="441" t="s">
        <v>1315</v>
      </c>
      <c r="J44" s="441" t="s">
        <v>1315</v>
      </c>
      <c r="K44" s="441" t="s">
        <v>1315</v>
      </c>
      <c r="L44" s="441" t="s">
        <v>1315</v>
      </c>
      <c r="M44" s="441" t="s">
        <v>1315</v>
      </c>
      <c r="N44" s="441" t="s">
        <v>1315</v>
      </c>
      <c r="O44" s="441" t="s">
        <v>1315</v>
      </c>
      <c r="Q44" s="441">
        <v>130225</v>
      </c>
      <c r="R44" s="450" t="s">
        <v>38</v>
      </c>
      <c r="S44" s="441">
        <f t="shared" si="1"/>
        <v>130225</v>
      </c>
    </row>
    <row r="45" spans="1:19" ht="10.199999999999999" customHeight="1" x14ac:dyDescent="0.3">
      <c r="A45" s="441">
        <v>1303</v>
      </c>
      <c r="B45" s="441">
        <f t="shared" si="0"/>
        <v>4</v>
      </c>
      <c r="C45" s="450">
        <v>1303</v>
      </c>
      <c r="D45" s="441" t="s">
        <v>39</v>
      </c>
      <c r="E45" s="441" t="s">
        <v>1315</v>
      </c>
      <c r="F45" s="441" t="s">
        <v>1315</v>
      </c>
      <c r="G45" s="441" t="s">
        <v>1315</v>
      </c>
      <c r="H45" s="441" t="s">
        <v>1315</v>
      </c>
      <c r="I45" s="441" t="s">
        <v>1315</v>
      </c>
      <c r="J45" s="441" t="s">
        <v>1315</v>
      </c>
      <c r="K45" s="441" t="s">
        <v>1315</v>
      </c>
      <c r="L45" s="441" t="s">
        <v>1315</v>
      </c>
      <c r="M45" s="441" t="s">
        <v>1315</v>
      </c>
      <c r="N45" s="441" t="s">
        <v>1315</v>
      </c>
      <c r="O45" s="441" t="s">
        <v>1315</v>
      </c>
      <c r="Q45" s="441">
        <v>1303</v>
      </c>
      <c r="R45" s="450" t="s">
        <v>39</v>
      </c>
      <c r="S45" s="441">
        <f t="shared" si="1"/>
        <v>1303</v>
      </c>
    </row>
    <row r="46" spans="1:19" ht="10.199999999999999" customHeight="1" x14ac:dyDescent="0.3">
      <c r="A46" s="441">
        <v>1303</v>
      </c>
      <c r="B46" s="441">
        <f t="shared" si="0"/>
        <v>6</v>
      </c>
      <c r="C46" s="450">
        <v>130305</v>
      </c>
      <c r="D46" s="441" t="s">
        <v>34</v>
      </c>
      <c r="E46" s="441" t="s">
        <v>1315</v>
      </c>
      <c r="F46" s="441" t="s">
        <v>1315</v>
      </c>
      <c r="G46" s="441" t="s">
        <v>1315</v>
      </c>
      <c r="H46" s="441" t="s">
        <v>1315</v>
      </c>
      <c r="I46" s="441" t="s">
        <v>1315</v>
      </c>
      <c r="J46" s="441" t="s">
        <v>1315</v>
      </c>
      <c r="K46" s="441" t="s">
        <v>1315</v>
      </c>
      <c r="L46" s="441" t="s">
        <v>1315</v>
      </c>
      <c r="M46" s="441" t="s">
        <v>1315</v>
      </c>
      <c r="N46" s="441" t="s">
        <v>1315</v>
      </c>
      <c r="O46" s="441" t="s">
        <v>1315</v>
      </c>
      <c r="Q46" s="441">
        <v>130305</v>
      </c>
      <c r="R46" s="450" t="s">
        <v>34</v>
      </c>
      <c r="S46" s="441">
        <f t="shared" si="1"/>
        <v>130305</v>
      </c>
    </row>
    <row r="47" spans="1:19" ht="10.199999999999999" customHeight="1" x14ac:dyDescent="0.3">
      <c r="A47" s="441">
        <v>1303</v>
      </c>
      <c r="B47" s="441">
        <f t="shared" si="0"/>
        <v>6</v>
      </c>
      <c r="C47" s="450">
        <v>130310</v>
      </c>
      <c r="D47" s="441" t="s">
        <v>35</v>
      </c>
      <c r="E47" s="441" t="s">
        <v>1315</v>
      </c>
      <c r="F47" s="441" t="s">
        <v>1315</v>
      </c>
      <c r="G47" s="441" t="s">
        <v>1315</v>
      </c>
      <c r="H47" s="441" t="s">
        <v>1315</v>
      </c>
      <c r="I47" s="441" t="s">
        <v>1315</v>
      </c>
      <c r="J47" s="441" t="s">
        <v>1315</v>
      </c>
      <c r="K47" s="441" t="s">
        <v>1315</v>
      </c>
      <c r="L47" s="441" t="s">
        <v>1315</v>
      </c>
      <c r="M47" s="441" t="s">
        <v>1315</v>
      </c>
      <c r="N47" s="441" t="s">
        <v>1315</v>
      </c>
      <c r="O47" s="441" t="s">
        <v>1315</v>
      </c>
      <c r="Q47" s="441">
        <v>130310</v>
      </c>
      <c r="R47" s="450" t="s">
        <v>35</v>
      </c>
      <c r="S47" s="441">
        <f t="shared" si="1"/>
        <v>130310</v>
      </c>
    </row>
    <row r="48" spans="1:19" ht="10.199999999999999" customHeight="1" x14ac:dyDescent="0.3">
      <c r="A48" s="441">
        <v>1303</v>
      </c>
      <c r="B48" s="441">
        <f t="shared" si="0"/>
        <v>6</v>
      </c>
      <c r="C48" s="450">
        <v>130315</v>
      </c>
      <c r="D48" s="441" t="s">
        <v>36</v>
      </c>
      <c r="E48" s="441" t="s">
        <v>1315</v>
      </c>
      <c r="F48" s="441" t="s">
        <v>1315</v>
      </c>
      <c r="G48" s="441" t="s">
        <v>1315</v>
      </c>
      <c r="H48" s="441" t="s">
        <v>1315</v>
      </c>
      <c r="I48" s="441" t="s">
        <v>1315</v>
      </c>
      <c r="J48" s="441" t="s">
        <v>1315</v>
      </c>
      <c r="K48" s="441" t="s">
        <v>1315</v>
      </c>
      <c r="L48" s="441" t="s">
        <v>1315</v>
      </c>
      <c r="M48" s="441" t="s">
        <v>1315</v>
      </c>
      <c r="N48" s="441" t="s">
        <v>1315</v>
      </c>
      <c r="O48" s="441" t="s">
        <v>1315</v>
      </c>
      <c r="Q48" s="441">
        <v>130315</v>
      </c>
      <c r="R48" s="450" t="s">
        <v>36</v>
      </c>
      <c r="S48" s="441">
        <f t="shared" si="1"/>
        <v>130315</v>
      </c>
    </row>
    <row r="49" spans="1:19" ht="10.199999999999999" customHeight="1" x14ac:dyDescent="0.3">
      <c r="A49" s="441">
        <v>1303</v>
      </c>
      <c r="B49" s="441">
        <f t="shared" si="0"/>
        <v>6</v>
      </c>
      <c r="C49" s="450">
        <v>130320</v>
      </c>
      <c r="D49" s="441" t="s">
        <v>37</v>
      </c>
      <c r="E49" s="441" t="s">
        <v>1315</v>
      </c>
      <c r="F49" s="441" t="s">
        <v>1315</v>
      </c>
      <c r="G49" s="441" t="s">
        <v>1315</v>
      </c>
      <c r="H49" s="441" t="s">
        <v>1315</v>
      </c>
      <c r="I49" s="441" t="s">
        <v>1315</v>
      </c>
      <c r="J49" s="441" t="s">
        <v>1315</v>
      </c>
      <c r="K49" s="441" t="s">
        <v>1315</v>
      </c>
      <c r="L49" s="441" t="s">
        <v>1315</v>
      </c>
      <c r="M49" s="441" t="s">
        <v>1315</v>
      </c>
      <c r="N49" s="441" t="s">
        <v>1315</v>
      </c>
      <c r="O49" s="441" t="s">
        <v>1315</v>
      </c>
      <c r="Q49" s="441">
        <v>130320</v>
      </c>
      <c r="R49" s="450" t="s">
        <v>37</v>
      </c>
      <c r="S49" s="441">
        <f t="shared" si="1"/>
        <v>130320</v>
      </c>
    </row>
    <row r="50" spans="1:19" ht="10.199999999999999" customHeight="1" x14ac:dyDescent="0.3">
      <c r="A50" s="441">
        <v>1303</v>
      </c>
      <c r="B50" s="441">
        <f t="shared" si="0"/>
        <v>6</v>
      </c>
      <c r="C50" s="450">
        <v>130325</v>
      </c>
      <c r="D50" s="441" t="s">
        <v>38</v>
      </c>
      <c r="E50" s="441" t="s">
        <v>1315</v>
      </c>
      <c r="F50" s="441" t="s">
        <v>1315</v>
      </c>
      <c r="G50" s="441" t="s">
        <v>1315</v>
      </c>
      <c r="H50" s="441" t="s">
        <v>1315</v>
      </c>
      <c r="I50" s="441" t="s">
        <v>1315</v>
      </c>
      <c r="J50" s="441" t="s">
        <v>1315</v>
      </c>
      <c r="K50" s="441" t="s">
        <v>1315</v>
      </c>
      <c r="L50" s="441" t="s">
        <v>1315</v>
      </c>
      <c r="M50" s="441" t="s">
        <v>1315</v>
      </c>
      <c r="N50" s="441" t="s">
        <v>1315</v>
      </c>
      <c r="O50" s="441" t="s">
        <v>1315</v>
      </c>
      <c r="Q50" s="441">
        <v>130325</v>
      </c>
      <c r="R50" s="450" t="s">
        <v>38</v>
      </c>
      <c r="S50" s="441">
        <f t="shared" si="1"/>
        <v>130325</v>
      </c>
    </row>
    <row r="51" spans="1:19" ht="10.199999999999999" customHeight="1" x14ac:dyDescent="0.3">
      <c r="A51" s="441">
        <v>1304</v>
      </c>
      <c r="B51" s="441">
        <f t="shared" si="0"/>
        <v>4</v>
      </c>
      <c r="C51" s="450">
        <v>1304</v>
      </c>
      <c r="D51" s="441" t="s">
        <v>40</v>
      </c>
      <c r="E51" s="441" t="s">
        <v>1315</v>
      </c>
      <c r="F51" s="441" t="s">
        <v>1315</v>
      </c>
      <c r="G51" s="441" t="s">
        <v>1315</v>
      </c>
      <c r="H51" s="441" t="s">
        <v>1315</v>
      </c>
      <c r="I51" s="441" t="s">
        <v>1315</v>
      </c>
      <c r="J51" s="441" t="s">
        <v>1315</v>
      </c>
      <c r="K51" s="441" t="s">
        <v>1315</v>
      </c>
      <c r="L51" s="441" t="s">
        <v>1315</v>
      </c>
      <c r="M51" s="441" t="s">
        <v>1315</v>
      </c>
      <c r="N51" s="441" t="s">
        <v>1315</v>
      </c>
      <c r="O51" s="441" t="s">
        <v>1315</v>
      </c>
      <c r="Q51" s="441">
        <v>1304</v>
      </c>
      <c r="R51" s="450" t="s">
        <v>40</v>
      </c>
      <c r="S51" s="441">
        <f t="shared" si="1"/>
        <v>1304</v>
      </c>
    </row>
    <row r="52" spans="1:19" ht="10.199999999999999" customHeight="1" x14ac:dyDescent="0.3">
      <c r="A52" s="441">
        <v>1304</v>
      </c>
      <c r="B52" s="441">
        <f t="shared" si="0"/>
        <v>6</v>
      </c>
      <c r="C52" s="450">
        <v>130405</v>
      </c>
      <c r="D52" s="441" t="s">
        <v>34</v>
      </c>
      <c r="E52" s="441" t="s">
        <v>1315</v>
      </c>
      <c r="F52" s="441" t="s">
        <v>1315</v>
      </c>
      <c r="G52" s="441" t="s">
        <v>1315</v>
      </c>
      <c r="H52" s="441" t="s">
        <v>1315</v>
      </c>
      <c r="I52" s="441" t="s">
        <v>1315</v>
      </c>
      <c r="J52" s="441" t="s">
        <v>1315</v>
      </c>
      <c r="K52" s="441" t="s">
        <v>1315</v>
      </c>
      <c r="L52" s="441" t="s">
        <v>1315</v>
      </c>
      <c r="M52" s="441" t="s">
        <v>1315</v>
      </c>
      <c r="N52" s="441" t="s">
        <v>1315</v>
      </c>
      <c r="O52" s="441" t="s">
        <v>1315</v>
      </c>
      <c r="Q52" s="441">
        <v>130405</v>
      </c>
      <c r="R52" s="450" t="s">
        <v>34</v>
      </c>
      <c r="S52" s="441">
        <f t="shared" si="1"/>
        <v>130405</v>
      </c>
    </row>
    <row r="53" spans="1:19" ht="10.199999999999999" customHeight="1" x14ac:dyDescent="0.3">
      <c r="A53" s="441">
        <v>1304</v>
      </c>
      <c r="B53" s="441">
        <f t="shared" si="0"/>
        <v>6</v>
      </c>
      <c r="C53" s="450">
        <v>130410</v>
      </c>
      <c r="D53" s="441" t="s">
        <v>35</v>
      </c>
      <c r="E53" s="441" t="s">
        <v>1315</v>
      </c>
      <c r="F53" s="441" t="s">
        <v>1315</v>
      </c>
      <c r="G53" s="441" t="s">
        <v>1315</v>
      </c>
      <c r="H53" s="441" t="s">
        <v>1315</v>
      </c>
      <c r="I53" s="441" t="s">
        <v>1315</v>
      </c>
      <c r="J53" s="441" t="s">
        <v>1315</v>
      </c>
      <c r="K53" s="441" t="s">
        <v>1315</v>
      </c>
      <c r="L53" s="441" t="s">
        <v>1315</v>
      </c>
      <c r="M53" s="441" t="s">
        <v>1315</v>
      </c>
      <c r="N53" s="441" t="s">
        <v>1315</v>
      </c>
      <c r="O53" s="441" t="s">
        <v>1315</v>
      </c>
      <c r="Q53" s="441">
        <v>130410</v>
      </c>
      <c r="R53" s="450" t="s">
        <v>35</v>
      </c>
      <c r="S53" s="441">
        <f t="shared" si="1"/>
        <v>130410</v>
      </c>
    </row>
    <row r="54" spans="1:19" ht="10.199999999999999" customHeight="1" x14ac:dyDescent="0.3">
      <c r="A54" s="441">
        <v>1304</v>
      </c>
      <c r="B54" s="441">
        <f t="shared" si="0"/>
        <v>6</v>
      </c>
      <c r="C54" s="450">
        <v>130415</v>
      </c>
      <c r="D54" s="441" t="s">
        <v>36</v>
      </c>
      <c r="E54" s="441" t="s">
        <v>1315</v>
      </c>
      <c r="F54" s="441" t="s">
        <v>1315</v>
      </c>
      <c r="G54" s="441" t="s">
        <v>1315</v>
      </c>
      <c r="H54" s="441" t="s">
        <v>1315</v>
      </c>
      <c r="I54" s="441" t="s">
        <v>1315</v>
      </c>
      <c r="J54" s="441" t="s">
        <v>1315</v>
      </c>
      <c r="K54" s="441" t="s">
        <v>1315</v>
      </c>
      <c r="L54" s="441" t="s">
        <v>1315</v>
      </c>
      <c r="M54" s="441" t="s">
        <v>1315</v>
      </c>
      <c r="N54" s="441" t="s">
        <v>1315</v>
      </c>
      <c r="O54" s="441" t="s">
        <v>1315</v>
      </c>
      <c r="Q54" s="441">
        <v>130415</v>
      </c>
      <c r="R54" s="450" t="s">
        <v>36</v>
      </c>
      <c r="S54" s="441">
        <f t="shared" si="1"/>
        <v>130415</v>
      </c>
    </row>
    <row r="55" spans="1:19" ht="10.199999999999999" customHeight="1" x14ac:dyDescent="0.3">
      <c r="A55" s="441">
        <v>1304</v>
      </c>
      <c r="B55" s="441">
        <f t="shared" si="0"/>
        <v>6</v>
      </c>
      <c r="C55" s="450">
        <v>130420</v>
      </c>
      <c r="D55" s="441" t="s">
        <v>37</v>
      </c>
      <c r="E55" s="441" t="s">
        <v>1315</v>
      </c>
      <c r="F55" s="441" t="s">
        <v>1315</v>
      </c>
      <c r="G55" s="441" t="s">
        <v>1315</v>
      </c>
      <c r="H55" s="441" t="s">
        <v>1315</v>
      </c>
      <c r="I55" s="441" t="s">
        <v>1315</v>
      </c>
      <c r="J55" s="441" t="s">
        <v>1315</v>
      </c>
      <c r="K55" s="441" t="s">
        <v>1315</v>
      </c>
      <c r="L55" s="441" t="s">
        <v>1315</v>
      </c>
      <c r="M55" s="441" t="s">
        <v>1315</v>
      </c>
      <c r="N55" s="441" t="s">
        <v>1315</v>
      </c>
      <c r="O55" s="441" t="s">
        <v>1315</v>
      </c>
      <c r="Q55" s="441">
        <v>130420</v>
      </c>
      <c r="R55" s="450" t="s">
        <v>37</v>
      </c>
      <c r="S55" s="441">
        <f t="shared" si="1"/>
        <v>130420</v>
      </c>
    </row>
    <row r="56" spans="1:19" ht="10.199999999999999" customHeight="1" x14ac:dyDescent="0.3">
      <c r="A56" s="441">
        <v>1304</v>
      </c>
      <c r="B56" s="441">
        <f t="shared" si="0"/>
        <v>6</v>
      </c>
      <c r="C56" s="450">
        <v>130425</v>
      </c>
      <c r="D56" s="441" t="s">
        <v>38</v>
      </c>
      <c r="E56" s="441" t="s">
        <v>1315</v>
      </c>
      <c r="F56" s="441" t="s">
        <v>1315</v>
      </c>
      <c r="G56" s="441" t="s">
        <v>1315</v>
      </c>
      <c r="H56" s="441" t="s">
        <v>1315</v>
      </c>
      <c r="I56" s="441" t="s">
        <v>1315</v>
      </c>
      <c r="J56" s="441" t="s">
        <v>1315</v>
      </c>
      <c r="K56" s="441" t="s">
        <v>1315</v>
      </c>
      <c r="L56" s="441" t="s">
        <v>1315</v>
      </c>
      <c r="M56" s="441" t="s">
        <v>1315</v>
      </c>
      <c r="N56" s="441" t="s">
        <v>1315</v>
      </c>
      <c r="O56" s="441" t="s">
        <v>1315</v>
      </c>
      <c r="Q56" s="441">
        <v>130425</v>
      </c>
      <c r="R56" s="450" t="s">
        <v>38</v>
      </c>
      <c r="S56" s="441">
        <f t="shared" si="1"/>
        <v>130425</v>
      </c>
    </row>
    <row r="57" spans="1:19" ht="10.199999999999999" customHeight="1" x14ac:dyDescent="0.3">
      <c r="A57" s="441">
        <v>1304</v>
      </c>
      <c r="B57" s="441">
        <f t="shared" si="0"/>
        <v>6</v>
      </c>
      <c r="C57" s="450">
        <v>130430</v>
      </c>
      <c r="D57" s="441" t="s">
        <v>729</v>
      </c>
      <c r="G57" s="441" t="s">
        <v>1315</v>
      </c>
      <c r="H57" s="441" t="s">
        <v>1315</v>
      </c>
      <c r="I57" s="441" t="s">
        <v>1315</v>
      </c>
      <c r="J57" s="441" t="s">
        <v>1315</v>
      </c>
      <c r="K57" s="441" t="s">
        <v>1315</v>
      </c>
      <c r="Q57" s="441">
        <v>130430</v>
      </c>
      <c r="R57" s="450" t="s">
        <v>729</v>
      </c>
      <c r="S57" s="441">
        <f t="shared" si="1"/>
        <v>130430</v>
      </c>
    </row>
    <row r="58" spans="1:19" ht="10.199999999999999" customHeight="1" x14ac:dyDescent="0.3">
      <c r="A58" s="441">
        <v>1305</v>
      </c>
      <c r="B58" s="441">
        <f t="shared" si="0"/>
        <v>4</v>
      </c>
      <c r="C58" s="450">
        <v>1305</v>
      </c>
      <c r="D58" s="441" t="s">
        <v>41</v>
      </c>
      <c r="E58" s="441" t="s">
        <v>1315</v>
      </c>
      <c r="F58" s="441" t="s">
        <v>1315</v>
      </c>
      <c r="G58" s="441" t="s">
        <v>1315</v>
      </c>
      <c r="H58" s="441" t="s">
        <v>1315</v>
      </c>
      <c r="I58" s="441" t="s">
        <v>1315</v>
      </c>
      <c r="J58" s="441" t="s">
        <v>1315</v>
      </c>
      <c r="K58" s="441" t="s">
        <v>1315</v>
      </c>
      <c r="L58" s="441" t="s">
        <v>1315</v>
      </c>
      <c r="M58" s="441" t="s">
        <v>1315</v>
      </c>
      <c r="N58" s="441" t="s">
        <v>1315</v>
      </c>
      <c r="O58" s="441" t="s">
        <v>1315</v>
      </c>
      <c r="Q58" s="441">
        <v>1305</v>
      </c>
      <c r="R58" s="450" t="s">
        <v>41</v>
      </c>
      <c r="S58" s="441">
        <f t="shared" si="1"/>
        <v>1305</v>
      </c>
    </row>
    <row r="59" spans="1:19" ht="10.199999999999999" customHeight="1" x14ac:dyDescent="0.3">
      <c r="A59" s="441">
        <v>1305</v>
      </c>
      <c r="B59" s="441">
        <f t="shared" si="0"/>
        <v>6</v>
      </c>
      <c r="C59" s="450">
        <v>130505</v>
      </c>
      <c r="D59" s="441" t="s">
        <v>34</v>
      </c>
      <c r="E59" s="441" t="s">
        <v>1315</v>
      </c>
      <c r="F59" s="441" t="s">
        <v>1315</v>
      </c>
      <c r="G59" s="441" t="s">
        <v>1315</v>
      </c>
      <c r="H59" s="441" t="s">
        <v>1315</v>
      </c>
      <c r="I59" s="441" t="s">
        <v>1315</v>
      </c>
      <c r="J59" s="441" t="s">
        <v>1315</v>
      </c>
      <c r="K59" s="441" t="s">
        <v>1315</v>
      </c>
      <c r="L59" s="441" t="s">
        <v>1315</v>
      </c>
      <c r="M59" s="441" t="s">
        <v>1315</v>
      </c>
      <c r="N59" s="441" t="s">
        <v>1315</v>
      </c>
      <c r="O59" s="441" t="s">
        <v>1315</v>
      </c>
      <c r="Q59" s="441">
        <v>130505</v>
      </c>
      <c r="R59" s="450" t="s">
        <v>34</v>
      </c>
      <c r="S59" s="441">
        <f t="shared" si="1"/>
        <v>130505</v>
      </c>
    </row>
    <row r="60" spans="1:19" ht="10.199999999999999" customHeight="1" x14ac:dyDescent="0.3">
      <c r="A60" s="441">
        <v>1305</v>
      </c>
      <c r="B60" s="441">
        <f t="shared" si="0"/>
        <v>6</v>
      </c>
      <c r="C60" s="450">
        <v>130510</v>
      </c>
      <c r="D60" s="441" t="s">
        <v>35</v>
      </c>
      <c r="E60" s="441" t="s">
        <v>1315</v>
      </c>
      <c r="F60" s="441" t="s">
        <v>1315</v>
      </c>
      <c r="G60" s="441" t="s">
        <v>1315</v>
      </c>
      <c r="H60" s="441" t="s">
        <v>1315</v>
      </c>
      <c r="I60" s="441" t="s">
        <v>1315</v>
      </c>
      <c r="J60" s="441" t="s">
        <v>1315</v>
      </c>
      <c r="K60" s="441" t="s">
        <v>1315</v>
      </c>
      <c r="L60" s="441" t="s">
        <v>1315</v>
      </c>
      <c r="M60" s="441" t="s">
        <v>1315</v>
      </c>
      <c r="N60" s="441" t="s">
        <v>1315</v>
      </c>
      <c r="O60" s="441" t="s">
        <v>1315</v>
      </c>
      <c r="Q60" s="441">
        <v>130510</v>
      </c>
      <c r="R60" s="450" t="s">
        <v>35</v>
      </c>
      <c r="S60" s="441">
        <f t="shared" si="1"/>
        <v>130510</v>
      </c>
    </row>
    <row r="61" spans="1:19" ht="10.199999999999999" customHeight="1" x14ac:dyDescent="0.3">
      <c r="A61" s="441">
        <v>1305</v>
      </c>
      <c r="B61" s="441">
        <f t="shared" si="0"/>
        <v>6</v>
      </c>
      <c r="C61" s="450">
        <v>130515</v>
      </c>
      <c r="D61" s="441" t="s">
        <v>36</v>
      </c>
      <c r="E61" s="441" t="s">
        <v>1315</v>
      </c>
      <c r="F61" s="441" t="s">
        <v>1315</v>
      </c>
      <c r="G61" s="441" t="s">
        <v>1315</v>
      </c>
      <c r="H61" s="441" t="s">
        <v>1315</v>
      </c>
      <c r="I61" s="441" t="s">
        <v>1315</v>
      </c>
      <c r="J61" s="441" t="s">
        <v>1315</v>
      </c>
      <c r="K61" s="441" t="s">
        <v>1315</v>
      </c>
      <c r="L61" s="441" t="s">
        <v>1315</v>
      </c>
      <c r="M61" s="441" t="s">
        <v>1315</v>
      </c>
      <c r="N61" s="441" t="s">
        <v>1315</v>
      </c>
      <c r="O61" s="441" t="s">
        <v>1315</v>
      </c>
      <c r="Q61" s="441">
        <v>130515</v>
      </c>
      <c r="R61" s="450" t="s">
        <v>36</v>
      </c>
      <c r="S61" s="441">
        <f t="shared" si="1"/>
        <v>130515</v>
      </c>
    </row>
    <row r="62" spans="1:19" ht="10.199999999999999" customHeight="1" x14ac:dyDescent="0.3">
      <c r="A62" s="441">
        <v>1305</v>
      </c>
      <c r="B62" s="441">
        <f t="shared" si="0"/>
        <v>6</v>
      </c>
      <c r="C62" s="450">
        <v>130520</v>
      </c>
      <c r="D62" s="441" t="s">
        <v>42</v>
      </c>
      <c r="E62" s="441" t="s">
        <v>1315</v>
      </c>
      <c r="F62" s="441" t="s">
        <v>1315</v>
      </c>
      <c r="G62" s="441" t="s">
        <v>1315</v>
      </c>
      <c r="H62" s="441" t="s">
        <v>1315</v>
      </c>
      <c r="I62" s="441" t="s">
        <v>1315</v>
      </c>
      <c r="J62" s="441" t="s">
        <v>1315</v>
      </c>
      <c r="K62" s="441" t="s">
        <v>1315</v>
      </c>
      <c r="L62" s="441" t="s">
        <v>1315</v>
      </c>
      <c r="M62" s="441" t="s">
        <v>1315</v>
      </c>
      <c r="N62" s="441" t="s">
        <v>1315</v>
      </c>
      <c r="O62" s="441" t="s">
        <v>1315</v>
      </c>
      <c r="Q62" s="441">
        <v>130520</v>
      </c>
      <c r="R62" s="450" t="s">
        <v>42</v>
      </c>
      <c r="S62" s="441">
        <f t="shared" si="1"/>
        <v>130520</v>
      </c>
    </row>
    <row r="63" spans="1:19" ht="10.199999999999999" customHeight="1" x14ac:dyDescent="0.3">
      <c r="A63" s="441">
        <v>1305</v>
      </c>
      <c r="B63" s="441">
        <f t="shared" si="0"/>
        <v>6</v>
      </c>
      <c r="C63" s="450">
        <v>130525</v>
      </c>
      <c r="D63" s="441" t="s">
        <v>43</v>
      </c>
      <c r="E63" s="441" t="s">
        <v>1315</v>
      </c>
      <c r="F63" s="441" t="s">
        <v>1315</v>
      </c>
      <c r="G63" s="441" t="s">
        <v>1315</v>
      </c>
      <c r="H63" s="441" t="s">
        <v>1315</v>
      </c>
      <c r="I63" s="441" t="s">
        <v>1315</v>
      </c>
      <c r="J63" s="441" t="s">
        <v>1315</v>
      </c>
      <c r="K63" s="441" t="s">
        <v>1315</v>
      </c>
      <c r="L63" s="441" t="s">
        <v>1315</v>
      </c>
      <c r="M63" s="441" t="s">
        <v>1315</v>
      </c>
      <c r="N63" s="441" t="s">
        <v>1315</v>
      </c>
      <c r="O63" s="441" t="s">
        <v>1315</v>
      </c>
      <c r="Q63" s="441">
        <v>130525</v>
      </c>
      <c r="R63" s="450" t="s">
        <v>43</v>
      </c>
      <c r="S63" s="441">
        <f t="shared" si="1"/>
        <v>130525</v>
      </c>
    </row>
    <row r="64" spans="1:19" ht="10.199999999999999" customHeight="1" x14ac:dyDescent="0.3">
      <c r="A64" s="441">
        <v>1305</v>
      </c>
      <c r="B64" s="441">
        <f t="shared" si="0"/>
        <v>6</v>
      </c>
      <c r="C64" s="450">
        <v>130530</v>
      </c>
      <c r="D64" s="441" t="s">
        <v>44</v>
      </c>
      <c r="E64" s="441" t="s">
        <v>1315</v>
      </c>
      <c r="F64" s="441" t="s">
        <v>1315</v>
      </c>
      <c r="G64" s="441" t="s">
        <v>1315</v>
      </c>
      <c r="H64" s="441" t="s">
        <v>1315</v>
      </c>
      <c r="I64" s="441" t="s">
        <v>1315</v>
      </c>
      <c r="J64" s="441" t="s">
        <v>1315</v>
      </c>
      <c r="K64" s="441" t="s">
        <v>1315</v>
      </c>
      <c r="L64" s="441" t="s">
        <v>1315</v>
      </c>
      <c r="M64" s="441" t="s">
        <v>1315</v>
      </c>
      <c r="N64" s="441" t="s">
        <v>1315</v>
      </c>
      <c r="O64" s="441" t="s">
        <v>1315</v>
      </c>
      <c r="Q64" s="441">
        <v>130530</v>
      </c>
      <c r="R64" s="450" t="s">
        <v>44</v>
      </c>
      <c r="S64" s="441">
        <f t="shared" si="1"/>
        <v>130530</v>
      </c>
    </row>
    <row r="65" spans="1:19" ht="10.199999999999999" customHeight="1" x14ac:dyDescent="0.3">
      <c r="A65" s="441">
        <v>1305</v>
      </c>
      <c r="B65" s="441">
        <f t="shared" si="0"/>
        <v>6</v>
      </c>
      <c r="C65" s="450">
        <v>130535</v>
      </c>
      <c r="D65" s="441" t="s">
        <v>45</v>
      </c>
      <c r="E65" s="441" t="s">
        <v>1315</v>
      </c>
      <c r="F65" s="441" t="s">
        <v>1315</v>
      </c>
      <c r="G65" s="441" t="s">
        <v>1315</v>
      </c>
      <c r="H65" s="441" t="s">
        <v>1315</v>
      </c>
      <c r="I65" s="441" t="s">
        <v>1315</v>
      </c>
      <c r="J65" s="441" t="s">
        <v>1315</v>
      </c>
      <c r="K65" s="441" t="s">
        <v>1315</v>
      </c>
      <c r="L65" s="441" t="s">
        <v>1315</v>
      </c>
      <c r="M65" s="441" t="s">
        <v>1315</v>
      </c>
      <c r="N65" s="441" t="s">
        <v>1315</v>
      </c>
      <c r="O65" s="441" t="s">
        <v>1315</v>
      </c>
      <c r="Q65" s="441">
        <v>130535</v>
      </c>
      <c r="R65" s="450" t="s">
        <v>45</v>
      </c>
      <c r="S65" s="441">
        <f t="shared" si="1"/>
        <v>130535</v>
      </c>
    </row>
    <row r="66" spans="1:19" ht="10.199999999999999" customHeight="1" x14ac:dyDescent="0.3">
      <c r="A66" s="441">
        <v>1305</v>
      </c>
      <c r="B66" s="441">
        <f t="shared" si="0"/>
        <v>6</v>
      </c>
      <c r="C66" s="450">
        <v>130540</v>
      </c>
      <c r="D66" s="441" t="s">
        <v>46</v>
      </c>
      <c r="E66" s="441" t="s">
        <v>1315</v>
      </c>
      <c r="F66" s="441" t="s">
        <v>1315</v>
      </c>
      <c r="G66" s="441" t="s">
        <v>1315</v>
      </c>
      <c r="H66" s="441" t="s">
        <v>1315</v>
      </c>
      <c r="I66" s="441" t="s">
        <v>1315</v>
      </c>
      <c r="J66" s="441" t="s">
        <v>1315</v>
      </c>
      <c r="K66" s="441" t="s">
        <v>1315</v>
      </c>
      <c r="L66" s="441" t="s">
        <v>1315</v>
      </c>
      <c r="M66" s="441" t="s">
        <v>1315</v>
      </c>
      <c r="N66" s="441" t="s">
        <v>1315</v>
      </c>
      <c r="O66" s="441" t="s">
        <v>1315</v>
      </c>
      <c r="Q66" s="441">
        <v>130540</v>
      </c>
      <c r="R66" s="450" t="s">
        <v>46</v>
      </c>
      <c r="S66" s="441">
        <f t="shared" si="1"/>
        <v>130540</v>
      </c>
    </row>
    <row r="67" spans="1:19" ht="10.199999999999999" customHeight="1" x14ac:dyDescent="0.3">
      <c r="A67" s="441">
        <v>1306</v>
      </c>
      <c r="B67" s="441">
        <f t="shared" si="0"/>
        <v>4</v>
      </c>
      <c r="C67" s="450">
        <v>1306</v>
      </c>
      <c r="D67" s="441" t="s">
        <v>47</v>
      </c>
      <c r="E67" s="441" t="s">
        <v>1315</v>
      </c>
      <c r="F67" s="441" t="s">
        <v>1315</v>
      </c>
      <c r="G67" s="441" t="s">
        <v>1315</v>
      </c>
      <c r="H67" s="441" t="s">
        <v>1315</v>
      </c>
      <c r="I67" s="441" t="s">
        <v>1315</v>
      </c>
      <c r="J67" s="441" t="s">
        <v>1315</v>
      </c>
      <c r="K67" s="441" t="s">
        <v>1315</v>
      </c>
      <c r="L67" s="441" t="s">
        <v>1315</v>
      </c>
      <c r="M67" s="441" t="s">
        <v>1315</v>
      </c>
      <c r="N67" s="441" t="s">
        <v>1315</v>
      </c>
      <c r="O67" s="441" t="s">
        <v>1315</v>
      </c>
      <c r="Q67" s="441">
        <v>1306</v>
      </c>
      <c r="R67" s="450" t="s">
        <v>47</v>
      </c>
      <c r="S67" s="441">
        <f t="shared" si="1"/>
        <v>1306</v>
      </c>
    </row>
    <row r="68" spans="1:19" ht="10.199999999999999" customHeight="1" x14ac:dyDescent="0.3">
      <c r="A68" s="441">
        <v>1306</v>
      </c>
      <c r="B68" s="441">
        <f t="shared" si="0"/>
        <v>6</v>
      </c>
      <c r="C68" s="450">
        <v>130605</v>
      </c>
      <c r="D68" s="441" t="s">
        <v>34</v>
      </c>
      <c r="E68" s="441" t="s">
        <v>1315</v>
      </c>
      <c r="F68" s="441" t="s">
        <v>1315</v>
      </c>
      <c r="G68" s="441" t="s">
        <v>1315</v>
      </c>
      <c r="H68" s="441" t="s">
        <v>1315</v>
      </c>
      <c r="I68" s="441" t="s">
        <v>1315</v>
      </c>
      <c r="J68" s="441" t="s">
        <v>1315</v>
      </c>
      <c r="K68" s="441" t="s">
        <v>1315</v>
      </c>
      <c r="L68" s="441" t="s">
        <v>1315</v>
      </c>
      <c r="M68" s="441" t="s">
        <v>1315</v>
      </c>
      <c r="N68" s="441" t="s">
        <v>1315</v>
      </c>
      <c r="O68" s="441" t="s">
        <v>1315</v>
      </c>
      <c r="Q68" s="441">
        <v>130605</v>
      </c>
      <c r="R68" s="450" t="s">
        <v>34</v>
      </c>
      <c r="S68" s="441">
        <f t="shared" si="1"/>
        <v>130605</v>
      </c>
    </row>
    <row r="69" spans="1:19" ht="10.199999999999999" customHeight="1" x14ac:dyDescent="0.3">
      <c r="A69" s="441">
        <v>1306</v>
      </c>
      <c r="B69" s="441">
        <f t="shared" ref="B69:B132" si="2">LEN(C69)</f>
        <v>6</v>
      </c>
      <c r="C69" s="450">
        <v>130610</v>
      </c>
      <c r="D69" s="441" t="s">
        <v>35</v>
      </c>
      <c r="E69" s="441" t="s">
        <v>1315</v>
      </c>
      <c r="F69" s="441" t="s">
        <v>1315</v>
      </c>
      <c r="G69" s="441" t="s">
        <v>1315</v>
      </c>
      <c r="H69" s="441" t="s">
        <v>1315</v>
      </c>
      <c r="I69" s="441" t="s">
        <v>1315</v>
      </c>
      <c r="J69" s="441" t="s">
        <v>1315</v>
      </c>
      <c r="K69" s="441" t="s">
        <v>1315</v>
      </c>
      <c r="L69" s="441" t="s">
        <v>1315</v>
      </c>
      <c r="M69" s="441" t="s">
        <v>1315</v>
      </c>
      <c r="N69" s="441" t="s">
        <v>1315</v>
      </c>
      <c r="O69" s="441" t="s">
        <v>1315</v>
      </c>
      <c r="Q69" s="441">
        <v>130610</v>
      </c>
      <c r="R69" s="450" t="s">
        <v>35</v>
      </c>
      <c r="S69" s="441">
        <f t="shared" ref="S69:S84" si="3">+C69</f>
        <v>130610</v>
      </c>
    </row>
    <row r="70" spans="1:19" ht="10.199999999999999" customHeight="1" x14ac:dyDescent="0.3">
      <c r="A70" s="441">
        <v>1306</v>
      </c>
      <c r="B70" s="441">
        <f t="shared" si="2"/>
        <v>6</v>
      </c>
      <c r="C70" s="450">
        <v>130615</v>
      </c>
      <c r="D70" s="441" t="s">
        <v>36</v>
      </c>
      <c r="E70" s="441" t="s">
        <v>1315</v>
      </c>
      <c r="F70" s="441" t="s">
        <v>1315</v>
      </c>
      <c r="G70" s="441" t="s">
        <v>1315</v>
      </c>
      <c r="H70" s="441" t="s">
        <v>1315</v>
      </c>
      <c r="I70" s="441" t="s">
        <v>1315</v>
      </c>
      <c r="J70" s="441" t="s">
        <v>1315</v>
      </c>
      <c r="K70" s="441" t="s">
        <v>1315</v>
      </c>
      <c r="L70" s="441" t="s">
        <v>1315</v>
      </c>
      <c r="M70" s="441" t="s">
        <v>1315</v>
      </c>
      <c r="N70" s="441" t="s">
        <v>1315</v>
      </c>
      <c r="O70" s="441" t="s">
        <v>1315</v>
      </c>
      <c r="Q70" s="441">
        <v>130615</v>
      </c>
      <c r="R70" s="450" t="s">
        <v>36</v>
      </c>
      <c r="S70" s="441">
        <f t="shared" si="3"/>
        <v>130615</v>
      </c>
    </row>
    <row r="71" spans="1:19" ht="10.199999999999999" customHeight="1" x14ac:dyDescent="0.3">
      <c r="A71" s="441">
        <v>1306</v>
      </c>
      <c r="B71" s="441">
        <f t="shared" si="2"/>
        <v>6</v>
      </c>
      <c r="C71" s="450">
        <v>130620</v>
      </c>
      <c r="D71" s="441" t="s">
        <v>42</v>
      </c>
      <c r="E71" s="441" t="s">
        <v>1315</v>
      </c>
      <c r="F71" s="441" t="s">
        <v>1315</v>
      </c>
      <c r="G71" s="441" t="s">
        <v>1315</v>
      </c>
      <c r="H71" s="441" t="s">
        <v>1315</v>
      </c>
      <c r="I71" s="441" t="s">
        <v>1315</v>
      </c>
      <c r="J71" s="441" t="s">
        <v>1315</v>
      </c>
      <c r="K71" s="441" t="s">
        <v>1315</v>
      </c>
      <c r="L71" s="441" t="s">
        <v>1315</v>
      </c>
      <c r="M71" s="441" t="s">
        <v>1315</v>
      </c>
      <c r="N71" s="441" t="s">
        <v>1315</v>
      </c>
      <c r="O71" s="441" t="s">
        <v>1315</v>
      </c>
      <c r="Q71" s="441">
        <v>130620</v>
      </c>
      <c r="R71" s="450" t="s">
        <v>42</v>
      </c>
      <c r="S71" s="441">
        <f t="shared" si="3"/>
        <v>130620</v>
      </c>
    </row>
    <row r="72" spans="1:19" ht="10.199999999999999" customHeight="1" x14ac:dyDescent="0.3">
      <c r="A72" s="441">
        <v>1306</v>
      </c>
      <c r="B72" s="441">
        <f t="shared" si="2"/>
        <v>6</v>
      </c>
      <c r="C72" s="450">
        <v>130625</v>
      </c>
      <c r="D72" s="441" t="s">
        <v>43</v>
      </c>
      <c r="E72" s="441" t="s">
        <v>1315</v>
      </c>
      <c r="F72" s="441" t="s">
        <v>1315</v>
      </c>
      <c r="G72" s="441" t="s">
        <v>1315</v>
      </c>
      <c r="H72" s="441" t="s">
        <v>1315</v>
      </c>
      <c r="I72" s="441" t="s">
        <v>1315</v>
      </c>
      <c r="J72" s="441" t="s">
        <v>1315</v>
      </c>
      <c r="K72" s="441" t="s">
        <v>1315</v>
      </c>
      <c r="L72" s="441" t="s">
        <v>1315</v>
      </c>
      <c r="M72" s="441" t="s">
        <v>1315</v>
      </c>
      <c r="N72" s="441" t="s">
        <v>1315</v>
      </c>
      <c r="O72" s="441" t="s">
        <v>1315</v>
      </c>
      <c r="Q72" s="441">
        <v>130625</v>
      </c>
      <c r="R72" s="450" t="s">
        <v>43</v>
      </c>
      <c r="S72" s="441">
        <f t="shared" si="3"/>
        <v>130625</v>
      </c>
    </row>
    <row r="73" spans="1:19" ht="10.199999999999999" customHeight="1" x14ac:dyDescent="0.3">
      <c r="A73" s="441">
        <v>1306</v>
      </c>
      <c r="B73" s="441">
        <f t="shared" si="2"/>
        <v>6</v>
      </c>
      <c r="C73" s="450">
        <v>130630</v>
      </c>
      <c r="D73" s="441" t="s">
        <v>44</v>
      </c>
      <c r="E73" s="441" t="s">
        <v>1315</v>
      </c>
      <c r="F73" s="441" t="s">
        <v>1315</v>
      </c>
      <c r="G73" s="441" t="s">
        <v>1315</v>
      </c>
      <c r="H73" s="441" t="s">
        <v>1315</v>
      </c>
      <c r="I73" s="441" t="s">
        <v>1315</v>
      </c>
      <c r="J73" s="441" t="s">
        <v>1315</v>
      </c>
      <c r="K73" s="441" t="s">
        <v>1315</v>
      </c>
      <c r="L73" s="441" t="s">
        <v>1315</v>
      </c>
      <c r="M73" s="441" t="s">
        <v>1315</v>
      </c>
      <c r="N73" s="441" t="s">
        <v>1315</v>
      </c>
      <c r="O73" s="441" t="s">
        <v>1315</v>
      </c>
      <c r="Q73" s="441">
        <v>130630</v>
      </c>
      <c r="R73" s="450" t="s">
        <v>44</v>
      </c>
      <c r="S73" s="441">
        <f t="shared" si="3"/>
        <v>130630</v>
      </c>
    </row>
    <row r="74" spans="1:19" ht="10.199999999999999" customHeight="1" x14ac:dyDescent="0.3">
      <c r="A74" s="441">
        <v>1306</v>
      </c>
      <c r="B74" s="441">
        <f t="shared" si="2"/>
        <v>6</v>
      </c>
      <c r="C74" s="450">
        <v>130635</v>
      </c>
      <c r="D74" s="441" t="s">
        <v>45</v>
      </c>
      <c r="E74" s="441" t="s">
        <v>1315</v>
      </c>
      <c r="F74" s="441" t="s">
        <v>1315</v>
      </c>
      <c r="G74" s="441" t="s">
        <v>1315</v>
      </c>
      <c r="H74" s="441" t="s">
        <v>1315</v>
      </c>
      <c r="I74" s="441" t="s">
        <v>1315</v>
      </c>
      <c r="J74" s="441" t="s">
        <v>1315</v>
      </c>
      <c r="K74" s="441" t="s">
        <v>1315</v>
      </c>
      <c r="L74" s="441" t="s">
        <v>1315</v>
      </c>
      <c r="M74" s="441" t="s">
        <v>1315</v>
      </c>
      <c r="N74" s="441" t="s">
        <v>1315</v>
      </c>
      <c r="O74" s="441" t="s">
        <v>1315</v>
      </c>
      <c r="Q74" s="441">
        <v>130635</v>
      </c>
      <c r="R74" s="450" t="s">
        <v>45</v>
      </c>
      <c r="S74" s="441">
        <f t="shared" si="3"/>
        <v>130635</v>
      </c>
    </row>
    <row r="75" spans="1:19" ht="10.199999999999999" customHeight="1" x14ac:dyDescent="0.3">
      <c r="A75" s="441">
        <v>1306</v>
      </c>
      <c r="B75" s="441">
        <f t="shared" si="2"/>
        <v>6</v>
      </c>
      <c r="C75" s="450">
        <v>130640</v>
      </c>
      <c r="D75" s="441" t="s">
        <v>46</v>
      </c>
      <c r="E75" s="441" t="s">
        <v>1315</v>
      </c>
      <c r="F75" s="441" t="s">
        <v>1315</v>
      </c>
      <c r="G75" s="441" t="s">
        <v>1315</v>
      </c>
      <c r="H75" s="441" t="s">
        <v>1315</v>
      </c>
      <c r="I75" s="441" t="s">
        <v>1315</v>
      </c>
      <c r="J75" s="441" t="s">
        <v>1315</v>
      </c>
      <c r="K75" s="441" t="s">
        <v>1315</v>
      </c>
      <c r="L75" s="441" t="s">
        <v>1315</v>
      </c>
      <c r="M75" s="441" t="s">
        <v>1315</v>
      </c>
      <c r="N75" s="441" t="s">
        <v>1315</v>
      </c>
      <c r="O75" s="441" t="s">
        <v>1315</v>
      </c>
      <c r="Q75" s="441">
        <v>130640</v>
      </c>
      <c r="R75" s="450" t="s">
        <v>46</v>
      </c>
      <c r="S75" s="441">
        <f t="shared" si="3"/>
        <v>130640</v>
      </c>
    </row>
    <row r="76" spans="1:19" ht="10.199999999999999" customHeight="1" x14ac:dyDescent="0.3">
      <c r="A76" s="441">
        <v>1307</v>
      </c>
      <c r="B76" s="441">
        <f t="shared" si="2"/>
        <v>4</v>
      </c>
      <c r="C76" s="450">
        <v>1307</v>
      </c>
      <c r="D76" s="441" t="s">
        <v>48</v>
      </c>
      <c r="E76" s="441" t="s">
        <v>1315</v>
      </c>
      <c r="F76" s="441" t="s">
        <v>1315</v>
      </c>
      <c r="G76" s="441" t="s">
        <v>1315</v>
      </c>
      <c r="H76" s="441" t="s">
        <v>1315</v>
      </c>
      <c r="I76" s="441" t="s">
        <v>1315</v>
      </c>
      <c r="J76" s="441" t="s">
        <v>1315</v>
      </c>
      <c r="K76" s="441" t="s">
        <v>1315</v>
      </c>
      <c r="L76" s="441" t="s">
        <v>1315</v>
      </c>
      <c r="M76" s="441" t="s">
        <v>1315</v>
      </c>
      <c r="N76" s="441" t="s">
        <v>1315</v>
      </c>
      <c r="O76" s="441" t="s">
        <v>1315</v>
      </c>
      <c r="Q76" s="441">
        <v>1307</v>
      </c>
      <c r="R76" s="450" t="s">
        <v>48</v>
      </c>
      <c r="S76" s="441">
        <f t="shared" si="3"/>
        <v>1307</v>
      </c>
    </row>
    <row r="77" spans="1:19" ht="10.199999999999999" customHeight="1" x14ac:dyDescent="0.3">
      <c r="A77" s="441">
        <v>1307</v>
      </c>
      <c r="B77" s="441">
        <f t="shared" si="2"/>
        <v>6</v>
      </c>
      <c r="C77" s="450">
        <v>130705</v>
      </c>
      <c r="D77" s="441" t="s">
        <v>49</v>
      </c>
      <c r="E77" s="441" t="s">
        <v>1315</v>
      </c>
      <c r="F77" s="441" t="s">
        <v>1315</v>
      </c>
      <c r="G77" s="441" t="s">
        <v>1315</v>
      </c>
      <c r="H77" s="441" t="s">
        <v>1315</v>
      </c>
      <c r="I77" s="441" t="s">
        <v>1315</v>
      </c>
      <c r="J77" s="441" t="s">
        <v>1315</v>
      </c>
      <c r="K77" s="441" t="s">
        <v>1315</v>
      </c>
      <c r="L77" s="441" t="s">
        <v>1315</v>
      </c>
      <c r="M77" s="441" t="s">
        <v>1315</v>
      </c>
      <c r="N77" s="441" t="s">
        <v>1315</v>
      </c>
      <c r="O77" s="441" t="s">
        <v>1315</v>
      </c>
      <c r="Q77" s="441">
        <v>130705</v>
      </c>
      <c r="R77" s="450" t="s">
        <v>49</v>
      </c>
      <c r="S77" s="441">
        <f t="shared" si="3"/>
        <v>130705</v>
      </c>
    </row>
    <row r="78" spans="1:19" ht="10.199999999999999" customHeight="1" x14ac:dyDescent="0.3">
      <c r="A78" s="441">
        <v>1307</v>
      </c>
      <c r="B78" s="441">
        <f t="shared" si="2"/>
        <v>6</v>
      </c>
      <c r="C78" s="450">
        <v>130710</v>
      </c>
      <c r="D78" s="441" t="s">
        <v>50</v>
      </c>
      <c r="E78" s="441" t="s">
        <v>1315</v>
      </c>
      <c r="F78" s="441" t="s">
        <v>1315</v>
      </c>
      <c r="G78" s="441" t="s">
        <v>1315</v>
      </c>
      <c r="H78" s="441" t="s">
        <v>1315</v>
      </c>
      <c r="I78" s="441" t="s">
        <v>1315</v>
      </c>
      <c r="J78" s="441" t="s">
        <v>1315</v>
      </c>
      <c r="K78" s="441" t="s">
        <v>1315</v>
      </c>
      <c r="L78" s="441" t="s">
        <v>1315</v>
      </c>
      <c r="M78" s="441" t="s">
        <v>1315</v>
      </c>
      <c r="N78" s="441" t="s">
        <v>1315</v>
      </c>
      <c r="O78" s="441" t="s">
        <v>1315</v>
      </c>
      <c r="Q78" s="441">
        <v>130710</v>
      </c>
      <c r="R78" s="450" t="s">
        <v>50</v>
      </c>
      <c r="S78" s="441">
        <f t="shared" si="3"/>
        <v>130710</v>
      </c>
    </row>
    <row r="79" spans="1:19" ht="10.199999999999999" customHeight="1" x14ac:dyDescent="0.3">
      <c r="A79" s="441">
        <v>1307</v>
      </c>
      <c r="B79" s="441">
        <f t="shared" si="2"/>
        <v>6</v>
      </c>
      <c r="C79" s="450">
        <v>130715</v>
      </c>
      <c r="D79" s="441" t="s">
        <v>51</v>
      </c>
      <c r="E79" s="441" t="s">
        <v>1315</v>
      </c>
      <c r="F79" s="441" t="s">
        <v>1315</v>
      </c>
      <c r="G79" s="441" t="s">
        <v>1315</v>
      </c>
      <c r="H79" s="441" t="s">
        <v>1315</v>
      </c>
      <c r="I79" s="441" t="s">
        <v>1315</v>
      </c>
      <c r="J79" s="441" t="s">
        <v>1315</v>
      </c>
      <c r="K79" s="441" t="s">
        <v>1315</v>
      </c>
      <c r="O79" s="441" t="s">
        <v>1315</v>
      </c>
      <c r="Q79" s="441">
        <v>130715</v>
      </c>
      <c r="R79" s="450" t="s">
        <v>51</v>
      </c>
      <c r="S79" s="441">
        <f t="shared" si="3"/>
        <v>130715</v>
      </c>
    </row>
    <row r="80" spans="1:19" ht="10.199999999999999" customHeight="1" x14ac:dyDescent="0.3">
      <c r="A80" s="441">
        <v>1307</v>
      </c>
      <c r="B80" s="441">
        <f t="shared" si="2"/>
        <v>6</v>
      </c>
      <c r="C80" s="450">
        <v>130720</v>
      </c>
      <c r="D80" s="441" t="s">
        <v>52</v>
      </c>
      <c r="E80" s="441" t="s">
        <v>1315</v>
      </c>
      <c r="F80" s="441" t="s">
        <v>1315</v>
      </c>
      <c r="G80" s="441" t="s">
        <v>1315</v>
      </c>
      <c r="H80" s="441" t="s">
        <v>1315</v>
      </c>
      <c r="I80" s="441" t="s">
        <v>1315</v>
      </c>
      <c r="J80" s="441" t="s">
        <v>1315</v>
      </c>
      <c r="K80" s="441" t="s">
        <v>1315</v>
      </c>
      <c r="L80" s="441" t="s">
        <v>1315</v>
      </c>
      <c r="M80" s="441" t="s">
        <v>1315</v>
      </c>
      <c r="N80" s="441" t="s">
        <v>1315</v>
      </c>
      <c r="O80" s="441" t="s">
        <v>1315</v>
      </c>
      <c r="Q80" s="441">
        <v>130720</v>
      </c>
      <c r="R80" s="450" t="s">
        <v>52</v>
      </c>
      <c r="S80" s="441">
        <f t="shared" si="3"/>
        <v>130720</v>
      </c>
    </row>
    <row r="81" spans="1:19" ht="10.199999999999999" customHeight="1" x14ac:dyDescent="0.3">
      <c r="A81" s="441">
        <v>1307</v>
      </c>
      <c r="B81" s="441">
        <f t="shared" si="2"/>
        <v>6</v>
      </c>
      <c r="C81" s="450">
        <v>130790</v>
      </c>
      <c r="D81" s="441" t="s">
        <v>53</v>
      </c>
      <c r="E81" s="441" t="s">
        <v>1315</v>
      </c>
      <c r="F81" s="441" t="s">
        <v>1315</v>
      </c>
      <c r="G81" s="441" t="s">
        <v>1315</v>
      </c>
      <c r="H81" s="441" t="s">
        <v>1315</v>
      </c>
      <c r="I81" s="441" t="s">
        <v>1315</v>
      </c>
      <c r="J81" s="441" t="s">
        <v>1315</v>
      </c>
      <c r="K81" s="441" t="s">
        <v>1315</v>
      </c>
      <c r="L81" s="441" t="s">
        <v>1315</v>
      </c>
      <c r="M81" s="441" t="s">
        <v>1315</v>
      </c>
      <c r="N81" s="441" t="s">
        <v>1315</v>
      </c>
      <c r="O81" s="441" t="s">
        <v>1315</v>
      </c>
      <c r="Q81" s="441">
        <v>130790</v>
      </c>
      <c r="R81" s="450" t="s">
        <v>53</v>
      </c>
      <c r="S81" s="441">
        <f t="shared" si="3"/>
        <v>130790</v>
      </c>
    </row>
    <row r="82" spans="1:19" ht="10.199999999999999" customHeight="1" x14ac:dyDescent="0.3">
      <c r="A82" s="441">
        <v>1399</v>
      </c>
      <c r="B82" s="441">
        <f t="shared" si="2"/>
        <v>4</v>
      </c>
      <c r="C82" s="450">
        <v>1399</v>
      </c>
      <c r="D82" s="441" t="s">
        <v>54</v>
      </c>
      <c r="E82" s="441" t="s">
        <v>1315</v>
      </c>
      <c r="F82" s="441" t="s">
        <v>1315</v>
      </c>
      <c r="G82" s="441" t="s">
        <v>1315</v>
      </c>
      <c r="H82" s="441" t="s">
        <v>1315</v>
      </c>
      <c r="I82" s="441" t="s">
        <v>1315</v>
      </c>
      <c r="J82" s="441" t="s">
        <v>1315</v>
      </c>
      <c r="K82" s="441" t="s">
        <v>1315</v>
      </c>
      <c r="L82" s="441" t="s">
        <v>1315</v>
      </c>
      <c r="M82" s="441" t="s">
        <v>1315</v>
      </c>
      <c r="N82" s="441" t="s">
        <v>1315</v>
      </c>
      <c r="O82" s="441" t="s">
        <v>1315</v>
      </c>
      <c r="Q82" s="441">
        <v>1399</v>
      </c>
      <c r="R82" s="450" t="s">
        <v>54</v>
      </c>
      <c r="S82" s="441">
        <f t="shared" si="3"/>
        <v>1399</v>
      </c>
    </row>
    <row r="83" spans="1:19" ht="10.199999999999999" customHeight="1" x14ac:dyDescent="0.3">
      <c r="A83" s="441">
        <v>1399</v>
      </c>
      <c r="B83" s="441">
        <f t="shared" si="2"/>
        <v>6</v>
      </c>
      <c r="C83" s="450">
        <v>139905</v>
      </c>
      <c r="D83" s="441" t="s">
        <v>55</v>
      </c>
      <c r="E83" s="441" t="s">
        <v>1315</v>
      </c>
      <c r="F83" s="441" t="s">
        <v>1315</v>
      </c>
      <c r="G83" s="441" t="s">
        <v>1315</v>
      </c>
      <c r="H83" s="441" t="s">
        <v>1315</v>
      </c>
      <c r="I83" s="441" t="s">
        <v>1315</v>
      </c>
      <c r="J83" s="441" t="s">
        <v>1315</v>
      </c>
      <c r="K83" s="441" t="s">
        <v>1315</v>
      </c>
      <c r="L83" s="441" t="s">
        <v>1315</v>
      </c>
      <c r="M83" s="441" t="s">
        <v>1315</v>
      </c>
      <c r="N83" s="441" t="s">
        <v>1315</v>
      </c>
      <c r="O83" s="441" t="s">
        <v>1315</v>
      </c>
      <c r="Q83" s="441">
        <v>139905</v>
      </c>
      <c r="R83" s="450" t="s">
        <v>55</v>
      </c>
      <c r="S83" s="441">
        <f t="shared" si="3"/>
        <v>139905</v>
      </c>
    </row>
    <row r="84" spans="1:19" ht="10.199999999999999" customHeight="1" x14ac:dyDescent="0.3">
      <c r="A84" s="441">
        <v>1399</v>
      </c>
      <c r="B84" s="441">
        <f t="shared" si="2"/>
        <v>6</v>
      </c>
      <c r="C84" s="450">
        <v>139910</v>
      </c>
      <c r="D84" s="441" t="s">
        <v>56</v>
      </c>
      <c r="E84" s="441" t="s">
        <v>1315</v>
      </c>
      <c r="F84" s="441" t="s">
        <v>1315</v>
      </c>
      <c r="G84" s="441" t="s">
        <v>1315</v>
      </c>
      <c r="H84" s="441" t="s">
        <v>1315</v>
      </c>
      <c r="I84" s="441" t="s">
        <v>1315</v>
      </c>
      <c r="J84" s="441" t="s">
        <v>1315</v>
      </c>
      <c r="K84" s="441" t="s">
        <v>1315</v>
      </c>
      <c r="L84" s="441" t="s">
        <v>1315</v>
      </c>
      <c r="M84" s="441" t="s">
        <v>1315</v>
      </c>
      <c r="N84" s="441" t="s">
        <v>1315</v>
      </c>
      <c r="O84" s="441" t="s">
        <v>1315</v>
      </c>
      <c r="Q84" s="441">
        <v>139910</v>
      </c>
      <c r="R84" s="450" t="s">
        <v>56</v>
      </c>
      <c r="S84" s="441">
        <f t="shared" si="3"/>
        <v>139910</v>
      </c>
    </row>
    <row r="85" spans="1:19" ht="10.199999999999999" customHeight="1" x14ac:dyDescent="0.3">
      <c r="A85" s="441">
        <v>14</v>
      </c>
      <c r="B85" s="441">
        <f t="shared" si="2"/>
        <v>2</v>
      </c>
      <c r="C85" s="450">
        <v>14</v>
      </c>
      <c r="D85" s="441" t="s">
        <v>731</v>
      </c>
      <c r="E85" s="441" t="s">
        <v>1315</v>
      </c>
      <c r="F85" s="441" t="s">
        <v>1315</v>
      </c>
      <c r="G85" s="441" t="s">
        <v>1315</v>
      </c>
      <c r="H85" s="441" t="s">
        <v>1315</v>
      </c>
      <c r="I85" s="441" t="s">
        <v>1315</v>
      </c>
      <c r="J85" s="441" t="s">
        <v>1315</v>
      </c>
      <c r="K85" s="441" t="s">
        <v>1315</v>
      </c>
      <c r="L85" s="441" t="s">
        <v>1315</v>
      </c>
      <c r="N85" s="441" t="s">
        <v>1315</v>
      </c>
      <c r="O85" s="441" t="s">
        <v>1315</v>
      </c>
      <c r="Q85" s="441">
        <v>14</v>
      </c>
      <c r="R85" s="450" t="s">
        <v>731</v>
      </c>
      <c r="S85" s="441">
        <f>+Q85</f>
        <v>14</v>
      </c>
    </row>
    <row r="86" spans="1:19" ht="10.199999999999999" customHeight="1" x14ac:dyDescent="0.3">
      <c r="A86" s="441">
        <v>1401</v>
      </c>
      <c r="B86" s="441">
        <f t="shared" si="2"/>
        <v>4</v>
      </c>
      <c r="C86" s="450">
        <v>1401</v>
      </c>
      <c r="D86" s="441" t="s">
        <v>732</v>
      </c>
      <c r="E86" s="441" t="s">
        <v>1315</v>
      </c>
      <c r="G86" s="441" t="s">
        <v>1315</v>
      </c>
      <c r="H86" s="441" t="s">
        <v>1315</v>
      </c>
      <c r="I86" s="441" t="s">
        <v>1315</v>
      </c>
      <c r="J86" s="441" t="s">
        <v>1315</v>
      </c>
      <c r="K86" s="441" t="s">
        <v>1315</v>
      </c>
      <c r="O86" s="441" t="s">
        <v>1315</v>
      </c>
      <c r="Q86" s="441">
        <v>1401</v>
      </c>
      <c r="R86" s="450" t="s">
        <v>1027</v>
      </c>
      <c r="S86" s="441" t="str">
        <f>VLOOKUP(Q86,[8]CUC!I88:K1592,3,0)</f>
        <v>1401+1405+1406</v>
      </c>
    </row>
    <row r="87" spans="1:19" ht="10.199999999999999" customHeight="1" x14ac:dyDescent="0.3">
      <c r="A87" s="441">
        <v>1401</v>
      </c>
      <c r="B87" s="441">
        <f t="shared" si="2"/>
        <v>6</v>
      </c>
      <c r="C87" s="450">
        <v>140105</v>
      </c>
      <c r="D87" s="441" t="s">
        <v>34</v>
      </c>
      <c r="E87" s="441" t="s">
        <v>1315</v>
      </c>
      <c r="G87" s="441" t="s">
        <v>1315</v>
      </c>
      <c r="H87" s="441" t="s">
        <v>1315</v>
      </c>
      <c r="I87" s="441" t="s">
        <v>1315</v>
      </c>
      <c r="J87" s="441" t="s">
        <v>1315</v>
      </c>
      <c r="K87" s="441" t="s">
        <v>1315</v>
      </c>
      <c r="O87" s="441" t="s">
        <v>1315</v>
      </c>
      <c r="Q87" s="441">
        <v>140105</v>
      </c>
      <c r="R87" s="450" t="s">
        <v>623</v>
      </c>
      <c r="S87" s="441" t="s">
        <v>1320</v>
      </c>
    </row>
    <row r="88" spans="1:19" ht="10.199999999999999" customHeight="1" x14ac:dyDescent="0.3">
      <c r="A88" s="441">
        <v>1401</v>
      </c>
      <c r="B88" s="441">
        <f t="shared" si="2"/>
        <v>6</v>
      </c>
      <c r="C88" s="450">
        <v>140110</v>
      </c>
      <c r="D88" s="441" t="s">
        <v>35</v>
      </c>
      <c r="E88" s="441" t="s">
        <v>1315</v>
      </c>
      <c r="G88" s="441" t="s">
        <v>1315</v>
      </c>
      <c r="H88" s="441" t="s">
        <v>1315</v>
      </c>
      <c r="I88" s="441" t="s">
        <v>1315</v>
      </c>
      <c r="J88" s="441" t="s">
        <v>1315</v>
      </c>
      <c r="K88" s="441" t="s">
        <v>1315</v>
      </c>
      <c r="O88" s="441" t="s">
        <v>1315</v>
      </c>
      <c r="Q88" s="441">
        <v>140110</v>
      </c>
      <c r="R88" s="450" t="s">
        <v>625</v>
      </c>
      <c r="S88" s="441" t="s">
        <v>1321</v>
      </c>
    </row>
    <row r="89" spans="1:19" ht="10.199999999999999" customHeight="1" x14ac:dyDescent="0.3">
      <c r="A89" s="441">
        <v>1401</v>
      </c>
      <c r="B89" s="441">
        <f t="shared" si="2"/>
        <v>6</v>
      </c>
      <c r="C89" s="450">
        <v>140115</v>
      </c>
      <c r="D89" s="441" t="s">
        <v>36</v>
      </c>
      <c r="E89" s="441" t="s">
        <v>1315</v>
      </c>
      <c r="G89" s="441" t="s">
        <v>1315</v>
      </c>
      <c r="H89" s="441" t="s">
        <v>1315</v>
      </c>
      <c r="I89" s="441" t="s">
        <v>1315</v>
      </c>
      <c r="J89" s="441" t="s">
        <v>1315</v>
      </c>
      <c r="K89" s="441" t="s">
        <v>1315</v>
      </c>
      <c r="O89" s="441" t="s">
        <v>1315</v>
      </c>
      <c r="Q89" s="441">
        <v>140115</v>
      </c>
      <c r="R89" s="450" t="s">
        <v>627</v>
      </c>
      <c r="S89" s="441" t="s">
        <v>1322</v>
      </c>
    </row>
    <row r="90" spans="1:19" ht="10.199999999999999" customHeight="1" x14ac:dyDescent="0.3">
      <c r="A90" s="441">
        <v>1401</v>
      </c>
      <c r="B90" s="441">
        <f t="shared" si="2"/>
        <v>6</v>
      </c>
      <c r="C90" s="450">
        <v>140120</v>
      </c>
      <c r="D90" s="441" t="s">
        <v>37</v>
      </c>
      <c r="E90" s="441" t="s">
        <v>1315</v>
      </c>
      <c r="G90" s="441" t="s">
        <v>1315</v>
      </c>
      <c r="H90" s="441" t="s">
        <v>1315</v>
      </c>
      <c r="I90" s="441" t="s">
        <v>1315</v>
      </c>
      <c r="J90" s="441" t="s">
        <v>1315</v>
      </c>
      <c r="K90" s="441" t="s">
        <v>1315</v>
      </c>
      <c r="O90" s="441" t="s">
        <v>1315</v>
      </c>
      <c r="Q90" s="441">
        <v>140120</v>
      </c>
      <c r="R90" s="450" t="s">
        <v>629</v>
      </c>
      <c r="S90" s="441" t="s">
        <v>1323</v>
      </c>
    </row>
    <row r="91" spans="1:19" ht="10.199999999999999" customHeight="1" x14ac:dyDescent="0.3">
      <c r="A91" s="441">
        <v>1401</v>
      </c>
      <c r="B91" s="441">
        <f t="shared" si="2"/>
        <v>6</v>
      </c>
      <c r="C91" s="450">
        <v>140125</v>
      </c>
      <c r="D91" s="441" t="s">
        <v>38</v>
      </c>
      <c r="E91" s="441" t="s">
        <v>1315</v>
      </c>
      <c r="G91" s="441" t="s">
        <v>1315</v>
      </c>
      <c r="H91" s="441" t="s">
        <v>1315</v>
      </c>
      <c r="I91" s="441" t="s">
        <v>1315</v>
      </c>
      <c r="J91" s="441" t="s">
        <v>1315</v>
      </c>
      <c r="K91" s="441" t="s">
        <v>1315</v>
      </c>
      <c r="O91" s="441" t="s">
        <v>1315</v>
      </c>
      <c r="Q91" s="441">
        <v>140125</v>
      </c>
      <c r="R91" s="450" t="s">
        <v>631</v>
      </c>
      <c r="S91" s="441" t="s">
        <v>1324</v>
      </c>
    </row>
    <row r="92" spans="1:19" ht="10.199999999999999" customHeight="1" x14ac:dyDescent="0.3">
      <c r="A92" s="441">
        <v>1402</v>
      </c>
      <c r="B92" s="441">
        <f t="shared" si="2"/>
        <v>4</v>
      </c>
      <c r="C92" s="450">
        <v>1402</v>
      </c>
      <c r="D92" s="441" t="s">
        <v>733</v>
      </c>
      <c r="E92" s="441" t="s">
        <v>1315</v>
      </c>
      <c r="J92" s="441" t="s">
        <v>1315</v>
      </c>
      <c r="K92" s="441" t="s">
        <v>1315</v>
      </c>
      <c r="O92" s="441" t="s">
        <v>1315</v>
      </c>
      <c r="Q92" s="441">
        <v>1402</v>
      </c>
      <c r="R92" s="450" t="s">
        <v>1325</v>
      </c>
      <c r="S92" s="441" t="str">
        <f>VLOOKUP(Q92,[8]CUC!I94:K1598,3,0)</f>
        <v>1402+1407</v>
      </c>
    </row>
    <row r="93" spans="1:19" ht="10.199999999999999" customHeight="1" x14ac:dyDescent="0.3">
      <c r="A93" s="441">
        <v>1402</v>
      </c>
      <c r="B93" s="441">
        <f t="shared" si="2"/>
        <v>6</v>
      </c>
      <c r="C93" s="450">
        <v>140205</v>
      </c>
      <c r="D93" s="441" t="s">
        <v>34</v>
      </c>
      <c r="E93" s="441" t="s">
        <v>1315</v>
      </c>
      <c r="J93" s="441" t="s">
        <v>1315</v>
      </c>
      <c r="K93" s="441" t="s">
        <v>1315</v>
      </c>
      <c r="O93" s="441" t="s">
        <v>1315</v>
      </c>
      <c r="Q93" s="441">
        <v>140205</v>
      </c>
      <c r="R93" s="450" t="s">
        <v>623</v>
      </c>
      <c r="S93" s="441" t="s">
        <v>1326</v>
      </c>
    </row>
    <row r="94" spans="1:19" ht="10.199999999999999" customHeight="1" x14ac:dyDescent="0.3">
      <c r="A94" s="441">
        <v>1402</v>
      </c>
      <c r="B94" s="441">
        <f t="shared" si="2"/>
        <v>6</v>
      </c>
      <c r="C94" s="450">
        <v>140210</v>
      </c>
      <c r="D94" s="441" t="s">
        <v>35</v>
      </c>
      <c r="E94" s="441" t="s">
        <v>1315</v>
      </c>
      <c r="J94" s="441" t="s">
        <v>1315</v>
      </c>
      <c r="K94" s="441" t="s">
        <v>1315</v>
      </c>
      <c r="O94" s="441" t="s">
        <v>1315</v>
      </c>
      <c r="Q94" s="441">
        <v>140210</v>
      </c>
      <c r="R94" s="450" t="s">
        <v>625</v>
      </c>
      <c r="S94" s="441" t="s">
        <v>1327</v>
      </c>
    </row>
    <row r="95" spans="1:19" ht="10.199999999999999" customHeight="1" x14ac:dyDescent="0.3">
      <c r="A95" s="441">
        <v>1402</v>
      </c>
      <c r="B95" s="441">
        <f t="shared" si="2"/>
        <v>6</v>
      </c>
      <c r="C95" s="450">
        <v>140215</v>
      </c>
      <c r="D95" s="441" t="s">
        <v>36</v>
      </c>
      <c r="E95" s="441" t="s">
        <v>1315</v>
      </c>
      <c r="J95" s="441" t="s">
        <v>1315</v>
      </c>
      <c r="K95" s="441" t="s">
        <v>1315</v>
      </c>
      <c r="O95" s="441" t="s">
        <v>1315</v>
      </c>
      <c r="Q95" s="441">
        <v>140215</v>
      </c>
      <c r="R95" s="450" t="s">
        <v>627</v>
      </c>
      <c r="S95" s="441" t="s">
        <v>1328</v>
      </c>
    </row>
    <row r="96" spans="1:19" ht="10.199999999999999" customHeight="1" x14ac:dyDescent="0.3">
      <c r="A96" s="441">
        <v>1402</v>
      </c>
      <c r="B96" s="441">
        <f t="shared" si="2"/>
        <v>6</v>
      </c>
      <c r="C96" s="450">
        <v>140220</v>
      </c>
      <c r="D96" s="441" t="s">
        <v>37</v>
      </c>
      <c r="E96" s="441" t="s">
        <v>1315</v>
      </c>
      <c r="J96" s="441" t="s">
        <v>1315</v>
      </c>
      <c r="K96" s="441" t="s">
        <v>1315</v>
      </c>
      <c r="O96" s="441" t="s">
        <v>1315</v>
      </c>
      <c r="Q96" s="441">
        <v>140220</v>
      </c>
      <c r="R96" s="450" t="s">
        <v>629</v>
      </c>
      <c r="S96" s="441" t="s">
        <v>1329</v>
      </c>
    </row>
    <row r="97" spans="1:19" ht="10.199999999999999" customHeight="1" x14ac:dyDescent="0.3">
      <c r="A97" s="441">
        <v>1402</v>
      </c>
      <c r="B97" s="441">
        <f t="shared" si="2"/>
        <v>6</v>
      </c>
      <c r="C97" s="450">
        <v>140225</v>
      </c>
      <c r="D97" s="441" t="s">
        <v>38</v>
      </c>
      <c r="E97" s="441" t="s">
        <v>1315</v>
      </c>
      <c r="J97" s="441" t="s">
        <v>1315</v>
      </c>
      <c r="K97" s="441" t="s">
        <v>1315</v>
      </c>
      <c r="O97" s="441" t="s">
        <v>1315</v>
      </c>
      <c r="Q97" s="441">
        <v>140225</v>
      </c>
      <c r="R97" s="450" t="s">
        <v>631</v>
      </c>
      <c r="S97" s="441" t="s">
        <v>1330</v>
      </c>
    </row>
    <row r="98" spans="1:19" ht="10.199999999999999" customHeight="1" x14ac:dyDescent="0.3">
      <c r="A98" s="441">
        <v>1403</v>
      </c>
      <c r="B98" s="441">
        <f t="shared" si="2"/>
        <v>4</v>
      </c>
      <c r="C98" s="450">
        <v>1403</v>
      </c>
      <c r="D98" s="441" t="s">
        <v>734</v>
      </c>
      <c r="E98" s="441" t="s">
        <v>1315</v>
      </c>
      <c r="F98" s="441" t="s">
        <v>1315</v>
      </c>
      <c r="G98" s="441" t="s">
        <v>1315</v>
      </c>
      <c r="H98" s="441" t="s">
        <v>1315</v>
      </c>
      <c r="I98" s="441" t="s">
        <v>1315</v>
      </c>
      <c r="J98" s="441" t="s">
        <v>1315</v>
      </c>
      <c r="K98" s="441" t="s">
        <v>1315</v>
      </c>
      <c r="O98" s="441" t="s">
        <v>1315</v>
      </c>
      <c r="Q98" s="441">
        <v>1403</v>
      </c>
      <c r="R98" s="450" t="s">
        <v>1026</v>
      </c>
      <c r="S98" s="441">
        <f>VLOOKUP(Q98,[8]CUC!I100:K1604,3,0)</f>
        <v>1403</v>
      </c>
    </row>
    <row r="99" spans="1:19" ht="10.199999999999999" customHeight="1" x14ac:dyDescent="0.3">
      <c r="A99" s="441">
        <v>1403</v>
      </c>
      <c r="B99" s="441">
        <f t="shared" si="2"/>
        <v>6</v>
      </c>
      <c r="C99" s="450">
        <v>140305</v>
      </c>
      <c r="D99" s="441" t="s">
        <v>34</v>
      </c>
      <c r="E99" s="441" t="s">
        <v>1315</v>
      </c>
      <c r="F99" s="441" t="s">
        <v>1315</v>
      </c>
      <c r="G99" s="441" t="s">
        <v>1315</v>
      </c>
      <c r="H99" s="441" t="s">
        <v>1315</v>
      </c>
      <c r="I99" s="441" t="s">
        <v>1315</v>
      </c>
      <c r="J99" s="441" t="s">
        <v>1315</v>
      </c>
      <c r="K99" s="441" t="s">
        <v>1315</v>
      </c>
      <c r="O99" s="441" t="s">
        <v>1315</v>
      </c>
      <c r="Q99" s="441">
        <v>140305</v>
      </c>
      <c r="R99" s="450" t="s">
        <v>623</v>
      </c>
      <c r="S99" s="441">
        <v>140305</v>
      </c>
    </row>
    <row r="100" spans="1:19" ht="10.199999999999999" customHeight="1" x14ac:dyDescent="0.3">
      <c r="A100" s="441">
        <v>1403</v>
      </c>
      <c r="B100" s="441">
        <f t="shared" si="2"/>
        <v>6</v>
      </c>
      <c r="C100" s="450">
        <v>140310</v>
      </c>
      <c r="D100" s="441" t="s">
        <v>35</v>
      </c>
      <c r="E100" s="441" t="s">
        <v>1315</v>
      </c>
      <c r="F100" s="441" t="s">
        <v>1315</v>
      </c>
      <c r="G100" s="441" t="s">
        <v>1315</v>
      </c>
      <c r="H100" s="441" t="s">
        <v>1315</v>
      </c>
      <c r="I100" s="441" t="s">
        <v>1315</v>
      </c>
      <c r="J100" s="441" t="s">
        <v>1315</v>
      </c>
      <c r="K100" s="441" t="s">
        <v>1315</v>
      </c>
      <c r="O100" s="441" t="s">
        <v>1315</v>
      </c>
      <c r="Q100" s="441">
        <v>140310</v>
      </c>
      <c r="R100" s="450" t="s">
        <v>625</v>
      </c>
      <c r="S100" s="441">
        <v>140310</v>
      </c>
    </row>
    <row r="101" spans="1:19" ht="10.199999999999999" customHeight="1" x14ac:dyDescent="0.3">
      <c r="A101" s="441">
        <v>1403</v>
      </c>
      <c r="B101" s="441">
        <f t="shared" si="2"/>
        <v>6</v>
      </c>
      <c r="C101" s="450">
        <v>140315</v>
      </c>
      <c r="D101" s="441" t="s">
        <v>36</v>
      </c>
      <c r="E101" s="441" t="s">
        <v>1315</v>
      </c>
      <c r="F101" s="441" t="s">
        <v>1315</v>
      </c>
      <c r="G101" s="441" t="s">
        <v>1315</v>
      </c>
      <c r="H101" s="441" t="s">
        <v>1315</v>
      </c>
      <c r="I101" s="441" t="s">
        <v>1315</v>
      </c>
      <c r="J101" s="441" t="s">
        <v>1315</v>
      </c>
      <c r="K101" s="441" t="s">
        <v>1315</v>
      </c>
      <c r="O101" s="441" t="s">
        <v>1315</v>
      </c>
      <c r="Q101" s="441">
        <v>140315</v>
      </c>
      <c r="R101" s="450" t="s">
        <v>627</v>
      </c>
      <c r="S101" s="441">
        <v>140315</v>
      </c>
    </row>
    <row r="102" spans="1:19" ht="10.199999999999999" customHeight="1" x14ac:dyDescent="0.3">
      <c r="A102" s="441">
        <v>1403</v>
      </c>
      <c r="B102" s="441">
        <f t="shared" si="2"/>
        <v>6</v>
      </c>
      <c r="C102" s="450">
        <v>140320</v>
      </c>
      <c r="D102" s="441" t="s">
        <v>37</v>
      </c>
      <c r="E102" s="441" t="s">
        <v>1315</v>
      </c>
      <c r="F102" s="441" t="s">
        <v>1315</v>
      </c>
      <c r="G102" s="441" t="s">
        <v>1315</v>
      </c>
      <c r="H102" s="441" t="s">
        <v>1315</v>
      </c>
      <c r="I102" s="441" t="s">
        <v>1315</v>
      </c>
      <c r="J102" s="441" t="s">
        <v>1315</v>
      </c>
      <c r="K102" s="441" t="s">
        <v>1315</v>
      </c>
      <c r="O102" s="441" t="s">
        <v>1315</v>
      </c>
      <c r="Q102" s="441">
        <v>140320</v>
      </c>
      <c r="R102" s="450" t="s">
        <v>629</v>
      </c>
      <c r="S102" s="441">
        <v>140320</v>
      </c>
    </row>
    <row r="103" spans="1:19" ht="10.199999999999999" customHeight="1" x14ac:dyDescent="0.3">
      <c r="A103" s="441">
        <v>1403</v>
      </c>
      <c r="B103" s="441">
        <f t="shared" si="2"/>
        <v>6</v>
      </c>
      <c r="C103" s="450">
        <v>140325</v>
      </c>
      <c r="D103" s="441" t="s">
        <v>38</v>
      </c>
      <c r="E103" s="441" t="s">
        <v>1315</v>
      </c>
      <c r="F103" s="441" t="s">
        <v>1315</v>
      </c>
      <c r="G103" s="441" t="s">
        <v>1315</v>
      </c>
      <c r="H103" s="441" t="s">
        <v>1315</v>
      </c>
      <c r="I103" s="441" t="s">
        <v>1315</v>
      </c>
      <c r="J103" s="441" t="s">
        <v>1315</v>
      </c>
      <c r="K103" s="441" t="s">
        <v>1315</v>
      </c>
      <c r="O103" s="441" t="s">
        <v>1315</v>
      </c>
      <c r="Q103" s="441">
        <v>140325</v>
      </c>
      <c r="R103" s="450" t="s">
        <v>631</v>
      </c>
      <c r="S103" s="441">
        <v>140325</v>
      </c>
    </row>
    <row r="104" spans="1:19" ht="10.199999999999999" customHeight="1" x14ac:dyDescent="0.3">
      <c r="A104" s="441">
        <v>1404</v>
      </c>
      <c r="B104" s="441">
        <f t="shared" si="2"/>
        <v>4</v>
      </c>
      <c r="C104" s="450">
        <v>1404</v>
      </c>
      <c r="D104" s="441" t="s">
        <v>57</v>
      </c>
      <c r="E104" s="441" t="s">
        <v>1315</v>
      </c>
      <c r="G104" s="441" t="s">
        <v>1315</v>
      </c>
      <c r="J104" s="441" t="s">
        <v>1315</v>
      </c>
      <c r="K104" s="441" t="s">
        <v>1315</v>
      </c>
      <c r="O104" s="441" t="s">
        <v>1315</v>
      </c>
      <c r="Q104" s="441">
        <v>1404</v>
      </c>
      <c r="R104" s="450" t="s">
        <v>1331</v>
      </c>
      <c r="S104" s="441">
        <f>VLOOKUP(Q104,[8]CUC!I106:K1610,3,0)</f>
        <v>1404</v>
      </c>
    </row>
    <row r="105" spans="1:19" ht="10.199999999999999" customHeight="1" x14ac:dyDescent="0.3">
      <c r="A105" s="441">
        <v>1404</v>
      </c>
      <c r="B105" s="441">
        <f t="shared" si="2"/>
        <v>6</v>
      </c>
      <c r="C105" s="450">
        <v>140405</v>
      </c>
      <c r="D105" s="441" t="s">
        <v>34</v>
      </c>
      <c r="E105" s="441" t="s">
        <v>1315</v>
      </c>
      <c r="G105" s="441" t="s">
        <v>1315</v>
      </c>
      <c r="J105" s="441" t="s">
        <v>1315</v>
      </c>
      <c r="K105" s="441" t="s">
        <v>1315</v>
      </c>
      <c r="O105" s="441" t="s">
        <v>1315</v>
      </c>
      <c r="Q105" s="441">
        <v>140405</v>
      </c>
      <c r="R105" s="450" t="s">
        <v>623</v>
      </c>
      <c r="S105" s="441">
        <v>140405</v>
      </c>
    </row>
    <row r="106" spans="1:19" ht="10.199999999999999" customHeight="1" x14ac:dyDescent="0.3">
      <c r="A106" s="441">
        <v>1404</v>
      </c>
      <c r="B106" s="441">
        <f t="shared" si="2"/>
        <v>6</v>
      </c>
      <c r="C106" s="450">
        <v>140410</v>
      </c>
      <c r="D106" s="441" t="s">
        <v>35</v>
      </c>
      <c r="E106" s="441" t="s">
        <v>1315</v>
      </c>
      <c r="G106" s="441" t="s">
        <v>1315</v>
      </c>
      <c r="J106" s="441" t="s">
        <v>1315</v>
      </c>
      <c r="K106" s="441" t="s">
        <v>1315</v>
      </c>
      <c r="O106" s="441" t="s">
        <v>1315</v>
      </c>
      <c r="Q106" s="441">
        <v>140410</v>
      </c>
      <c r="R106" s="450" t="s">
        <v>625</v>
      </c>
      <c r="S106" s="441">
        <v>140410</v>
      </c>
    </row>
    <row r="107" spans="1:19" ht="10.199999999999999" customHeight="1" x14ac:dyDescent="0.3">
      <c r="A107" s="441">
        <v>1404</v>
      </c>
      <c r="B107" s="441">
        <f t="shared" si="2"/>
        <v>6</v>
      </c>
      <c r="C107" s="450">
        <v>140415</v>
      </c>
      <c r="D107" s="441" t="s">
        <v>36</v>
      </c>
      <c r="E107" s="441" t="s">
        <v>1315</v>
      </c>
      <c r="G107" s="441" t="s">
        <v>1315</v>
      </c>
      <c r="J107" s="441" t="s">
        <v>1315</v>
      </c>
      <c r="K107" s="441" t="s">
        <v>1315</v>
      </c>
      <c r="O107" s="441" t="s">
        <v>1315</v>
      </c>
      <c r="Q107" s="441">
        <v>140415</v>
      </c>
      <c r="R107" s="450" t="s">
        <v>627</v>
      </c>
      <c r="S107" s="441">
        <v>140415</v>
      </c>
    </row>
    <row r="108" spans="1:19" ht="10.199999999999999" customHeight="1" x14ac:dyDescent="0.3">
      <c r="A108" s="441">
        <v>1404</v>
      </c>
      <c r="B108" s="441">
        <f t="shared" si="2"/>
        <v>6</v>
      </c>
      <c r="C108" s="450">
        <v>140420</v>
      </c>
      <c r="D108" s="441" t="s">
        <v>37</v>
      </c>
      <c r="E108" s="441" t="s">
        <v>1315</v>
      </c>
      <c r="G108" s="441" t="s">
        <v>1315</v>
      </c>
      <c r="J108" s="441" t="s">
        <v>1315</v>
      </c>
      <c r="K108" s="441" t="s">
        <v>1315</v>
      </c>
      <c r="O108" s="441" t="s">
        <v>1315</v>
      </c>
      <c r="Q108" s="441">
        <v>140420</v>
      </c>
      <c r="R108" s="450" t="s">
        <v>629</v>
      </c>
      <c r="S108" s="441">
        <v>140420</v>
      </c>
    </row>
    <row r="109" spans="1:19" ht="10.199999999999999" customHeight="1" x14ac:dyDescent="0.3">
      <c r="A109" s="441">
        <v>1404</v>
      </c>
      <c r="B109" s="441">
        <f t="shared" si="2"/>
        <v>6</v>
      </c>
      <c r="C109" s="450">
        <v>140425</v>
      </c>
      <c r="D109" s="441" t="s">
        <v>38</v>
      </c>
      <c r="E109" s="441" t="s">
        <v>1315</v>
      </c>
      <c r="G109" s="441" t="s">
        <v>1315</v>
      </c>
      <c r="J109" s="441" t="s">
        <v>1315</v>
      </c>
      <c r="K109" s="441" t="s">
        <v>1315</v>
      </c>
      <c r="O109" s="441" t="s">
        <v>1315</v>
      </c>
      <c r="Q109" s="441">
        <v>140425</v>
      </c>
      <c r="R109" s="450" t="s">
        <v>631</v>
      </c>
      <c r="S109" s="441">
        <v>140425</v>
      </c>
    </row>
    <row r="110" spans="1:19" ht="10.199999999999999" customHeight="1" x14ac:dyDescent="0.3">
      <c r="A110" s="441">
        <v>1405</v>
      </c>
      <c r="B110" s="441">
        <f t="shared" si="2"/>
        <v>4</v>
      </c>
      <c r="C110" s="450">
        <v>1405</v>
      </c>
      <c r="D110" s="441" t="s">
        <v>735</v>
      </c>
      <c r="E110" s="441" t="s">
        <v>1315</v>
      </c>
      <c r="G110" s="441" t="s">
        <v>1315</v>
      </c>
      <c r="J110" s="441" t="s">
        <v>1315</v>
      </c>
      <c r="K110" s="441" t="s">
        <v>1315</v>
      </c>
      <c r="O110" s="441" t="s">
        <v>1315</v>
      </c>
      <c r="Q110" s="441" t="s">
        <v>1332</v>
      </c>
      <c r="R110" s="450" t="s">
        <v>1332</v>
      </c>
      <c r="S110" s="441" t="s">
        <v>1332</v>
      </c>
    </row>
    <row r="111" spans="1:19" ht="10.199999999999999" customHeight="1" x14ac:dyDescent="0.3">
      <c r="A111" s="441">
        <v>1405</v>
      </c>
      <c r="B111" s="441">
        <f t="shared" si="2"/>
        <v>6</v>
      </c>
      <c r="C111" s="450">
        <v>140505</v>
      </c>
      <c r="D111" s="441" t="s">
        <v>34</v>
      </c>
      <c r="E111" s="441" t="s">
        <v>1315</v>
      </c>
      <c r="G111" s="441" t="s">
        <v>1315</v>
      </c>
      <c r="J111" s="441" t="s">
        <v>1315</v>
      </c>
      <c r="K111" s="441" t="s">
        <v>1315</v>
      </c>
      <c r="O111" s="441" t="s">
        <v>1315</v>
      </c>
      <c r="Q111" s="441" t="s">
        <v>1332</v>
      </c>
      <c r="R111" s="450" t="s">
        <v>1332</v>
      </c>
      <c r="S111" s="441" t="s">
        <v>1332</v>
      </c>
    </row>
    <row r="112" spans="1:19" ht="10.199999999999999" customHeight="1" x14ac:dyDescent="0.3">
      <c r="A112" s="441">
        <v>1405</v>
      </c>
      <c r="B112" s="441">
        <f t="shared" si="2"/>
        <v>6</v>
      </c>
      <c r="C112" s="450">
        <v>140510</v>
      </c>
      <c r="D112" s="441" t="s">
        <v>35</v>
      </c>
      <c r="E112" s="441" t="s">
        <v>1315</v>
      </c>
      <c r="G112" s="441" t="s">
        <v>1315</v>
      </c>
      <c r="J112" s="441" t="s">
        <v>1315</v>
      </c>
      <c r="K112" s="441" t="s">
        <v>1315</v>
      </c>
      <c r="O112" s="441" t="s">
        <v>1315</v>
      </c>
      <c r="Q112" s="441" t="s">
        <v>1332</v>
      </c>
      <c r="R112" s="450" t="s">
        <v>1332</v>
      </c>
      <c r="S112" s="441" t="s">
        <v>1332</v>
      </c>
    </row>
    <row r="113" spans="1:19" ht="10.199999999999999" customHeight="1" x14ac:dyDescent="0.3">
      <c r="A113" s="441">
        <v>1405</v>
      </c>
      <c r="B113" s="441">
        <f t="shared" si="2"/>
        <v>6</v>
      </c>
      <c r="C113" s="450">
        <v>140515</v>
      </c>
      <c r="D113" s="441" t="s">
        <v>36</v>
      </c>
      <c r="E113" s="441" t="s">
        <v>1315</v>
      </c>
      <c r="G113" s="441" t="s">
        <v>1315</v>
      </c>
      <c r="J113" s="441" t="s">
        <v>1315</v>
      </c>
      <c r="K113" s="441" t="s">
        <v>1315</v>
      </c>
      <c r="O113" s="441" t="s">
        <v>1315</v>
      </c>
      <c r="Q113" s="441" t="s">
        <v>1332</v>
      </c>
      <c r="R113" s="450" t="s">
        <v>1332</v>
      </c>
      <c r="S113" s="441" t="s">
        <v>1332</v>
      </c>
    </row>
    <row r="114" spans="1:19" ht="10.199999999999999" customHeight="1" x14ac:dyDescent="0.3">
      <c r="A114" s="441">
        <v>1405</v>
      </c>
      <c r="B114" s="441">
        <f t="shared" si="2"/>
        <v>6</v>
      </c>
      <c r="C114" s="450">
        <v>140520</v>
      </c>
      <c r="D114" s="441" t="s">
        <v>37</v>
      </c>
      <c r="E114" s="441" t="s">
        <v>1315</v>
      </c>
      <c r="G114" s="441" t="s">
        <v>1315</v>
      </c>
      <c r="J114" s="441" t="s">
        <v>1315</v>
      </c>
      <c r="K114" s="441" t="s">
        <v>1315</v>
      </c>
      <c r="O114" s="441" t="s">
        <v>1315</v>
      </c>
      <c r="Q114" s="441" t="s">
        <v>1332</v>
      </c>
      <c r="R114" s="450" t="s">
        <v>1332</v>
      </c>
      <c r="S114" s="441" t="s">
        <v>1332</v>
      </c>
    </row>
    <row r="115" spans="1:19" ht="10.199999999999999" customHeight="1" x14ac:dyDescent="0.3">
      <c r="A115" s="441">
        <v>1405</v>
      </c>
      <c r="B115" s="441">
        <f t="shared" si="2"/>
        <v>6</v>
      </c>
      <c r="C115" s="450">
        <v>140525</v>
      </c>
      <c r="D115" s="441" t="s">
        <v>38</v>
      </c>
      <c r="E115" s="441" t="s">
        <v>1315</v>
      </c>
      <c r="G115" s="441" t="s">
        <v>1315</v>
      </c>
      <c r="J115" s="441" t="s">
        <v>1315</v>
      </c>
      <c r="K115" s="441" t="s">
        <v>1315</v>
      </c>
      <c r="O115" s="441" t="s">
        <v>1315</v>
      </c>
      <c r="Q115" s="441" t="s">
        <v>1332</v>
      </c>
      <c r="R115" s="450" t="s">
        <v>1332</v>
      </c>
      <c r="S115" s="441" t="s">
        <v>1332</v>
      </c>
    </row>
    <row r="116" spans="1:19" ht="10.199999999999999" customHeight="1" x14ac:dyDescent="0.3">
      <c r="A116" s="441">
        <v>1406</v>
      </c>
      <c r="B116" s="441">
        <f t="shared" si="2"/>
        <v>4</v>
      </c>
      <c r="C116" s="450">
        <v>1406</v>
      </c>
      <c r="D116" s="441" t="s">
        <v>736</v>
      </c>
      <c r="E116" s="441" t="s">
        <v>1315</v>
      </c>
      <c r="G116" s="441" t="s">
        <v>1315</v>
      </c>
      <c r="J116" s="441" t="s">
        <v>1315</v>
      </c>
      <c r="K116" s="441" t="s">
        <v>1315</v>
      </c>
      <c r="O116" s="441" t="s">
        <v>1315</v>
      </c>
      <c r="Q116" s="441" t="s">
        <v>1332</v>
      </c>
      <c r="R116" s="450" t="s">
        <v>1332</v>
      </c>
      <c r="S116" s="441" t="s">
        <v>1332</v>
      </c>
    </row>
    <row r="117" spans="1:19" ht="10.199999999999999" customHeight="1" x14ac:dyDescent="0.3">
      <c r="A117" s="441">
        <v>1406</v>
      </c>
      <c r="B117" s="441">
        <f t="shared" si="2"/>
        <v>6</v>
      </c>
      <c r="C117" s="450">
        <v>140605</v>
      </c>
      <c r="D117" s="441" t="s">
        <v>34</v>
      </c>
      <c r="E117" s="441" t="s">
        <v>1315</v>
      </c>
      <c r="G117" s="441" t="s">
        <v>1315</v>
      </c>
      <c r="J117" s="441" t="s">
        <v>1315</v>
      </c>
      <c r="K117" s="441" t="s">
        <v>1315</v>
      </c>
      <c r="O117" s="441" t="s">
        <v>1315</v>
      </c>
      <c r="Q117" s="441" t="s">
        <v>1332</v>
      </c>
      <c r="R117" s="450" t="s">
        <v>1332</v>
      </c>
      <c r="S117" s="441" t="s">
        <v>1332</v>
      </c>
    </row>
    <row r="118" spans="1:19" ht="10.199999999999999" customHeight="1" x14ac:dyDescent="0.3">
      <c r="A118" s="441">
        <v>1406</v>
      </c>
      <c r="B118" s="441">
        <f t="shared" si="2"/>
        <v>6</v>
      </c>
      <c r="C118" s="450">
        <v>140610</v>
      </c>
      <c r="D118" s="441" t="s">
        <v>35</v>
      </c>
      <c r="E118" s="441" t="s">
        <v>1315</v>
      </c>
      <c r="G118" s="441" t="s">
        <v>1315</v>
      </c>
      <c r="J118" s="441" t="s">
        <v>1315</v>
      </c>
      <c r="K118" s="441" t="s">
        <v>1315</v>
      </c>
      <c r="O118" s="441" t="s">
        <v>1315</v>
      </c>
      <c r="Q118" s="441" t="s">
        <v>1332</v>
      </c>
      <c r="R118" s="450" t="s">
        <v>1332</v>
      </c>
      <c r="S118" s="441" t="s">
        <v>1332</v>
      </c>
    </row>
    <row r="119" spans="1:19" ht="10.199999999999999" customHeight="1" x14ac:dyDescent="0.3">
      <c r="A119" s="441">
        <v>1406</v>
      </c>
      <c r="B119" s="441">
        <f t="shared" si="2"/>
        <v>6</v>
      </c>
      <c r="C119" s="450">
        <v>140615</v>
      </c>
      <c r="D119" s="441" t="s">
        <v>36</v>
      </c>
      <c r="E119" s="441" t="s">
        <v>1315</v>
      </c>
      <c r="G119" s="441" t="s">
        <v>1315</v>
      </c>
      <c r="J119" s="441" t="s">
        <v>1315</v>
      </c>
      <c r="K119" s="441" t="s">
        <v>1315</v>
      </c>
      <c r="O119" s="441" t="s">
        <v>1315</v>
      </c>
      <c r="Q119" s="441" t="s">
        <v>1332</v>
      </c>
      <c r="R119" s="450" t="s">
        <v>1332</v>
      </c>
      <c r="S119" s="441" t="s">
        <v>1332</v>
      </c>
    </row>
    <row r="120" spans="1:19" ht="10.199999999999999" customHeight="1" x14ac:dyDescent="0.3">
      <c r="A120" s="441">
        <v>1406</v>
      </c>
      <c r="B120" s="441">
        <f t="shared" si="2"/>
        <v>6</v>
      </c>
      <c r="C120" s="450">
        <v>140620</v>
      </c>
      <c r="D120" s="441" t="s">
        <v>37</v>
      </c>
      <c r="E120" s="441" t="s">
        <v>1315</v>
      </c>
      <c r="G120" s="441" t="s">
        <v>1315</v>
      </c>
      <c r="J120" s="441" t="s">
        <v>1315</v>
      </c>
      <c r="K120" s="441" t="s">
        <v>1315</v>
      </c>
      <c r="O120" s="441" t="s">
        <v>1315</v>
      </c>
      <c r="Q120" s="441" t="s">
        <v>1332</v>
      </c>
      <c r="R120" s="450" t="s">
        <v>1332</v>
      </c>
      <c r="S120" s="441" t="s">
        <v>1332</v>
      </c>
    </row>
    <row r="121" spans="1:19" ht="10.199999999999999" customHeight="1" x14ac:dyDescent="0.3">
      <c r="A121" s="441">
        <v>1406</v>
      </c>
      <c r="B121" s="441">
        <f t="shared" si="2"/>
        <v>6</v>
      </c>
      <c r="C121" s="450">
        <v>140625</v>
      </c>
      <c r="D121" s="441" t="s">
        <v>38</v>
      </c>
      <c r="E121" s="441" t="s">
        <v>1315</v>
      </c>
      <c r="G121" s="441" t="s">
        <v>1315</v>
      </c>
      <c r="J121" s="441" t="s">
        <v>1315</v>
      </c>
      <c r="K121" s="441" t="s">
        <v>1315</v>
      </c>
      <c r="O121" s="441" t="s">
        <v>1315</v>
      </c>
      <c r="Q121" s="441" t="s">
        <v>1332</v>
      </c>
      <c r="R121" s="450" t="s">
        <v>1332</v>
      </c>
      <c r="S121" s="441" t="s">
        <v>1332</v>
      </c>
    </row>
    <row r="122" spans="1:19" ht="10.199999999999999" customHeight="1" x14ac:dyDescent="0.3">
      <c r="A122" s="441">
        <v>1407</v>
      </c>
      <c r="B122" s="441">
        <f t="shared" si="2"/>
        <v>4</v>
      </c>
      <c r="C122" s="450">
        <v>1407</v>
      </c>
      <c r="D122" s="441" t="s">
        <v>737</v>
      </c>
      <c r="E122" s="441" t="s">
        <v>1315</v>
      </c>
      <c r="J122" s="441" t="s">
        <v>1315</v>
      </c>
      <c r="K122" s="441" t="s">
        <v>1315</v>
      </c>
      <c r="O122" s="441" t="s">
        <v>1315</v>
      </c>
      <c r="Q122" s="441" t="s">
        <v>1332</v>
      </c>
      <c r="R122" s="450" t="s">
        <v>1332</v>
      </c>
      <c r="S122" s="441" t="s">
        <v>1332</v>
      </c>
    </row>
    <row r="123" spans="1:19" ht="10.199999999999999" customHeight="1" x14ac:dyDescent="0.3">
      <c r="A123" s="441">
        <v>1407</v>
      </c>
      <c r="B123" s="441">
        <f t="shared" si="2"/>
        <v>6</v>
      </c>
      <c r="C123" s="450">
        <v>140705</v>
      </c>
      <c r="D123" s="441" t="s">
        <v>34</v>
      </c>
      <c r="E123" s="441" t="s">
        <v>1315</v>
      </c>
      <c r="J123" s="441" t="s">
        <v>1315</v>
      </c>
      <c r="K123" s="441" t="s">
        <v>1315</v>
      </c>
      <c r="O123" s="441" t="s">
        <v>1315</v>
      </c>
      <c r="Q123" s="441" t="s">
        <v>1332</v>
      </c>
      <c r="R123" s="450" t="s">
        <v>1332</v>
      </c>
      <c r="S123" s="441" t="s">
        <v>1332</v>
      </c>
    </row>
    <row r="124" spans="1:19" ht="10.199999999999999" customHeight="1" x14ac:dyDescent="0.3">
      <c r="A124" s="441">
        <v>1407</v>
      </c>
      <c r="B124" s="441">
        <f t="shared" si="2"/>
        <v>6</v>
      </c>
      <c r="C124" s="450">
        <v>140710</v>
      </c>
      <c r="D124" s="441" t="s">
        <v>35</v>
      </c>
      <c r="E124" s="441" t="s">
        <v>1315</v>
      </c>
      <c r="J124" s="441" t="s">
        <v>1315</v>
      </c>
      <c r="K124" s="441" t="s">
        <v>1315</v>
      </c>
      <c r="O124" s="441" t="s">
        <v>1315</v>
      </c>
      <c r="Q124" s="441" t="s">
        <v>1332</v>
      </c>
      <c r="R124" s="450" t="s">
        <v>1332</v>
      </c>
      <c r="S124" s="441" t="s">
        <v>1332</v>
      </c>
    </row>
    <row r="125" spans="1:19" ht="10.199999999999999" customHeight="1" x14ac:dyDescent="0.3">
      <c r="A125" s="441">
        <v>1407</v>
      </c>
      <c r="B125" s="441">
        <f t="shared" si="2"/>
        <v>6</v>
      </c>
      <c r="C125" s="450">
        <v>140715</v>
      </c>
      <c r="D125" s="441" t="s">
        <v>36</v>
      </c>
      <c r="E125" s="441" t="s">
        <v>1315</v>
      </c>
      <c r="J125" s="441" t="s">
        <v>1315</v>
      </c>
      <c r="K125" s="441" t="s">
        <v>1315</v>
      </c>
      <c r="O125" s="441" t="s">
        <v>1315</v>
      </c>
      <c r="Q125" s="441" t="s">
        <v>1332</v>
      </c>
      <c r="R125" s="450" t="s">
        <v>1332</v>
      </c>
      <c r="S125" s="441" t="s">
        <v>1332</v>
      </c>
    </row>
    <row r="126" spans="1:19" ht="10.199999999999999" customHeight="1" x14ac:dyDescent="0.3">
      <c r="A126" s="441">
        <v>1407</v>
      </c>
      <c r="B126" s="441">
        <f t="shared" si="2"/>
        <v>6</v>
      </c>
      <c r="C126" s="450">
        <v>140720</v>
      </c>
      <c r="D126" s="441" t="s">
        <v>37</v>
      </c>
      <c r="E126" s="441" t="s">
        <v>1315</v>
      </c>
      <c r="J126" s="441" t="s">
        <v>1315</v>
      </c>
      <c r="K126" s="441" t="s">
        <v>1315</v>
      </c>
      <c r="O126" s="441" t="s">
        <v>1315</v>
      </c>
      <c r="Q126" s="441" t="s">
        <v>1332</v>
      </c>
      <c r="R126" s="450" t="s">
        <v>1332</v>
      </c>
      <c r="S126" s="441" t="s">
        <v>1332</v>
      </c>
    </row>
    <row r="127" spans="1:19" ht="10.199999999999999" customHeight="1" x14ac:dyDescent="0.3">
      <c r="A127" s="441">
        <v>1407</v>
      </c>
      <c r="B127" s="441">
        <f t="shared" si="2"/>
        <v>6</v>
      </c>
      <c r="C127" s="450">
        <v>140725</v>
      </c>
      <c r="D127" s="441" t="s">
        <v>38</v>
      </c>
      <c r="E127" s="441" t="s">
        <v>1315</v>
      </c>
      <c r="J127" s="441" t="s">
        <v>1315</v>
      </c>
      <c r="K127" s="441" t="s">
        <v>1315</v>
      </c>
      <c r="O127" s="441" t="s">
        <v>1315</v>
      </c>
      <c r="Q127" s="441" t="s">
        <v>1332</v>
      </c>
      <c r="R127" s="450" t="s">
        <v>1332</v>
      </c>
      <c r="S127" s="441" t="s">
        <v>1332</v>
      </c>
    </row>
    <row r="128" spans="1:19" ht="10.199999999999999" customHeight="1" x14ac:dyDescent="0.3">
      <c r="A128" s="441">
        <v>1408</v>
      </c>
      <c r="B128" s="441">
        <f t="shared" si="2"/>
        <v>4</v>
      </c>
      <c r="C128" s="450">
        <v>1408</v>
      </c>
      <c r="D128" s="441" t="s">
        <v>1333</v>
      </c>
      <c r="E128" s="441" t="s">
        <v>1315</v>
      </c>
      <c r="F128" s="441" t="s">
        <v>1315</v>
      </c>
      <c r="G128" s="441" t="s">
        <v>1315</v>
      </c>
      <c r="H128" s="441" t="s">
        <v>1315</v>
      </c>
      <c r="I128" s="441" t="s">
        <v>1315</v>
      </c>
      <c r="J128" s="441" t="s">
        <v>1315</v>
      </c>
      <c r="K128" s="441" t="s">
        <v>1315</v>
      </c>
      <c r="O128" s="441" t="s">
        <v>1315</v>
      </c>
      <c r="Q128" s="441">
        <v>1408</v>
      </c>
      <c r="R128" s="450" t="s">
        <v>1334</v>
      </c>
      <c r="S128" s="441">
        <f>VLOOKUP(Q128,[8]CUC!I130:K1634,3,0)</f>
        <v>1408</v>
      </c>
    </row>
    <row r="129" spans="1:19" ht="10.199999999999999" customHeight="1" x14ac:dyDescent="0.3">
      <c r="A129" s="441">
        <v>1408</v>
      </c>
      <c r="B129" s="441">
        <f t="shared" si="2"/>
        <v>6</v>
      </c>
      <c r="C129" s="450">
        <v>140805</v>
      </c>
      <c r="D129" s="441" t="s">
        <v>34</v>
      </c>
      <c r="E129" s="441" t="s">
        <v>1315</v>
      </c>
      <c r="F129" s="441" t="s">
        <v>1315</v>
      </c>
      <c r="G129" s="441" t="s">
        <v>1315</v>
      </c>
      <c r="H129" s="441" t="s">
        <v>1315</v>
      </c>
      <c r="I129" s="441" t="s">
        <v>1315</v>
      </c>
      <c r="J129" s="441" t="s">
        <v>1315</v>
      </c>
      <c r="K129" s="441" t="s">
        <v>1315</v>
      </c>
      <c r="O129" s="441" t="s">
        <v>1315</v>
      </c>
      <c r="Q129" s="441">
        <v>140805</v>
      </c>
      <c r="R129" s="450" t="s">
        <v>623</v>
      </c>
      <c r="S129" s="441">
        <v>140805</v>
      </c>
    </row>
    <row r="130" spans="1:19" ht="10.199999999999999" customHeight="1" x14ac:dyDescent="0.3">
      <c r="A130" s="441">
        <v>1408</v>
      </c>
      <c r="B130" s="441">
        <f t="shared" si="2"/>
        <v>6</v>
      </c>
      <c r="C130" s="450">
        <v>140810</v>
      </c>
      <c r="D130" s="441" t="s">
        <v>35</v>
      </c>
      <c r="E130" s="441" t="s">
        <v>1315</v>
      </c>
      <c r="F130" s="441" t="s">
        <v>1315</v>
      </c>
      <c r="G130" s="441" t="s">
        <v>1315</v>
      </c>
      <c r="H130" s="441" t="s">
        <v>1315</v>
      </c>
      <c r="I130" s="441" t="s">
        <v>1315</v>
      </c>
      <c r="J130" s="441" t="s">
        <v>1315</v>
      </c>
      <c r="K130" s="441" t="s">
        <v>1315</v>
      </c>
      <c r="O130" s="441" t="s">
        <v>1315</v>
      </c>
      <c r="Q130" s="441">
        <v>140810</v>
      </c>
      <c r="R130" s="450" t="s">
        <v>625</v>
      </c>
      <c r="S130" s="441">
        <v>140810</v>
      </c>
    </row>
    <row r="131" spans="1:19" ht="10.199999999999999" customHeight="1" x14ac:dyDescent="0.3">
      <c r="A131" s="441">
        <v>1408</v>
      </c>
      <c r="B131" s="441">
        <f t="shared" si="2"/>
        <v>6</v>
      </c>
      <c r="C131" s="450">
        <v>140815</v>
      </c>
      <c r="D131" s="441" t="s">
        <v>36</v>
      </c>
      <c r="E131" s="441" t="s">
        <v>1315</v>
      </c>
      <c r="F131" s="441" t="s">
        <v>1315</v>
      </c>
      <c r="G131" s="441" t="s">
        <v>1315</v>
      </c>
      <c r="H131" s="441" t="s">
        <v>1315</v>
      </c>
      <c r="I131" s="441" t="s">
        <v>1315</v>
      </c>
      <c r="J131" s="441" t="s">
        <v>1315</v>
      </c>
      <c r="K131" s="441" t="s">
        <v>1315</v>
      </c>
      <c r="O131" s="441" t="s">
        <v>1315</v>
      </c>
      <c r="Q131" s="441">
        <v>140815</v>
      </c>
      <c r="R131" s="450" t="s">
        <v>627</v>
      </c>
      <c r="S131" s="441">
        <v>140815</v>
      </c>
    </row>
    <row r="132" spans="1:19" ht="10.199999999999999" customHeight="1" x14ac:dyDescent="0.3">
      <c r="A132" s="441">
        <v>1408</v>
      </c>
      <c r="B132" s="441">
        <f t="shared" si="2"/>
        <v>6</v>
      </c>
      <c r="C132" s="450">
        <v>140820</v>
      </c>
      <c r="D132" s="441" t="s">
        <v>37</v>
      </c>
      <c r="E132" s="441" t="s">
        <v>1315</v>
      </c>
      <c r="F132" s="441" t="s">
        <v>1315</v>
      </c>
      <c r="G132" s="441" t="s">
        <v>1315</v>
      </c>
      <c r="H132" s="441" t="s">
        <v>1315</v>
      </c>
      <c r="I132" s="441" t="s">
        <v>1315</v>
      </c>
      <c r="J132" s="441" t="s">
        <v>1315</v>
      </c>
      <c r="K132" s="441" t="s">
        <v>1315</v>
      </c>
      <c r="O132" s="441" t="s">
        <v>1315</v>
      </c>
      <c r="Q132" s="441">
        <v>140820</v>
      </c>
      <c r="R132" s="450" t="s">
        <v>629</v>
      </c>
      <c r="S132" s="441">
        <v>140820</v>
      </c>
    </row>
    <row r="133" spans="1:19" ht="10.199999999999999" customHeight="1" x14ac:dyDescent="0.3">
      <c r="A133" s="441">
        <v>1408</v>
      </c>
      <c r="B133" s="441">
        <f t="shared" ref="B133:B196" si="4">LEN(C133)</f>
        <v>6</v>
      </c>
      <c r="C133" s="450">
        <v>140825</v>
      </c>
      <c r="D133" s="441" t="s">
        <v>38</v>
      </c>
      <c r="E133" s="441" t="s">
        <v>1315</v>
      </c>
      <c r="F133" s="441" t="s">
        <v>1315</v>
      </c>
      <c r="G133" s="441" t="s">
        <v>1315</v>
      </c>
      <c r="H133" s="441" t="s">
        <v>1315</v>
      </c>
      <c r="I133" s="441" t="s">
        <v>1315</v>
      </c>
      <c r="J133" s="441" t="s">
        <v>1315</v>
      </c>
      <c r="K133" s="441" t="s">
        <v>1315</v>
      </c>
      <c r="O133" s="441" t="s">
        <v>1315</v>
      </c>
      <c r="Q133" s="441">
        <v>140825</v>
      </c>
      <c r="R133" s="450" t="s">
        <v>631</v>
      </c>
      <c r="S133" s="441">
        <v>140825</v>
      </c>
    </row>
    <row r="134" spans="1:19" ht="10.199999999999999" customHeight="1" x14ac:dyDescent="0.3">
      <c r="A134" s="441">
        <v>1409</v>
      </c>
      <c r="B134" s="441">
        <f t="shared" si="4"/>
        <v>4</v>
      </c>
      <c r="C134" s="450">
        <v>1409</v>
      </c>
      <c r="D134" s="441" t="s">
        <v>738</v>
      </c>
      <c r="E134" s="441" t="s">
        <v>1315</v>
      </c>
      <c r="G134" s="441" t="s">
        <v>1315</v>
      </c>
      <c r="H134" s="441" t="s">
        <v>1315</v>
      </c>
      <c r="I134" s="441" t="s">
        <v>1315</v>
      </c>
      <c r="J134" s="441" t="s">
        <v>1315</v>
      </c>
      <c r="K134" s="441" t="s">
        <v>1315</v>
      </c>
      <c r="O134" s="441" t="s">
        <v>1315</v>
      </c>
      <c r="Q134" s="441">
        <v>1409</v>
      </c>
      <c r="R134" s="450" t="s">
        <v>1335</v>
      </c>
      <c r="S134" s="441" t="str">
        <f>VLOOKUP(Q134,[8]CUC!I136:K1640,3,0)</f>
        <v>+1409+1413+1414</v>
      </c>
    </row>
    <row r="135" spans="1:19" ht="10.199999999999999" customHeight="1" x14ac:dyDescent="0.3">
      <c r="A135" s="441">
        <v>1409</v>
      </c>
      <c r="B135" s="441">
        <f t="shared" si="4"/>
        <v>6</v>
      </c>
      <c r="C135" s="450">
        <v>140905</v>
      </c>
      <c r="D135" s="441" t="s">
        <v>34</v>
      </c>
      <c r="E135" s="441" t="s">
        <v>1315</v>
      </c>
      <c r="G135" s="441" t="s">
        <v>1315</v>
      </c>
      <c r="H135" s="441" t="s">
        <v>1315</v>
      </c>
      <c r="I135" s="441" t="s">
        <v>1315</v>
      </c>
      <c r="J135" s="441" t="s">
        <v>1315</v>
      </c>
      <c r="K135" s="441" t="s">
        <v>1315</v>
      </c>
      <c r="O135" s="441" t="s">
        <v>1315</v>
      </c>
      <c r="Q135" s="441">
        <v>140905</v>
      </c>
      <c r="R135" s="450" t="s">
        <v>623</v>
      </c>
      <c r="S135" s="443" t="s">
        <v>1336</v>
      </c>
    </row>
    <row r="136" spans="1:19" ht="10.199999999999999" customHeight="1" x14ac:dyDescent="0.3">
      <c r="A136" s="441">
        <v>1409</v>
      </c>
      <c r="B136" s="441">
        <f t="shared" si="4"/>
        <v>6</v>
      </c>
      <c r="C136" s="450">
        <v>140910</v>
      </c>
      <c r="D136" s="441" t="s">
        <v>35</v>
      </c>
      <c r="E136" s="441" t="s">
        <v>1315</v>
      </c>
      <c r="G136" s="441" t="s">
        <v>1315</v>
      </c>
      <c r="H136" s="441" t="s">
        <v>1315</v>
      </c>
      <c r="I136" s="441" t="s">
        <v>1315</v>
      </c>
      <c r="J136" s="441" t="s">
        <v>1315</v>
      </c>
      <c r="K136" s="441" t="s">
        <v>1315</v>
      </c>
      <c r="O136" s="441" t="s">
        <v>1315</v>
      </c>
      <c r="Q136" s="441">
        <v>140910</v>
      </c>
      <c r="R136" s="450" t="s">
        <v>625</v>
      </c>
      <c r="S136" s="443" t="s">
        <v>1337</v>
      </c>
    </row>
    <row r="137" spans="1:19" ht="10.199999999999999" customHeight="1" x14ac:dyDescent="0.3">
      <c r="A137" s="441">
        <v>1409</v>
      </c>
      <c r="B137" s="441">
        <f t="shared" si="4"/>
        <v>6</v>
      </c>
      <c r="C137" s="450">
        <v>140915</v>
      </c>
      <c r="D137" s="441" t="s">
        <v>36</v>
      </c>
      <c r="E137" s="441" t="s">
        <v>1315</v>
      </c>
      <c r="G137" s="441" t="s">
        <v>1315</v>
      </c>
      <c r="H137" s="441" t="s">
        <v>1315</v>
      </c>
      <c r="I137" s="441" t="s">
        <v>1315</v>
      </c>
      <c r="J137" s="441" t="s">
        <v>1315</v>
      </c>
      <c r="K137" s="441" t="s">
        <v>1315</v>
      </c>
      <c r="O137" s="441" t="s">
        <v>1315</v>
      </c>
      <c r="Q137" s="441">
        <v>140915</v>
      </c>
      <c r="R137" s="450" t="s">
        <v>627</v>
      </c>
      <c r="S137" s="443" t="s">
        <v>1338</v>
      </c>
    </row>
    <row r="138" spans="1:19" ht="10.199999999999999" customHeight="1" x14ac:dyDescent="0.3">
      <c r="A138" s="441">
        <v>1409</v>
      </c>
      <c r="B138" s="441">
        <f t="shared" si="4"/>
        <v>6</v>
      </c>
      <c r="C138" s="450">
        <v>140920</v>
      </c>
      <c r="D138" s="441" t="s">
        <v>37</v>
      </c>
      <c r="E138" s="441" t="s">
        <v>1315</v>
      </c>
      <c r="G138" s="441" t="s">
        <v>1315</v>
      </c>
      <c r="H138" s="441" t="s">
        <v>1315</v>
      </c>
      <c r="I138" s="441" t="s">
        <v>1315</v>
      </c>
      <c r="J138" s="441" t="s">
        <v>1315</v>
      </c>
      <c r="K138" s="441" t="s">
        <v>1315</v>
      </c>
      <c r="O138" s="441" t="s">
        <v>1315</v>
      </c>
      <c r="Q138" s="441">
        <v>140920</v>
      </c>
      <c r="R138" s="450" t="s">
        <v>629</v>
      </c>
      <c r="S138" s="443" t="s">
        <v>1339</v>
      </c>
    </row>
    <row r="139" spans="1:19" ht="10.199999999999999" customHeight="1" x14ac:dyDescent="0.3">
      <c r="A139" s="441">
        <v>1409</v>
      </c>
      <c r="B139" s="441">
        <f t="shared" si="4"/>
        <v>6</v>
      </c>
      <c r="C139" s="450">
        <v>140925</v>
      </c>
      <c r="D139" s="441" t="s">
        <v>38</v>
      </c>
      <c r="E139" s="441" t="s">
        <v>1315</v>
      </c>
      <c r="G139" s="441" t="s">
        <v>1315</v>
      </c>
      <c r="H139" s="441" t="s">
        <v>1315</v>
      </c>
      <c r="I139" s="441" t="s">
        <v>1315</v>
      </c>
      <c r="J139" s="441" t="s">
        <v>1315</v>
      </c>
      <c r="K139" s="441" t="s">
        <v>1315</v>
      </c>
      <c r="O139" s="441" t="s">
        <v>1315</v>
      </c>
      <c r="Q139" s="441">
        <v>140925</v>
      </c>
      <c r="R139" s="450" t="s">
        <v>631</v>
      </c>
      <c r="S139" s="443" t="s">
        <v>1340</v>
      </c>
    </row>
    <row r="140" spans="1:19" ht="10.199999999999999" customHeight="1" x14ac:dyDescent="0.3">
      <c r="A140" s="441">
        <v>1410</v>
      </c>
      <c r="B140" s="441">
        <f t="shared" si="4"/>
        <v>4</v>
      </c>
      <c r="C140" s="450">
        <v>1410</v>
      </c>
      <c r="D140" s="441" t="s">
        <v>739</v>
      </c>
      <c r="E140" s="441" t="s">
        <v>1315</v>
      </c>
      <c r="J140" s="441" t="s">
        <v>1315</v>
      </c>
      <c r="K140" s="441" t="s">
        <v>1315</v>
      </c>
      <c r="O140" s="441" t="s">
        <v>1315</v>
      </c>
      <c r="Q140" s="441">
        <v>1410</v>
      </c>
      <c r="R140" s="450" t="s">
        <v>1341</v>
      </c>
      <c r="S140" s="441" t="str">
        <f>VLOOKUP(Q140,[8]CUC!I142:K1646,3,0)</f>
        <v>1410+1415</v>
      </c>
    </row>
    <row r="141" spans="1:19" ht="10.199999999999999" customHeight="1" x14ac:dyDescent="0.3">
      <c r="A141" s="441">
        <v>1410</v>
      </c>
      <c r="B141" s="441">
        <f t="shared" si="4"/>
        <v>6</v>
      </c>
      <c r="C141" s="450">
        <v>141005</v>
      </c>
      <c r="D141" s="441" t="s">
        <v>34</v>
      </c>
      <c r="E141" s="441" t="s">
        <v>1315</v>
      </c>
      <c r="J141" s="441" t="s">
        <v>1315</v>
      </c>
      <c r="K141" s="441" t="s">
        <v>1315</v>
      </c>
      <c r="O141" s="441" t="s">
        <v>1315</v>
      </c>
      <c r="Q141" s="441">
        <v>141005</v>
      </c>
      <c r="R141" s="450" t="s">
        <v>623</v>
      </c>
      <c r="S141" s="443" t="s">
        <v>1342</v>
      </c>
    </row>
    <row r="142" spans="1:19" ht="10.199999999999999" customHeight="1" x14ac:dyDescent="0.3">
      <c r="A142" s="441">
        <v>1410</v>
      </c>
      <c r="B142" s="441">
        <f t="shared" si="4"/>
        <v>6</v>
      </c>
      <c r="C142" s="450">
        <v>141010</v>
      </c>
      <c r="D142" s="441" t="s">
        <v>35</v>
      </c>
      <c r="E142" s="441" t="s">
        <v>1315</v>
      </c>
      <c r="J142" s="441" t="s">
        <v>1315</v>
      </c>
      <c r="K142" s="441" t="s">
        <v>1315</v>
      </c>
      <c r="O142" s="441" t="s">
        <v>1315</v>
      </c>
      <c r="Q142" s="441">
        <v>141010</v>
      </c>
      <c r="R142" s="450" t="s">
        <v>625</v>
      </c>
      <c r="S142" s="443" t="s">
        <v>1343</v>
      </c>
    </row>
    <row r="143" spans="1:19" ht="10.199999999999999" customHeight="1" x14ac:dyDescent="0.3">
      <c r="A143" s="441">
        <v>1410</v>
      </c>
      <c r="B143" s="441">
        <f t="shared" si="4"/>
        <v>6</v>
      </c>
      <c r="C143" s="450">
        <v>141015</v>
      </c>
      <c r="D143" s="441" t="s">
        <v>36</v>
      </c>
      <c r="E143" s="441" t="s">
        <v>1315</v>
      </c>
      <c r="J143" s="441" t="s">
        <v>1315</v>
      </c>
      <c r="K143" s="441" t="s">
        <v>1315</v>
      </c>
      <c r="O143" s="441" t="s">
        <v>1315</v>
      </c>
      <c r="Q143" s="441">
        <v>141015</v>
      </c>
      <c r="R143" s="450" t="s">
        <v>627</v>
      </c>
      <c r="S143" s="443" t="s">
        <v>1344</v>
      </c>
    </row>
    <row r="144" spans="1:19" ht="10.199999999999999" customHeight="1" x14ac:dyDescent="0.3">
      <c r="A144" s="441">
        <v>1410</v>
      </c>
      <c r="B144" s="441">
        <f t="shared" si="4"/>
        <v>6</v>
      </c>
      <c r="C144" s="450">
        <v>141020</v>
      </c>
      <c r="D144" s="441" t="s">
        <v>37</v>
      </c>
      <c r="E144" s="441" t="s">
        <v>1315</v>
      </c>
      <c r="J144" s="441" t="s">
        <v>1315</v>
      </c>
      <c r="K144" s="441" t="s">
        <v>1315</v>
      </c>
      <c r="O144" s="441" t="s">
        <v>1315</v>
      </c>
      <c r="Q144" s="441">
        <v>141020</v>
      </c>
      <c r="R144" s="450" t="s">
        <v>629</v>
      </c>
      <c r="S144" s="443" t="s">
        <v>1345</v>
      </c>
    </row>
    <row r="145" spans="1:19" ht="10.199999999999999" customHeight="1" x14ac:dyDescent="0.3">
      <c r="A145" s="441">
        <v>1410</v>
      </c>
      <c r="B145" s="441">
        <f t="shared" si="4"/>
        <v>6</v>
      </c>
      <c r="C145" s="450">
        <v>141025</v>
      </c>
      <c r="D145" s="441" t="s">
        <v>38</v>
      </c>
      <c r="E145" s="441" t="s">
        <v>1315</v>
      </c>
      <c r="J145" s="441" t="s">
        <v>1315</v>
      </c>
      <c r="K145" s="441" t="s">
        <v>1315</v>
      </c>
      <c r="O145" s="441" t="s">
        <v>1315</v>
      </c>
      <c r="Q145" s="441">
        <v>141025</v>
      </c>
      <c r="R145" s="450" t="s">
        <v>631</v>
      </c>
      <c r="S145" s="443" t="s">
        <v>1346</v>
      </c>
    </row>
    <row r="146" spans="1:19" ht="10.199999999999999" customHeight="1" x14ac:dyDescent="0.3">
      <c r="A146" s="441">
        <v>1411</v>
      </c>
      <c r="B146" s="441">
        <f t="shared" si="4"/>
        <v>4</v>
      </c>
      <c r="C146" s="450">
        <v>1411</v>
      </c>
      <c r="D146" s="441" t="s">
        <v>740</v>
      </c>
      <c r="E146" s="441" t="s">
        <v>1315</v>
      </c>
      <c r="F146" s="441" t="s">
        <v>1315</v>
      </c>
      <c r="G146" s="441" t="s">
        <v>1315</v>
      </c>
      <c r="H146" s="441" t="s">
        <v>1315</v>
      </c>
      <c r="I146" s="441" t="s">
        <v>1315</v>
      </c>
      <c r="J146" s="441" t="s">
        <v>1315</v>
      </c>
      <c r="K146" s="441" t="s">
        <v>1315</v>
      </c>
      <c r="O146" s="441" t="s">
        <v>1315</v>
      </c>
      <c r="Q146" s="441">
        <v>1411</v>
      </c>
      <c r="R146" s="450" t="s">
        <v>1347</v>
      </c>
      <c r="S146" s="441">
        <f>VLOOKUP(Q146,[8]CUC!I148:K1652,3,0)</f>
        <v>1411</v>
      </c>
    </row>
    <row r="147" spans="1:19" ht="10.199999999999999" customHeight="1" x14ac:dyDescent="0.3">
      <c r="A147" s="441">
        <v>1411</v>
      </c>
      <c r="B147" s="441">
        <f t="shared" si="4"/>
        <v>6</v>
      </c>
      <c r="C147" s="450">
        <v>141105</v>
      </c>
      <c r="D147" s="441" t="s">
        <v>34</v>
      </c>
      <c r="E147" s="441" t="s">
        <v>1315</v>
      </c>
      <c r="F147" s="441" t="s">
        <v>1315</v>
      </c>
      <c r="G147" s="441" t="s">
        <v>1315</v>
      </c>
      <c r="H147" s="441" t="s">
        <v>1315</v>
      </c>
      <c r="I147" s="441" t="s">
        <v>1315</v>
      </c>
      <c r="J147" s="441" t="s">
        <v>1315</v>
      </c>
      <c r="K147" s="441" t="s">
        <v>1315</v>
      </c>
      <c r="O147" s="441" t="s">
        <v>1315</v>
      </c>
      <c r="Q147" s="441">
        <v>141105</v>
      </c>
      <c r="R147" s="450" t="s">
        <v>623</v>
      </c>
      <c r="S147" s="441">
        <v>141105</v>
      </c>
    </row>
    <row r="148" spans="1:19" ht="10.199999999999999" customHeight="1" x14ac:dyDescent="0.3">
      <c r="A148" s="441">
        <v>1411</v>
      </c>
      <c r="B148" s="441">
        <f t="shared" si="4"/>
        <v>6</v>
      </c>
      <c r="C148" s="450">
        <v>141110</v>
      </c>
      <c r="D148" s="441" t="s">
        <v>35</v>
      </c>
      <c r="E148" s="441" t="s">
        <v>1315</v>
      </c>
      <c r="F148" s="441" t="s">
        <v>1315</v>
      </c>
      <c r="G148" s="441" t="s">
        <v>1315</v>
      </c>
      <c r="H148" s="441" t="s">
        <v>1315</v>
      </c>
      <c r="I148" s="441" t="s">
        <v>1315</v>
      </c>
      <c r="J148" s="441" t="s">
        <v>1315</v>
      </c>
      <c r="K148" s="441" t="s">
        <v>1315</v>
      </c>
      <c r="O148" s="441" t="s">
        <v>1315</v>
      </c>
      <c r="Q148" s="441">
        <v>141110</v>
      </c>
      <c r="R148" s="450" t="s">
        <v>625</v>
      </c>
      <c r="S148" s="441">
        <v>141110</v>
      </c>
    </row>
    <row r="149" spans="1:19" ht="10.199999999999999" customHeight="1" x14ac:dyDescent="0.3">
      <c r="A149" s="441">
        <v>1411</v>
      </c>
      <c r="B149" s="441">
        <f t="shared" si="4"/>
        <v>6</v>
      </c>
      <c r="C149" s="450">
        <v>141115</v>
      </c>
      <c r="D149" s="441" t="s">
        <v>36</v>
      </c>
      <c r="E149" s="441" t="s">
        <v>1315</v>
      </c>
      <c r="F149" s="441" t="s">
        <v>1315</v>
      </c>
      <c r="G149" s="441" t="s">
        <v>1315</v>
      </c>
      <c r="H149" s="441" t="s">
        <v>1315</v>
      </c>
      <c r="I149" s="441" t="s">
        <v>1315</v>
      </c>
      <c r="J149" s="441" t="s">
        <v>1315</v>
      </c>
      <c r="K149" s="441" t="s">
        <v>1315</v>
      </c>
      <c r="O149" s="441" t="s">
        <v>1315</v>
      </c>
      <c r="Q149" s="441">
        <v>141115</v>
      </c>
      <c r="R149" s="450" t="s">
        <v>627</v>
      </c>
      <c r="S149" s="441">
        <v>141115</v>
      </c>
    </row>
    <row r="150" spans="1:19" ht="10.199999999999999" customHeight="1" x14ac:dyDescent="0.3">
      <c r="A150" s="441">
        <v>1411</v>
      </c>
      <c r="B150" s="441">
        <f t="shared" si="4"/>
        <v>6</v>
      </c>
      <c r="C150" s="450">
        <v>141120</v>
      </c>
      <c r="D150" s="441" t="s">
        <v>37</v>
      </c>
      <c r="E150" s="441" t="s">
        <v>1315</v>
      </c>
      <c r="F150" s="441" t="s">
        <v>1315</v>
      </c>
      <c r="G150" s="441" t="s">
        <v>1315</v>
      </c>
      <c r="H150" s="441" t="s">
        <v>1315</v>
      </c>
      <c r="I150" s="441" t="s">
        <v>1315</v>
      </c>
      <c r="J150" s="441" t="s">
        <v>1315</v>
      </c>
      <c r="K150" s="441" t="s">
        <v>1315</v>
      </c>
      <c r="O150" s="441" t="s">
        <v>1315</v>
      </c>
      <c r="Q150" s="441">
        <v>141120</v>
      </c>
      <c r="R150" s="450" t="s">
        <v>629</v>
      </c>
      <c r="S150" s="441">
        <v>141120</v>
      </c>
    </row>
    <row r="151" spans="1:19" ht="10.199999999999999" customHeight="1" x14ac:dyDescent="0.3">
      <c r="A151" s="441">
        <v>1411</v>
      </c>
      <c r="B151" s="441">
        <f t="shared" si="4"/>
        <v>6</v>
      </c>
      <c r="C151" s="450">
        <v>141125</v>
      </c>
      <c r="D151" s="441" t="s">
        <v>38</v>
      </c>
      <c r="E151" s="441" t="s">
        <v>1315</v>
      </c>
      <c r="F151" s="441" t="s">
        <v>1315</v>
      </c>
      <c r="G151" s="441" t="s">
        <v>1315</v>
      </c>
      <c r="H151" s="441" t="s">
        <v>1315</v>
      </c>
      <c r="I151" s="441" t="s">
        <v>1315</v>
      </c>
      <c r="J151" s="441" t="s">
        <v>1315</v>
      </c>
      <c r="K151" s="441" t="s">
        <v>1315</v>
      </c>
      <c r="O151" s="441" t="s">
        <v>1315</v>
      </c>
      <c r="Q151" s="441">
        <v>141125</v>
      </c>
      <c r="R151" s="450" t="s">
        <v>631</v>
      </c>
      <c r="S151" s="441">
        <v>141125</v>
      </c>
    </row>
    <row r="152" spans="1:19" ht="10.199999999999999" customHeight="1" x14ac:dyDescent="0.3">
      <c r="A152" s="441">
        <v>1412</v>
      </c>
      <c r="B152" s="441">
        <f t="shared" si="4"/>
        <v>4</v>
      </c>
      <c r="C152" s="450">
        <v>1412</v>
      </c>
      <c r="D152" s="441" t="s">
        <v>60</v>
      </c>
      <c r="E152" s="441" t="s">
        <v>1315</v>
      </c>
      <c r="G152" s="441" t="s">
        <v>1315</v>
      </c>
      <c r="J152" s="441" t="s">
        <v>1315</v>
      </c>
      <c r="K152" s="441" t="s">
        <v>1315</v>
      </c>
      <c r="O152" s="441" t="s">
        <v>1315</v>
      </c>
      <c r="Q152" s="441">
        <v>1412</v>
      </c>
      <c r="R152" s="450" t="s">
        <v>1348</v>
      </c>
      <c r="S152" s="441">
        <f>VLOOKUP(Q152,[8]CUC!I154:K1658,3,0)</f>
        <v>1412</v>
      </c>
    </row>
    <row r="153" spans="1:19" ht="10.199999999999999" customHeight="1" x14ac:dyDescent="0.3">
      <c r="A153" s="441">
        <v>1412</v>
      </c>
      <c r="B153" s="441">
        <f t="shared" si="4"/>
        <v>6</v>
      </c>
      <c r="C153" s="450">
        <v>141205</v>
      </c>
      <c r="D153" s="441" t="s">
        <v>34</v>
      </c>
      <c r="E153" s="441" t="s">
        <v>1315</v>
      </c>
      <c r="G153" s="441" t="s">
        <v>1315</v>
      </c>
      <c r="J153" s="441" t="s">
        <v>1315</v>
      </c>
      <c r="K153" s="441" t="s">
        <v>1315</v>
      </c>
      <c r="O153" s="441" t="s">
        <v>1315</v>
      </c>
      <c r="Q153" s="441">
        <v>141205</v>
      </c>
      <c r="R153" s="450" t="s">
        <v>623</v>
      </c>
      <c r="S153" s="441">
        <v>141205</v>
      </c>
    </row>
    <row r="154" spans="1:19" ht="10.199999999999999" customHeight="1" x14ac:dyDescent="0.3">
      <c r="A154" s="441">
        <v>1412</v>
      </c>
      <c r="B154" s="441">
        <f t="shared" si="4"/>
        <v>6</v>
      </c>
      <c r="C154" s="450">
        <v>141210</v>
      </c>
      <c r="D154" s="441" t="s">
        <v>35</v>
      </c>
      <c r="E154" s="441" t="s">
        <v>1315</v>
      </c>
      <c r="G154" s="441" t="s">
        <v>1315</v>
      </c>
      <c r="J154" s="441" t="s">
        <v>1315</v>
      </c>
      <c r="K154" s="441" t="s">
        <v>1315</v>
      </c>
      <c r="O154" s="441" t="s">
        <v>1315</v>
      </c>
      <c r="Q154" s="441">
        <v>141210</v>
      </c>
      <c r="R154" s="450" t="s">
        <v>625</v>
      </c>
      <c r="S154" s="441">
        <v>141210</v>
      </c>
    </row>
    <row r="155" spans="1:19" ht="10.199999999999999" customHeight="1" x14ac:dyDescent="0.3">
      <c r="A155" s="441">
        <v>1412</v>
      </c>
      <c r="B155" s="441">
        <f t="shared" si="4"/>
        <v>6</v>
      </c>
      <c r="C155" s="450">
        <v>141215</v>
      </c>
      <c r="D155" s="441" t="s">
        <v>36</v>
      </c>
      <c r="E155" s="441" t="s">
        <v>1315</v>
      </c>
      <c r="G155" s="441" t="s">
        <v>1315</v>
      </c>
      <c r="J155" s="441" t="s">
        <v>1315</v>
      </c>
      <c r="K155" s="441" t="s">
        <v>1315</v>
      </c>
      <c r="O155" s="441" t="s">
        <v>1315</v>
      </c>
      <c r="Q155" s="441">
        <v>141215</v>
      </c>
      <c r="R155" s="450" t="s">
        <v>627</v>
      </c>
      <c r="S155" s="441">
        <v>141215</v>
      </c>
    </row>
    <row r="156" spans="1:19" ht="10.199999999999999" customHeight="1" x14ac:dyDescent="0.3">
      <c r="A156" s="441">
        <v>1412</v>
      </c>
      <c r="B156" s="441">
        <f t="shared" si="4"/>
        <v>6</v>
      </c>
      <c r="C156" s="450">
        <v>141220</v>
      </c>
      <c r="D156" s="441" t="s">
        <v>37</v>
      </c>
      <c r="E156" s="441" t="s">
        <v>1315</v>
      </c>
      <c r="G156" s="441" t="s">
        <v>1315</v>
      </c>
      <c r="J156" s="441" t="s">
        <v>1315</v>
      </c>
      <c r="K156" s="441" t="s">
        <v>1315</v>
      </c>
      <c r="O156" s="441" t="s">
        <v>1315</v>
      </c>
      <c r="Q156" s="441">
        <v>141220</v>
      </c>
      <c r="R156" s="450" t="s">
        <v>629</v>
      </c>
      <c r="S156" s="441">
        <v>141220</v>
      </c>
    </row>
    <row r="157" spans="1:19" ht="10.199999999999999" customHeight="1" x14ac:dyDescent="0.3">
      <c r="A157" s="441">
        <v>1412</v>
      </c>
      <c r="B157" s="441">
        <f t="shared" si="4"/>
        <v>6</v>
      </c>
      <c r="C157" s="450">
        <v>141225</v>
      </c>
      <c r="D157" s="441" t="s">
        <v>38</v>
      </c>
      <c r="E157" s="441" t="s">
        <v>1315</v>
      </c>
      <c r="G157" s="441" t="s">
        <v>1315</v>
      </c>
      <c r="J157" s="441" t="s">
        <v>1315</v>
      </c>
      <c r="K157" s="441" t="s">
        <v>1315</v>
      </c>
      <c r="O157" s="441" t="s">
        <v>1315</v>
      </c>
      <c r="Q157" s="441">
        <v>141225</v>
      </c>
      <c r="R157" s="450" t="s">
        <v>631</v>
      </c>
      <c r="S157" s="441">
        <v>141225</v>
      </c>
    </row>
    <row r="158" spans="1:19" ht="10.199999999999999" customHeight="1" x14ac:dyDescent="0.3">
      <c r="A158" s="441">
        <v>1413</v>
      </c>
      <c r="B158" s="441">
        <f t="shared" si="4"/>
        <v>4</v>
      </c>
      <c r="C158" s="450">
        <v>1413</v>
      </c>
      <c r="D158" s="441" t="s">
        <v>741</v>
      </c>
      <c r="E158" s="441" t="s">
        <v>1315</v>
      </c>
      <c r="G158" s="441" t="s">
        <v>1315</v>
      </c>
      <c r="J158" s="441" t="s">
        <v>1315</v>
      </c>
      <c r="K158" s="441" t="s">
        <v>1315</v>
      </c>
      <c r="O158" s="441" t="s">
        <v>1315</v>
      </c>
      <c r="Q158" s="441" t="s">
        <v>1332</v>
      </c>
      <c r="R158" s="450" t="s">
        <v>1332</v>
      </c>
      <c r="S158" s="441" t="s">
        <v>1332</v>
      </c>
    </row>
    <row r="159" spans="1:19" ht="10.199999999999999" customHeight="1" x14ac:dyDescent="0.3">
      <c r="A159" s="441">
        <v>1413</v>
      </c>
      <c r="B159" s="441">
        <f t="shared" si="4"/>
        <v>6</v>
      </c>
      <c r="C159" s="450">
        <v>141305</v>
      </c>
      <c r="D159" s="441" t="s">
        <v>34</v>
      </c>
      <c r="E159" s="441" t="s">
        <v>1315</v>
      </c>
      <c r="G159" s="441" t="s">
        <v>1315</v>
      </c>
      <c r="J159" s="441" t="s">
        <v>1315</v>
      </c>
      <c r="K159" s="441" t="s">
        <v>1315</v>
      </c>
      <c r="O159" s="441" t="s">
        <v>1315</v>
      </c>
      <c r="Q159" s="441" t="s">
        <v>1332</v>
      </c>
      <c r="R159" s="450" t="s">
        <v>1332</v>
      </c>
      <c r="S159" s="441" t="s">
        <v>1332</v>
      </c>
    </row>
    <row r="160" spans="1:19" ht="10.199999999999999" customHeight="1" x14ac:dyDescent="0.3">
      <c r="A160" s="441">
        <v>1413</v>
      </c>
      <c r="B160" s="441">
        <f t="shared" si="4"/>
        <v>6</v>
      </c>
      <c r="C160" s="450">
        <v>141310</v>
      </c>
      <c r="D160" s="441" t="s">
        <v>35</v>
      </c>
      <c r="E160" s="441" t="s">
        <v>1315</v>
      </c>
      <c r="G160" s="441" t="s">
        <v>1315</v>
      </c>
      <c r="J160" s="441" t="s">
        <v>1315</v>
      </c>
      <c r="K160" s="441" t="s">
        <v>1315</v>
      </c>
      <c r="O160" s="441" t="s">
        <v>1315</v>
      </c>
      <c r="Q160" s="441" t="s">
        <v>1332</v>
      </c>
      <c r="R160" s="450" t="s">
        <v>1332</v>
      </c>
      <c r="S160" s="441" t="s">
        <v>1332</v>
      </c>
    </row>
    <row r="161" spans="1:19" ht="10.199999999999999" customHeight="1" x14ac:dyDescent="0.3">
      <c r="A161" s="441">
        <v>1413</v>
      </c>
      <c r="B161" s="441">
        <f t="shared" si="4"/>
        <v>6</v>
      </c>
      <c r="C161" s="450">
        <v>141315</v>
      </c>
      <c r="D161" s="441" t="s">
        <v>36</v>
      </c>
      <c r="E161" s="441" t="s">
        <v>1315</v>
      </c>
      <c r="G161" s="441" t="s">
        <v>1315</v>
      </c>
      <c r="J161" s="441" t="s">
        <v>1315</v>
      </c>
      <c r="K161" s="441" t="s">
        <v>1315</v>
      </c>
      <c r="O161" s="441" t="s">
        <v>1315</v>
      </c>
      <c r="Q161" s="441" t="s">
        <v>1332</v>
      </c>
      <c r="R161" s="450" t="s">
        <v>1332</v>
      </c>
      <c r="S161" s="441" t="s">
        <v>1332</v>
      </c>
    </row>
    <row r="162" spans="1:19" ht="10.199999999999999" customHeight="1" x14ac:dyDescent="0.3">
      <c r="A162" s="441">
        <v>1413</v>
      </c>
      <c r="B162" s="441">
        <f t="shared" si="4"/>
        <v>6</v>
      </c>
      <c r="C162" s="450">
        <v>141320</v>
      </c>
      <c r="D162" s="441" t="s">
        <v>37</v>
      </c>
      <c r="E162" s="441" t="s">
        <v>1315</v>
      </c>
      <c r="G162" s="441" t="s">
        <v>1315</v>
      </c>
      <c r="J162" s="441" t="s">
        <v>1315</v>
      </c>
      <c r="K162" s="441" t="s">
        <v>1315</v>
      </c>
      <c r="O162" s="441" t="s">
        <v>1315</v>
      </c>
      <c r="Q162" s="441" t="s">
        <v>1332</v>
      </c>
      <c r="R162" s="450" t="s">
        <v>1332</v>
      </c>
      <c r="S162" s="441" t="s">
        <v>1332</v>
      </c>
    </row>
    <row r="163" spans="1:19" ht="10.199999999999999" customHeight="1" x14ac:dyDescent="0.3">
      <c r="A163" s="441">
        <v>1413</v>
      </c>
      <c r="B163" s="441">
        <f t="shared" si="4"/>
        <v>6</v>
      </c>
      <c r="C163" s="450">
        <v>141325</v>
      </c>
      <c r="D163" s="441" t="s">
        <v>38</v>
      </c>
      <c r="E163" s="441" t="s">
        <v>1315</v>
      </c>
      <c r="G163" s="441" t="s">
        <v>1315</v>
      </c>
      <c r="J163" s="441" t="s">
        <v>1315</v>
      </c>
      <c r="K163" s="441" t="s">
        <v>1315</v>
      </c>
      <c r="O163" s="441" t="s">
        <v>1315</v>
      </c>
      <c r="Q163" s="441" t="s">
        <v>1332</v>
      </c>
      <c r="R163" s="450" t="s">
        <v>1332</v>
      </c>
      <c r="S163" s="441" t="s">
        <v>1332</v>
      </c>
    </row>
    <row r="164" spans="1:19" ht="10.199999999999999" customHeight="1" x14ac:dyDescent="0.3">
      <c r="A164" s="441">
        <v>1414</v>
      </c>
      <c r="B164" s="441">
        <f t="shared" si="4"/>
        <v>4</v>
      </c>
      <c r="C164" s="450">
        <v>1414</v>
      </c>
      <c r="D164" s="441" t="s">
        <v>742</v>
      </c>
      <c r="E164" s="441" t="s">
        <v>1315</v>
      </c>
      <c r="G164" s="441" t="s">
        <v>1315</v>
      </c>
      <c r="J164" s="441" t="s">
        <v>1315</v>
      </c>
      <c r="K164" s="441" t="s">
        <v>1315</v>
      </c>
      <c r="O164" s="441" t="s">
        <v>1315</v>
      </c>
      <c r="Q164" s="441" t="s">
        <v>1332</v>
      </c>
      <c r="R164" s="450" t="s">
        <v>1332</v>
      </c>
      <c r="S164" s="441" t="s">
        <v>1332</v>
      </c>
    </row>
    <row r="165" spans="1:19" ht="10.199999999999999" customHeight="1" x14ac:dyDescent="0.3">
      <c r="A165" s="441">
        <v>1414</v>
      </c>
      <c r="B165" s="441">
        <f t="shared" si="4"/>
        <v>6</v>
      </c>
      <c r="C165" s="450">
        <v>141405</v>
      </c>
      <c r="D165" s="441" t="s">
        <v>34</v>
      </c>
      <c r="E165" s="441" t="s">
        <v>1315</v>
      </c>
      <c r="G165" s="441" t="s">
        <v>1315</v>
      </c>
      <c r="J165" s="441" t="s">
        <v>1315</v>
      </c>
      <c r="K165" s="441" t="s">
        <v>1315</v>
      </c>
      <c r="O165" s="441" t="s">
        <v>1315</v>
      </c>
      <c r="Q165" s="441" t="s">
        <v>1332</v>
      </c>
      <c r="R165" s="450" t="s">
        <v>1332</v>
      </c>
      <c r="S165" s="441" t="s">
        <v>1332</v>
      </c>
    </row>
    <row r="166" spans="1:19" ht="10.199999999999999" customHeight="1" x14ac:dyDescent="0.3">
      <c r="A166" s="441">
        <v>1414</v>
      </c>
      <c r="B166" s="441">
        <f t="shared" si="4"/>
        <v>6</v>
      </c>
      <c r="C166" s="450">
        <v>141410</v>
      </c>
      <c r="D166" s="441" t="s">
        <v>35</v>
      </c>
      <c r="E166" s="441" t="s">
        <v>1315</v>
      </c>
      <c r="G166" s="441" t="s">
        <v>1315</v>
      </c>
      <c r="J166" s="441" t="s">
        <v>1315</v>
      </c>
      <c r="K166" s="441" t="s">
        <v>1315</v>
      </c>
      <c r="O166" s="441" t="s">
        <v>1315</v>
      </c>
      <c r="Q166" s="441" t="s">
        <v>1332</v>
      </c>
      <c r="R166" s="450" t="s">
        <v>1332</v>
      </c>
      <c r="S166" s="441" t="s">
        <v>1332</v>
      </c>
    </row>
    <row r="167" spans="1:19" ht="10.199999999999999" customHeight="1" x14ac:dyDescent="0.3">
      <c r="A167" s="441">
        <v>1414</v>
      </c>
      <c r="B167" s="441">
        <f t="shared" si="4"/>
        <v>6</v>
      </c>
      <c r="C167" s="450">
        <v>141415</v>
      </c>
      <c r="D167" s="441" t="s">
        <v>36</v>
      </c>
      <c r="E167" s="441" t="s">
        <v>1315</v>
      </c>
      <c r="G167" s="441" t="s">
        <v>1315</v>
      </c>
      <c r="J167" s="441" t="s">
        <v>1315</v>
      </c>
      <c r="K167" s="441" t="s">
        <v>1315</v>
      </c>
      <c r="O167" s="441" t="s">
        <v>1315</v>
      </c>
      <c r="Q167" s="441" t="s">
        <v>1332</v>
      </c>
      <c r="R167" s="450" t="s">
        <v>1332</v>
      </c>
      <c r="S167" s="441" t="s">
        <v>1332</v>
      </c>
    </row>
    <row r="168" spans="1:19" ht="10.199999999999999" customHeight="1" x14ac:dyDescent="0.3">
      <c r="A168" s="441">
        <v>1414</v>
      </c>
      <c r="B168" s="441">
        <f t="shared" si="4"/>
        <v>6</v>
      </c>
      <c r="C168" s="450">
        <v>141420</v>
      </c>
      <c r="D168" s="441" t="s">
        <v>37</v>
      </c>
      <c r="E168" s="441" t="s">
        <v>1315</v>
      </c>
      <c r="G168" s="441" t="s">
        <v>1315</v>
      </c>
      <c r="J168" s="441" t="s">
        <v>1315</v>
      </c>
      <c r="K168" s="441" t="s">
        <v>1315</v>
      </c>
      <c r="O168" s="441" t="s">
        <v>1315</v>
      </c>
      <c r="Q168" s="441" t="s">
        <v>1332</v>
      </c>
      <c r="R168" s="450" t="s">
        <v>1332</v>
      </c>
      <c r="S168" s="441" t="s">
        <v>1332</v>
      </c>
    </row>
    <row r="169" spans="1:19" ht="10.199999999999999" customHeight="1" x14ac:dyDescent="0.3">
      <c r="A169" s="441">
        <v>1414</v>
      </c>
      <c r="B169" s="441">
        <f t="shared" si="4"/>
        <v>6</v>
      </c>
      <c r="C169" s="450">
        <v>141425</v>
      </c>
      <c r="D169" s="441" t="s">
        <v>38</v>
      </c>
      <c r="E169" s="441" t="s">
        <v>1315</v>
      </c>
      <c r="G169" s="441" t="s">
        <v>1315</v>
      </c>
      <c r="J169" s="441" t="s">
        <v>1315</v>
      </c>
      <c r="K169" s="441" t="s">
        <v>1315</v>
      </c>
      <c r="O169" s="441" t="s">
        <v>1315</v>
      </c>
      <c r="Q169" s="441" t="s">
        <v>1332</v>
      </c>
      <c r="R169" s="450" t="s">
        <v>1332</v>
      </c>
      <c r="S169" s="441" t="s">
        <v>1332</v>
      </c>
    </row>
    <row r="170" spans="1:19" ht="10.199999999999999" customHeight="1" x14ac:dyDescent="0.3">
      <c r="A170" s="441">
        <v>1415</v>
      </c>
      <c r="B170" s="441">
        <f t="shared" si="4"/>
        <v>4</v>
      </c>
      <c r="C170" s="450">
        <v>1415</v>
      </c>
      <c r="D170" s="441" t="s">
        <v>743</v>
      </c>
      <c r="E170" s="441" t="s">
        <v>1315</v>
      </c>
      <c r="J170" s="441" t="s">
        <v>1315</v>
      </c>
      <c r="K170" s="441" t="s">
        <v>1315</v>
      </c>
      <c r="O170" s="441" t="s">
        <v>1315</v>
      </c>
      <c r="Q170" s="441" t="s">
        <v>1332</v>
      </c>
      <c r="R170" s="450" t="s">
        <v>1332</v>
      </c>
      <c r="S170" s="441" t="s">
        <v>1332</v>
      </c>
    </row>
    <row r="171" spans="1:19" ht="10.199999999999999" customHeight="1" x14ac:dyDescent="0.3">
      <c r="A171" s="441">
        <v>1415</v>
      </c>
      <c r="B171" s="441">
        <f t="shared" si="4"/>
        <v>6</v>
      </c>
      <c r="C171" s="450">
        <v>141505</v>
      </c>
      <c r="D171" s="441" t="s">
        <v>34</v>
      </c>
      <c r="E171" s="441" t="s">
        <v>1315</v>
      </c>
      <c r="J171" s="441" t="s">
        <v>1315</v>
      </c>
      <c r="K171" s="441" t="s">
        <v>1315</v>
      </c>
      <c r="O171" s="441" t="s">
        <v>1315</v>
      </c>
      <c r="Q171" s="441" t="s">
        <v>1332</v>
      </c>
      <c r="R171" s="450" t="s">
        <v>1332</v>
      </c>
      <c r="S171" s="441" t="s">
        <v>1332</v>
      </c>
    </row>
    <row r="172" spans="1:19" ht="10.199999999999999" customHeight="1" x14ac:dyDescent="0.3">
      <c r="A172" s="441">
        <v>1415</v>
      </c>
      <c r="B172" s="441">
        <f t="shared" si="4"/>
        <v>6</v>
      </c>
      <c r="C172" s="450">
        <v>141510</v>
      </c>
      <c r="D172" s="441" t="s">
        <v>35</v>
      </c>
      <c r="E172" s="441" t="s">
        <v>1315</v>
      </c>
      <c r="J172" s="441" t="s">
        <v>1315</v>
      </c>
      <c r="K172" s="441" t="s">
        <v>1315</v>
      </c>
      <c r="O172" s="441" t="s">
        <v>1315</v>
      </c>
      <c r="Q172" s="441" t="s">
        <v>1332</v>
      </c>
      <c r="R172" s="450" t="s">
        <v>1332</v>
      </c>
      <c r="S172" s="441" t="s">
        <v>1332</v>
      </c>
    </row>
    <row r="173" spans="1:19" ht="10.199999999999999" customHeight="1" x14ac:dyDescent="0.3">
      <c r="A173" s="441">
        <v>1415</v>
      </c>
      <c r="B173" s="441">
        <f t="shared" si="4"/>
        <v>6</v>
      </c>
      <c r="C173" s="450">
        <v>141515</v>
      </c>
      <c r="D173" s="441" t="s">
        <v>36</v>
      </c>
      <c r="E173" s="441" t="s">
        <v>1315</v>
      </c>
      <c r="J173" s="441" t="s">
        <v>1315</v>
      </c>
      <c r="K173" s="441" t="s">
        <v>1315</v>
      </c>
      <c r="O173" s="441" t="s">
        <v>1315</v>
      </c>
      <c r="Q173" s="441" t="s">
        <v>1332</v>
      </c>
      <c r="R173" s="450" t="s">
        <v>1332</v>
      </c>
      <c r="S173" s="441" t="s">
        <v>1332</v>
      </c>
    </row>
    <row r="174" spans="1:19" ht="10.199999999999999" customHeight="1" x14ac:dyDescent="0.3">
      <c r="A174" s="441">
        <v>1415</v>
      </c>
      <c r="B174" s="441">
        <f t="shared" si="4"/>
        <v>6</v>
      </c>
      <c r="C174" s="450">
        <v>141520</v>
      </c>
      <c r="D174" s="441" t="s">
        <v>37</v>
      </c>
      <c r="E174" s="441" t="s">
        <v>1315</v>
      </c>
      <c r="J174" s="441" t="s">
        <v>1315</v>
      </c>
      <c r="K174" s="441" t="s">
        <v>1315</v>
      </c>
      <c r="O174" s="441" t="s">
        <v>1315</v>
      </c>
      <c r="Q174" s="441" t="s">
        <v>1332</v>
      </c>
      <c r="R174" s="450" t="s">
        <v>1332</v>
      </c>
      <c r="S174" s="441" t="s">
        <v>1332</v>
      </c>
    </row>
    <row r="175" spans="1:19" ht="10.199999999999999" customHeight="1" x14ac:dyDescent="0.3">
      <c r="A175" s="441">
        <v>1415</v>
      </c>
      <c r="B175" s="441">
        <f t="shared" si="4"/>
        <v>6</v>
      </c>
      <c r="C175" s="450">
        <v>141525</v>
      </c>
      <c r="D175" s="441" t="s">
        <v>38</v>
      </c>
      <c r="E175" s="441" t="s">
        <v>1315</v>
      </c>
      <c r="J175" s="441" t="s">
        <v>1315</v>
      </c>
      <c r="K175" s="441" t="s">
        <v>1315</v>
      </c>
      <c r="O175" s="441" t="s">
        <v>1315</v>
      </c>
      <c r="Q175" s="441" t="s">
        <v>1332</v>
      </c>
      <c r="R175" s="450" t="s">
        <v>1332</v>
      </c>
      <c r="S175" s="441" t="s">
        <v>1332</v>
      </c>
    </row>
    <row r="176" spans="1:19" ht="12" customHeight="1" x14ac:dyDescent="0.3">
      <c r="A176" s="441">
        <v>1416</v>
      </c>
      <c r="B176" s="441">
        <f t="shared" si="4"/>
        <v>4</v>
      </c>
      <c r="C176" s="450">
        <v>1416</v>
      </c>
      <c r="D176" s="441" t="s">
        <v>1349</v>
      </c>
      <c r="E176" s="441" t="s">
        <v>1315</v>
      </c>
      <c r="F176" s="441" t="s">
        <v>1315</v>
      </c>
      <c r="G176" s="441" t="s">
        <v>1315</v>
      </c>
      <c r="H176" s="441" t="s">
        <v>1315</v>
      </c>
      <c r="I176" s="441" t="s">
        <v>1315</v>
      </c>
      <c r="J176" s="441" t="s">
        <v>1315</v>
      </c>
      <c r="K176" s="441" t="s">
        <v>1315</v>
      </c>
      <c r="O176" s="441" t="s">
        <v>1315</v>
      </c>
      <c r="Q176" s="441">
        <v>1416</v>
      </c>
      <c r="R176" s="450" t="s">
        <v>1350</v>
      </c>
      <c r="S176" s="441">
        <f>VLOOKUP(Q176,[8]CUC!I178:K1682,3,0)</f>
        <v>1416</v>
      </c>
    </row>
    <row r="177" spans="1:19" ht="10.199999999999999" customHeight="1" x14ac:dyDescent="0.3">
      <c r="A177" s="441">
        <v>1416</v>
      </c>
      <c r="B177" s="441">
        <f t="shared" si="4"/>
        <v>6</v>
      </c>
      <c r="C177" s="450">
        <v>141605</v>
      </c>
      <c r="D177" s="441" t="s">
        <v>34</v>
      </c>
      <c r="E177" s="441" t="s">
        <v>1315</v>
      </c>
      <c r="F177" s="441" t="s">
        <v>1315</v>
      </c>
      <c r="G177" s="441" t="s">
        <v>1315</v>
      </c>
      <c r="H177" s="441" t="s">
        <v>1315</v>
      </c>
      <c r="I177" s="441" t="s">
        <v>1315</v>
      </c>
      <c r="J177" s="441" t="s">
        <v>1315</v>
      </c>
      <c r="K177" s="441" t="s">
        <v>1315</v>
      </c>
      <c r="O177" s="441" t="s">
        <v>1315</v>
      </c>
      <c r="Q177" s="441">
        <v>141605</v>
      </c>
      <c r="R177" s="450" t="s">
        <v>623</v>
      </c>
      <c r="S177" s="441">
        <v>141605</v>
      </c>
    </row>
    <row r="178" spans="1:19" ht="10.199999999999999" customHeight="1" x14ac:dyDescent="0.3">
      <c r="A178" s="441">
        <v>1416</v>
      </c>
      <c r="B178" s="441">
        <f t="shared" si="4"/>
        <v>6</v>
      </c>
      <c r="C178" s="450">
        <v>141610</v>
      </c>
      <c r="D178" s="441" t="s">
        <v>35</v>
      </c>
      <c r="E178" s="441" t="s">
        <v>1315</v>
      </c>
      <c r="F178" s="441" t="s">
        <v>1315</v>
      </c>
      <c r="G178" s="441" t="s">
        <v>1315</v>
      </c>
      <c r="H178" s="441" t="s">
        <v>1315</v>
      </c>
      <c r="I178" s="441" t="s">
        <v>1315</v>
      </c>
      <c r="J178" s="441" t="s">
        <v>1315</v>
      </c>
      <c r="K178" s="441" t="s">
        <v>1315</v>
      </c>
      <c r="O178" s="441" t="s">
        <v>1315</v>
      </c>
      <c r="Q178" s="441">
        <v>141610</v>
      </c>
      <c r="R178" s="450" t="s">
        <v>625</v>
      </c>
      <c r="S178" s="441">
        <v>141610</v>
      </c>
    </row>
    <row r="179" spans="1:19" ht="10.199999999999999" customHeight="1" x14ac:dyDescent="0.3">
      <c r="A179" s="441">
        <v>1416</v>
      </c>
      <c r="B179" s="441">
        <f t="shared" si="4"/>
        <v>6</v>
      </c>
      <c r="C179" s="450">
        <v>141615</v>
      </c>
      <c r="D179" s="441" t="s">
        <v>36</v>
      </c>
      <c r="E179" s="441" t="s">
        <v>1315</v>
      </c>
      <c r="F179" s="441" t="s">
        <v>1315</v>
      </c>
      <c r="G179" s="441" t="s">
        <v>1315</v>
      </c>
      <c r="H179" s="441" t="s">
        <v>1315</v>
      </c>
      <c r="I179" s="441" t="s">
        <v>1315</v>
      </c>
      <c r="J179" s="441" t="s">
        <v>1315</v>
      </c>
      <c r="K179" s="441" t="s">
        <v>1315</v>
      </c>
      <c r="O179" s="441" t="s">
        <v>1315</v>
      </c>
      <c r="Q179" s="441">
        <v>141615</v>
      </c>
      <c r="R179" s="450" t="s">
        <v>627</v>
      </c>
      <c r="S179" s="441">
        <v>141615</v>
      </c>
    </row>
    <row r="180" spans="1:19" ht="10.199999999999999" customHeight="1" x14ac:dyDescent="0.3">
      <c r="A180" s="441">
        <v>1416</v>
      </c>
      <c r="B180" s="441">
        <f t="shared" si="4"/>
        <v>6</v>
      </c>
      <c r="C180" s="450">
        <v>141620</v>
      </c>
      <c r="D180" s="441" t="s">
        <v>37</v>
      </c>
      <c r="E180" s="441" t="s">
        <v>1315</v>
      </c>
      <c r="F180" s="441" t="s">
        <v>1315</v>
      </c>
      <c r="G180" s="441" t="s">
        <v>1315</v>
      </c>
      <c r="H180" s="441" t="s">
        <v>1315</v>
      </c>
      <c r="I180" s="441" t="s">
        <v>1315</v>
      </c>
      <c r="J180" s="441" t="s">
        <v>1315</v>
      </c>
      <c r="K180" s="441" t="s">
        <v>1315</v>
      </c>
      <c r="O180" s="441" t="s">
        <v>1315</v>
      </c>
      <c r="Q180" s="441">
        <v>141620</v>
      </c>
      <c r="R180" s="450" t="s">
        <v>629</v>
      </c>
      <c r="S180" s="441">
        <v>141620</v>
      </c>
    </row>
    <row r="181" spans="1:19" ht="10.199999999999999" customHeight="1" x14ac:dyDescent="0.3">
      <c r="A181" s="441">
        <v>1416</v>
      </c>
      <c r="B181" s="441">
        <f t="shared" si="4"/>
        <v>6</v>
      </c>
      <c r="C181" s="450">
        <v>141625</v>
      </c>
      <c r="D181" s="441" t="s">
        <v>38</v>
      </c>
      <c r="E181" s="441" t="s">
        <v>1315</v>
      </c>
      <c r="F181" s="441" t="s">
        <v>1315</v>
      </c>
      <c r="G181" s="441" t="s">
        <v>1315</v>
      </c>
      <c r="H181" s="441" t="s">
        <v>1315</v>
      </c>
      <c r="I181" s="441" t="s">
        <v>1315</v>
      </c>
      <c r="J181" s="441" t="s">
        <v>1315</v>
      </c>
      <c r="K181" s="441" t="s">
        <v>1315</v>
      </c>
      <c r="O181" s="441" t="s">
        <v>1315</v>
      </c>
      <c r="Q181" s="441">
        <v>141625</v>
      </c>
      <c r="R181" s="450" t="s">
        <v>631</v>
      </c>
      <c r="S181" s="441">
        <v>141625</v>
      </c>
    </row>
    <row r="182" spans="1:19" ht="10.199999999999999" customHeight="1" x14ac:dyDescent="0.3">
      <c r="A182" s="441">
        <v>1417</v>
      </c>
      <c r="B182" s="441">
        <f t="shared" si="4"/>
        <v>4</v>
      </c>
      <c r="C182" s="450">
        <v>1417</v>
      </c>
      <c r="D182" s="441" t="s">
        <v>744</v>
      </c>
      <c r="E182" s="441" t="s">
        <v>1315</v>
      </c>
      <c r="G182" s="441" t="s">
        <v>1315</v>
      </c>
      <c r="H182" s="441" t="s">
        <v>1315</v>
      </c>
      <c r="I182" s="441" t="s">
        <v>1315</v>
      </c>
      <c r="J182" s="441" t="s">
        <v>1315</v>
      </c>
      <c r="K182" s="441" t="s">
        <v>1315</v>
      </c>
      <c r="O182" s="441" t="s">
        <v>1315</v>
      </c>
      <c r="Q182" s="441">
        <v>1417</v>
      </c>
      <c r="R182" s="450" t="s">
        <v>1351</v>
      </c>
      <c r="S182" s="441" t="str">
        <f>VLOOKUP(Q182,[8]CUC!I184:K1688,3,0)</f>
        <v>1417+1421+1422</v>
      </c>
    </row>
    <row r="183" spans="1:19" ht="10.199999999999999" customHeight="1" x14ac:dyDescent="0.3">
      <c r="A183" s="441">
        <v>1417</v>
      </c>
      <c r="B183" s="441">
        <f t="shared" si="4"/>
        <v>6</v>
      </c>
      <c r="C183" s="450">
        <v>141705</v>
      </c>
      <c r="D183" s="441" t="s">
        <v>34</v>
      </c>
      <c r="E183" s="441" t="s">
        <v>1315</v>
      </c>
      <c r="G183" s="441" t="s">
        <v>1315</v>
      </c>
      <c r="H183" s="441" t="s">
        <v>1315</v>
      </c>
      <c r="I183" s="441" t="s">
        <v>1315</v>
      </c>
      <c r="J183" s="441" t="s">
        <v>1315</v>
      </c>
      <c r="K183" s="441" t="s">
        <v>1315</v>
      </c>
      <c r="O183" s="441" t="s">
        <v>1315</v>
      </c>
      <c r="Q183" s="441">
        <v>141705</v>
      </c>
      <c r="R183" s="450" t="s">
        <v>623</v>
      </c>
      <c r="S183" s="443" t="s">
        <v>1352</v>
      </c>
    </row>
    <row r="184" spans="1:19" ht="10.199999999999999" customHeight="1" x14ac:dyDescent="0.3">
      <c r="A184" s="441">
        <v>1417</v>
      </c>
      <c r="B184" s="441">
        <f t="shared" si="4"/>
        <v>6</v>
      </c>
      <c r="C184" s="450">
        <v>141710</v>
      </c>
      <c r="D184" s="441" t="s">
        <v>35</v>
      </c>
      <c r="E184" s="441" t="s">
        <v>1315</v>
      </c>
      <c r="G184" s="441" t="s">
        <v>1315</v>
      </c>
      <c r="H184" s="441" t="s">
        <v>1315</v>
      </c>
      <c r="I184" s="441" t="s">
        <v>1315</v>
      </c>
      <c r="J184" s="441" t="s">
        <v>1315</v>
      </c>
      <c r="K184" s="441" t="s">
        <v>1315</v>
      </c>
      <c r="O184" s="441" t="s">
        <v>1315</v>
      </c>
      <c r="Q184" s="441">
        <v>141710</v>
      </c>
      <c r="R184" s="450" t="s">
        <v>625</v>
      </c>
      <c r="S184" s="443" t="s">
        <v>1353</v>
      </c>
    </row>
    <row r="185" spans="1:19" ht="10.199999999999999" customHeight="1" x14ac:dyDescent="0.3">
      <c r="A185" s="441">
        <v>1417</v>
      </c>
      <c r="B185" s="441">
        <f t="shared" si="4"/>
        <v>6</v>
      </c>
      <c r="C185" s="450">
        <v>141715</v>
      </c>
      <c r="D185" s="441" t="s">
        <v>36</v>
      </c>
      <c r="E185" s="441" t="s">
        <v>1315</v>
      </c>
      <c r="G185" s="441" t="s">
        <v>1315</v>
      </c>
      <c r="H185" s="441" t="s">
        <v>1315</v>
      </c>
      <c r="I185" s="441" t="s">
        <v>1315</v>
      </c>
      <c r="J185" s="441" t="s">
        <v>1315</v>
      </c>
      <c r="K185" s="441" t="s">
        <v>1315</v>
      </c>
      <c r="O185" s="441" t="s">
        <v>1315</v>
      </c>
      <c r="Q185" s="441">
        <v>141715</v>
      </c>
      <c r="R185" s="450" t="s">
        <v>627</v>
      </c>
      <c r="S185" s="443" t="s">
        <v>1354</v>
      </c>
    </row>
    <row r="186" spans="1:19" ht="10.199999999999999" customHeight="1" x14ac:dyDescent="0.3">
      <c r="A186" s="441">
        <v>1417</v>
      </c>
      <c r="B186" s="441">
        <f t="shared" si="4"/>
        <v>6</v>
      </c>
      <c r="C186" s="450">
        <v>141720</v>
      </c>
      <c r="D186" s="441" t="s">
        <v>37</v>
      </c>
      <c r="E186" s="441" t="s">
        <v>1315</v>
      </c>
      <c r="G186" s="441" t="s">
        <v>1315</v>
      </c>
      <c r="H186" s="441" t="s">
        <v>1315</v>
      </c>
      <c r="I186" s="441" t="s">
        <v>1315</v>
      </c>
      <c r="J186" s="441" t="s">
        <v>1315</v>
      </c>
      <c r="K186" s="441" t="s">
        <v>1315</v>
      </c>
      <c r="O186" s="441" t="s">
        <v>1315</v>
      </c>
      <c r="Q186" s="441">
        <v>141720</v>
      </c>
      <c r="R186" s="450" t="s">
        <v>629</v>
      </c>
      <c r="S186" s="443" t="s">
        <v>1355</v>
      </c>
    </row>
    <row r="187" spans="1:19" ht="10.199999999999999" customHeight="1" x14ac:dyDescent="0.3">
      <c r="A187" s="441">
        <v>1417</v>
      </c>
      <c r="B187" s="441">
        <f t="shared" si="4"/>
        <v>6</v>
      </c>
      <c r="C187" s="450">
        <v>141725</v>
      </c>
      <c r="D187" s="441" t="s">
        <v>38</v>
      </c>
      <c r="E187" s="441" t="s">
        <v>1315</v>
      </c>
      <c r="G187" s="441" t="s">
        <v>1315</v>
      </c>
      <c r="H187" s="441" t="s">
        <v>1315</v>
      </c>
      <c r="I187" s="441" t="s">
        <v>1315</v>
      </c>
      <c r="J187" s="441" t="s">
        <v>1315</v>
      </c>
      <c r="K187" s="441" t="s">
        <v>1315</v>
      </c>
      <c r="O187" s="441" t="s">
        <v>1315</v>
      </c>
      <c r="Q187" s="441">
        <v>141725</v>
      </c>
      <c r="R187" s="450" t="s">
        <v>631</v>
      </c>
      <c r="S187" s="443" t="s">
        <v>1356</v>
      </c>
    </row>
    <row r="188" spans="1:19" ht="10.199999999999999" customHeight="1" x14ac:dyDescent="0.3">
      <c r="A188" s="441">
        <v>1418</v>
      </c>
      <c r="B188" s="441">
        <f t="shared" si="4"/>
        <v>4</v>
      </c>
      <c r="C188" s="450">
        <v>1418</v>
      </c>
      <c r="D188" s="441" t="s">
        <v>745</v>
      </c>
      <c r="E188" s="441" t="s">
        <v>1315</v>
      </c>
      <c r="J188" s="441" t="s">
        <v>1315</v>
      </c>
      <c r="K188" s="441" t="s">
        <v>1315</v>
      </c>
      <c r="O188" s="441" t="s">
        <v>1315</v>
      </c>
      <c r="Q188" s="441">
        <v>1418</v>
      </c>
      <c r="R188" s="450" t="s">
        <v>1803</v>
      </c>
      <c r="S188" s="443" t="str">
        <f>VLOOKUP(Q188,[8]CUC!I190:K1694,3,0)</f>
        <v>1418+1423</v>
      </c>
    </row>
    <row r="189" spans="1:19" ht="10.199999999999999" customHeight="1" x14ac:dyDescent="0.3">
      <c r="A189" s="441">
        <v>1418</v>
      </c>
      <c r="B189" s="441">
        <f t="shared" si="4"/>
        <v>6</v>
      </c>
      <c r="C189" s="450">
        <v>141805</v>
      </c>
      <c r="D189" s="441" t="s">
        <v>34</v>
      </c>
      <c r="E189" s="441" t="s">
        <v>1315</v>
      </c>
      <c r="J189" s="441" t="s">
        <v>1315</v>
      </c>
      <c r="K189" s="441" t="s">
        <v>1315</v>
      </c>
      <c r="O189" s="441" t="s">
        <v>1315</v>
      </c>
      <c r="Q189" s="441">
        <v>141805</v>
      </c>
      <c r="R189" s="450" t="s">
        <v>623</v>
      </c>
      <c r="S189" s="443" t="s">
        <v>1357</v>
      </c>
    </row>
    <row r="190" spans="1:19" ht="10.199999999999999" customHeight="1" x14ac:dyDescent="0.3">
      <c r="A190" s="441">
        <v>1418</v>
      </c>
      <c r="B190" s="441">
        <f t="shared" si="4"/>
        <v>6</v>
      </c>
      <c r="C190" s="450">
        <v>141810</v>
      </c>
      <c r="D190" s="441" t="s">
        <v>35</v>
      </c>
      <c r="E190" s="441" t="s">
        <v>1315</v>
      </c>
      <c r="J190" s="441" t="s">
        <v>1315</v>
      </c>
      <c r="K190" s="441" t="s">
        <v>1315</v>
      </c>
      <c r="O190" s="441" t="s">
        <v>1315</v>
      </c>
      <c r="Q190" s="441">
        <v>141810</v>
      </c>
      <c r="R190" s="450" t="s">
        <v>625</v>
      </c>
      <c r="S190" s="443" t="s">
        <v>1358</v>
      </c>
    </row>
    <row r="191" spans="1:19" ht="10.199999999999999" customHeight="1" x14ac:dyDescent="0.3">
      <c r="A191" s="441">
        <v>1418</v>
      </c>
      <c r="B191" s="441">
        <f t="shared" si="4"/>
        <v>6</v>
      </c>
      <c r="C191" s="450">
        <v>141815</v>
      </c>
      <c r="D191" s="441" t="s">
        <v>36</v>
      </c>
      <c r="E191" s="441" t="s">
        <v>1315</v>
      </c>
      <c r="J191" s="441" t="s">
        <v>1315</v>
      </c>
      <c r="K191" s="441" t="s">
        <v>1315</v>
      </c>
      <c r="O191" s="441" t="s">
        <v>1315</v>
      </c>
      <c r="Q191" s="441">
        <v>141815</v>
      </c>
      <c r="R191" s="450" t="s">
        <v>627</v>
      </c>
      <c r="S191" s="443" t="s">
        <v>1359</v>
      </c>
    </row>
    <row r="192" spans="1:19" ht="10.199999999999999" customHeight="1" x14ac:dyDescent="0.3">
      <c r="A192" s="441">
        <v>1418</v>
      </c>
      <c r="B192" s="441">
        <f t="shared" si="4"/>
        <v>6</v>
      </c>
      <c r="C192" s="450">
        <v>141820</v>
      </c>
      <c r="D192" s="441" t="s">
        <v>37</v>
      </c>
      <c r="E192" s="441" t="s">
        <v>1315</v>
      </c>
      <c r="J192" s="441" t="s">
        <v>1315</v>
      </c>
      <c r="K192" s="441" t="s">
        <v>1315</v>
      </c>
      <c r="O192" s="441" t="s">
        <v>1315</v>
      </c>
      <c r="Q192" s="441">
        <v>141820</v>
      </c>
      <c r="R192" s="450" t="s">
        <v>629</v>
      </c>
      <c r="S192" s="443" t="s">
        <v>1360</v>
      </c>
    </row>
    <row r="193" spans="1:19" ht="10.199999999999999" customHeight="1" x14ac:dyDescent="0.3">
      <c r="A193" s="441">
        <v>1418</v>
      </c>
      <c r="B193" s="441">
        <f t="shared" si="4"/>
        <v>6</v>
      </c>
      <c r="C193" s="450">
        <v>141825</v>
      </c>
      <c r="D193" s="441" t="s">
        <v>38</v>
      </c>
      <c r="E193" s="441" t="s">
        <v>1315</v>
      </c>
      <c r="J193" s="441" t="s">
        <v>1315</v>
      </c>
      <c r="K193" s="441" t="s">
        <v>1315</v>
      </c>
      <c r="O193" s="441" t="s">
        <v>1315</v>
      </c>
      <c r="Q193" s="441">
        <v>141825</v>
      </c>
      <c r="R193" s="450" t="s">
        <v>631</v>
      </c>
      <c r="S193" s="443" t="s">
        <v>1361</v>
      </c>
    </row>
    <row r="194" spans="1:19" ht="10.199999999999999" customHeight="1" x14ac:dyDescent="0.3">
      <c r="A194" s="441">
        <v>1419</v>
      </c>
      <c r="B194" s="441">
        <f t="shared" si="4"/>
        <v>4</v>
      </c>
      <c r="C194" s="450">
        <v>1419</v>
      </c>
      <c r="D194" s="441" t="s">
        <v>746</v>
      </c>
      <c r="E194" s="441" t="s">
        <v>1315</v>
      </c>
      <c r="F194" s="441" t="s">
        <v>1315</v>
      </c>
      <c r="G194" s="441" t="s">
        <v>1315</v>
      </c>
      <c r="H194" s="441" t="s">
        <v>1315</v>
      </c>
      <c r="I194" s="441" t="s">
        <v>1315</v>
      </c>
      <c r="J194" s="441" t="s">
        <v>1315</v>
      </c>
      <c r="K194" s="441" t="s">
        <v>1315</v>
      </c>
      <c r="O194" s="441" t="s">
        <v>1315</v>
      </c>
      <c r="Q194" s="441">
        <v>1419</v>
      </c>
      <c r="R194" s="450" t="s">
        <v>1362</v>
      </c>
      <c r="S194" s="441">
        <f>VLOOKUP(Q194,[8]CUC!I196:K1700,3,0)</f>
        <v>1419</v>
      </c>
    </row>
    <row r="195" spans="1:19" ht="10.199999999999999" customHeight="1" x14ac:dyDescent="0.3">
      <c r="A195" s="441">
        <v>1419</v>
      </c>
      <c r="B195" s="441">
        <f t="shared" si="4"/>
        <v>6</v>
      </c>
      <c r="C195" s="450">
        <v>141905</v>
      </c>
      <c r="D195" s="441" t="s">
        <v>34</v>
      </c>
      <c r="E195" s="441" t="s">
        <v>1315</v>
      </c>
      <c r="F195" s="441" t="s">
        <v>1315</v>
      </c>
      <c r="G195" s="441" t="s">
        <v>1315</v>
      </c>
      <c r="H195" s="441" t="s">
        <v>1315</v>
      </c>
      <c r="I195" s="441" t="s">
        <v>1315</v>
      </c>
      <c r="J195" s="441" t="s">
        <v>1315</v>
      </c>
      <c r="K195" s="441" t="s">
        <v>1315</v>
      </c>
      <c r="O195" s="441" t="s">
        <v>1315</v>
      </c>
      <c r="Q195" s="441">
        <v>141905</v>
      </c>
      <c r="R195" s="450" t="s">
        <v>623</v>
      </c>
      <c r="S195" s="441">
        <v>141905</v>
      </c>
    </row>
    <row r="196" spans="1:19" ht="10.199999999999999" customHeight="1" x14ac:dyDescent="0.3">
      <c r="A196" s="441">
        <v>1419</v>
      </c>
      <c r="B196" s="441">
        <f t="shared" si="4"/>
        <v>6</v>
      </c>
      <c r="C196" s="450">
        <v>141910</v>
      </c>
      <c r="D196" s="441" t="s">
        <v>35</v>
      </c>
      <c r="E196" s="441" t="s">
        <v>1315</v>
      </c>
      <c r="F196" s="441" t="s">
        <v>1315</v>
      </c>
      <c r="G196" s="441" t="s">
        <v>1315</v>
      </c>
      <c r="H196" s="441" t="s">
        <v>1315</v>
      </c>
      <c r="I196" s="441" t="s">
        <v>1315</v>
      </c>
      <c r="J196" s="441" t="s">
        <v>1315</v>
      </c>
      <c r="K196" s="441" t="s">
        <v>1315</v>
      </c>
      <c r="O196" s="441" t="s">
        <v>1315</v>
      </c>
      <c r="Q196" s="441">
        <v>141910</v>
      </c>
      <c r="R196" s="450" t="s">
        <v>625</v>
      </c>
      <c r="S196" s="441">
        <v>141910</v>
      </c>
    </row>
    <row r="197" spans="1:19" ht="10.199999999999999" customHeight="1" x14ac:dyDescent="0.3">
      <c r="A197" s="441">
        <v>1419</v>
      </c>
      <c r="B197" s="441">
        <f t="shared" ref="B197:B260" si="5">LEN(C197)</f>
        <v>6</v>
      </c>
      <c r="C197" s="450">
        <v>141915</v>
      </c>
      <c r="D197" s="441" t="s">
        <v>36</v>
      </c>
      <c r="E197" s="441" t="s">
        <v>1315</v>
      </c>
      <c r="F197" s="441" t="s">
        <v>1315</v>
      </c>
      <c r="G197" s="441" t="s">
        <v>1315</v>
      </c>
      <c r="H197" s="441" t="s">
        <v>1315</v>
      </c>
      <c r="I197" s="441" t="s">
        <v>1315</v>
      </c>
      <c r="J197" s="441" t="s">
        <v>1315</v>
      </c>
      <c r="K197" s="441" t="s">
        <v>1315</v>
      </c>
      <c r="O197" s="441" t="s">
        <v>1315</v>
      </c>
      <c r="Q197" s="441">
        <v>141915</v>
      </c>
      <c r="R197" s="450" t="s">
        <v>627</v>
      </c>
      <c r="S197" s="441">
        <v>141915</v>
      </c>
    </row>
    <row r="198" spans="1:19" ht="10.199999999999999" customHeight="1" x14ac:dyDescent="0.3">
      <c r="A198" s="441">
        <v>1419</v>
      </c>
      <c r="B198" s="441">
        <f t="shared" si="5"/>
        <v>6</v>
      </c>
      <c r="C198" s="450">
        <v>141920</v>
      </c>
      <c r="D198" s="441" t="s">
        <v>37</v>
      </c>
      <c r="E198" s="441" t="s">
        <v>1315</v>
      </c>
      <c r="F198" s="441" t="s">
        <v>1315</v>
      </c>
      <c r="G198" s="441" t="s">
        <v>1315</v>
      </c>
      <c r="H198" s="441" t="s">
        <v>1315</v>
      </c>
      <c r="I198" s="441" t="s">
        <v>1315</v>
      </c>
      <c r="J198" s="441" t="s">
        <v>1315</v>
      </c>
      <c r="K198" s="441" t="s">
        <v>1315</v>
      </c>
      <c r="O198" s="441" t="s">
        <v>1315</v>
      </c>
      <c r="Q198" s="441">
        <v>141920</v>
      </c>
      <c r="R198" s="450" t="s">
        <v>629</v>
      </c>
      <c r="S198" s="441">
        <v>141920</v>
      </c>
    </row>
    <row r="199" spans="1:19" ht="10.199999999999999" customHeight="1" x14ac:dyDescent="0.3">
      <c r="A199" s="441">
        <v>1419</v>
      </c>
      <c r="B199" s="441">
        <f t="shared" si="5"/>
        <v>6</v>
      </c>
      <c r="C199" s="450">
        <v>141925</v>
      </c>
      <c r="D199" s="441" t="s">
        <v>38</v>
      </c>
      <c r="E199" s="441" t="s">
        <v>1315</v>
      </c>
      <c r="F199" s="441" t="s">
        <v>1315</v>
      </c>
      <c r="G199" s="441" t="s">
        <v>1315</v>
      </c>
      <c r="H199" s="441" t="s">
        <v>1315</v>
      </c>
      <c r="I199" s="441" t="s">
        <v>1315</v>
      </c>
      <c r="J199" s="441" t="s">
        <v>1315</v>
      </c>
      <c r="K199" s="441" t="s">
        <v>1315</v>
      </c>
      <c r="O199" s="441" t="s">
        <v>1315</v>
      </c>
      <c r="Q199" s="441">
        <v>141925</v>
      </c>
      <c r="R199" s="450" t="s">
        <v>631</v>
      </c>
      <c r="S199" s="441">
        <v>141925</v>
      </c>
    </row>
    <row r="200" spans="1:19" ht="10.199999999999999" customHeight="1" x14ac:dyDescent="0.3">
      <c r="A200" s="441">
        <v>1420</v>
      </c>
      <c r="B200" s="441">
        <f t="shared" si="5"/>
        <v>4</v>
      </c>
      <c r="C200" s="450">
        <v>1420</v>
      </c>
      <c r="D200" s="441" t="s">
        <v>1363</v>
      </c>
      <c r="E200" s="441" t="s">
        <v>1315</v>
      </c>
      <c r="G200" s="441" t="s">
        <v>1315</v>
      </c>
      <c r="J200" s="441" t="s">
        <v>1315</v>
      </c>
      <c r="K200" s="441" t="s">
        <v>1315</v>
      </c>
      <c r="O200" s="441" t="s">
        <v>1315</v>
      </c>
      <c r="Q200" s="441">
        <v>1420</v>
      </c>
      <c r="R200" s="450" t="s">
        <v>1364</v>
      </c>
      <c r="S200" s="441">
        <f>VLOOKUP(Q200,[8]CUC!I202:K1706,3,0)</f>
        <v>1420</v>
      </c>
    </row>
    <row r="201" spans="1:19" ht="10.199999999999999" customHeight="1" x14ac:dyDescent="0.3">
      <c r="A201" s="441">
        <v>1420</v>
      </c>
      <c r="B201" s="441">
        <f t="shared" si="5"/>
        <v>6</v>
      </c>
      <c r="C201" s="450">
        <v>142005</v>
      </c>
      <c r="D201" s="441" t="s">
        <v>34</v>
      </c>
      <c r="E201" s="441" t="s">
        <v>1315</v>
      </c>
      <c r="G201" s="441" t="s">
        <v>1315</v>
      </c>
      <c r="J201" s="441" t="s">
        <v>1315</v>
      </c>
      <c r="K201" s="441" t="s">
        <v>1315</v>
      </c>
      <c r="O201" s="441" t="s">
        <v>1315</v>
      </c>
      <c r="Q201" s="441">
        <v>142005</v>
      </c>
      <c r="R201" s="450" t="s">
        <v>623</v>
      </c>
      <c r="S201" s="441">
        <v>142005</v>
      </c>
    </row>
    <row r="202" spans="1:19" ht="10.199999999999999" customHeight="1" x14ac:dyDescent="0.3">
      <c r="A202" s="441">
        <v>1420</v>
      </c>
      <c r="B202" s="441">
        <f t="shared" si="5"/>
        <v>6</v>
      </c>
      <c r="C202" s="450">
        <v>142010</v>
      </c>
      <c r="D202" s="441" t="s">
        <v>35</v>
      </c>
      <c r="E202" s="441" t="s">
        <v>1315</v>
      </c>
      <c r="G202" s="441" t="s">
        <v>1315</v>
      </c>
      <c r="J202" s="441" t="s">
        <v>1315</v>
      </c>
      <c r="K202" s="441" t="s">
        <v>1315</v>
      </c>
      <c r="O202" s="441" t="s">
        <v>1315</v>
      </c>
      <c r="Q202" s="441">
        <v>142010</v>
      </c>
      <c r="R202" s="450" t="s">
        <v>625</v>
      </c>
      <c r="S202" s="441">
        <v>142010</v>
      </c>
    </row>
    <row r="203" spans="1:19" ht="10.199999999999999" customHeight="1" x14ac:dyDescent="0.3">
      <c r="A203" s="441">
        <v>1420</v>
      </c>
      <c r="B203" s="441">
        <f t="shared" si="5"/>
        <v>6</v>
      </c>
      <c r="C203" s="450">
        <v>142015</v>
      </c>
      <c r="D203" s="441" t="s">
        <v>36</v>
      </c>
      <c r="E203" s="441" t="s">
        <v>1315</v>
      </c>
      <c r="G203" s="441" t="s">
        <v>1315</v>
      </c>
      <c r="J203" s="441" t="s">
        <v>1315</v>
      </c>
      <c r="K203" s="441" t="s">
        <v>1315</v>
      </c>
      <c r="O203" s="441" t="s">
        <v>1315</v>
      </c>
      <c r="Q203" s="441">
        <v>142015</v>
      </c>
      <c r="R203" s="450" t="s">
        <v>627</v>
      </c>
      <c r="S203" s="441">
        <v>142015</v>
      </c>
    </row>
    <row r="204" spans="1:19" ht="10.199999999999999" customHeight="1" x14ac:dyDescent="0.3">
      <c r="A204" s="441">
        <v>1420</v>
      </c>
      <c r="B204" s="441">
        <f t="shared" si="5"/>
        <v>6</v>
      </c>
      <c r="C204" s="450">
        <v>142020</v>
      </c>
      <c r="D204" s="441" t="s">
        <v>37</v>
      </c>
      <c r="E204" s="441" t="s">
        <v>1315</v>
      </c>
      <c r="G204" s="441" t="s">
        <v>1315</v>
      </c>
      <c r="J204" s="441" t="s">
        <v>1315</v>
      </c>
      <c r="K204" s="441" t="s">
        <v>1315</v>
      </c>
      <c r="O204" s="441" t="s">
        <v>1315</v>
      </c>
      <c r="Q204" s="441">
        <v>142020</v>
      </c>
      <c r="R204" s="450" t="s">
        <v>629</v>
      </c>
      <c r="S204" s="441">
        <v>142020</v>
      </c>
    </row>
    <row r="205" spans="1:19" ht="10.199999999999999" customHeight="1" x14ac:dyDescent="0.3">
      <c r="A205" s="441">
        <v>1420</v>
      </c>
      <c r="B205" s="441">
        <f t="shared" si="5"/>
        <v>6</v>
      </c>
      <c r="C205" s="450">
        <v>142025</v>
      </c>
      <c r="D205" s="441" t="s">
        <v>38</v>
      </c>
      <c r="E205" s="441" t="s">
        <v>1315</v>
      </c>
      <c r="G205" s="441" t="s">
        <v>1315</v>
      </c>
      <c r="J205" s="441" t="s">
        <v>1315</v>
      </c>
      <c r="K205" s="441" t="s">
        <v>1315</v>
      </c>
      <c r="O205" s="441" t="s">
        <v>1315</v>
      </c>
      <c r="Q205" s="441">
        <v>142025</v>
      </c>
      <c r="R205" s="450" t="s">
        <v>631</v>
      </c>
      <c r="S205" s="441">
        <v>142025</v>
      </c>
    </row>
    <row r="206" spans="1:19" ht="10.199999999999999" customHeight="1" x14ac:dyDescent="0.3">
      <c r="A206" s="441">
        <v>1421</v>
      </c>
      <c r="B206" s="441">
        <f t="shared" si="5"/>
        <v>4</v>
      </c>
      <c r="C206" s="450">
        <v>1421</v>
      </c>
      <c r="D206" s="441" t="s">
        <v>747</v>
      </c>
      <c r="E206" s="441" t="s">
        <v>1315</v>
      </c>
      <c r="G206" s="441" t="s">
        <v>1315</v>
      </c>
      <c r="J206" s="441" t="s">
        <v>1315</v>
      </c>
      <c r="K206" s="441" t="s">
        <v>1315</v>
      </c>
      <c r="O206" s="441" t="s">
        <v>1315</v>
      </c>
      <c r="Q206" s="441" t="s">
        <v>1332</v>
      </c>
      <c r="R206" s="450" t="s">
        <v>1332</v>
      </c>
      <c r="S206" s="441" t="s">
        <v>1332</v>
      </c>
    </row>
    <row r="207" spans="1:19" ht="10.199999999999999" customHeight="1" x14ac:dyDescent="0.3">
      <c r="A207" s="441">
        <v>1421</v>
      </c>
      <c r="B207" s="441">
        <f t="shared" si="5"/>
        <v>6</v>
      </c>
      <c r="C207" s="450">
        <v>142105</v>
      </c>
      <c r="D207" s="441" t="s">
        <v>34</v>
      </c>
      <c r="E207" s="441" t="s">
        <v>1315</v>
      </c>
      <c r="G207" s="441" t="s">
        <v>1315</v>
      </c>
      <c r="J207" s="441" t="s">
        <v>1315</v>
      </c>
      <c r="K207" s="441" t="s">
        <v>1315</v>
      </c>
      <c r="O207" s="441" t="s">
        <v>1315</v>
      </c>
      <c r="Q207" s="441" t="s">
        <v>1332</v>
      </c>
      <c r="R207" s="450" t="s">
        <v>1332</v>
      </c>
      <c r="S207" s="441" t="s">
        <v>1332</v>
      </c>
    </row>
    <row r="208" spans="1:19" ht="10.199999999999999" customHeight="1" x14ac:dyDescent="0.3">
      <c r="A208" s="441">
        <v>1421</v>
      </c>
      <c r="B208" s="441">
        <f t="shared" si="5"/>
        <v>6</v>
      </c>
      <c r="C208" s="450">
        <v>142110</v>
      </c>
      <c r="D208" s="441" t="s">
        <v>35</v>
      </c>
      <c r="E208" s="441" t="s">
        <v>1315</v>
      </c>
      <c r="G208" s="441" t="s">
        <v>1315</v>
      </c>
      <c r="J208" s="441" t="s">
        <v>1315</v>
      </c>
      <c r="K208" s="441" t="s">
        <v>1315</v>
      </c>
      <c r="O208" s="441" t="s">
        <v>1315</v>
      </c>
      <c r="Q208" s="441" t="s">
        <v>1332</v>
      </c>
      <c r="R208" s="450" t="s">
        <v>1332</v>
      </c>
      <c r="S208" s="441" t="s">
        <v>1332</v>
      </c>
    </row>
    <row r="209" spans="1:19" ht="10.199999999999999" customHeight="1" x14ac:dyDescent="0.3">
      <c r="A209" s="441">
        <v>1421</v>
      </c>
      <c r="B209" s="441">
        <f t="shared" si="5"/>
        <v>6</v>
      </c>
      <c r="C209" s="450">
        <v>142115</v>
      </c>
      <c r="D209" s="441" t="s">
        <v>36</v>
      </c>
      <c r="E209" s="441" t="s">
        <v>1315</v>
      </c>
      <c r="G209" s="441" t="s">
        <v>1315</v>
      </c>
      <c r="J209" s="441" t="s">
        <v>1315</v>
      </c>
      <c r="K209" s="441" t="s">
        <v>1315</v>
      </c>
      <c r="O209" s="441" t="s">
        <v>1315</v>
      </c>
      <c r="Q209" s="441" t="s">
        <v>1332</v>
      </c>
      <c r="R209" s="450" t="s">
        <v>1332</v>
      </c>
      <c r="S209" s="441" t="s">
        <v>1332</v>
      </c>
    </row>
    <row r="210" spans="1:19" ht="10.199999999999999" customHeight="1" x14ac:dyDescent="0.3">
      <c r="A210" s="441">
        <v>1421</v>
      </c>
      <c r="B210" s="441">
        <f t="shared" si="5"/>
        <v>6</v>
      </c>
      <c r="C210" s="450">
        <v>142120</v>
      </c>
      <c r="D210" s="441" t="s">
        <v>37</v>
      </c>
      <c r="E210" s="441" t="s">
        <v>1315</v>
      </c>
      <c r="G210" s="441" t="s">
        <v>1315</v>
      </c>
      <c r="J210" s="441" t="s">
        <v>1315</v>
      </c>
      <c r="K210" s="441" t="s">
        <v>1315</v>
      </c>
      <c r="O210" s="441" t="s">
        <v>1315</v>
      </c>
      <c r="Q210" s="441" t="s">
        <v>1332</v>
      </c>
      <c r="R210" s="450" t="s">
        <v>1332</v>
      </c>
      <c r="S210" s="441" t="s">
        <v>1332</v>
      </c>
    </row>
    <row r="211" spans="1:19" ht="10.199999999999999" customHeight="1" x14ac:dyDescent="0.3">
      <c r="A211" s="441">
        <v>1421</v>
      </c>
      <c r="B211" s="441">
        <f t="shared" si="5"/>
        <v>6</v>
      </c>
      <c r="C211" s="450">
        <v>142125</v>
      </c>
      <c r="D211" s="441" t="s">
        <v>38</v>
      </c>
      <c r="E211" s="441" t="s">
        <v>1315</v>
      </c>
      <c r="G211" s="441" t="s">
        <v>1315</v>
      </c>
      <c r="J211" s="441" t="s">
        <v>1315</v>
      </c>
      <c r="K211" s="441" t="s">
        <v>1315</v>
      </c>
      <c r="O211" s="441" t="s">
        <v>1315</v>
      </c>
      <c r="Q211" s="441" t="s">
        <v>1332</v>
      </c>
      <c r="R211" s="450" t="s">
        <v>1332</v>
      </c>
      <c r="S211" s="441" t="s">
        <v>1332</v>
      </c>
    </row>
    <row r="212" spans="1:19" ht="10.199999999999999" customHeight="1" x14ac:dyDescent="0.3">
      <c r="A212" s="441">
        <v>1422</v>
      </c>
      <c r="B212" s="441">
        <f t="shared" si="5"/>
        <v>4</v>
      </c>
      <c r="C212" s="450">
        <v>1422</v>
      </c>
      <c r="D212" s="441" t="s">
        <v>748</v>
      </c>
      <c r="E212" s="441" t="s">
        <v>1315</v>
      </c>
      <c r="G212" s="441" t="s">
        <v>1315</v>
      </c>
      <c r="J212" s="441" t="s">
        <v>1315</v>
      </c>
      <c r="K212" s="441" t="s">
        <v>1315</v>
      </c>
      <c r="O212" s="441" t="s">
        <v>1315</v>
      </c>
      <c r="Q212" s="441" t="s">
        <v>1332</v>
      </c>
      <c r="R212" s="450" t="s">
        <v>1332</v>
      </c>
      <c r="S212" s="441" t="s">
        <v>1332</v>
      </c>
    </row>
    <row r="213" spans="1:19" ht="10.199999999999999" customHeight="1" x14ac:dyDescent="0.3">
      <c r="A213" s="441">
        <v>1422</v>
      </c>
      <c r="B213" s="441">
        <f t="shared" si="5"/>
        <v>6</v>
      </c>
      <c r="C213" s="450">
        <v>142205</v>
      </c>
      <c r="D213" s="441" t="s">
        <v>34</v>
      </c>
      <c r="E213" s="441" t="s">
        <v>1315</v>
      </c>
      <c r="G213" s="441" t="s">
        <v>1315</v>
      </c>
      <c r="J213" s="441" t="s">
        <v>1315</v>
      </c>
      <c r="K213" s="441" t="s">
        <v>1315</v>
      </c>
      <c r="O213" s="441" t="s">
        <v>1315</v>
      </c>
      <c r="Q213" s="441" t="s">
        <v>1332</v>
      </c>
      <c r="R213" s="450" t="s">
        <v>1332</v>
      </c>
      <c r="S213" s="441" t="s">
        <v>1332</v>
      </c>
    </row>
    <row r="214" spans="1:19" ht="10.199999999999999" customHeight="1" x14ac:dyDescent="0.3">
      <c r="A214" s="441">
        <v>1422</v>
      </c>
      <c r="B214" s="441">
        <f t="shared" si="5"/>
        <v>6</v>
      </c>
      <c r="C214" s="450">
        <v>142210</v>
      </c>
      <c r="D214" s="441" t="s">
        <v>35</v>
      </c>
      <c r="E214" s="441" t="s">
        <v>1315</v>
      </c>
      <c r="G214" s="441" t="s">
        <v>1315</v>
      </c>
      <c r="J214" s="441" t="s">
        <v>1315</v>
      </c>
      <c r="K214" s="441" t="s">
        <v>1315</v>
      </c>
      <c r="O214" s="441" t="s">
        <v>1315</v>
      </c>
      <c r="Q214" s="441" t="s">
        <v>1332</v>
      </c>
      <c r="R214" s="450" t="s">
        <v>1332</v>
      </c>
      <c r="S214" s="441" t="s">
        <v>1332</v>
      </c>
    </row>
    <row r="215" spans="1:19" ht="10.199999999999999" customHeight="1" x14ac:dyDescent="0.3">
      <c r="A215" s="441">
        <v>1422</v>
      </c>
      <c r="B215" s="441">
        <f t="shared" si="5"/>
        <v>6</v>
      </c>
      <c r="C215" s="450">
        <v>142215</v>
      </c>
      <c r="D215" s="441" t="s">
        <v>36</v>
      </c>
      <c r="E215" s="441" t="s">
        <v>1315</v>
      </c>
      <c r="G215" s="441" t="s">
        <v>1315</v>
      </c>
      <c r="J215" s="441" t="s">
        <v>1315</v>
      </c>
      <c r="K215" s="441" t="s">
        <v>1315</v>
      </c>
      <c r="O215" s="441" t="s">
        <v>1315</v>
      </c>
      <c r="Q215" s="441" t="s">
        <v>1332</v>
      </c>
      <c r="R215" s="450" t="s">
        <v>1332</v>
      </c>
      <c r="S215" s="441" t="s">
        <v>1332</v>
      </c>
    </row>
    <row r="216" spans="1:19" ht="10.199999999999999" customHeight="1" x14ac:dyDescent="0.3">
      <c r="A216" s="441">
        <v>1422</v>
      </c>
      <c r="B216" s="441">
        <f t="shared" si="5"/>
        <v>6</v>
      </c>
      <c r="C216" s="450">
        <v>142220</v>
      </c>
      <c r="D216" s="441" t="s">
        <v>37</v>
      </c>
      <c r="E216" s="441" t="s">
        <v>1315</v>
      </c>
      <c r="G216" s="441" t="s">
        <v>1315</v>
      </c>
      <c r="J216" s="441" t="s">
        <v>1315</v>
      </c>
      <c r="K216" s="441" t="s">
        <v>1315</v>
      </c>
      <c r="O216" s="441" t="s">
        <v>1315</v>
      </c>
      <c r="Q216" s="441" t="s">
        <v>1332</v>
      </c>
      <c r="R216" s="450" t="s">
        <v>1332</v>
      </c>
      <c r="S216" s="441" t="s">
        <v>1332</v>
      </c>
    </row>
    <row r="217" spans="1:19" ht="10.199999999999999" customHeight="1" x14ac:dyDescent="0.3">
      <c r="A217" s="441">
        <v>1422</v>
      </c>
      <c r="B217" s="441">
        <f t="shared" si="5"/>
        <v>6</v>
      </c>
      <c r="C217" s="450">
        <v>142225</v>
      </c>
      <c r="D217" s="441" t="s">
        <v>38</v>
      </c>
      <c r="E217" s="441" t="s">
        <v>1315</v>
      </c>
      <c r="G217" s="441" t="s">
        <v>1315</v>
      </c>
      <c r="J217" s="441" t="s">
        <v>1315</v>
      </c>
      <c r="K217" s="441" t="s">
        <v>1315</v>
      </c>
      <c r="O217" s="441" t="s">
        <v>1315</v>
      </c>
      <c r="Q217" s="441" t="s">
        <v>1332</v>
      </c>
      <c r="R217" s="450" t="s">
        <v>1332</v>
      </c>
      <c r="S217" s="441" t="s">
        <v>1332</v>
      </c>
    </row>
    <row r="218" spans="1:19" ht="10.199999999999999" customHeight="1" x14ac:dyDescent="0.3">
      <c r="A218" s="441">
        <v>1423</v>
      </c>
      <c r="B218" s="441">
        <f t="shared" si="5"/>
        <v>4</v>
      </c>
      <c r="C218" s="450">
        <v>1423</v>
      </c>
      <c r="D218" s="441" t="s">
        <v>749</v>
      </c>
      <c r="E218" s="441" t="s">
        <v>1315</v>
      </c>
      <c r="J218" s="441" t="s">
        <v>1315</v>
      </c>
      <c r="K218" s="441" t="s">
        <v>1315</v>
      </c>
      <c r="O218" s="441" t="s">
        <v>1315</v>
      </c>
      <c r="Q218" s="441" t="s">
        <v>1332</v>
      </c>
      <c r="R218" s="450" t="s">
        <v>1332</v>
      </c>
      <c r="S218" s="441" t="s">
        <v>1332</v>
      </c>
    </row>
    <row r="219" spans="1:19" ht="10.199999999999999" customHeight="1" x14ac:dyDescent="0.3">
      <c r="A219" s="441">
        <v>1423</v>
      </c>
      <c r="B219" s="441">
        <f t="shared" si="5"/>
        <v>6</v>
      </c>
      <c r="C219" s="450">
        <v>142305</v>
      </c>
      <c r="D219" s="441" t="s">
        <v>34</v>
      </c>
      <c r="E219" s="441" t="s">
        <v>1315</v>
      </c>
      <c r="J219" s="441" t="s">
        <v>1315</v>
      </c>
      <c r="K219" s="441" t="s">
        <v>1315</v>
      </c>
      <c r="O219" s="441" t="s">
        <v>1315</v>
      </c>
      <c r="Q219" s="441" t="s">
        <v>1332</v>
      </c>
      <c r="R219" s="450" t="s">
        <v>1332</v>
      </c>
      <c r="S219" s="441" t="s">
        <v>1332</v>
      </c>
    </row>
    <row r="220" spans="1:19" ht="10.199999999999999" customHeight="1" x14ac:dyDescent="0.3">
      <c r="A220" s="441">
        <v>1423</v>
      </c>
      <c r="B220" s="441">
        <f t="shared" si="5"/>
        <v>6</v>
      </c>
      <c r="C220" s="450">
        <v>142310</v>
      </c>
      <c r="D220" s="441" t="s">
        <v>35</v>
      </c>
      <c r="E220" s="441" t="s">
        <v>1315</v>
      </c>
      <c r="J220" s="441" t="s">
        <v>1315</v>
      </c>
      <c r="K220" s="441" t="s">
        <v>1315</v>
      </c>
      <c r="O220" s="441" t="s">
        <v>1315</v>
      </c>
      <c r="Q220" s="441" t="s">
        <v>1332</v>
      </c>
      <c r="R220" s="450" t="s">
        <v>1332</v>
      </c>
      <c r="S220" s="441" t="s">
        <v>1332</v>
      </c>
    </row>
    <row r="221" spans="1:19" ht="10.199999999999999" customHeight="1" x14ac:dyDescent="0.3">
      <c r="A221" s="441">
        <v>1423</v>
      </c>
      <c r="B221" s="441">
        <f t="shared" si="5"/>
        <v>6</v>
      </c>
      <c r="C221" s="450">
        <v>142315</v>
      </c>
      <c r="D221" s="441" t="s">
        <v>36</v>
      </c>
      <c r="E221" s="441" t="s">
        <v>1315</v>
      </c>
      <c r="J221" s="441" t="s">
        <v>1315</v>
      </c>
      <c r="K221" s="441" t="s">
        <v>1315</v>
      </c>
      <c r="O221" s="441" t="s">
        <v>1315</v>
      </c>
      <c r="Q221" s="441" t="s">
        <v>1332</v>
      </c>
      <c r="R221" s="450" t="s">
        <v>1332</v>
      </c>
      <c r="S221" s="441" t="s">
        <v>1332</v>
      </c>
    </row>
    <row r="222" spans="1:19" ht="10.199999999999999" customHeight="1" x14ac:dyDescent="0.3">
      <c r="A222" s="441">
        <v>1423</v>
      </c>
      <c r="B222" s="441">
        <f t="shared" si="5"/>
        <v>6</v>
      </c>
      <c r="C222" s="450">
        <v>142320</v>
      </c>
      <c r="D222" s="441" t="s">
        <v>37</v>
      </c>
      <c r="E222" s="441" t="s">
        <v>1315</v>
      </c>
      <c r="J222" s="441" t="s">
        <v>1315</v>
      </c>
      <c r="K222" s="441" t="s">
        <v>1315</v>
      </c>
      <c r="O222" s="441" t="s">
        <v>1315</v>
      </c>
      <c r="Q222" s="441" t="s">
        <v>1332</v>
      </c>
      <c r="R222" s="450" t="s">
        <v>1332</v>
      </c>
      <c r="S222" s="441" t="s">
        <v>1332</v>
      </c>
    </row>
    <row r="223" spans="1:19" ht="10.199999999999999" customHeight="1" x14ac:dyDescent="0.3">
      <c r="A223" s="441">
        <v>1423</v>
      </c>
      <c r="B223" s="441">
        <f t="shared" si="5"/>
        <v>6</v>
      </c>
      <c r="C223" s="450">
        <v>142325</v>
      </c>
      <c r="D223" s="441" t="s">
        <v>38</v>
      </c>
      <c r="E223" s="441" t="s">
        <v>1315</v>
      </c>
      <c r="J223" s="441" t="s">
        <v>1315</v>
      </c>
      <c r="K223" s="441" t="s">
        <v>1315</v>
      </c>
      <c r="O223" s="441" t="s">
        <v>1315</v>
      </c>
      <c r="Q223" s="441" t="s">
        <v>1332</v>
      </c>
      <c r="R223" s="450" t="s">
        <v>1332</v>
      </c>
      <c r="S223" s="441" t="s">
        <v>1332</v>
      </c>
    </row>
    <row r="224" spans="1:19" ht="10.199999999999999" customHeight="1" x14ac:dyDescent="0.3">
      <c r="A224" s="441">
        <v>1424</v>
      </c>
      <c r="B224" s="441">
        <f t="shared" si="5"/>
        <v>4</v>
      </c>
      <c r="C224" s="450">
        <v>1424</v>
      </c>
      <c r="D224" s="441" t="s">
        <v>1365</v>
      </c>
      <c r="E224" s="441" t="s">
        <v>1315</v>
      </c>
      <c r="F224" s="441" t="s">
        <v>1315</v>
      </c>
      <c r="G224" s="441" t="s">
        <v>1315</v>
      </c>
      <c r="H224" s="441" t="s">
        <v>1315</v>
      </c>
      <c r="I224" s="441" t="s">
        <v>1315</v>
      </c>
      <c r="J224" s="441" t="s">
        <v>1315</v>
      </c>
      <c r="K224" s="441" t="s">
        <v>1315</v>
      </c>
      <c r="O224" s="441" t="s">
        <v>1315</v>
      </c>
      <c r="Q224" s="441">
        <v>1424</v>
      </c>
      <c r="R224" s="450" t="s">
        <v>1366</v>
      </c>
      <c r="S224" s="441">
        <f>VLOOKUP(Q224,[8]CUC!I226:K1730,3,0)</f>
        <v>1424</v>
      </c>
    </row>
    <row r="225" spans="1:19" ht="10.199999999999999" customHeight="1" x14ac:dyDescent="0.3">
      <c r="A225" s="441">
        <v>1424</v>
      </c>
      <c r="B225" s="441">
        <f t="shared" si="5"/>
        <v>6</v>
      </c>
      <c r="C225" s="450">
        <v>142405</v>
      </c>
      <c r="D225" s="441" t="s">
        <v>34</v>
      </c>
      <c r="E225" s="441" t="s">
        <v>1315</v>
      </c>
      <c r="F225" s="441" t="s">
        <v>1315</v>
      </c>
      <c r="G225" s="441" t="s">
        <v>1315</v>
      </c>
      <c r="H225" s="441" t="s">
        <v>1315</v>
      </c>
      <c r="I225" s="441" t="s">
        <v>1315</v>
      </c>
      <c r="J225" s="441" t="s">
        <v>1315</v>
      </c>
      <c r="K225" s="441" t="s">
        <v>1315</v>
      </c>
      <c r="O225" s="441" t="s">
        <v>1315</v>
      </c>
      <c r="Q225" s="441">
        <v>142405</v>
      </c>
      <c r="R225" s="450" t="s">
        <v>623</v>
      </c>
      <c r="S225" s="441">
        <v>142405</v>
      </c>
    </row>
    <row r="226" spans="1:19" ht="10.199999999999999" customHeight="1" x14ac:dyDescent="0.3">
      <c r="A226" s="441">
        <v>1424</v>
      </c>
      <c r="B226" s="441">
        <f t="shared" si="5"/>
        <v>6</v>
      </c>
      <c r="C226" s="450">
        <v>142410</v>
      </c>
      <c r="D226" s="441" t="s">
        <v>35</v>
      </c>
      <c r="E226" s="441" t="s">
        <v>1315</v>
      </c>
      <c r="F226" s="441" t="s">
        <v>1315</v>
      </c>
      <c r="G226" s="441" t="s">
        <v>1315</v>
      </c>
      <c r="H226" s="441" t="s">
        <v>1315</v>
      </c>
      <c r="I226" s="441" t="s">
        <v>1315</v>
      </c>
      <c r="J226" s="441" t="s">
        <v>1315</v>
      </c>
      <c r="K226" s="441" t="s">
        <v>1315</v>
      </c>
      <c r="O226" s="441" t="s">
        <v>1315</v>
      </c>
      <c r="Q226" s="441">
        <v>142410</v>
      </c>
      <c r="R226" s="450" t="s">
        <v>625</v>
      </c>
      <c r="S226" s="441">
        <v>142410</v>
      </c>
    </row>
    <row r="227" spans="1:19" ht="10.199999999999999" customHeight="1" x14ac:dyDescent="0.3">
      <c r="A227" s="441">
        <v>1424</v>
      </c>
      <c r="B227" s="441">
        <f t="shared" si="5"/>
        <v>6</v>
      </c>
      <c r="C227" s="450">
        <v>142415</v>
      </c>
      <c r="D227" s="441" t="s">
        <v>36</v>
      </c>
      <c r="E227" s="441" t="s">
        <v>1315</v>
      </c>
      <c r="F227" s="441" t="s">
        <v>1315</v>
      </c>
      <c r="G227" s="441" t="s">
        <v>1315</v>
      </c>
      <c r="H227" s="441" t="s">
        <v>1315</v>
      </c>
      <c r="I227" s="441" t="s">
        <v>1315</v>
      </c>
      <c r="J227" s="441" t="s">
        <v>1315</v>
      </c>
      <c r="K227" s="441" t="s">
        <v>1315</v>
      </c>
      <c r="O227" s="441" t="s">
        <v>1315</v>
      </c>
      <c r="Q227" s="441">
        <v>142415</v>
      </c>
      <c r="R227" s="450" t="s">
        <v>627</v>
      </c>
      <c r="S227" s="441">
        <v>142415</v>
      </c>
    </row>
    <row r="228" spans="1:19" ht="10.199999999999999" customHeight="1" x14ac:dyDescent="0.3">
      <c r="A228" s="441">
        <v>1424</v>
      </c>
      <c r="B228" s="441">
        <f t="shared" si="5"/>
        <v>6</v>
      </c>
      <c r="C228" s="450">
        <v>142420</v>
      </c>
      <c r="D228" s="441" t="s">
        <v>37</v>
      </c>
      <c r="E228" s="441" t="s">
        <v>1315</v>
      </c>
      <c r="F228" s="441" t="s">
        <v>1315</v>
      </c>
      <c r="G228" s="441" t="s">
        <v>1315</v>
      </c>
      <c r="H228" s="441" t="s">
        <v>1315</v>
      </c>
      <c r="I228" s="441" t="s">
        <v>1315</v>
      </c>
      <c r="J228" s="441" t="s">
        <v>1315</v>
      </c>
      <c r="K228" s="441" t="s">
        <v>1315</v>
      </c>
      <c r="O228" s="441" t="s">
        <v>1315</v>
      </c>
      <c r="Q228" s="441">
        <v>142420</v>
      </c>
      <c r="R228" s="450" t="s">
        <v>629</v>
      </c>
      <c r="S228" s="441">
        <v>142420</v>
      </c>
    </row>
    <row r="229" spans="1:19" ht="10.199999999999999" customHeight="1" x14ac:dyDescent="0.3">
      <c r="A229" s="441">
        <v>1424</v>
      </c>
      <c r="B229" s="441">
        <f t="shared" si="5"/>
        <v>6</v>
      </c>
      <c r="C229" s="450">
        <v>142425</v>
      </c>
      <c r="D229" s="441" t="s">
        <v>38</v>
      </c>
      <c r="E229" s="441" t="s">
        <v>1315</v>
      </c>
      <c r="F229" s="441" t="s">
        <v>1315</v>
      </c>
      <c r="G229" s="441" t="s">
        <v>1315</v>
      </c>
      <c r="H229" s="441" t="s">
        <v>1315</v>
      </c>
      <c r="I229" s="441" t="s">
        <v>1315</v>
      </c>
      <c r="J229" s="441" t="s">
        <v>1315</v>
      </c>
      <c r="K229" s="441" t="s">
        <v>1315</v>
      </c>
      <c r="O229" s="441" t="s">
        <v>1315</v>
      </c>
      <c r="Q229" s="441">
        <v>142425</v>
      </c>
      <c r="R229" s="450" t="s">
        <v>631</v>
      </c>
      <c r="S229" s="441">
        <v>142425</v>
      </c>
    </row>
    <row r="230" spans="1:19" ht="10.199999999999999" customHeight="1" x14ac:dyDescent="0.3">
      <c r="A230" s="441">
        <v>1425</v>
      </c>
      <c r="B230" s="441">
        <f t="shared" si="5"/>
        <v>4</v>
      </c>
      <c r="C230" s="450">
        <v>1425</v>
      </c>
      <c r="D230" s="441" t="s">
        <v>750</v>
      </c>
      <c r="E230" s="441" t="s">
        <v>1315</v>
      </c>
      <c r="G230" s="441" t="s">
        <v>1315</v>
      </c>
      <c r="H230" s="441" t="s">
        <v>1315</v>
      </c>
      <c r="I230" s="441" t="s">
        <v>1315</v>
      </c>
      <c r="J230" s="441" t="s">
        <v>1315</v>
      </c>
      <c r="K230" s="441" t="s">
        <v>1315</v>
      </c>
      <c r="O230" s="441" t="s">
        <v>1315</v>
      </c>
      <c r="Q230" s="441">
        <v>1425</v>
      </c>
      <c r="R230" s="450" t="s">
        <v>1031</v>
      </c>
      <c r="S230" s="441" t="str">
        <f>VLOOKUP(Q230,[8]CUC!I232:K1736,3,0)</f>
        <v>1425+1429+1430</v>
      </c>
    </row>
    <row r="231" spans="1:19" ht="10.199999999999999" customHeight="1" x14ac:dyDescent="0.3">
      <c r="A231" s="441">
        <v>1425</v>
      </c>
      <c r="B231" s="441">
        <f t="shared" si="5"/>
        <v>6</v>
      </c>
      <c r="C231" s="450">
        <v>142505</v>
      </c>
      <c r="D231" s="441" t="s">
        <v>34</v>
      </c>
      <c r="E231" s="441" t="s">
        <v>1315</v>
      </c>
      <c r="G231" s="441" t="s">
        <v>1315</v>
      </c>
      <c r="H231" s="441" t="s">
        <v>1315</v>
      </c>
      <c r="I231" s="441" t="s">
        <v>1315</v>
      </c>
      <c r="J231" s="441" t="s">
        <v>1315</v>
      </c>
      <c r="K231" s="441" t="s">
        <v>1315</v>
      </c>
      <c r="O231" s="441" t="s">
        <v>1315</v>
      </c>
      <c r="Q231" s="441">
        <v>142505</v>
      </c>
      <c r="R231" s="450" t="s">
        <v>623</v>
      </c>
      <c r="S231" s="443" t="s">
        <v>1367</v>
      </c>
    </row>
    <row r="232" spans="1:19" ht="10.199999999999999" customHeight="1" x14ac:dyDescent="0.3">
      <c r="A232" s="441">
        <v>1425</v>
      </c>
      <c r="B232" s="441">
        <f t="shared" si="5"/>
        <v>6</v>
      </c>
      <c r="C232" s="450">
        <v>142510</v>
      </c>
      <c r="D232" s="441" t="s">
        <v>35</v>
      </c>
      <c r="E232" s="441" t="s">
        <v>1315</v>
      </c>
      <c r="G232" s="441" t="s">
        <v>1315</v>
      </c>
      <c r="H232" s="441" t="s">
        <v>1315</v>
      </c>
      <c r="I232" s="441" t="s">
        <v>1315</v>
      </c>
      <c r="J232" s="441" t="s">
        <v>1315</v>
      </c>
      <c r="K232" s="441" t="s">
        <v>1315</v>
      </c>
      <c r="O232" s="441" t="s">
        <v>1315</v>
      </c>
      <c r="Q232" s="441">
        <v>142510</v>
      </c>
      <c r="R232" s="450" t="s">
        <v>625</v>
      </c>
      <c r="S232" s="443" t="s">
        <v>1368</v>
      </c>
    </row>
    <row r="233" spans="1:19" ht="10.199999999999999" customHeight="1" x14ac:dyDescent="0.3">
      <c r="A233" s="441">
        <v>1425</v>
      </c>
      <c r="B233" s="441">
        <f t="shared" si="5"/>
        <v>6</v>
      </c>
      <c r="C233" s="450">
        <v>142515</v>
      </c>
      <c r="D233" s="441" t="s">
        <v>36</v>
      </c>
      <c r="E233" s="441" t="s">
        <v>1315</v>
      </c>
      <c r="G233" s="441" t="s">
        <v>1315</v>
      </c>
      <c r="H233" s="441" t="s">
        <v>1315</v>
      </c>
      <c r="I233" s="441" t="s">
        <v>1315</v>
      </c>
      <c r="J233" s="441" t="s">
        <v>1315</v>
      </c>
      <c r="K233" s="441" t="s">
        <v>1315</v>
      </c>
      <c r="O233" s="441" t="s">
        <v>1315</v>
      </c>
      <c r="Q233" s="441">
        <v>142515</v>
      </c>
      <c r="R233" s="450" t="s">
        <v>627</v>
      </c>
      <c r="S233" s="443" t="s">
        <v>1369</v>
      </c>
    </row>
    <row r="234" spans="1:19" ht="10.199999999999999" customHeight="1" x14ac:dyDescent="0.3">
      <c r="A234" s="441">
        <v>1425</v>
      </c>
      <c r="B234" s="441">
        <f t="shared" si="5"/>
        <v>6</v>
      </c>
      <c r="C234" s="450">
        <v>142520</v>
      </c>
      <c r="D234" s="441" t="s">
        <v>37</v>
      </c>
      <c r="E234" s="441" t="s">
        <v>1315</v>
      </c>
      <c r="G234" s="441" t="s">
        <v>1315</v>
      </c>
      <c r="H234" s="441" t="s">
        <v>1315</v>
      </c>
      <c r="I234" s="441" t="s">
        <v>1315</v>
      </c>
      <c r="J234" s="441" t="s">
        <v>1315</v>
      </c>
      <c r="K234" s="441" t="s">
        <v>1315</v>
      </c>
      <c r="O234" s="441" t="s">
        <v>1315</v>
      </c>
      <c r="Q234" s="441">
        <v>142520</v>
      </c>
      <c r="R234" s="450" t="s">
        <v>629</v>
      </c>
      <c r="S234" s="443" t="s">
        <v>1370</v>
      </c>
    </row>
    <row r="235" spans="1:19" ht="10.199999999999999" customHeight="1" x14ac:dyDescent="0.3">
      <c r="A235" s="441">
        <v>1425</v>
      </c>
      <c r="B235" s="441">
        <f t="shared" si="5"/>
        <v>6</v>
      </c>
      <c r="C235" s="450">
        <v>142525</v>
      </c>
      <c r="D235" s="441" t="s">
        <v>38</v>
      </c>
      <c r="E235" s="441" t="s">
        <v>1315</v>
      </c>
      <c r="G235" s="441" t="s">
        <v>1315</v>
      </c>
      <c r="H235" s="441" t="s">
        <v>1315</v>
      </c>
      <c r="I235" s="441" t="s">
        <v>1315</v>
      </c>
      <c r="J235" s="441" t="s">
        <v>1315</v>
      </c>
      <c r="K235" s="441" t="s">
        <v>1315</v>
      </c>
      <c r="O235" s="441" t="s">
        <v>1315</v>
      </c>
      <c r="Q235" s="441">
        <v>142525</v>
      </c>
      <c r="R235" s="450" t="s">
        <v>631</v>
      </c>
      <c r="S235" s="443" t="s">
        <v>1371</v>
      </c>
    </row>
    <row r="236" spans="1:19" ht="10.199999999999999" customHeight="1" x14ac:dyDescent="0.3">
      <c r="A236" s="441">
        <v>1426</v>
      </c>
      <c r="B236" s="441">
        <f t="shared" si="5"/>
        <v>4</v>
      </c>
      <c r="C236" s="450">
        <v>1426</v>
      </c>
      <c r="D236" s="441" t="s">
        <v>751</v>
      </c>
      <c r="E236" s="441" t="s">
        <v>1315</v>
      </c>
      <c r="J236" s="441" t="s">
        <v>1315</v>
      </c>
      <c r="K236" s="441" t="s">
        <v>1315</v>
      </c>
      <c r="O236" s="441" t="s">
        <v>1315</v>
      </c>
      <c r="Q236" s="441">
        <v>1426</v>
      </c>
      <c r="R236" s="450" t="s">
        <v>1372</v>
      </c>
      <c r="S236" s="441" t="str">
        <f>VLOOKUP(Q236,[8]CUC!I238:K1742,3,0)</f>
        <v>1426+1431</v>
      </c>
    </row>
    <row r="237" spans="1:19" ht="10.199999999999999" customHeight="1" x14ac:dyDescent="0.3">
      <c r="A237" s="441">
        <v>1426</v>
      </c>
      <c r="B237" s="441">
        <f t="shared" si="5"/>
        <v>6</v>
      </c>
      <c r="C237" s="450">
        <v>142605</v>
      </c>
      <c r="D237" s="441" t="s">
        <v>34</v>
      </c>
      <c r="E237" s="441" t="s">
        <v>1315</v>
      </c>
      <c r="J237" s="441" t="s">
        <v>1315</v>
      </c>
      <c r="K237" s="441" t="s">
        <v>1315</v>
      </c>
      <c r="O237" s="441" t="s">
        <v>1315</v>
      </c>
      <c r="Q237" s="441">
        <v>142605</v>
      </c>
      <c r="R237" s="450" t="s">
        <v>623</v>
      </c>
      <c r="S237" s="443" t="s">
        <v>1373</v>
      </c>
    </row>
    <row r="238" spans="1:19" ht="10.199999999999999" customHeight="1" x14ac:dyDescent="0.3">
      <c r="A238" s="441">
        <v>1426</v>
      </c>
      <c r="B238" s="441">
        <f t="shared" si="5"/>
        <v>6</v>
      </c>
      <c r="C238" s="450">
        <v>142610</v>
      </c>
      <c r="D238" s="441" t="s">
        <v>35</v>
      </c>
      <c r="E238" s="441" t="s">
        <v>1315</v>
      </c>
      <c r="J238" s="441" t="s">
        <v>1315</v>
      </c>
      <c r="K238" s="441" t="s">
        <v>1315</v>
      </c>
      <c r="O238" s="441" t="s">
        <v>1315</v>
      </c>
      <c r="Q238" s="441">
        <v>142610</v>
      </c>
      <c r="R238" s="450" t="s">
        <v>625</v>
      </c>
      <c r="S238" s="443" t="s">
        <v>1374</v>
      </c>
    </row>
    <row r="239" spans="1:19" ht="10.199999999999999" customHeight="1" x14ac:dyDescent="0.3">
      <c r="A239" s="441">
        <v>1426</v>
      </c>
      <c r="B239" s="441">
        <f t="shared" si="5"/>
        <v>6</v>
      </c>
      <c r="C239" s="450">
        <v>142615</v>
      </c>
      <c r="D239" s="441" t="s">
        <v>36</v>
      </c>
      <c r="E239" s="441" t="s">
        <v>1315</v>
      </c>
      <c r="J239" s="441" t="s">
        <v>1315</v>
      </c>
      <c r="K239" s="441" t="s">
        <v>1315</v>
      </c>
      <c r="O239" s="441" t="s">
        <v>1315</v>
      </c>
      <c r="Q239" s="441">
        <v>142615</v>
      </c>
      <c r="R239" s="450" t="s">
        <v>627</v>
      </c>
      <c r="S239" s="443" t="s">
        <v>1375</v>
      </c>
    </row>
    <row r="240" spans="1:19" ht="10.199999999999999" customHeight="1" x14ac:dyDescent="0.3">
      <c r="A240" s="441">
        <v>1426</v>
      </c>
      <c r="B240" s="441">
        <f t="shared" si="5"/>
        <v>6</v>
      </c>
      <c r="C240" s="450">
        <v>142620</v>
      </c>
      <c r="D240" s="441" t="s">
        <v>37</v>
      </c>
      <c r="E240" s="441" t="s">
        <v>1315</v>
      </c>
      <c r="J240" s="441" t="s">
        <v>1315</v>
      </c>
      <c r="K240" s="441" t="s">
        <v>1315</v>
      </c>
      <c r="O240" s="441" t="s">
        <v>1315</v>
      </c>
      <c r="Q240" s="441">
        <v>142620</v>
      </c>
      <c r="R240" s="450" t="s">
        <v>629</v>
      </c>
      <c r="S240" s="443" t="s">
        <v>1376</v>
      </c>
    </row>
    <row r="241" spans="1:19" ht="10.199999999999999" customHeight="1" x14ac:dyDescent="0.3">
      <c r="A241" s="441">
        <v>1426</v>
      </c>
      <c r="B241" s="441">
        <f t="shared" si="5"/>
        <v>6</v>
      </c>
      <c r="C241" s="450">
        <v>142625</v>
      </c>
      <c r="D241" s="441" t="s">
        <v>38</v>
      </c>
      <c r="E241" s="441" t="s">
        <v>1315</v>
      </c>
      <c r="J241" s="441" t="s">
        <v>1315</v>
      </c>
      <c r="K241" s="441" t="s">
        <v>1315</v>
      </c>
      <c r="O241" s="441" t="s">
        <v>1315</v>
      </c>
      <c r="Q241" s="441">
        <v>142625</v>
      </c>
      <c r="R241" s="450" t="s">
        <v>631</v>
      </c>
      <c r="S241" s="443" t="s">
        <v>1377</v>
      </c>
    </row>
    <row r="242" spans="1:19" ht="10.199999999999999" customHeight="1" x14ac:dyDescent="0.3">
      <c r="A242" s="441">
        <v>1427</v>
      </c>
      <c r="B242" s="441">
        <f t="shared" si="5"/>
        <v>4</v>
      </c>
      <c r="C242" s="450">
        <v>1427</v>
      </c>
      <c r="D242" s="441" t="s">
        <v>752</v>
      </c>
      <c r="E242" s="441" t="s">
        <v>1315</v>
      </c>
      <c r="F242" s="441" t="s">
        <v>1315</v>
      </c>
      <c r="G242" s="441" t="s">
        <v>1315</v>
      </c>
      <c r="H242" s="441" t="s">
        <v>1315</v>
      </c>
      <c r="I242" s="441" t="s">
        <v>1315</v>
      </c>
      <c r="J242" s="441" t="s">
        <v>1315</v>
      </c>
      <c r="K242" s="441" t="s">
        <v>1315</v>
      </c>
      <c r="O242" s="441" t="s">
        <v>1315</v>
      </c>
      <c r="Q242" s="441">
        <v>1427</v>
      </c>
      <c r="R242" s="450" t="s">
        <v>1030</v>
      </c>
      <c r="S242" s="441">
        <f>VLOOKUP(Q242,[8]CUC!I244:K1748,3,0)</f>
        <v>1427</v>
      </c>
    </row>
    <row r="243" spans="1:19" ht="10.199999999999999" customHeight="1" x14ac:dyDescent="0.3">
      <c r="A243" s="441">
        <v>1427</v>
      </c>
      <c r="B243" s="441">
        <f t="shared" si="5"/>
        <v>6</v>
      </c>
      <c r="C243" s="450">
        <v>142705</v>
      </c>
      <c r="D243" s="441" t="s">
        <v>34</v>
      </c>
      <c r="E243" s="441" t="s">
        <v>1315</v>
      </c>
      <c r="F243" s="441" t="s">
        <v>1315</v>
      </c>
      <c r="G243" s="441" t="s">
        <v>1315</v>
      </c>
      <c r="H243" s="441" t="s">
        <v>1315</v>
      </c>
      <c r="I243" s="441" t="s">
        <v>1315</v>
      </c>
      <c r="J243" s="441" t="s">
        <v>1315</v>
      </c>
      <c r="K243" s="441" t="s">
        <v>1315</v>
      </c>
      <c r="O243" s="441" t="s">
        <v>1315</v>
      </c>
      <c r="Q243" s="441">
        <v>142705</v>
      </c>
      <c r="R243" s="450" t="s">
        <v>623</v>
      </c>
      <c r="S243" s="441">
        <v>142705</v>
      </c>
    </row>
    <row r="244" spans="1:19" ht="10.199999999999999" customHeight="1" x14ac:dyDescent="0.3">
      <c r="A244" s="441">
        <v>1427</v>
      </c>
      <c r="B244" s="441">
        <f t="shared" si="5"/>
        <v>6</v>
      </c>
      <c r="C244" s="450">
        <v>142710</v>
      </c>
      <c r="D244" s="441" t="s">
        <v>35</v>
      </c>
      <c r="E244" s="441" t="s">
        <v>1315</v>
      </c>
      <c r="F244" s="441" t="s">
        <v>1315</v>
      </c>
      <c r="G244" s="441" t="s">
        <v>1315</v>
      </c>
      <c r="H244" s="441" t="s">
        <v>1315</v>
      </c>
      <c r="I244" s="441" t="s">
        <v>1315</v>
      </c>
      <c r="J244" s="441" t="s">
        <v>1315</v>
      </c>
      <c r="K244" s="441" t="s">
        <v>1315</v>
      </c>
      <c r="O244" s="441" t="s">
        <v>1315</v>
      </c>
      <c r="Q244" s="441">
        <v>142710</v>
      </c>
      <c r="R244" s="450" t="s">
        <v>625</v>
      </c>
      <c r="S244" s="441">
        <v>142710</v>
      </c>
    </row>
    <row r="245" spans="1:19" ht="10.199999999999999" customHeight="1" x14ac:dyDescent="0.3">
      <c r="A245" s="441">
        <v>1427</v>
      </c>
      <c r="B245" s="441">
        <f t="shared" si="5"/>
        <v>6</v>
      </c>
      <c r="C245" s="450">
        <v>142715</v>
      </c>
      <c r="D245" s="441" t="s">
        <v>36</v>
      </c>
      <c r="E245" s="441" t="s">
        <v>1315</v>
      </c>
      <c r="F245" s="441" t="s">
        <v>1315</v>
      </c>
      <c r="G245" s="441" t="s">
        <v>1315</v>
      </c>
      <c r="H245" s="441" t="s">
        <v>1315</v>
      </c>
      <c r="I245" s="441" t="s">
        <v>1315</v>
      </c>
      <c r="J245" s="441" t="s">
        <v>1315</v>
      </c>
      <c r="K245" s="441" t="s">
        <v>1315</v>
      </c>
      <c r="O245" s="441" t="s">
        <v>1315</v>
      </c>
      <c r="Q245" s="441">
        <v>142715</v>
      </c>
      <c r="R245" s="450" t="s">
        <v>627</v>
      </c>
      <c r="S245" s="441">
        <v>142715</v>
      </c>
    </row>
    <row r="246" spans="1:19" ht="10.199999999999999" customHeight="1" x14ac:dyDescent="0.3">
      <c r="A246" s="441">
        <v>1427</v>
      </c>
      <c r="B246" s="441">
        <f t="shared" si="5"/>
        <v>6</v>
      </c>
      <c r="C246" s="450">
        <v>142720</v>
      </c>
      <c r="D246" s="441" t="s">
        <v>37</v>
      </c>
      <c r="E246" s="441" t="s">
        <v>1315</v>
      </c>
      <c r="F246" s="441" t="s">
        <v>1315</v>
      </c>
      <c r="G246" s="441" t="s">
        <v>1315</v>
      </c>
      <c r="H246" s="441" t="s">
        <v>1315</v>
      </c>
      <c r="I246" s="441" t="s">
        <v>1315</v>
      </c>
      <c r="J246" s="441" t="s">
        <v>1315</v>
      </c>
      <c r="K246" s="441" t="s">
        <v>1315</v>
      </c>
      <c r="O246" s="441" t="s">
        <v>1315</v>
      </c>
      <c r="Q246" s="441">
        <v>142720</v>
      </c>
      <c r="R246" s="450" t="s">
        <v>629</v>
      </c>
      <c r="S246" s="441">
        <v>142720</v>
      </c>
    </row>
    <row r="247" spans="1:19" ht="10.199999999999999" customHeight="1" x14ac:dyDescent="0.3">
      <c r="A247" s="441">
        <v>1427</v>
      </c>
      <c r="B247" s="441">
        <f t="shared" si="5"/>
        <v>6</v>
      </c>
      <c r="C247" s="450">
        <v>142725</v>
      </c>
      <c r="D247" s="441" t="s">
        <v>38</v>
      </c>
      <c r="E247" s="441" t="s">
        <v>1315</v>
      </c>
      <c r="F247" s="441" t="s">
        <v>1315</v>
      </c>
      <c r="G247" s="441" t="s">
        <v>1315</v>
      </c>
      <c r="H247" s="441" t="s">
        <v>1315</v>
      </c>
      <c r="I247" s="441" t="s">
        <v>1315</v>
      </c>
      <c r="J247" s="441" t="s">
        <v>1315</v>
      </c>
      <c r="K247" s="441" t="s">
        <v>1315</v>
      </c>
      <c r="O247" s="441" t="s">
        <v>1315</v>
      </c>
      <c r="Q247" s="441">
        <v>142725</v>
      </c>
      <c r="R247" s="450" t="s">
        <v>631</v>
      </c>
      <c r="S247" s="441">
        <v>142725</v>
      </c>
    </row>
    <row r="248" spans="1:19" ht="10.199999999999999" customHeight="1" x14ac:dyDescent="0.3">
      <c r="A248" s="441">
        <v>1428</v>
      </c>
      <c r="B248" s="441">
        <f t="shared" si="5"/>
        <v>4</v>
      </c>
      <c r="C248" s="450">
        <v>1428</v>
      </c>
      <c r="D248" s="441" t="s">
        <v>65</v>
      </c>
      <c r="E248" s="441" t="s">
        <v>1315</v>
      </c>
      <c r="G248" s="441" t="s">
        <v>1315</v>
      </c>
      <c r="J248" s="441" t="s">
        <v>1315</v>
      </c>
      <c r="K248" s="441" t="s">
        <v>1315</v>
      </c>
      <c r="O248" s="441" t="s">
        <v>1315</v>
      </c>
      <c r="Q248" s="441">
        <v>1428</v>
      </c>
      <c r="R248" s="450" t="s">
        <v>1378</v>
      </c>
      <c r="S248" s="441">
        <f>VLOOKUP(Q248,[8]CUC!I250:K1754,3,0)</f>
        <v>1428</v>
      </c>
    </row>
    <row r="249" spans="1:19" ht="10.199999999999999" customHeight="1" x14ac:dyDescent="0.3">
      <c r="A249" s="441">
        <v>1428</v>
      </c>
      <c r="B249" s="441">
        <f t="shared" si="5"/>
        <v>6</v>
      </c>
      <c r="C249" s="450">
        <v>142805</v>
      </c>
      <c r="D249" s="441" t="s">
        <v>34</v>
      </c>
      <c r="E249" s="441" t="s">
        <v>1315</v>
      </c>
      <c r="G249" s="441" t="s">
        <v>1315</v>
      </c>
      <c r="J249" s="441" t="s">
        <v>1315</v>
      </c>
      <c r="K249" s="441" t="s">
        <v>1315</v>
      </c>
      <c r="O249" s="441" t="s">
        <v>1315</v>
      </c>
      <c r="Q249" s="441">
        <v>142805</v>
      </c>
      <c r="R249" s="450" t="s">
        <v>623</v>
      </c>
      <c r="S249" s="441">
        <v>142805</v>
      </c>
    </row>
    <row r="250" spans="1:19" ht="10.199999999999999" customHeight="1" x14ac:dyDescent="0.3">
      <c r="A250" s="441">
        <v>1428</v>
      </c>
      <c r="B250" s="441">
        <f t="shared" si="5"/>
        <v>6</v>
      </c>
      <c r="C250" s="450">
        <v>142810</v>
      </c>
      <c r="D250" s="441" t="s">
        <v>35</v>
      </c>
      <c r="E250" s="441" t="s">
        <v>1315</v>
      </c>
      <c r="G250" s="441" t="s">
        <v>1315</v>
      </c>
      <c r="J250" s="441" t="s">
        <v>1315</v>
      </c>
      <c r="K250" s="441" t="s">
        <v>1315</v>
      </c>
      <c r="O250" s="441" t="s">
        <v>1315</v>
      </c>
      <c r="Q250" s="441">
        <v>142810</v>
      </c>
      <c r="R250" s="450" t="s">
        <v>625</v>
      </c>
      <c r="S250" s="441">
        <v>142810</v>
      </c>
    </row>
    <row r="251" spans="1:19" ht="10.199999999999999" customHeight="1" x14ac:dyDescent="0.3">
      <c r="A251" s="441">
        <v>1428</v>
      </c>
      <c r="B251" s="441">
        <f t="shared" si="5"/>
        <v>6</v>
      </c>
      <c r="C251" s="450">
        <v>142815</v>
      </c>
      <c r="D251" s="441" t="s">
        <v>36</v>
      </c>
      <c r="E251" s="441" t="s">
        <v>1315</v>
      </c>
      <c r="G251" s="441" t="s">
        <v>1315</v>
      </c>
      <c r="J251" s="441" t="s">
        <v>1315</v>
      </c>
      <c r="K251" s="441" t="s">
        <v>1315</v>
      </c>
      <c r="O251" s="441" t="s">
        <v>1315</v>
      </c>
      <c r="Q251" s="441">
        <v>142815</v>
      </c>
      <c r="R251" s="450" t="s">
        <v>627</v>
      </c>
      <c r="S251" s="441">
        <v>142815</v>
      </c>
    </row>
    <row r="252" spans="1:19" ht="10.199999999999999" customHeight="1" x14ac:dyDescent="0.3">
      <c r="A252" s="441">
        <v>1428</v>
      </c>
      <c r="B252" s="441">
        <f t="shared" si="5"/>
        <v>6</v>
      </c>
      <c r="C252" s="450">
        <v>142820</v>
      </c>
      <c r="D252" s="441" t="s">
        <v>37</v>
      </c>
      <c r="E252" s="441" t="s">
        <v>1315</v>
      </c>
      <c r="G252" s="441" t="s">
        <v>1315</v>
      </c>
      <c r="J252" s="441" t="s">
        <v>1315</v>
      </c>
      <c r="K252" s="441" t="s">
        <v>1315</v>
      </c>
      <c r="O252" s="441" t="s">
        <v>1315</v>
      </c>
      <c r="Q252" s="441">
        <v>142820</v>
      </c>
      <c r="R252" s="450" t="s">
        <v>629</v>
      </c>
      <c r="S252" s="441">
        <v>142820</v>
      </c>
    </row>
    <row r="253" spans="1:19" ht="10.199999999999999" customHeight="1" x14ac:dyDescent="0.3">
      <c r="A253" s="441">
        <v>1428</v>
      </c>
      <c r="B253" s="441">
        <f t="shared" si="5"/>
        <v>6</v>
      </c>
      <c r="C253" s="450">
        <v>142825</v>
      </c>
      <c r="D253" s="441" t="s">
        <v>38</v>
      </c>
      <c r="E253" s="441" t="s">
        <v>1315</v>
      </c>
      <c r="G253" s="441" t="s">
        <v>1315</v>
      </c>
      <c r="J253" s="441" t="s">
        <v>1315</v>
      </c>
      <c r="K253" s="441" t="s">
        <v>1315</v>
      </c>
      <c r="O253" s="441" t="s">
        <v>1315</v>
      </c>
      <c r="Q253" s="441">
        <v>142825</v>
      </c>
      <c r="R253" s="450" t="s">
        <v>631</v>
      </c>
      <c r="S253" s="441">
        <v>142825</v>
      </c>
    </row>
    <row r="254" spans="1:19" ht="10.199999999999999" customHeight="1" x14ac:dyDescent="0.3">
      <c r="A254" s="441">
        <v>1429</v>
      </c>
      <c r="B254" s="441">
        <f t="shared" si="5"/>
        <v>4</v>
      </c>
      <c r="C254" s="450">
        <v>1429</v>
      </c>
      <c r="D254" s="441" t="s">
        <v>753</v>
      </c>
      <c r="E254" s="441" t="s">
        <v>1315</v>
      </c>
      <c r="G254" s="441" t="s">
        <v>1315</v>
      </c>
      <c r="J254" s="441" t="s">
        <v>1315</v>
      </c>
      <c r="K254" s="441" t="s">
        <v>1315</v>
      </c>
      <c r="O254" s="441" t="s">
        <v>1315</v>
      </c>
      <c r="Q254" s="441" t="s">
        <v>1332</v>
      </c>
      <c r="R254" s="450" t="s">
        <v>1332</v>
      </c>
      <c r="S254" s="441" t="s">
        <v>1332</v>
      </c>
    </row>
    <row r="255" spans="1:19" ht="10.199999999999999" customHeight="1" x14ac:dyDescent="0.3">
      <c r="A255" s="441">
        <v>1429</v>
      </c>
      <c r="B255" s="441">
        <f t="shared" si="5"/>
        <v>6</v>
      </c>
      <c r="C255" s="450">
        <v>142905</v>
      </c>
      <c r="D255" s="441" t="s">
        <v>34</v>
      </c>
      <c r="E255" s="441" t="s">
        <v>1315</v>
      </c>
      <c r="G255" s="441" t="s">
        <v>1315</v>
      </c>
      <c r="J255" s="441" t="s">
        <v>1315</v>
      </c>
      <c r="K255" s="441" t="s">
        <v>1315</v>
      </c>
      <c r="O255" s="441" t="s">
        <v>1315</v>
      </c>
      <c r="Q255" s="441" t="s">
        <v>1332</v>
      </c>
      <c r="R255" s="450" t="s">
        <v>1332</v>
      </c>
      <c r="S255" s="441" t="s">
        <v>1332</v>
      </c>
    </row>
    <row r="256" spans="1:19" ht="10.199999999999999" customHeight="1" x14ac:dyDescent="0.3">
      <c r="A256" s="441">
        <v>1429</v>
      </c>
      <c r="B256" s="441">
        <f t="shared" si="5"/>
        <v>6</v>
      </c>
      <c r="C256" s="450">
        <v>142910</v>
      </c>
      <c r="D256" s="441" t="s">
        <v>35</v>
      </c>
      <c r="E256" s="441" t="s">
        <v>1315</v>
      </c>
      <c r="G256" s="441" t="s">
        <v>1315</v>
      </c>
      <c r="J256" s="441" t="s">
        <v>1315</v>
      </c>
      <c r="K256" s="441" t="s">
        <v>1315</v>
      </c>
      <c r="O256" s="441" t="s">
        <v>1315</v>
      </c>
      <c r="Q256" s="441" t="s">
        <v>1332</v>
      </c>
      <c r="R256" s="450" t="s">
        <v>1332</v>
      </c>
      <c r="S256" s="441" t="s">
        <v>1332</v>
      </c>
    </row>
    <row r="257" spans="1:19" ht="10.199999999999999" customHeight="1" x14ac:dyDescent="0.3">
      <c r="A257" s="441">
        <v>1429</v>
      </c>
      <c r="B257" s="441">
        <f t="shared" si="5"/>
        <v>6</v>
      </c>
      <c r="C257" s="450">
        <v>142915</v>
      </c>
      <c r="D257" s="441" t="s">
        <v>36</v>
      </c>
      <c r="E257" s="441" t="s">
        <v>1315</v>
      </c>
      <c r="G257" s="441" t="s">
        <v>1315</v>
      </c>
      <c r="J257" s="441" t="s">
        <v>1315</v>
      </c>
      <c r="K257" s="441" t="s">
        <v>1315</v>
      </c>
      <c r="O257" s="441" t="s">
        <v>1315</v>
      </c>
      <c r="Q257" s="441" t="s">
        <v>1332</v>
      </c>
      <c r="R257" s="450" t="s">
        <v>1332</v>
      </c>
      <c r="S257" s="441" t="s">
        <v>1332</v>
      </c>
    </row>
    <row r="258" spans="1:19" ht="10.199999999999999" customHeight="1" x14ac:dyDescent="0.3">
      <c r="A258" s="441">
        <v>1429</v>
      </c>
      <c r="B258" s="441">
        <f t="shared" si="5"/>
        <v>6</v>
      </c>
      <c r="C258" s="450">
        <v>142920</v>
      </c>
      <c r="D258" s="441" t="s">
        <v>37</v>
      </c>
      <c r="E258" s="441" t="s">
        <v>1315</v>
      </c>
      <c r="G258" s="441" t="s">
        <v>1315</v>
      </c>
      <c r="J258" s="441" t="s">
        <v>1315</v>
      </c>
      <c r="K258" s="441" t="s">
        <v>1315</v>
      </c>
      <c r="O258" s="441" t="s">
        <v>1315</v>
      </c>
      <c r="Q258" s="441" t="s">
        <v>1332</v>
      </c>
      <c r="R258" s="450" t="s">
        <v>1332</v>
      </c>
      <c r="S258" s="441" t="s">
        <v>1332</v>
      </c>
    </row>
    <row r="259" spans="1:19" ht="10.199999999999999" customHeight="1" x14ac:dyDescent="0.3">
      <c r="A259" s="441">
        <v>1429</v>
      </c>
      <c r="B259" s="441">
        <f t="shared" si="5"/>
        <v>6</v>
      </c>
      <c r="C259" s="450">
        <v>142925</v>
      </c>
      <c r="D259" s="441" t="s">
        <v>38</v>
      </c>
      <c r="E259" s="441" t="s">
        <v>1315</v>
      </c>
      <c r="G259" s="441" t="s">
        <v>1315</v>
      </c>
      <c r="J259" s="441" t="s">
        <v>1315</v>
      </c>
      <c r="K259" s="441" t="s">
        <v>1315</v>
      </c>
      <c r="O259" s="441" t="s">
        <v>1315</v>
      </c>
      <c r="Q259" s="441" t="s">
        <v>1332</v>
      </c>
      <c r="R259" s="450" t="s">
        <v>1332</v>
      </c>
      <c r="S259" s="441" t="s">
        <v>1332</v>
      </c>
    </row>
    <row r="260" spans="1:19" ht="10.199999999999999" customHeight="1" x14ac:dyDescent="0.3">
      <c r="A260" s="441">
        <v>1430</v>
      </c>
      <c r="B260" s="441">
        <f t="shared" si="5"/>
        <v>4</v>
      </c>
      <c r="C260" s="450">
        <v>1430</v>
      </c>
      <c r="D260" s="441" t="s">
        <v>754</v>
      </c>
      <c r="E260" s="441" t="s">
        <v>1315</v>
      </c>
      <c r="G260" s="441" t="s">
        <v>1315</v>
      </c>
      <c r="J260" s="441" t="s">
        <v>1315</v>
      </c>
      <c r="K260" s="441" t="s">
        <v>1315</v>
      </c>
      <c r="O260" s="441" t="s">
        <v>1315</v>
      </c>
      <c r="Q260" s="441" t="s">
        <v>1332</v>
      </c>
      <c r="R260" s="450" t="s">
        <v>1332</v>
      </c>
      <c r="S260" s="441" t="s">
        <v>1332</v>
      </c>
    </row>
    <row r="261" spans="1:19" ht="10.199999999999999" customHeight="1" x14ac:dyDescent="0.3">
      <c r="A261" s="441">
        <v>1430</v>
      </c>
      <c r="B261" s="441">
        <f t="shared" ref="B261:B324" si="6">LEN(C261)</f>
        <v>6</v>
      </c>
      <c r="C261" s="450">
        <v>143005</v>
      </c>
      <c r="D261" s="441" t="s">
        <v>34</v>
      </c>
      <c r="E261" s="441" t="s">
        <v>1315</v>
      </c>
      <c r="G261" s="441" t="s">
        <v>1315</v>
      </c>
      <c r="J261" s="441" t="s">
        <v>1315</v>
      </c>
      <c r="K261" s="441" t="s">
        <v>1315</v>
      </c>
      <c r="O261" s="441" t="s">
        <v>1315</v>
      </c>
      <c r="Q261" s="441" t="s">
        <v>1332</v>
      </c>
      <c r="R261" s="450" t="s">
        <v>1332</v>
      </c>
      <c r="S261" s="441" t="s">
        <v>1332</v>
      </c>
    </row>
    <row r="262" spans="1:19" ht="10.199999999999999" customHeight="1" x14ac:dyDescent="0.3">
      <c r="A262" s="441">
        <v>1430</v>
      </c>
      <c r="B262" s="441">
        <f t="shared" si="6"/>
        <v>6</v>
      </c>
      <c r="C262" s="450">
        <v>143010</v>
      </c>
      <c r="D262" s="441" t="s">
        <v>35</v>
      </c>
      <c r="E262" s="441" t="s">
        <v>1315</v>
      </c>
      <c r="G262" s="441" t="s">
        <v>1315</v>
      </c>
      <c r="J262" s="441" t="s">
        <v>1315</v>
      </c>
      <c r="K262" s="441" t="s">
        <v>1315</v>
      </c>
      <c r="O262" s="441" t="s">
        <v>1315</v>
      </c>
      <c r="Q262" s="441" t="s">
        <v>1332</v>
      </c>
      <c r="R262" s="450" t="s">
        <v>1332</v>
      </c>
      <c r="S262" s="441" t="s">
        <v>1332</v>
      </c>
    </row>
    <row r="263" spans="1:19" ht="10.199999999999999" customHeight="1" x14ac:dyDescent="0.3">
      <c r="A263" s="441">
        <v>1430</v>
      </c>
      <c r="B263" s="441">
        <f t="shared" si="6"/>
        <v>6</v>
      </c>
      <c r="C263" s="450">
        <v>143015</v>
      </c>
      <c r="D263" s="441" t="s">
        <v>36</v>
      </c>
      <c r="E263" s="441" t="s">
        <v>1315</v>
      </c>
      <c r="G263" s="441" t="s">
        <v>1315</v>
      </c>
      <c r="J263" s="441" t="s">
        <v>1315</v>
      </c>
      <c r="K263" s="441" t="s">
        <v>1315</v>
      </c>
      <c r="O263" s="441" t="s">
        <v>1315</v>
      </c>
      <c r="Q263" s="441" t="s">
        <v>1332</v>
      </c>
      <c r="R263" s="450" t="s">
        <v>1332</v>
      </c>
      <c r="S263" s="441" t="s">
        <v>1332</v>
      </c>
    </row>
    <row r="264" spans="1:19" ht="10.199999999999999" customHeight="1" x14ac:dyDescent="0.3">
      <c r="A264" s="441">
        <v>1430</v>
      </c>
      <c r="B264" s="441">
        <f t="shared" si="6"/>
        <v>6</v>
      </c>
      <c r="C264" s="450">
        <v>143020</v>
      </c>
      <c r="D264" s="441" t="s">
        <v>37</v>
      </c>
      <c r="E264" s="441" t="s">
        <v>1315</v>
      </c>
      <c r="G264" s="441" t="s">
        <v>1315</v>
      </c>
      <c r="J264" s="441" t="s">
        <v>1315</v>
      </c>
      <c r="K264" s="441" t="s">
        <v>1315</v>
      </c>
      <c r="O264" s="441" t="s">
        <v>1315</v>
      </c>
      <c r="Q264" s="441" t="s">
        <v>1332</v>
      </c>
      <c r="R264" s="450" t="s">
        <v>1332</v>
      </c>
      <c r="S264" s="441" t="s">
        <v>1332</v>
      </c>
    </row>
    <row r="265" spans="1:19" ht="10.199999999999999" customHeight="1" x14ac:dyDescent="0.3">
      <c r="A265" s="441">
        <v>1430</v>
      </c>
      <c r="B265" s="441">
        <f t="shared" si="6"/>
        <v>6</v>
      </c>
      <c r="C265" s="450">
        <v>143025</v>
      </c>
      <c r="D265" s="441" t="s">
        <v>38</v>
      </c>
      <c r="E265" s="441" t="s">
        <v>1315</v>
      </c>
      <c r="G265" s="441" t="s">
        <v>1315</v>
      </c>
      <c r="J265" s="441" t="s">
        <v>1315</v>
      </c>
      <c r="K265" s="441" t="s">
        <v>1315</v>
      </c>
      <c r="O265" s="441" t="s">
        <v>1315</v>
      </c>
      <c r="Q265" s="441" t="s">
        <v>1332</v>
      </c>
      <c r="R265" s="450" t="s">
        <v>1332</v>
      </c>
      <c r="S265" s="441" t="s">
        <v>1332</v>
      </c>
    </row>
    <row r="266" spans="1:19" ht="10.199999999999999" customHeight="1" x14ac:dyDescent="0.3">
      <c r="A266" s="441">
        <v>1431</v>
      </c>
      <c r="B266" s="441">
        <f t="shared" si="6"/>
        <v>4</v>
      </c>
      <c r="C266" s="450">
        <v>1431</v>
      </c>
      <c r="D266" s="441" t="s">
        <v>755</v>
      </c>
      <c r="E266" s="441" t="s">
        <v>1315</v>
      </c>
      <c r="J266" s="441" t="s">
        <v>1315</v>
      </c>
      <c r="K266" s="441" t="s">
        <v>1315</v>
      </c>
      <c r="O266" s="441" t="s">
        <v>1315</v>
      </c>
      <c r="Q266" s="441" t="s">
        <v>1332</v>
      </c>
      <c r="R266" s="450" t="s">
        <v>1332</v>
      </c>
      <c r="S266" s="441" t="s">
        <v>1332</v>
      </c>
    </row>
    <row r="267" spans="1:19" ht="10.199999999999999" customHeight="1" x14ac:dyDescent="0.3">
      <c r="A267" s="441">
        <v>1431</v>
      </c>
      <c r="B267" s="441">
        <f t="shared" si="6"/>
        <v>6</v>
      </c>
      <c r="C267" s="450">
        <v>143105</v>
      </c>
      <c r="D267" s="441" t="s">
        <v>34</v>
      </c>
      <c r="E267" s="441" t="s">
        <v>1315</v>
      </c>
      <c r="J267" s="441" t="s">
        <v>1315</v>
      </c>
      <c r="K267" s="441" t="s">
        <v>1315</v>
      </c>
      <c r="O267" s="441" t="s">
        <v>1315</v>
      </c>
      <c r="Q267" s="441" t="s">
        <v>1332</v>
      </c>
      <c r="R267" s="450" t="s">
        <v>1332</v>
      </c>
      <c r="S267" s="441" t="s">
        <v>1332</v>
      </c>
    </row>
    <row r="268" spans="1:19" ht="10.199999999999999" customHeight="1" x14ac:dyDescent="0.3">
      <c r="A268" s="441">
        <v>1431</v>
      </c>
      <c r="B268" s="441">
        <f t="shared" si="6"/>
        <v>6</v>
      </c>
      <c r="C268" s="450">
        <v>143110</v>
      </c>
      <c r="D268" s="441" t="s">
        <v>35</v>
      </c>
      <c r="E268" s="441" t="s">
        <v>1315</v>
      </c>
      <c r="J268" s="441" t="s">
        <v>1315</v>
      </c>
      <c r="K268" s="441" t="s">
        <v>1315</v>
      </c>
      <c r="O268" s="441" t="s">
        <v>1315</v>
      </c>
      <c r="Q268" s="441" t="s">
        <v>1332</v>
      </c>
      <c r="R268" s="450" t="s">
        <v>1332</v>
      </c>
      <c r="S268" s="441" t="s">
        <v>1332</v>
      </c>
    </row>
    <row r="269" spans="1:19" ht="10.199999999999999" customHeight="1" x14ac:dyDescent="0.3">
      <c r="A269" s="441">
        <v>1431</v>
      </c>
      <c r="B269" s="441">
        <f t="shared" si="6"/>
        <v>6</v>
      </c>
      <c r="C269" s="450">
        <v>143115</v>
      </c>
      <c r="D269" s="441" t="s">
        <v>36</v>
      </c>
      <c r="E269" s="441" t="s">
        <v>1315</v>
      </c>
      <c r="J269" s="441" t="s">
        <v>1315</v>
      </c>
      <c r="K269" s="441" t="s">
        <v>1315</v>
      </c>
      <c r="O269" s="441" t="s">
        <v>1315</v>
      </c>
      <c r="Q269" s="441" t="s">
        <v>1332</v>
      </c>
      <c r="R269" s="450" t="s">
        <v>1332</v>
      </c>
      <c r="S269" s="441" t="s">
        <v>1332</v>
      </c>
    </row>
    <row r="270" spans="1:19" ht="10.199999999999999" customHeight="1" x14ac:dyDescent="0.3">
      <c r="A270" s="441">
        <v>1431</v>
      </c>
      <c r="B270" s="441">
        <f t="shared" si="6"/>
        <v>6</v>
      </c>
      <c r="C270" s="450">
        <v>143120</v>
      </c>
      <c r="D270" s="441" t="s">
        <v>37</v>
      </c>
      <c r="E270" s="441" t="s">
        <v>1315</v>
      </c>
      <c r="J270" s="441" t="s">
        <v>1315</v>
      </c>
      <c r="K270" s="441" t="s">
        <v>1315</v>
      </c>
      <c r="O270" s="441" t="s">
        <v>1315</v>
      </c>
      <c r="Q270" s="441" t="s">
        <v>1332</v>
      </c>
      <c r="R270" s="450" t="s">
        <v>1332</v>
      </c>
      <c r="S270" s="441" t="s">
        <v>1332</v>
      </c>
    </row>
    <row r="271" spans="1:19" ht="10.199999999999999" customHeight="1" x14ac:dyDescent="0.3">
      <c r="A271" s="441">
        <v>1431</v>
      </c>
      <c r="B271" s="441">
        <f t="shared" si="6"/>
        <v>6</v>
      </c>
      <c r="C271" s="450">
        <v>143125</v>
      </c>
      <c r="D271" s="441" t="s">
        <v>38</v>
      </c>
      <c r="E271" s="441" t="s">
        <v>1315</v>
      </c>
      <c r="J271" s="441" t="s">
        <v>1315</v>
      </c>
      <c r="K271" s="441" t="s">
        <v>1315</v>
      </c>
      <c r="O271" s="441" t="s">
        <v>1315</v>
      </c>
      <c r="Q271" s="441" t="s">
        <v>1332</v>
      </c>
      <c r="R271" s="450" t="s">
        <v>1332</v>
      </c>
      <c r="S271" s="441" t="s">
        <v>1332</v>
      </c>
    </row>
    <row r="272" spans="1:19" ht="10.199999999999999" customHeight="1" x14ac:dyDescent="0.3">
      <c r="A272" s="441">
        <v>1432</v>
      </c>
      <c r="B272" s="441">
        <f t="shared" si="6"/>
        <v>4</v>
      </c>
      <c r="C272" s="450">
        <v>1432</v>
      </c>
      <c r="D272" s="441" t="s">
        <v>1379</v>
      </c>
      <c r="E272" s="441" t="s">
        <v>1315</v>
      </c>
      <c r="F272" s="441" t="s">
        <v>1315</v>
      </c>
      <c r="G272" s="441" t="s">
        <v>1315</v>
      </c>
      <c r="H272" s="441" t="s">
        <v>1315</v>
      </c>
      <c r="I272" s="441" t="s">
        <v>1315</v>
      </c>
      <c r="J272" s="441" t="s">
        <v>1315</v>
      </c>
      <c r="K272" s="441" t="s">
        <v>1315</v>
      </c>
      <c r="O272" s="441" t="s">
        <v>1315</v>
      </c>
      <c r="Q272" s="441">
        <v>1432</v>
      </c>
      <c r="R272" s="450" t="s">
        <v>1380</v>
      </c>
      <c r="S272" s="441">
        <f>VLOOKUP(Q272,[8]CUC!I274:K1778,3,0)</f>
        <v>1432</v>
      </c>
    </row>
    <row r="273" spans="1:19" ht="10.199999999999999" customHeight="1" x14ac:dyDescent="0.3">
      <c r="A273" s="441">
        <v>1432</v>
      </c>
      <c r="B273" s="441">
        <f t="shared" si="6"/>
        <v>6</v>
      </c>
      <c r="C273" s="450">
        <v>143205</v>
      </c>
      <c r="D273" s="441" t="s">
        <v>34</v>
      </c>
      <c r="E273" s="441" t="s">
        <v>1315</v>
      </c>
      <c r="F273" s="441" t="s">
        <v>1315</v>
      </c>
      <c r="G273" s="441" t="s">
        <v>1315</v>
      </c>
      <c r="H273" s="441" t="s">
        <v>1315</v>
      </c>
      <c r="I273" s="441" t="s">
        <v>1315</v>
      </c>
      <c r="J273" s="441" t="s">
        <v>1315</v>
      </c>
      <c r="K273" s="441" t="s">
        <v>1315</v>
      </c>
      <c r="O273" s="441" t="s">
        <v>1315</v>
      </c>
      <c r="Q273" s="441">
        <v>143205</v>
      </c>
      <c r="R273" s="450" t="s">
        <v>623</v>
      </c>
      <c r="S273" s="441">
        <v>143205</v>
      </c>
    </row>
    <row r="274" spans="1:19" ht="10.199999999999999" customHeight="1" x14ac:dyDescent="0.3">
      <c r="A274" s="441">
        <v>1432</v>
      </c>
      <c r="B274" s="441">
        <f t="shared" si="6"/>
        <v>6</v>
      </c>
      <c r="C274" s="450">
        <v>143210</v>
      </c>
      <c r="D274" s="441" t="s">
        <v>35</v>
      </c>
      <c r="E274" s="441" t="s">
        <v>1315</v>
      </c>
      <c r="F274" s="441" t="s">
        <v>1315</v>
      </c>
      <c r="G274" s="441" t="s">
        <v>1315</v>
      </c>
      <c r="H274" s="441" t="s">
        <v>1315</v>
      </c>
      <c r="I274" s="441" t="s">
        <v>1315</v>
      </c>
      <c r="J274" s="441" t="s">
        <v>1315</v>
      </c>
      <c r="K274" s="441" t="s">
        <v>1315</v>
      </c>
      <c r="O274" s="441" t="s">
        <v>1315</v>
      </c>
      <c r="Q274" s="441">
        <v>143210</v>
      </c>
      <c r="R274" s="450" t="s">
        <v>625</v>
      </c>
      <c r="S274" s="441">
        <v>143210</v>
      </c>
    </row>
    <row r="275" spans="1:19" ht="10.199999999999999" customHeight="1" x14ac:dyDescent="0.3">
      <c r="A275" s="441">
        <v>1432</v>
      </c>
      <c r="B275" s="441">
        <f t="shared" si="6"/>
        <v>6</v>
      </c>
      <c r="C275" s="450">
        <v>143215</v>
      </c>
      <c r="D275" s="441" t="s">
        <v>36</v>
      </c>
      <c r="E275" s="441" t="s">
        <v>1315</v>
      </c>
      <c r="F275" s="441" t="s">
        <v>1315</v>
      </c>
      <c r="G275" s="441" t="s">
        <v>1315</v>
      </c>
      <c r="H275" s="441" t="s">
        <v>1315</v>
      </c>
      <c r="I275" s="441" t="s">
        <v>1315</v>
      </c>
      <c r="J275" s="441" t="s">
        <v>1315</v>
      </c>
      <c r="K275" s="441" t="s">
        <v>1315</v>
      </c>
      <c r="O275" s="441" t="s">
        <v>1315</v>
      </c>
      <c r="Q275" s="441">
        <v>143215</v>
      </c>
      <c r="R275" s="450" t="s">
        <v>627</v>
      </c>
      <c r="S275" s="441">
        <v>143215</v>
      </c>
    </row>
    <row r="276" spans="1:19" ht="10.199999999999999" customHeight="1" x14ac:dyDescent="0.3">
      <c r="A276" s="441">
        <v>1432</v>
      </c>
      <c r="B276" s="441">
        <f t="shared" si="6"/>
        <v>6</v>
      </c>
      <c r="C276" s="450">
        <v>143220</v>
      </c>
      <c r="D276" s="441" t="s">
        <v>37</v>
      </c>
      <c r="E276" s="441" t="s">
        <v>1315</v>
      </c>
      <c r="F276" s="441" t="s">
        <v>1315</v>
      </c>
      <c r="G276" s="441" t="s">
        <v>1315</v>
      </c>
      <c r="H276" s="441" t="s">
        <v>1315</v>
      </c>
      <c r="I276" s="441" t="s">
        <v>1315</v>
      </c>
      <c r="J276" s="441" t="s">
        <v>1315</v>
      </c>
      <c r="K276" s="441" t="s">
        <v>1315</v>
      </c>
      <c r="O276" s="441" t="s">
        <v>1315</v>
      </c>
      <c r="Q276" s="441">
        <v>143220</v>
      </c>
      <c r="R276" s="450" t="s">
        <v>629</v>
      </c>
      <c r="S276" s="441">
        <v>143220</v>
      </c>
    </row>
    <row r="277" spans="1:19" ht="10.199999999999999" customHeight="1" x14ac:dyDescent="0.3">
      <c r="A277" s="441">
        <v>1432</v>
      </c>
      <c r="B277" s="441">
        <f t="shared" si="6"/>
        <v>6</v>
      </c>
      <c r="C277" s="450">
        <v>143225</v>
      </c>
      <c r="D277" s="441" t="s">
        <v>38</v>
      </c>
      <c r="E277" s="441" t="s">
        <v>1315</v>
      </c>
      <c r="F277" s="441" t="s">
        <v>1315</v>
      </c>
      <c r="G277" s="441" t="s">
        <v>1315</v>
      </c>
      <c r="H277" s="441" t="s">
        <v>1315</v>
      </c>
      <c r="I277" s="441" t="s">
        <v>1315</v>
      </c>
      <c r="J277" s="441" t="s">
        <v>1315</v>
      </c>
      <c r="K277" s="441" t="s">
        <v>1315</v>
      </c>
      <c r="O277" s="441" t="s">
        <v>1315</v>
      </c>
      <c r="Q277" s="441">
        <v>143225</v>
      </c>
      <c r="R277" s="450" t="s">
        <v>631</v>
      </c>
      <c r="S277" s="441">
        <v>143225</v>
      </c>
    </row>
    <row r="278" spans="1:19" ht="10.199999999999999" customHeight="1" x14ac:dyDescent="0.3">
      <c r="A278" s="441">
        <v>1433</v>
      </c>
      <c r="B278" s="441">
        <f t="shared" si="6"/>
        <v>4</v>
      </c>
      <c r="C278" s="450">
        <v>1433</v>
      </c>
      <c r="D278" s="441" t="s">
        <v>756</v>
      </c>
      <c r="E278" s="441" t="s">
        <v>1315</v>
      </c>
      <c r="G278" s="441" t="s">
        <v>1315</v>
      </c>
      <c r="H278" s="441" t="s">
        <v>1315</v>
      </c>
      <c r="I278" s="441" t="s">
        <v>1315</v>
      </c>
      <c r="J278" s="441" t="s">
        <v>1315</v>
      </c>
      <c r="K278" s="441" t="s">
        <v>1315</v>
      </c>
      <c r="O278" s="441" t="s">
        <v>1315</v>
      </c>
      <c r="Q278" s="441">
        <v>1433</v>
      </c>
      <c r="R278" s="450" t="s">
        <v>1381</v>
      </c>
      <c r="S278" s="441" t="str">
        <f>VLOOKUP(Q278,[8]CUC!I280:K1784,3,0)</f>
        <v>1433+1437+1438</v>
      </c>
    </row>
    <row r="279" spans="1:19" ht="10.199999999999999" customHeight="1" x14ac:dyDescent="0.3">
      <c r="A279" s="441">
        <v>1433</v>
      </c>
      <c r="B279" s="441">
        <f t="shared" si="6"/>
        <v>6</v>
      </c>
      <c r="C279" s="450">
        <v>143305</v>
      </c>
      <c r="D279" s="441" t="s">
        <v>34</v>
      </c>
      <c r="E279" s="441" t="s">
        <v>1315</v>
      </c>
      <c r="G279" s="441" t="s">
        <v>1315</v>
      </c>
      <c r="H279" s="441" t="s">
        <v>1315</v>
      </c>
      <c r="I279" s="441" t="s">
        <v>1315</v>
      </c>
      <c r="J279" s="441" t="s">
        <v>1315</v>
      </c>
      <c r="K279" s="441" t="s">
        <v>1315</v>
      </c>
      <c r="O279" s="441" t="s">
        <v>1315</v>
      </c>
      <c r="Q279" s="441">
        <v>143305</v>
      </c>
      <c r="R279" s="450" t="s">
        <v>623</v>
      </c>
      <c r="S279" s="443" t="s">
        <v>1382</v>
      </c>
    </row>
    <row r="280" spans="1:19" ht="10.199999999999999" customHeight="1" x14ac:dyDescent="0.3">
      <c r="A280" s="441">
        <v>1433</v>
      </c>
      <c r="B280" s="441">
        <f t="shared" si="6"/>
        <v>6</v>
      </c>
      <c r="C280" s="450">
        <v>143310</v>
      </c>
      <c r="D280" s="441" t="s">
        <v>35</v>
      </c>
      <c r="E280" s="441" t="s">
        <v>1315</v>
      </c>
      <c r="G280" s="441" t="s">
        <v>1315</v>
      </c>
      <c r="H280" s="441" t="s">
        <v>1315</v>
      </c>
      <c r="I280" s="441" t="s">
        <v>1315</v>
      </c>
      <c r="J280" s="441" t="s">
        <v>1315</v>
      </c>
      <c r="K280" s="441" t="s">
        <v>1315</v>
      </c>
      <c r="O280" s="441" t="s">
        <v>1315</v>
      </c>
      <c r="Q280" s="441">
        <v>143310</v>
      </c>
      <c r="R280" s="450" t="s">
        <v>625</v>
      </c>
      <c r="S280" s="443" t="s">
        <v>1383</v>
      </c>
    </row>
    <row r="281" spans="1:19" ht="10.199999999999999" customHeight="1" x14ac:dyDescent="0.3">
      <c r="A281" s="441">
        <v>1433</v>
      </c>
      <c r="B281" s="441">
        <f t="shared" si="6"/>
        <v>6</v>
      </c>
      <c r="C281" s="450">
        <v>143315</v>
      </c>
      <c r="D281" s="441" t="s">
        <v>36</v>
      </c>
      <c r="E281" s="441" t="s">
        <v>1315</v>
      </c>
      <c r="G281" s="441" t="s">
        <v>1315</v>
      </c>
      <c r="H281" s="441" t="s">
        <v>1315</v>
      </c>
      <c r="I281" s="441" t="s">
        <v>1315</v>
      </c>
      <c r="J281" s="441" t="s">
        <v>1315</v>
      </c>
      <c r="K281" s="441" t="s">
        <v>1315</v>
      </c>
      <c r="O281" s="441" t="s">
        <v>1315</v>
      </c>
      <c r="Q281" s="441">
        <v>143315</v>
      </c>
      <c r="R281" s="450" t="s">
        <v>627</v>
      </c>
      <c r="S281" s="443" t="s">
        <v>1384</v>
      </c>
    </row>
    <row r="282" spans="1:19" ht="10.199999999999999" customHeight="1" x14ac:dyDescent="0.3">
      <c r="A282" s="441">
        <v>1433</v>
      </c>
      <c r="B282" s="441">
        <f t="shared" si="6"/>
        <v>6</v>
      </c>
      <c r="C282" s="450">
        <v>143320</v>
      </c>
      <c r="D282" s="441" t="s">
        <v>37</v>
      </c>
      <c r="E282" s="441" t="s">
        <v>1315</v>
      </c>
      <c r="G282" s="441" t="s">
        <v>1315</v>
      </c>
      <c r="H282" s="441" t="s">
        <v>1315</v>
      </c>
      <c r="I282" s="441" t="s">
        <v>1315</v>
      </c>
      <c r="J282" s="441" t="s">
        <v>1315</v>
      </c>
      <c r="K282" s="441" t="s">
        <v>1315</v>
      </c>
      <c r="O282" s="441" t="s">
        <v>1315</v>
      </c>
      <c r="Q282" s="441">
        <v>143320</v>
      </c>
      <c r="R282" s="450" t="s">
        <v>629</v>
      </c>
      <c r="S282" s="443" t="s">
        <v>1385</v>
      </c>
    </row>
    <row r="283" spans="1:19" ht="10.199999999999999" customHeight="1" x14ac:dyDescent="0.3">
      <c r="A283" s="441">
        <v>1433</v>
      </c>
      <c r="B283" s="441">
        <f t="shared" si="6"/>
        <v>6</v>
      </c>
      <c r="C283" s="450">
        <v>143325</v>
      </c>
      <c r="D283" s="441" t="s">
        <v>38</v>
      </c>
      <c r="E283" s="441" t="s">
        <v>1315</v>
      </c>
      <c r="G283" s="441" t="s">
        <v>1315</v>
      </c>
      <c r="H283" s="441" t="s">
        <v>1315</v>
      </c>
      <c r="I283" s="441" t="s">
        <v>1315</v>
      </c>
      <c r="J283" s="441" t="s">
        <v>1315</v>
      </c>
      <c r="K283" s="441" t="s">
        <v>1315</v>
      </c>
      <c r="O283" s="441" t="s">
        <v>1315</v>
      </c>
      <c r="Q283" s="441">
        <v>143325</v>
      </c>
      <c r="R283" s="450" t="s">
        <v>631</v>
      </c>
      <c r="S283" s="443" t="s">
        <v>1386</v>
      </c>
    </row>
    <row r="284" spans="1:19" ht="10.199999999999999" customHeight="1" x14ac:dyDescent="0.3">
      <c r="A284" s="441">
        <v>1434</v>
      </c>
      <c r="B284" s="441">
        <f t="shared" si="6"/>
        <v>4</v>
      </c>
      <c r="C284" s="450">
        <v>1434</v>
      </c>
      <c r="D284" s="441" t="s">
        <v>757</v>
      </c>
      <c r="E284" s="441" t="s">
        <v>1315</v>
      </c>
      <c r="J284" s="441" t="s">
        <v>1315</v>
      </c>
      <c r="K284" s="441" t="s">
        <v>1315</v>
      </c>
      <c r="O284" s="441" t="s">
        <v>1315</v>
      </c>
      <c r="Q284" s="441">
        <v>1434</v>
      </c>
      <c r="R284" s="450" t="s">
        <v>1387</v>
      </c>
      <c r="S284" s="441" t="str">
        <f>VLOOKUP(Q284,[8]CUC!I286:K1790,3,0)</f>
        <v>1434+1439</v>
      </c>
    </row>
    <row r="285" spans="1:19" ht="10.199999999999999" customHeight="1" x14ac:dyDescent="0.3">
      <c r="A285" s="441">
        <v>1434</v>
      </c>
      <c r="B285" s="441">
        <f t="shared" si="6"/>
        <v>6</v>
      </c>
      <c r="C285" s="450">
        <v>143405</v>
      </c>
      <c r="D285" s="441" t="s">
        <v>34</v>
      </c>
      <c r="E285" s="441" t="s">
        <v>1315</v>
      </c>
      <c r="J285" s="441" t="s">
        <v>1315</v>
      </c>
      <c r="K285" s="441" t="s">
        <v>1315</v>
      </c>
      <c r="O285" s="441" t="s">
        <v>1315</v>
      </c>
      <c r="Q285" s="441">
        <v>143405</v>
      </c>
      <c r="R285" s="450" t="s">
        <v>623</v>
      </c>
      <c r="S285" s="443" t="s">
        <v>1388</v>
      </c>
    </row>
    <row r="286" spans="1:19" ht="10.199999999999999" customHeight="1" x14ac:dyDescent="0.3">
      <c r="A286" s="441">
        <v>1434</v>
      </c>
      <c r="B286" s="441">
        <f t="shared" si="6"/>
        <v>6</v>
      </c>
      <c r="C286" s="450">
        <v>143410</v>
      </c>
      <c r="D286" s="441" t="s">
        <v>35</v>
      </c>
      <c r="E286" s="441" t="s">
        <v>1315</v>
      </c>
      <c r="J286" s="441" t="s">
        <v>1315</v>
      </c>
      <c r="K286" s="441" t="s">
        <v>1315</v>
      </c>
      <c r="O286" s="441" t="s">
        <v>1315</v>
      </c>
      <c r="Q286" s="441">
        <v>143410</v>
      </c>
      <c r="R286" s="450" t="s">
        <v>625</v>
      </c>
      <c r="S286" s="443" t="s">
        <v>1389</v>
      </c>
    </row>
    <row r="287" spans="1:19" ht="10.199999999999999" customHeight="1" x14ac:dyDescent="0.3">
      <c r="A287" s="441">
        <v>1434</v>
      </c>
      <c r="B287" s="441">
        <f t="shared" si="6"/>
        <v>6</v>
      </c>
      <c r="C287" s="450">
        <v>143415</v>
      </c>
      <c r="D287" s="441" t="s">
        <v>36</v>
      </c>
      <c r="E287" s="441" t="s">
        <v>1315</v>
      </c>
      <c r="J287" s="441" t="s">
        <v>1315</v>
      </c>
      <c r="K287" s="441" t="s">
        <v>1315</v>
      </c>
      <c r="O287" s="441" t="s">
        <v>1315</v>
      </c>
      <c r="Q287" s="441">
        <v>143415</v>
      </c>
      <c r="R287" s="450" t="s">
        <v>627</v>
      </c>
      <c r="S287" s="443" t="s">
        <v>1390</v>
      </c>
    </row>
    <row r="288" spans="1:19" ht="10.199999999999999" customHeight="1" x14ac:dyDescent="0.3">
      <c r="A288" s="441">
        <v>1434</v>
      </c>
      <c r="B288" s="441">
        <f t="shared" si="6"/>
        <v>6</v>
      </c>
      <c r="C288" s="450">
        <v>143420</v>
      </c>
      <c r="D288" s="441" t="s">
        <v>37</v>
      </c>
      <c r="E288" s="441" t="s">
        <v>1315</v>
      </c>
      <c r="J288" s="441" t="s">
        <v>1315</v>
      </c>
      <c r="K288" s="441" t="s">
        <v>1315</v>
      </c>
      <c r="O288" s="441" t="s">
        <v>1315</v>
      </c>
      <c r="Q288" s="441">
        <v>143420</v>
      </c>
      <c r="R288" s="450" t="s">
        <v>629</v>
      </c>
      <c r="S288" s="443" t="s">
        <v>1391</v>
      </c>
    </row>
    <row r="289" spans="1:19" ht="10.199999999999999" customHeight="1" x14ac:dyDescent="0.3">
      <c r="A289" s="441">
        <v>1434</v>
      </c>
      <c r="B289" s="441">
        <f t="shared" si="6"/>
        <v>6</v>
      </c>
      <c r="C289" s="450">
        <v>143425</v>
      </c>
      <c r="D289" s="441" t="s">
        <v>38</v>
      </c>
      <c r="E289" s="441" t="s">
        <v>1315</v>
      </c>
      <c r="J289" s="441" t="s">
        <v>1315</v>
      </c>
      <c r="K289" s="441" t="s">
        <v>1315</v>
      </c>
      <c r="O289" s="441" t="s">
        <v>1315</v>
      </c>
      <c r="Q289" s="441">
        <v>143425</v>
      </c>
      <c r="R289" s="450" t="s">
        <v>631</v>
      </c>
      <c r="S289" s="443" t="s">
        <v>1392</v>
      </c>
    </row>
    <row r="290" spans="1:19" ht="10.199999999999999" customHeight="1" x14ac:dyDescent="0.3">
      <c r="A290" s="441">
        <v>1435</v>
      </c>
      <c r="B290" s="441">
        <f t="shared" si="6"/>
        <v>4</v>
      </c>
      <c r="C290" s="450">
        <v>1435</v>
      </c>
      <c r="D290" s="441" t="s">
        <v>758</v>
      </c>
      <c r="E290" s="441" t="s">
        <v>1315</v>
      </c>
      <c r="F290" s="441" t="s">
        <v>1315</v>
      </c>
      <c r="G290" s="441" t="s">
        <v>1315</v>
      </c>
      <c r="H290" s="441" t="s">
        <v>1315</v>
      </c>
      <c r="I290" s="441" t="s">
        <v>1315</v>
      </c>
      <c r="J290" s="441" t="s">
        <v>1315</v>
      </c>
      <c r="K290" s="441" t="s">
        <v>1315</v>
      </c>
      <c r="O290" s="441" t="s">
        <v>1315</v>
      </c>
      <c r="Q290" s="441">
        <v>1435</v>
      </c>
      <c r="R290" s="450" t="s">
        <v>1393</v>
      </c>
      <c r="S290" s="441">
        <f>VLOOKUP(Q290,[8]CUC!I292:K1796,3,0)</f>
        <v>1435</v>
      </c>
    </row>
    <row r="291" spans="1:19" ht="10.199999999999999" customHeight="1" x14ac:dyDescent="0.3">
      <c r="A291" s="441">
        <v>1435</v>
      </c>
      <c r="B291" s="441">
        <f t="shared" si="6"/>
        <v>6</v>
      </c>
      <c r="C291" s="450">
        <v>143505</v>
      </c>
      <c r="D291" s="441" t="s">
        <v>34</v>
      </c>
      <c r="E291" s="441" t="s">
        <v>1315</v>
      </c>
      <c r="F291" s="441" t="s">
        <v>1315</v>
      </c>
      <c r="G291" s="441" t="s">
        <v>1315</v>
      </c>
      <c r="H291" s="441" t="s">
        <v>1315</v>
      </c>
      <c r="I291" s="441" t="s">
        <v>1315</v>
      </c>
      <c r="J291" s="441" t="s">
        <v>1315</v>
      </c>
      <c r="K291" s="441" t="s">
        <v>1315</v>
      </c>
      <c r="O291" s="441" t="s">
        <v>1315</v>
      </c>
      <c r="Q291" s="441">
        <v>143505</v>
      </c>
      <c r="R291" s="450" t="s">
        <v>623</v>
      </c>
      <c r="S291" s="441">
        <v>143505</v>
      </c>
    </row>
    <row r="292" spans="1:19" ht="10.199999999999999" customHeight="1" x14ac:dyDescent="0.3">
      <c r="A292" s="441">
        <v>1435</v>
      </c>
      <c r="B292" s="441">
        <f t="shared" si="6"/>
        <v>6</v>
      </c>
      <c r="C292" s="450">
        <v>143510</v>
      </c>
      <c r="D292" s="441" t="s">
        <v>35</v>
      </c>
      <c r="E292" s="441" t="s">
        <v>1315</v>
      </c>
      <c r="F292" s="441" t="s">
        <v>1315</v>
      </c>
      <c r="G292" s="441" t="s">
        <v>1315</v>
      </c>
      <c r="H292" s="441" t="s">
        <v>1315</v>
      </c>
      <c r="I292" s="441" t="s">
        <v>1315</v>
      </c>
      <c r="J292" s="441" t="s">
        <v>1315</v>
      </c>
      <c r="K292" s="441" t="s">
        <v>1315</v>
      </c>
      <c r="O292" s="441" t="s">
        <v>1315</v>
      </c>
      <c r="Q292" s="441">
        <v>143510</v>
      </c>
      <c r="R292" s="450" t="s">
        <v>625</v>
      </c>
      <c r="S292" s="441">
        <v>143510</v>
      </c>
    </row>
    <row r="293" spans="1:19" ht="10.199999999999999" customHeight="1" x14ac:dyDescent="0.3">
      <c r="A293" s="441">
        <v>1435</v>
      </c>
      <c r="B293" s="441">
        <f t="shared" si="6"/>
        <v>6</v>
      </c>
      <c r="C293" s="450">
        <v>143515</v>
      </c>
      <c r="D293" s="441" t="s">
        <v>36</v>
      </c>
      <c r="E293" s="441" t="s">
        <v>1315</v>
      </c>
      <c r="F293" s="441" t="s">
        <v>1315</v>
      </c>
      <c r="G293" s="441" t="s">
        <v>1315</v>
      </c>
      <c r="H293" s="441" t="s">
        <v>1315</v>
      </c>
      <c r="I293" s="441" t="s">
        <v>1315</v>
      </c>
      <c r="J293" s="441" t="s">
        <v>1315</v>
      </c>
      <c r="K293" s="441" t="s">
        <v>1315</v>
      </c>
      <c r="O293" s="441" t="s">
        <v>1315</v>
      </c>
      <c r="Q293" s="441">
        <v>143515</v>
      </c>
      <c r="R293" s="450" t="s">
        <v>627</v>
      </c>
      <c r="S293" s="441">
        <v>143515</v>
      </c>
    </row>
    <row r="294" spans="1:19" ht="10.199999999999999" customHeight="1" x14ac:dyDescent="0.3">
      <c r="A294" s="441">
        <v>1435</v>
      </c>
      <c r="B294" s="441">
        <f t="shared" si="6"/>
        <v>6</v>
      </c>
      <c r="C294" s="450">
        <v>143520</v>
      </c>
      <c r="D294" s="441" t="s">
        <v>37</v>
      </c>
      <c r="E294" s="441" t="s">
        <v>1315</v>
      </c>
      <c r="F294" s="441" t="s">
        <v>1315</v>
      </c>
      <c r="G294" s="441" t="s">
        <v>1315</v>
      </c>
      <c r="H294" s="441" t="s">
        <v>1315</v>
      </c>
      <c r="I294" s="441" t="s">
        <v>1315</v>
      </c>
      <c r="J294" s="441" t="s">
        <v>1315</v>
      </c>
      <c r="K294" s="441" t="s">
        <v>1315</v>
      </c>
      <c r="O294" s="441" t="s">
        <v>1315</v>
      </c>
      <c r="Q294" s="441">
        <v>143520</v>
      </c>
      <c r="R294" s="450" t="s">
        <v>629</v>
      </c>
      <c r="S294" s="441">
        <v>143520</v>
      </c>
    </row>
    <row r="295" spans="1:19" ht="10.199999999999999" customHeight="1" x14ac:dyDescent="0.3">
      <c r="A295" s="441">
        <v>1435</v>
      </c>
      <c r="B295" s="441">
        <f t="shared" si="6"/>
        <v>6</v>
      </c>
      <c r="C295" s="450">
        <v>143525</v>
      </c>
      <c r="D295" s="441" t="s">
        <v>38</v>
      </c>
      <c r="E295" s="441" t="s">
        <v>1315</v>
      </c>
      <c r="F295" s="441" t="s">
        <v>1315</v>
      </c>
      <c r="G295" s="441" t="s">
        <v>1315</v>
      </c>
      <c r="H295" s="441" t="s">
        <v>1315</v>
      </c>
      <c r="I295" s="441" t="s">
        <v>1315</v>
      </c>
      <c r="J295" s="441" t="s">
        <v>1315</v>
      </c>
      <c r="K295" s="441" t="s">
        <v>1315</v>
      </c>
      <c r="O295" s="441" t="s">
        <v>1315</v>
      </c>
      <c r="Q295" s="441">
        <v>143525</v>
      </c>
      <c r="R295" s="450" t="s">
        <v>631</v>
      </c>
      <c r="S295" s="441">
        <v>143525</v>
      </c>
    </row>
    <row r="296" spans="1:19" ht="10.199999999999999" customHeight="1" x14ac:dyDescent="0.3">
      <c r="A296" s="441">
        <v>1436</v>
      </c>
      <c r="B296" s="441">
        <f t="shared" si="6"/>
        <v>4</v>
      </c>
      <c r="C296" s="450">
        <v>1436</v>
      </c>
      <c r="D296" s="441" t="s">
        <v>68</v>
      </c>
      <c r="E296" s="441" t="s">
        <v>1315</v>
      </c>
      <c r="G296" s="441" t="s">
        <v>1315</v>
      </c>
      <c r="J296" s="441" t="s">
        <v>1315</v>
      </c>
      <c r="K296" s="441" t="s">
        <v>1315</v>
      </c>
      <c r="O296" s="441" t="s">
        <v>1315</v>
      </c>
      <c r="Q296" s="441">
        <v>1436</v>
      </c>
      <c r="R296" s="450" t="s">
        <v>1394</v>
      </c>
      <c r="S296" s="441">
        <f>VLOOKUP(Q296,[8]CUC!I298:K1802,3,0)</f>
        <v>1436</v>
      </c>
    </row>
    <row r="297" spans="1:19" ht="10.199999999999999" customHeight="1" x14ac:dyDescent="0.3">
      <c r="A297" s="441">
        <v>1436</v>
      </c>
      <c r="B297" s="441">
        <f t="shared" si="6"/>
        <v>6</v>
      </c>
      <c r="C297" s="450">
        <v>143605</v>
      </c>
      <c r="D297" s="441" t="s">
        <v>34</v>
      </c>
      <c r="E297" s="441" t="s">
        <v>1315</v>
      </c>
      <c r="G297" s="441" t="s">
        <v>1315</v>
      </c>
      <c r="J297" s="441" t="s">
        <v>1315</v>
      </c>
      <c r="K297" s="441" t="s">
        <v>1315</v>
      </c>
      <c r="O297" s="441" t="s">
        <v>1315</v>
      </c>
      <c r="Q297" s="441">
        <v>143605</v>
      </c>
      <c r="R297" s="450" t="s">
        <v>623</v>
      </c>
      <c r="S297" s="441">
        <v>143605</v>
      </c>
    </row>
    <row r="298" spans="1:19" ht="10.199999999999999" customHeight="1" x14ac:dyDescent="0.3">
      <c r="A298" s="441">
        <v>1436</v>
      </c>
      <c r="B298" s="441">
        <f t="shared" si="6"/>
        <v>6</v>
      </c>
      <c r="C298" s="450">
        <v>143610</v>
      </c>
      <c r="D298" s="441" t="s">
        <v>35</v>
      </c>
      <c r="E298" s="441" t="s">
        <v>1315</v>
      </c>
      <c r="G298" s="441" t="s">
        <v>1315</v>
      </c>
      <c r="J298" s="441" t="s">
        <v>1315</v>
      </c>
      <c r="K298" s="441" t="s">
        <v>1315</v>
      </c>
      <c r="O298" s="441" t="s">
        <v>1315</v>
      </c>
      <c r="Q298" s="441">
        <v>143610</v>
      </c>
      <c r="R298" s="450" t="s">
        <v>625</v>
      </c>
      <c r="S298" s="441">
        <v>143610</v>
      </c>
    </row>
    <row r="299" spans="1:19" ht="10.199999999999999" customHeight="1" x14ac:dyDescent="0.3">
      <c r="A299" s="441">
        <v>1436</v>
      </c>
      <c r="B299" s="441">
        <f t="shared" si="6"/>
        <v>6</v>
      </c>
      <c r="C299" s="450">
        <v>143615</v>
      </c>
      <c r="D299" s="441" t="s">
        <v>36</v>
      </c>
      <c r="E299" s="441" t="s">
        <v>1315</v>
      </c>
      <c r="G299" s="441" t="s">
        <v>1315</v>
      </c>
      <c r="J299" s="441" t="s">
        <v>1315</v>
      </c>
      <c r="K299" s="441" t="s">
        <v>1315</v>
      </c>
      <c r="O299" s="441" t="s">
        <v>1315</v>
      </c>
      <c r="Q299" s="441">
        <v>143615</v>
      </c>
      <c r="R299" s="450" t="s">
        <v>627</v>
      </c>
      <c r="S299" s="441">
        <v>143615</v>
      </c>
    </row>
    <row r="300" spans="1:19" ht="10.199999999999999" customHeight="1" x14ac:dyDescent="0.3">
      <c r="A300" s="441">
        <v>1436</v>
      </c>
      <c r="B300" s="441">
        <f t="shared" si="6"/>
        <v>6</v>
      </c>
      <c r="C300" s="450">
        <v>143620</v>
      </c>
      <c r="D300" s="441" t="s">
        <v>37</v>
      </c>
      <c r="E300" s="441" t="s">
        <v>1315</v>
      </c>
      <c r="G300" s="441" t="s">
        <v>1315</v>
      </c>
      <c r="J300" s="441" t="s">
        <v>1315</v>
      </c>
      <c r="K300" s="441" t="s">
        <v>1315</v>
      </c>
      <c r="O300" s="441" t="s">
        <v>1315</v>
      </c>
      <c r="Q300" s="441">
        <v>143620</v>
      </c>
      <c r="R300" s="450" t="s">
        <v>629</v>
      </c>
      <c r="S300" s="441">
        <v>143620</v>
      </c>
    </row>
    <row r="301" spans="1:19" ht="10.199999999999999" customHeight="1" x14ac:dyDescent="0.3">
      <c r="A301" s="441">
        <v>1436</v>
      </c>
      <c r="B301" s="441">
        <f t="shared" si="6"/>
        <v>6</v>
      </c>
      <c r="C301" s="450">
        <v>143625</v>
      </c>
      <c r="D301" s="441" t="s">
        <v>38</v>
      </c>
      <c r="E301" s="441" t="s">
        <v>1315</v>
      </c>
      <c r="G301" s="441" t="s">
        <v>1315</v>
      </c>
      <c r="J301" s="441" t="s">
        <v>1315</v>
      </c>
      <c r="K301" s="441" t="s">
        <v>1315</v>
      </c>
      <c r="O301" s="441" t="s">
        <v>1315</v>
      </c>
      <c r="Q301" s="441">
        <v>143625</v>
      </c>
      <c r="R301" s="450" t="s">
        <v>631</v>
      </c>
      <c r="S301" s="441">
        <v>143625</v>
      </c>
    </row>
    <row r="302" spans="1:19" ht="10.199999999999999" customHeight="1" x14ac:dyDescent="0.3">
      <c r="A302" s="441">
        <v>1437</v>
      </c>
      <c r="B302" s="441">
        <f t="shared" si="6"/>
        <v>4</v>
      </c>
      <c r="C302" s="450">
        <v>1437</v>
      </c>
      <c r="D302" s="441" t="s">
        <v>759</v>
      </c>
      <c r="E302" s="441" t="s">
        <v>1315</v>
      </c>
      <c r="G302" s="441" t="s">
        <v>1315</v>
      </c>
      <c r="J302" s="441" t="s">
        <v>1315</v>
      </c>
      <c r="K302" s="441" t="s">
        <v>1315</v>
      </c>
      <c r="O302" s="441" t="s">
        <v>1315</v>
      </c>
      <c r="Q302" s="441" t="s">
        <v>1332</v>
      </c>
      <c r="R302" s="450" t="s">
        <v>1332</v>
      </c>
      <c r="S302" s="441" t="s">
        <v>1332</v>
      </c>
    </row>
    <row r="303" spans="1:19" ht="10.199999999999999" customHeight="1" x14ac:dyDescent="0.3">
      <c r="A303" s="441">
        <v>1437</v>
      </c>
      <c r="B303" s="441">
        <f t="shared" si="6"/>
        <v>6</v>
      </c>
      <c r="C303" s="450">
        <v>143705</v>
      </c>
      <c r="D303" s="441" t="s">
        <v>34</v>
      </c>
      <c r="E303" s="441" t="s">
        <v>1315</v>
      </c>
      <c r="G303" s="441" t="s">
        <v>1315</v>
      </c>
      <c r="J303" s="441" t="s">
        <v>1315</v>
      </c>
      <c r="K303" s="441" t="s">
        <v>1315</v>
      </c>
      <c r="O303" s="441" t="s">
        <v>1315</v>
      </c>
      <c r="Q303" s="441" t="s">
        <v>1332</v>
      </c>
      <c r="R303" s="450" t="s">
        <v>1332</v>
      </c>
      <c r="S303" s="441" t="s">
        <v>1332</v>
      </c>
    </row>
    <row r="304" spans="1:19" ht="10.199999999999999" customHeight="1" x14ac:dyDescent="0.3">
      <c r="A304" s="441">
        <v>1437</v>
      </c>
      <c r="B304" s="441">
        <f t="shared" si="6"/>
        <v>6</v>
      </c>
      <c r="C304" s="450">
        <v>143710</v>
      </c>
      <c r="D304" s="441" t="s">
        <v>35</v>
      </c>
      <c r="E304" s="441" t="s">
        <v>1315</v>
      </c>
      <c r="G304" s="441" t="s">
        <v>1315</v>
      </c>
      <c r="J304" s="441" t="s">
        <v>1315</v>
      </c>
      <c r="K304" s="441" t="s">
        <v>1315</v>
      </c>
      <c r="O304" s="441" t="s">
        <v>1315</v>
      </c>
      <c r="Q304" s="441" t="s">
        <v>1332</v>
      </c>
      <c r="R304" s="450" t="s">
        <v>1332</v>
      </c>
      <c r="S304" s="441" t="s">
        <v>1332</v>
      </c>
    </row>
    <row r="305" spans="1:19" ht="10.199999999999999" customHeight="1" x14ac:dyDescent="0.3">
      <c r="A305" s="441">
        <v>1437</v>
      </c>
      <c r="B305" s="441">
        <f t="shared" si="6"/>
        <v>6</v>
      </c>
      <c r="C305" s="450">
        <v>143715</v>
      </c>
      <c r="D305" s="441" t="s">
        <v>36</v>
      </c>
      <c r="E305" s="441" t="s">
        <v>1315</v>
      </c>
      <c r="G305" s="441" t="s">
        <v>1315</v>
      </c>
      <c r="J305" s="441" t="s">
        <v>1315</v>
      </c>
      <c r="K305" s="441" t="s">
        <v>1315</v>
      </c>
      <c r="O305" s="441" t="s">
        <v>1315</v>
      </c>
      <c r="Q305" s="441" t="s">
        <v>1332</v>
      </c>
      <c r="R305" s="450" t="s">
        <v>1332</v>
      </c>
      <c r="S305" s="441" t="s">
        <v>1332</v>
      </c>
    </row>
    <row r="306" spans="1:19" ht="10.199999999999999" customHeight="1" x14ac:dyDescent="0.3">
      <c r="A306" s="441">
        <v>1437</v>
      </c>
      <c r="B306" s="441">
        <f t="shared" si="6"/>
        <v>6</v>
      </c>
      <c r="C306" s="450">
        <v>143720</v>
      </c>
      <c r="D306" s="441" t="s">
        <v>37</v>
      </c>
      <c r="E306" s="441" t="s">
        <v>1315</v>
      </c>
      <c r="G306" s="441" t="s">
        <v>1315</v>
      </c>
      <c r="J306" s="441" t="s">
        <v>1315</v>
      </c>
      <c r="K306" s="441" t="s">
        <v>1315</v>
      </c>
      <c r="O306" s="441" t="s">
        <v>1315</v>
      </c>
      <c r="Q306" s="441" t="s">
        <v>1332</v>
      </c>
      <c r="R306" s="450" t="s">
        <v>1332</v>
      </c>
      <c r="S306" s="441" t="s">
        <v>1332</v>
      </c>
    </row>
    <row r="307" spans="1:19" ht="10.199999999999999" customHeight="1" x14ac:dyDescent="0.3">
      <c r="A307" s="441">
        <v>1437</v>
      </c>
      <c r="B307" s="441">
        <f t="shared" si="6"/>
        <v>6</v>
      </c>
      <c r="C307" s="450">
        <v>143725</v>
      </c>
      <c r="D307" s="441" t="s">
        <v>38</v>
      </c>
      <c r="E307" s="441" t="s">
        <v>1315</v>
      </c>
      <c r="G307" s="441" t="s">
        <v>1315</v>
      </c>
      <c r="J307" s="441" t="s">
        <v>1315</v>
      </c>
      <c r="K307" s="441" t="s">
        <v>1315</v>
      </c>
      <c r="O307" s="441" t="s">
        <v>1315</v>
      </c>
      <c r="Q307" s="441" t="s">
        <v>1332</v>
      </c>
      <c r="R307" s="450" t="s">
        <v>1332</v>
      </c>
      <c r="S307" s="441" t="s">
        <v>1332</v>
      </c>
    </row>
    <row r="308" spans="1:19" ht="10.199999999999999" customHeight="1" x14ac:dyDescent="0.3">
      <c r="A308" s="441">
        <v>1438</v>
      </c>
      <c r="B308" s="441">
        <f t="shared" si="6"/>
        <v>4</v>
      </c>
      <c r="C308" s="450">
        <v>1438</v>
      </c>
      <c r="D308" s="441" t="s">
        <v>760</v>
      </c>
      <c r="E308" s="441" t="s">
        <v>1315</v>
      </c>
      <c r="G308" s="441" t="s">
        <v>1315</v>
      </c>
      <c r="J308" s="441" t="s">
        <v>1315</v>
      </c>
      <c r="K308" s="441" t="s">
        <v>1315</v>
      </c>
      <c r="O308" s="441" t="s">
        <v>1315</v>
      </c>
      <c r="Q308" s="441" t="s">
        <v>1332</v>
      </c>
      <c r="R308" s="450" t="s">
        <v>1332</v>
      </c>
      <c r="S308" s="441" t="s">
        <v>1332</v>
      </c>
    </row>
    <row r="309" spans="1:19" ht="10.199999999999999" customHeight="1" x14ac:dyDescent="0.3">
      <c r="A309" s="441">
        <v>1438</v>
      </c>
      <c r="B309" s="441">
        <f t="shared" si="6"/>
        <v>6</v>
      </c>
      <c r="C309" s="450">
        <v>143805</v>
      </c>
      <c r="D309" s="441" t="s">
        <v>34</v>
      </c>
      <c r="E309" s="441" t="s">
        <v>1315</v>
      </c>
      <c r="G309" s="441" t="s">
        <v>1315</v>
      </c>
      <c r="J309" s="441" t="s">
        <v>1315</v>
      </c>
      <c r="K309" s="441" t="s">
        <v>1315</v>
      </c>
      <c r="O309" s="441" t="s">
        <v>1315</v>
      </c>
      <c r="Q309" s="441" t="s">
        <v>1332</v>
      </c>
      <c r="R309" s="450" t="s">
        <v>1332</v>
      </c>
      <c r="S309" s="441" t="s">
        <v>1332</v>
      </c>
    </row>
    <row r="310" spans="1:19" ht="10.199999999999999" customHeight="1" x14ac:dyDescent="0.3">
      <c r="A310" s="441">
        <v>1438</v>
      </c>
      <c r="B310" s="441">
        <f t="shared" si="6"/>
        <v>6</v>
      </c>
      <c r="C310" s="450">
        <v>143810</v>
      </c>
      <c r="D310" s="441" t="s">
        <v>35</v>
      </c>
      <c r="E310" s="441" t="s">
        <v>1315</v>
      </c>
      <c r="G310" s="441" t="s">
        <v>1315</v>
      </c>
      <c r="J310" s="441" t="s">
        <v>1315</v>
      </c>
      <c r="K310" s="441" t="s">
        <v>1315</v>
      </c>
      <c r="O310" s="441" t="s">
        <v>1315</v>
      </c>
      <c r="Q310" s="441" t="s">
        <v>1332</v>
      </c>
      <c r="R310" s="450" t="s">
        <v>1332</v>
      </c>
      <c r="S310" s="441" t="s">
        <v>1332</v>
      </c>
    </row>
    <row r="311" spans="1:19" ht="10.199999999999999" customHeight="1" x14ac:dyDescent="0.3">
      <c r="A311" s="441">
        <v>1438</v>
      </c>
      <c r="B311" s="441">
        <f t="shared" si="6"/>
        <v>6</v>
      </c>
      <c r="C311" s="450">
        <v>143815</v>
      </c>
      <c r="D311" s="441" t="s">
        <v>36</v>
      </c>
      <c r="E311" s="441" t="s">
        <v>1315</v>
      </c>
      <c r="G311" s="441" t="s">
        <v>1315</v>
      </c>
      <c r="J311" s="441" t="s">
        <v>1315</v>
      </c>
      <c r="K311" s="441" t="s">
        <v>1315</v>
      </c>
      <c r="O311" s="441" t="s">
        <v>1315</v>
      </c>
      <c r="Q311" s="441" t="s">
        <v>1332</v>
      </c>
      <c r="R311" s="450" t="s">
        <v>1332</v>
      </c>
      <c r="S311" s="441" t="s">
        <v>1332</v>
      </c>
    </row>
    <row r="312" spans="1:19" ht="10.199999999999999" customHeight="1" x14ac:dyDescent="0.3">
      <c r="A312" s="441">
        <v>1438</v>
      </c>
      <c r="B312" s="441">
        <f t="shared" si="6"/>
        <v>6</v>
      </c>
      <c r="C312" s="450">
        <v>143820</v>
      </c>
      <c r="D312" s="441" t="s">
        <v>37</v>
      </c>
      <c r="E312" s="441" t="s">
        <v>1315</v>
      </c>
      <c r="G312" s="441" t="s">
        <v>1315</v>
      </c>
      <c r="J312" s="441" t="s">
        <v>1315</v>
      </c>
      <c r="K312" s="441" t="s">
        <v>1315</v>
      </c>
      <c r="O312" s="441" t="s">
        <v>1315</v>
      </c>
      <c r="Q312" s="441" t="s">
        <v>1332</v>
      </c>
      <c r="R312" s="450" t="s">
        <v>1332</v>
      </c>
      <c r="S312" s="441" t="s">
        <v>1332</v>
      </c>
    </row>
    <row r="313" spans="1:19" ht="10.199999999999999" customHeight="1" x14ac:dyDescent="0.3">
      <c r="A313" s="441">
        <v>1438</v>
      </c>
      <c r="B313" s="441">
        <f t="shared" si="6"/>
        <v>6</v>
      </c>
      <c r="C313" s="450">
        <v>143825</v>
      </c>
      <c r="D313" s="441" t="s">
        <v>38</v>
      </c>
      <c r="E313" s="441" t="s">
        <v>1315</v>
      </c>
      <c r="G313" s="441" t="s">
        <v>1315</v>
      </c>
      <c r="J313" s="441" t="s">
        <v>1315</v>
      </c>
      <c r="K313" s="441" t="s">
        <v>1315</v>
      </c>
      <c r="O313" s="441" t="s">
        <v>1315</v>
      </c>
      <c r="Q313" s="441" t="s">
        <v>1332</v>
      </c>
      <c r="R313" s="450" t="s">
        <v>1332</v>
      </c>
      <c r="S313" s="441" t="s">
        <v>1332</v>
      </c>
    </row>
    <row r="314" spans="1:19" ht="10.199999999999999" customHeight="1" x14ac:dyDescent="0.3">
      <c r="A314" s="441">
        <v>1439</v>
      </c>
      <c r="B314" s="441">
        <f t="shared" si="6"/>
        <v>4</v>
      </c>
      <c r="C314" s="450">
        <v>1439</v>
      </c>
      <c r="D314" s="441" t="s">
        <v>761</v>
      </c>
      <c r="E314" s="441" t="s">
        <v>1315</v>
      </c>
      <c r="J314" s="441" t="s">
        <v>1315</v>
      </c>
      <c r="K314" s="441" t="s">
        <v>1315</v>
      </c>
      <c r="O314" s="441" t="s">
        <v>1315</v>
      </c>
      <c r="Q314" s="441" t="s">
        <v>1332</v>
      </c>
      <c r="R314" s="450" t="s">
        <v>1332</v>
      </c>
      <c r="S314" s="441" t="s">
        <v>1332</v>
      </c>
    </row>
    <row r="315" spans="1:19" ht="10.199999999999999" customHeight="1" x14ac:dyDescent="0.3">
      <c r="A315" s="441">
        <v>1439</v>
      </c>
      <c r="B315" s="441">
        <f t="shared" si="6"/>
        <v>6</v>
      </c>
      <c r="C315" s="450">
        <v>143905</v>
      </c>
      <c r="D315" s="441" t="s">
        <v>34</v>
      </c>
      <c r="E315" s="441" t="s">
        <v>1315</v>
      </c>
      <c r="J315" s="441" t="s">
        <v>1315</v>
      </c>
      <c r="K315" s="441" t="s">
        <v>1315</v>
      </c>
      <c r="O315" s="441" t="s">
        <v>1315</v>
      </c>
      <c r="Q315" s="441" t="s">
        <v>1332</v>
      </c>
      <c r="R315" s="450" t="s">
        <v>1332</v>
      </c>
      <c r="S315" s="441" t="s">
        <v>1332</v>
      </c>
    </row>
    <row r="316" spans="1:19" ht="10.199999999999999" customHeight="1" x14ac:dyDescent="0.3">
      <c r="A316" s="441">
        <v>1439</v>
      </c>
      <c r="B316" s="441">
        <f t="shared" si="6"/>
        <v>6</v>
      </c>
      <c r="C316" s="450">
        <v>143910</v>
      </c>
      <c r="D316" s="441" t="s">
        <v>35</v>
      </c>
      <c r="E316" s="441" t="s">
        <v>1315</v>
      </c>
      <c r="J316" s="441" t="s">
        <v>1315</v>
      </c>
      <c r="K316" s="441" t="s">
        <v>1315</v>
      </c>
      <c r="O316" s="441" t="s">
        <v>1315</v>
      </c>
      <c r="Q316" s="441" t="s">
        <v>1332</v>
      </c>
      <c r="R316" s="450" t="s">
        <v>1332</v>
      </c>
      <c r="S316" s="441" t="s">
        <v>1332</v>
      </c>
    </row>
    <row r="317" spans="1:19" ht="10.199999999999999" customHeight="1" x14ac:dyDescent="0.3">
      <c r="A317" s="441">
        <v>1439</v>
      </c>
      <c r="B317" s="441">
        <f t="shared" si="6"/>
        <v>6</v>
      </c>
      <c r="C317" s="450">
        <v>143915</v>
      </c>
      <c r="D317" s="441" t="s">
        <v>36</v>
      </c>
      <c r="E317" s="441" t="s">
        <v>1315</v>
      </c>
      <c r="J317" s="441" t="s">
        <v>1315</v>
      </c>
      <c r="K317" s="441" t="s">
        <v>1315</v>
      </c>
      <c r="O317" s="441" t="s">
        <v>1315</v>
      </c>
      <c r="Q317" s="441" t="s">
        <v>1332</v>
      </c>
      <c r="R317" s="450" t="s">
        <v>1332</v>
      </c>
      <c r="S317" s="441" t="s">
        <v>1332</v>
      </c>
    </row>
    <row r="318" spans="1:19" ht="10.199999999999999" customHeight="1" x14ac:dyDescent="0.3">
      <c r="A318" s="441">
        <v>1439</v>
      </c>
      <c r="B318" s="441">
        <f t="shared" si="6"/>
        <v>6</v>
      </c>
      <c r="C318" s="450">
        <v>143920</v>
      </c>
      <c r="D318" s="441" t="s">
        <v>37</v>
      </c>
      <c r="E318" s="441" t="s">
        <v>1315</v>
      </c>
      <c r="J318" s="441" t="s">
        <v>1315</v>
      </c>
      <c r="K318" s="441" t="s">
        <v>1315</v>
      </c>
      <c r="O318" s="441" t="s">
        <v>1315</v>
      </c>
      <c r="Q318" s="441" t="s">
        <v>1332</v>
      </c>
      <c r="R318" s="450" t="s">
        <v>1332</v>
      </c>
      <c r="S318" s="441" t="s">
        <v>1332</v>
      </c>
    </row>
    <row r="319" spans="1:19" ht="10.199999999999999" customHeight="1" x14ac:dyDescent="0.3">
      <c r="A319" s="441">
        <v>1439</v>
      </c>
      <c r="B319" s="441">
        <f t="shared" si="6"/>
        <v>6</v>
      </c>
      <c r="C319" s="450">
        <v>143925</v>
      </c>
      <c r="D319" s="441" t="s">
        <v>38</v>
      </c>
      <c r="E319" s="441" t="s">
        <v>1315</v>
      </c>
      <c r="J319" s="441" t="s">
        <v>1315</v>
      </c>
      <c r="K319" s="441" t="s">
        <v>1315</v>
      </c>
      <c r="O319" s="441" t="s">
        <v>1315</v>
      </c>
      <c r="Q319" s="441" t="s">
        <v>1332</v>
      </c>
      <c r="R319" s="450" t="s">
        <v>1332</v>
      </c>
      <c r="S319" s="441" t="s">
        <v>1332</v>
      </c>
    </row>
    <row r="320" spans="1:19" ht="10.199999999999999" customHeight="1" x14ac:dyDescent="0.3">
      <c r="A320" s="441">
        <v>1440</v>
      </c>
      <c r="B320" s="441">
        <f t="shared" si="6"/>
        <v>4</v>
      </c>
      <c r="C320" s="450">
        <v>1440</v>
      </c>
      <c r="D320" s="441" t="s">
        <v>1395</v>
      </c>
      <c r="E320" s="441" t="s">
        <v>1315</v>
      </c>
      <c r="F320" s="441" t="s">
        <v>1315</v>
      </c>
      <c r="G320" s="441" t="s">
        <v>1315</v>
      </c>
      <c r="H320" s="441" t="s">
        <v>1315</v>
      </c>
      <c r="I320" s="441" t="s">
        <v>1315</v>
      </c>
      <c r="J320" s="441" t="s">
        <v>1315</v>
      </c>
      <c r="K320" s="441" t="s">
        <v>1315</v>
      </c>
      <c r="O320" s="441" t="s">
        <v>1315</v>
      </c>
      <c r="Q320" s="441">
        <v>1440</v>
      </c>
      <c r="R320" s="450" t="s">
        <v>1396</v>
      </c>
      <c r="S320" s="441">
        <v>1440</v>
      </c>
    </row>
    <row r="321" spans="1:19" ht="10.199999999999999" customHeight="1" x14ac:dyDescent="0.3">
      <c r="A321" s="441">
        <v>1440</v>
      </c>
      <c r="B321" s="441">
        <f t="shared" si="6"/>
        <v>6</v>
      </c>
      <c r="C321" s="450">
        <v>144005</v>
      </c>
      <c r="D321" s="441" t="s">
        <v>34</v>
      </c>
      <c r="E321" s="441" t="s">
        <v>1315</v>
      </c>
      <c r="F321" s="441" t="s">
        <v>1315</v>
      </c>
      <c r="G321" s="441" t="s">
        <v>1315</v>
      </c>
      <c r="H321" s="441" t="s">
        <v>1315</v>
      </c>
      <c r="I321" s="441" t="s">
        <v>1315</v>
      </c>
      <c r="J321" s="441" t="s">
        <v>1315</v>
      </c>
      <c r="K321" s="441" t="s">
        <v>1315</v>
      </c>
      <c r="O321" s="441" t="s">
        <v>1315</v>
      </c>
      <c r="Q321" s="441">
        <v>144005</v>
      </c>
      <c r="R321" s="450" t="s">
        <v>623</v>
      </c>
      <c r="S321" s="441">
        <v>144005</v>
      </c>
    </row>
    <row r="322" spans="1:19" ht="10.199999999999999" customHeight="1" x14ac:dyDescent="0.3">
      <c r="A322" s="441">
        <v>1440</v>
      </c>
      <c r="B322" s="441">
        <f t="shared" si="6"/>
        <v>6</v>
      </c>
      <c r="C322" s="450">
        <v>144010</v>
      </c>
      <c r="D322" s="441" t="s">
        <v>35</v>
      </c>
      <c r="E322" s="441" t="s">
        <v>1315</v>
      </c>
      <c r="F322" s="441" t="s">
        <v>1315</v>
      </c>
      <c r="G322" s="441" t="s">
        <v>1315</v>
      </c>
      <c r="H322" s="441" t="s">
        <v>1315</v>
      </c>
      <c r="I322" s="441" t="s">
        <v>1315</v>
      </c>
      <c r="J322" s="441" t="s">
        <v>1315</v>
      </c>
      <c r="K322" s="441" t="s">
        <v>1315</v>
      </c>
      <c r="O322" s="441" t="s">
        <v>1315</v>
      </c>
      <c r="Q322" s="441">
        <v>144010</v>
      </c>
      <c r="R322" s="450" t="s">
        <v>625</v>
      </c>
      <c r="S322" s="441">
        <v>144010</v>
      </c>
    </row>
    <row r="323" spans="1:19" ht="10.199999999999999" customHeight="1" x14ac:dyDescent="0.3">
      <c r="A323" s="441">
        <v>1440</v>
      </c>
      <c r="B323" s="441">
        <f t="shared" si="6"/>
        <v>6</v>
      </c>
      <c r="C323" s="450">
        <v>144015</v>
      </c>
      <c r="D323" s="441" t="s">
        <v>36</v>
      </c>
      <c r="E323" s="441" t="s">
        <v>1315</v>
      </c>
      <c r="F323" s="441" t="s">
        <v>1315</v>
      </c>
      <c r="G323" s="441" t="s">
        <v>1315</v>
      </c>
      <c r="H323" s="441" t="s">
        <v>1315</v>
      </c>
      <c r="I323" s="441" t="s">
        <v>1315</v>
      </c>
      <c r="J323" s="441" t="s">
        <v>1315</v>
      </c>
      <c r="K323" s="441" t="s">
        <v>1315</v>
      </c>
      <c r="O323" s="441" t="s">
        <v>1315</v>
      </c>
      <c r="Q323" s="441">
        <v>144015</v>
      </c>
      <c r="R323" s="450" t="s">
        <v>627</v>
      </c>
      <c r="S323" s="441">
        <v>144015</v>
      </c>
    </row>
    <row r="324" spans="1:19" ht="10.199999999999999" customHeight="1" x14ac:dyDescent="0.3">
      <c r="A324" s="441">
        <v>1440</v>
      </c>
      <c r="B324" s="441">
        <f t="shared" si="6"/>
        <v>6</v>
      </c>
      <c r="C324" s="450">
        <v>144020</v>
      </c>
      <c r="D324" s="441" t="s">
        <v>37</v>
      </c>
      <c r="E324" s="441" t="s">
        <v>1315</v>
      </c>
      <c r="F324" s="441" t="s">
        <v>1315</v>
      </c>
      <c r="G324" s="441" t="s">
        <v>1315</v>
      </c>
      <c r="H324" s="441" t="s">
        <v>1315</v>
      </c>
      <c r="I324" s="441" t="s">
        <v>1315</v>
      </c>
      <c r="J324" s="441" t="s">
        <v>1315</v>
      </c>
      <c r="K324" s="441" t="s">
        <v>1315</v>
      </c>
      <c r="O324" s="441" t="s">
        <v>1315</v>
      </c>
      <c r="Q324" s="441">
        <v>144020</v>
      </c>
      <c r="R324" s="450" t="s">
        <v>629</v>
      </c>
      <c r="S324" s="441">
        <v>144020</v>
      </c>
    </row>
    <row r="325" spans="1:19" ht="10.199999999999999" customHeight="1" x14ac:dyDescent="0.3">
      <c r="A325" s="441">
        <v>1440</v>
      </c>
      <c r="B325" s="441">
        <f t="shared" ref="B325:B388" si="7">LEN(C325)</f>
        <v>6</v>
      </c>
      <c r="C325" s="450">
        <v>144025</v>
      </c>
      <c r="D325" s="441" t="s">
        <v>38</v>
      </c>
      <c r="E325" s="441" t="s">
        <v>1315</v>
      </c>
      <c r="F325" s="441" t="s">
        <v>1315</v>
      </c>
      <c r="G325" s="441" t="s">
        <v>1315</v>
      </c>
      <c r="H325" s="441" t="s">
        <v>1315</v>
      </c>
      <c r="I325" s="441" t="s">
        <v>1315</v>
      </c>
      <c r="J325" s="441" t="s">
        <v>1315</v>
      </c>
      <c r="K325" s="441" t="s">
        <v>1315</v>
      </c>
      <c r="O325" s="441" t="s">
        <v>1315</v>
      </c>
      <c r="Q325" s="441">
        <v>144025</v>
      </c>
      <c r="R325" s="450" t="s">
        <v>631</v>
      </c>
      <c r="S325" s="441">
        <v>144025</v>
      </c>
    </row>
    <row r="326" spans="1:19" ht="10.199999999999999" customHeight="1" x14ac:dyDescent="0.3">
      <c r="A326" s="441">
        <v>1441</v>
      </c>
      <c r="B326" s="441">
        <f t="shared" si="7"/>
        <v>4</v>
      </c>
      <c r="C326" s="450">
        <v>1441</v>
      </c>
      <c r="D326" s="441" t="s">
        <v>762</v>
      </c>
      <c r="E326" s="441" t="s">
        <v>1315</v>
      </c>
      <c r="G326" s="441" t="s">
        <v>1315</v>
      </c>
      <c r="H326" s="441" t="s">
        <v>1315</v>
      </c>
      <c r="I326" s="441" t="s">
        <v>1315</v>
      </c>
      <c r="J326" s="441" t="s">
        <v>1315</v>
      </c>
      <c r="K326" s="441" t="s">
        <v>1315</v>
      </c>
      <c r="O326" s="441" t="s">
        <v>1315</v>
      </c>
      <c r="Q326" s="441">
        <v>1441</v>
      </c>
      <c r="R326" s="450" t="s">
        <v>1397</v>
      </c>
      <c r="S326" s="441" t="str">
        <f>VLOOKUP(Q326,[8]CUC!I328:K1832,3,0)</f>
        <v>1441+1445+1446</v>
      </c>
    </row>
    <row r="327" spans="1:19" ht="10.199999999999999" customHeight="1" x14ac:dyDescent="0.3">
      <c r="A327" s="441">
        <v>1441</v>
      </c>
      <c r="B327" s="441">
        <f t="shared" si="7"/>
        <v>6</v>
      </c>
      <c r="C327" s="450">
        <v>144105</v>
      </c>
      <c r="D327" s="441" t="s">
        <v>34</v>
      </c>
      <c r="E327" s="441" t="s">
        <v>1315</v>
      </c>
      <c r="G327" s="441" t="s">
        <v>1315</v>
      </c>
      <c r="H327" s="441" t="s">
        <v>1315</v>
      </c>
      <c r="I327" s="441" t="s">
        <v>1315</v>
      </c>
      <c r="J327" s="441" t="s">
        <v>1315</v>
      </c>
      <c r="K327" s="441" t="s">
        <v>1315</v>
      </c>
      <c r="O327" s="441" t="s">
        <v>1315</v>
      </c>
      <c r="Q327" s="441">
        <v>144105</v>
      </c>
      <c r="R327" s="450" t="s">
        <v>623</v>
      </c>
      <c r="S327" s="443" t="s">
        <v>1398</v>
      </c>
    </row>
    <row r="328" spans="1:19" ht="10.199999999999999" customHeight="1" x14ac:dyDescent="0.3">
      <c r="A328" s="441">
        <v>1441</v>
      </c>
      <c r="B328" s="441">
        <f t="shared" si="7"/>
        <v>6</v>
      </c>
      <c r="C328" s="450">
        <v>144110</v>
      </c>
      <c r="D328" s="441" t="s">
        <v>35</v>
      </c>
      <c r="E328" s="441" t="s">
        <v>1315</v>
      </c>
      <c r="G328" s="441" t="s">
        <v>1315</v>
      </c>
      <c r="H328" s="441" t="s">
        <v>1315</v>
      </c>
      <c r="I328" s="441" t="s">
        <v>1315</v>
      </c>
      <c r="J328" s="441" t="s">
        <v>1315</v>
      </c>
      <c r="K328" s="441" t="s">
        <v>1315</v>
      </c>
      <c r="O328" s="441" t="s">
        <v>1315</v>
      </c>
      <c r="Q328" s="441">
        <v>144110</v>
      </c>
      <c r="R328" s="450" t="s">
        <v>625</v>
      </c>
      <c r="S328" s="443" t="s">
        <v>1399</v>
      </c>
    </row>
    <row r="329" spans="1:19" ht="10.199999999999999" customHeight="1" x14ac:dyDescent="0.3">
      <c r="A329" s="441">
        <v>1441</v>
      </c>
      <c r="B329" s="441">
        <f t="shared" si="7"/>
        <v>6</v>
      </c>
      <c r="C329" s="450">
        <v>144115</v>
      </c>
      <c r="D329" s="441" t="s">
        <v>36</v>
      </c>
      <c r="E329" s="441" t="s">
        <v>1315</v>
      </c>
      <c r="G329" s="441" t="s">
        <v>1315</v>
      </c>
      <c r="H329" s="441" t="s">
        <v>1315</v>
      </c>
      <c r="I329" s="441" t="s">
        <v>1315</v>
      </c>
      <c r="J329" s="441" t="s">
        <v>1315</v>
      </c>
      <c r="K329" s="441" t="s">
        <v>1315</v>
      </c>
      <c r="O329" s="441" t="s">
        <v>1315</v>
      </c>
      <c r="Q329" s="441">
        <v>144115</v>
      </c>
      <c r="R329" s="450" t="s">
        <v>627</v>
      </c>
      <c r="S329" s="443" t="s">
        <v>1400</v>
      </c>
    </row>
    <row r="330" spans="1:19" ht="10.199999999999999" customHeight="1" x14ac:dyDescent="0.3">
      <c r="A330" s="441">
        <v>1441</v>
      </c>
      <c r="B330" s="441">
        <f t="shared" si="7"/>
        <v>6</v>
      </c>
      <c r="C330" s="450">
        <v>144120</v>
      </c>
      <c r="D330" s="441" t="s">
        <v>37</v>
      </c>
      <c r="E330" s="441" t="s">
        <v>1315</v>
      </c>
      <c r="G330" s="441" t="s">
        <v>1315</v>
      </c>
      <c r="H330" s="441" t="s">
        <v>1315</v>
      </c>
      <c r="I330" s="441" t="s">
        <v>1315</v>
      </c>
      <c r="J330" s="441" t="s">
        <v>1315</v>
      </c>
      <c r="K330" s="441" t="s">
        <v>1315</v>
      </c>
      <c r="O330" s="441" t="s">
        <v>1315</v>
      </c>
      <c r="Q330" s="441">
        <v>144120</v>
      </c>
      <c r="R330" s="450" t="s">
        <v>629</v>
      </c>
      <c r="S330" s="443" t="s">
        <v>1401</v>
      </c>
    </row>
    <row r="331" spans="1:19" ht="10.199999999999999" customHeight="1" x14ac:dyDescent="0.3">
      <c r="A331" s="441">
        <v>1441</v>
      </c>
      <c r="B331" s="441">
        <f t="shared" si="7"/>
        <v>6</v>
      </c>
      <c r="C331" s="450">
        <v>144125</v>
      </c>
      <c r="D331" s="441" t="s">
        <v>38</v>
      </c>
      <c r="E331" s="441" t="s">
        <v>1315</v>
      </c>
      <c r="G331" s="441" t="s">
        <v>1315</v>
      </c>
      <c r="H331" s="441" t="s">
        <v>1315</v>
      </c>
      <c r="I331" s="441" t="s">
        <v>1315</v>
      </c>
      <c r="J331" s="441" t="s">
        <v>1315</v>
      </c>
      <c r="K331" s="441" t="s">
        <v>1315</v>
      </c>
      <c r="O331" s="441" t="s">
        <v>1315</v>
      </c>
      <c r="Q331" s="441">
        <v>144125</v>
      </c>
      <c r="R331" s="450" t="s">
        <v>631</v>
      </c>
      <c r="S331" s="443" t="s">
        <v>1402</v>
      </c>
    </row>
    <row r="332" spans="1:19" ht="10.199999999999999" customHeight="1" x14ac:dyDescent="0.3">
      <c r="A332" s="441">
        <v>1442</v>
      </c>
      <c r="B332" s="441">
        <f t="shared" si="7"/>
        <v>4</v>
      </c>
      <c r="C332" s="450">
        <v>1442</v>
      </c>
      <c r="D332" s="441" t="s">
        <v>763</v>
      </c>
      <c r="E332" s="441" t="s">
        <v>1315</v>
      </c>
      <c r="J332" s="441" t="s">
        <v>1315</v>
      </c>
      <c r="K332" s="441" t="s">
        <v>1315</v>
      </c>
      <c r="O332" s="441" t="s">
        <v>1315</v>
      </c>
      <c r="Q332" s="441">
        <v>1442</v>
      </c>
      <c r="R332" s="450" t="s">
        <v>1403</v>
      </c>
      <c r="S332" s="441" t="str">
        <f>VLOOKUP(Q332,[8]CUC!I334:K1838,3,0)</f>
        <v>1442+1447</v>
      </c>
    </row>
    <row r="333" spans="1:19" ht="10.199999999999999" customHeight="1" x14ac:dyDescent="0.3">
      <c r="A333" s="441">
        <v>1442</v>
      </c>
      <c r="B333" s="441">
        <f t="shared" si="7"/>
        <v>6</v>
      </c>
      <c r="C333" s="450">
        <v>144205</v>
      </c>
      <c r="D333" s="441" t="s">
        <v>34</v>
      </c>
      <c r="E333" s="441" t="s">
        <v>1315</v>
      </c>
      <c r="J333" s="441" t="s">
        <v>1315</v>
      </c>
      <c r="K333" s="441" t="s">
        <v>1315</v>
      </c>
      <c r="O333" s="441" t="s">
        <v>1315</v>
      </c>
      <c r="Q333" s="441">
        <v>144205</v>
      </c>
      <c r="R333" s="450" t="s">
        <v>623</v>
      </c>
      <c r="S333" s="443" t="s">
        <v>1404</v>
      </c>
    </row>
    <row r="334" spans="1:19" ht="10.199999999999999" customHeight="1" x14ac:dyDescent="0.3">
      <c r="A334" s="441">
        <v>1442</v>
      </c>
      <c r="B334" s="441">
        <f t="shared" si="7"/>
        <v>6</v>
      </c>
      <c r="C334" s="450">
        <v>144210</v>
      </c>
      <c r="D334" s="441" t="s">
        <v>35</v>
      </c>
      <c r="E334" s="441" t="s">
        <v>1315</v>
      </c>
      <c r="J334" s="441" t="s">
        <v>1315</v>
      </c>
      <c r="K334" s="441" t="s">
        <v>1315</v>
      </c>
      <c r="O334" s="441" t="s">
        <v>1315</v>
      </c>
      <c r="Q334" s="441">
        <v>144210</v>
      </c>
      <c r="R334" s="450" t="s">
        <v>625</v>
      </c>
      <c r="S334" s="443" t="s">
        <v>1405</v>
      </c>
    </row>
    <row r="335" spans="1:19" ht="10.199999999999999" customHeight="1" x14ac:dyDescent="0.3">
      <c r="A335" s="441">
        <v>1442</v>
      </c>
      <c r="B335" s="441">
        <f t="shared" si="7"/>
        <v>6</v>
      </c>
      <c r="C335" s="450">
        <v>144215</v>
      </c>
      <c r="D335" s="441" t="s">
        <v>36</v>
      </c>
      <c r="E335" s="441" t="s">
        <v>1315</v>
      </c>
      <c r="J335" s="441" t="s">
        <v>1315</v>
      </c>
      <c r="K335" s="441" t="s">
        <v>1315</v>
      </c>
      <c r="O335" s="441" t="s">
        <v>1315</v>
      </c>
      <c r="Q335" s="441">
        <v>144215</v>
      </c>
      <c r="R335" s="450" t="s">
        <v>627</v>
      </c>
      <c r="S335" s="443" t="s">
        <v>1406</v>
      </c>
    </row>
    <row r="336" spans="1:19" ht="10.199999999999999" customHeight="1" x14ac:dyDescent="0.3">
      <c r="A336" s="441">
        <v>1442</v>
      </c>
      <c r="B336" s="441">
        <f t="shared" si="7"/>
        <v>6</v>
      </c>
      <c r="C336" s="450">
        <v>144220</v>
      </c>
      <c r="D336" s="441" t="s">
        <v>37</v>
      </c>
      <c r="E336" s="441" t="s">
        <v>1315</v>
      </c>
      <c r="J336" s="441" t="s">
        <v>1315</v>
      </c>
      <c r="K336" s="441" t="s">
        <v>1315</v>
      </c>
      <c r="O336" s="441" t="s">
        <v>1315</v>
      </c>
      <c r="Q336" s="441">
        <v>144220</v>
      </c>
      <c r="R336" s="450" t="s">
        <v>629</v>
      </c>
      <c r="S336" s="443" t="s">
        <v>1407</v>
      </c>
    </row>
    <row r="337" spans="1:19" ht="10.199999999999999" customHeight="1" x14ac:dyDescent="0.3">
      <c r="A337" s="441">
        <v>1442</v>
      </c>
      <c r="B337" s="441">
        <f t="shared" si="7"/>
        <v>6</v>
      </c>
      <c r="C337" s="450">
        <v>144225</v>
      </c>
      <c r="D337" s="441" t="s">
        <v>38</v>
      </c>
      <c r="E337" s="441" t="s">
        <v>1315</v>
      </c>
      <c r="J337" s="441" t="s">
        <v>1315</v>
      </c>
      <c r="K337" s="441" t="s">
        <v>1315</v>
      </c>
      <c r="O337" s="441" t="s">
        <v>1315</v>
      </c>
      <c r="Q337" s="441">
        <v>144225</v>
      </c>
      <c r="R337" s="450" t="s">
        <v>631</v>
      </c>
      <c r="S337" s="443" t="s">
        <v>1408</v>
      </c>
    </row>
    <row r="338" spans="1:19" ht="10.199999999999999" customHeight="1" x14ac:dyDescent="0.3">
      <c r="A338" s="441">
        <v>1443</v>
      </c>
      <c r="B338" s="441">
        <f t="shared" si="7"/>
        <v>4</v>
      </c>
      <c r="C338" s="450">
        <v>1443</v>
      </c>
      <c r="D338" s="441" t="s">
        <v>764</v>
      </c>
      <c r="E338" s="441" t="s">
        <v>1315</v>
      </c>
      <c r="F338" s="441" t="s">
        <v>1315</v>
      </c>
      <c r="G338" s="441" t="s">
        <v>1315</v>
      </c>
      <c r="H338" s="441" t="s">
        <v>1315</v>
      </c>
      <c r="I338" s="441" t="s">
        <v>1315</v>
      </c>
      <c r="J338" s="441" t="s">
        <v>1315</v>
      </c>
      <c r="K338" s="441" t="s">
        <v>1315</v>
      </c>
      <c r="O338" s="441" t="s">
        <v>1315</v>
      </c>
      <c r="Q338" s="441">
        <v>1443</v>
      </c>
      <c r="R338" s="450" t="s">
        <v>1409</v>
      </c>
      <c r="S338" s="441">
        <f>VLOOKUP(Q338,[8]CUC!I340:K1844,3,0)</f>
        <v>1443</v>
      </c>
    </row>
    <row r="339" spans="1:19" ht="10.199999999999999" customHeight="1" x14ac:dyDescent="0.3">
      <c r="A339" s="441">
        <v>1443</v>
      </c>
      <c r="B339" s="441">
        <f t="shared" si="7"/>
        <v>6</v>
      </c>
      <c r="C339" s="450">
        <v>144305</v>
      </c>
      <c r="D339" s="441" t="s">
        <v>34</v>
      </c>
      <c r="E339" s="441" t="s">
        <v>1315</v>
      </c>
      <c r="F339" s="441" t="s">
        <v>1315</v>
      </c>
      <c r="G339" s="441" t="s">
        <v>1315</v>
      </c>
      <c r="H339" s="441" t="s">
        <v>1315</v>
      </c>
      <c r="I339" s="441" t="s">
        <v>1315</v>
      </c>
      <c r="J339" s="441" t="s">
        <v>1315</v>
      </c>
      <c r="K339" s="441" t="s">
        <v>1315</v>
      </c>
      <c r="O339" s="441" t="s">
        <v>1315</v>
      </c>
      <c r="Q339" s="441">
        <v>144305</v>
      </c>
      <c r="R339" s="450" t="s">
        <v>623</v>
      </c>
      <c r="S339" s="441">
        <v>144305</v>
      </c>
    </row>
    <row r="340" spans="1:19" ht="10.199999999999999" customHeight="1" x14ac:dyDescent="0.3">
      <c r="A340" s="441">
        <v>1443</v>
      </c>
      <c r="B340" s="441">
        <f t="shared" si="7"/>
        <v>6</v>
      </c>
      <c r="C340" s="450">
        <v>144310</v>
      </c>
      <c r="D340" s="441" t="s">
        <v>35</v>
      </c>
      <c r="E340" s="441" t="s">
        <v>1315</v>
      </c>
      <c r="F340" s="441" t="s">
        <v>1315</v>
      </c>
      <c r="G340" s="441" t="s">
        <v>1315</v>
      </c>
      <c r="H340" s="441" t="s">
        <v>1315</v>
      </c>
      <c r="I340" s="441" t="s">
        <v>1315</v>
      </c>
      <c r="J340" s="441" t="s">
        <v>1315</v>
      </c>
      <c r="K340" s="441" t="s">
        <v>1315</v>
      </c>
      <c r="O340" s="441" t="s">
        <v>1315</v>
      </c>
      <c r="Q340" s="441">
        <v>144310</v>
      </c>
      <c r="R340" s="450" t="s">
        <v>625</v>
      </c>
      <c r="S340" s="441">
        <v>144310</v>
      </c>
    </row>
    <row r="341" spans="1:19" ht="10.199999999999999" customHeight="1" x14ac:dyDescent="0.3">
      <c r="A341" s="441">
        <v>1443</v>
      </c>
      <c r="B341" s="441">
        <f t="shared" si="7"/>
        <v>6</v>
      </c>
      <c r="C341" s="450">
        <v>144315</v>
      </c>
      <c r="D341" s="441" t="s">
        <v>36</v>
      </c>
      <c r="E341" s="441" t="s">
        <v>1315</v>
      </c>
      <c r="F341" s="441" t="s">
        <v>1315</v>
      </c>
      <c r="G341" s="441" t="s">
        <v>1315</v>
      </c>
      <c r="H341" s="441" t="s">
        <v>1315</v>
      </c>
      <c r="I341" s="441" t="s">
        <v>1315</v>
      </c>
      <c r="J341" s="441" t="s">
        <v>1315</v>
      </c>
      <c r="K341" s="441" t="s">
        <v>1315</v>
      </c>
      <c r="O341" s="441" t="s">
        <v>1315</v>
      </c>
      <c r="Q341" s="441">
        <v>144315</v>
      </c>
      <c r="R341" s="450" t="s">
        <v>627</v>
      </c>
      <c r="S341" s="441">
        <v>144315</v>
      </c>
    </row>
    <row r="342" spans="1:19" ht="10.199999999999999" customHeight="1" x14ac:dyDescent="0.3">
      <c r="A342" s="441">
        <v>1443</v>
      </c>
      <c r="B342" s="441">
        <f t="shared" si="7"/>
        <v>6</v>
      </c>
      <c r="C342" s="450">
        <v>144320</v>
      </c>
      <c r="D342" s="441" t="s">
        <v>37</v>
      </c>
      <c r="E342" s="441" t="s">
        <v>1315</v>
      </c>
      <c r="F342" s="441" t="s">
        <v>1315</v>
      </c>
      <c r="G342" s="441" t="s">
        <v>1315</v>
      </c>
      <c r="H342" s="441" t="s">
        <v>1315</v>
      </c>
      <c r="I342" s="441" t="s">
        <v>1315</v>
      </c>
      <c r="J342" s="441" t="s">
        <v>1315</v>
      </c>
      <c r="K342" s="441" t="s">
        <v>1315</v>
      </c>
      <c r="O342" s="441" t="s">
        <v>1315</v>
      </c>
      <c r="Q342" s="441">
        <v>144320</v>
      </c>
      <c r="R342" s="450" t="s">
        <v>629</v>
      </c>
      <c r="S342" s="441">
        <v>144320</v>
      </c>
    </row>
    <row r="343" spans="1:19" ht="10.199999999999999" customHeight="1" x14ac:dyDescent="0.3">
      <c r="A343" s="441">
        <v>1443</v>
      </c>
      <c r="B343" s="441">
        <f t="shared" si="7"/>
        <v>6</v>
      </c>
      <c r="C343" s="450">
        <v>144325</v>
      </c>
      <c r="D343" s="441" t="s">
        <v>38</v>
      </c>
      <c r="E343" s="441" t="s">
        <v>1315</v>
      </c>
      <c r="F343" s="441" t="s">
        <v>1315</v>
      </c>
      <c r="G343" s="441" t="s">
        <v>1315</v>
      </c>
      <c r="H343" s="441" t="s">
        <v>1315</v>
      </c>
      <c r="I343" s="441" t="s">
        <v>1315</v>
      </c>
      <c r="J343" s="441" t="s">
        <v>1315</v>
      </c>
      <c r="K343" s="441" t="s">
        <v>1315</v>
      </c>
      <c r="O343" s="441" t="s">
        <v>1315</v>
      </c>
      <c r="Q343" s="441">
        <v>144325</v>
      </c>
      <c r="R343" s="450" t="s">
        <v>631</v>
      </c>
      <c r="S343" s="441">
        <v>144325</v>
      </c>
    </row>
    <row r="344" spans="1:19" ht="10.199999999999999" customHeight="1" x14ac:dyDescent="0.3">
      <c r="A344" s="441">
        <v>1444</v>
      </c>
      <c r="B344" s="441">
        <f t="shared" si="7"/>
        <v>4</v>
      </c>
      <c r="C344" s="450">
        <v>1444</v>
      </c>
      <c r="D344" s="441" t="s">
        <v>70</v>
      </c>
      <c r="E344" s="441" t="s">
        <v>1315</v>
      </c>
      <c r="G344" s="441" t="s">
        <v>1315</v>
      </c>
      <c r="J344" s="441" t="s">
        <v>1315</v>
      </c>
      <c r="K344" s="441" t="s">
        <v>1315</v>
      </c>
      <c r="O344" s="441" t="s">
        <v>1315</v>
      </c>
      <c r="Q344" s="441">
        <v>1444</v>
      </c>
      <c r="R344" s="450" t="s">
        <v>1410</v>
      </c>
      <c r="S344" s="441">
        <f>VLOOKUP(Q344,[8]CUC!I346:K1850,3,0)</f>
        <v>1444</v>
      </c>
    </row>
    <row r="345" spans="1:19" ht="10.199999999999999" customHeight="1" x14ac:dyDescent="0.3">
      <c r="A345" s="441">
        <v>1444</v>
      </c>
      <c r="B345" s="441">
        <f t="shared" si="7"/>
        <v>6</v>
      </c>
      <c r="C345" s="450">
        <v>144405</v>
      </c>
      <c r="D345" s="441" t="s">
        <v>34</v>
      </c>
      <c r="E345" s="441" t="s">
        <v>1315</v>
      </c>
      <c r="G345" s="441" t="s">
        <v>1315</v>
      </c>
      <c r="J345" s="441" t="s">
        <v>1315</v>
      </c>
      <c r="K345" s="441" t="s">
        <v>1315</v>
      </c>
      <c r="O345" s="441" t="s">
        <v>1315</v>
      </c>
      <c r="Q345" s="441">
        <v>144405</v>
      </c>
      <c r="R345" s="450" t="s">
        <v>623</v>
      </c>
      <c r="S345" s="441">
        <v>144405</v>
      </c>
    </row>
    <row r="346" spans="1:19" ht="10.199999999999999" customHeight="1" x14ac:dyDescent="0.3">
      <c r="A346" s="441">
        <v>1444</v>
      </c>
      <c r="B346" s="441">
        <f t="shared" si="7"/>
        <v>6</v>
      </c>
      <c r="C346" s="450">
        <v>144410</v>
      </c>
      <c r="D346" s="441" t="s">
        <v>35</v>
      </c>
      <c r="E346" s="441" t="s">
        <v>1315</v>
      </c>
      <c r="G346" s="441" t="s">
        <v>1315</v>
      </c>
      <c r="J346" s="441" t="s">
        <v>1315</v>
      </c>
      <c r="K346" s="441" t="s">
        <v>1315</v>
      </c>
      <c r="O346" s="441" t="s">
        <v>1315</v>
      </c>
      <c r="Q346" s="441">
        <v>144410</v>
      </c>
      <c r="R346" s="450" t="s">
        <v>625</v>
      </c>
      <c r="S346" s="441">
        <v>144410</v>
      </c>
    </row>
    <row r="347" spans="1:19" ht="10.199999999999999" customHeight="1" x14ac:dyDescent="0.3">
      <c r="A347" s="441">
        <v>1444</v>
      </c>
      <c r="B347" s="441">
        <f t="shared" si="7"/>
        <v>6</v>
      </c>
      <c r="C347" s="450">
        <v>144415</v>
      </c>
      <c r="D347" s="441" t="s">
        <v>36</v>
      </c>
      <c r="E347" s="441" t="s">
        <v>1315</v>
      </c>
      <c r="G347" s="441" t="s">
        <v>1315</v>
      </c>
      <c r="J347" s="441" t="s">
        <v>1315</v>
      </c>
      <c r="K347" s="441" t="s">
        <v>1315</v>
      </c>
      <c r="O347" s="441" t="s">
        <v>1315</v>
      </c>
      <c r="Q347" s="441">
        <v>144415</v>
      </c>
      <c r="R347" s="450" t="s">
        <v>627</v>
      </c>
      <c r="S347" s="441">
        <v>144415</v>
      </c>
    </row>
    <row r="348" spans="1:19" ht="10.199999999999999" customHeight="1" x14ac:dyDescent="0.3">
      <c r="A348" s="441">
        <v>1444</v>
      </c>
      <c r="B348" s="441">
        <f t="shared" si="7"/>
        <v>6</v>
      </c>
      <c r="C348" s="450">
        <v>144420</v>
      </c>
      <c r="D348" s="441" t="s">
        <v>37</v>
      </c>
      <c r="E348" s="441" t="s">
        <v>1315</v>
      </c>
      <c r="G348" s="441" t="s">
        <v>1315</v>
      </c>
      <c r="J348" s="441" t="s">
        <v>1315</v>
      </c>
      <c r="K348" s="441" t="s">
        <v>1315</v>
      </c>
      <c r="O348" s="441" t="s">
        <v>1315</v>
      </c>
      <c r="Q348" s="441">
        <v>144420</v>
      </c>
      <c r="R348" s="450" t="s">
        <v>629</v>
      </c>
      <c r="S348" s="441">
        <v>144420</v>
      </c>
    </row>
    <row r="349" spans="1:19" ht="10.199999999999999" customHeight="1" x14ac:dyDescent="0.3">
      <c r="A349" s="441">
        <v>1444</v>
      </c>
      <c r="B349" s="441">
        <f t="shared" si="7"/>
        <v>6</v>
      </c>
      <c r="C349" s="450">
        <v>144425</v>
      </c>
      <c r="D349" s="441" t="s">
        <v>38</v>
      </c>
      <c r="E349" s="441" t="s">
        <v>1315</v>
      </c>
      <c r="G349" s="441" t="s">
        <v>1315</v>
      </c>
      <c r="J349" s="441" t="s">
        <v>1315</v>
      </c>
      <c r="K349" s="441" t="s">
        <v>1315</v>
      </c>
      <c r="O349" s="441" t="s">
        <v>1315</v>
      </c>
      <c r="Q349" s="441">
        <v>144425</v>
      </c>
      <c r="R349" s="450" t="s">
        <v>631</v>
      </c>
      <c r="S349" s="441">
        <v>144425</v>
      </c>
    </row>
    <row r="350" spans="1:19" ht="10.199999999999999" customHeight="1" x14ac:dyDescent="0.3">
      <c r="A350" s="441">
        <v>1445</v>
      </c>
      <c r="B350" s="441">
        <f t="shared" si="7"/>
        <v>4</v>
      </c>
      <c r="C350" s="450">
        <v>1445</v>
      </c>
      <c r="D350" s="441" t="s">
        <v>765</v>
      </c>
      <c r="E350" s="441" t="s">
        <v>1315</v>
      </c>
      <c r="G350" s="441" t="s">
        <v>1315</v>
      </c>
      <c r="J350" s="441" t="s">
        <v>1315</v>
      </c>
      <c r="K350" s="441" t="s">
        <v>1315</v>
      </c>
      <c r="O350" s="441" t="s">
        <v>1315</v>
      </c>
      <c r="Q350" s="441" t="s">
        <v>1332</v>
      </c>
      <c r="R350" s="450" t="s">
        <v>1332</v>
      </c>
      <c r="S350" s="441" t="s">
        <v>1332</v>
      </c>
    </row>
    <row r="351" spans="1:19" ht="10.199999999999999" customHeight="1" x14ac:dyDescent="0.3">
      <c r="A351" s="441">
        <v>1445</v>
      </c>
      <c r="B351" s="441">
        <f t="shared" si="7"/>
        <v>6</v>
      </c>
      <c r="C351" s="450">
        <v>144505</v>
      </c>
      <c r="D351" s="441" t="s">
        <v>34</v>
      </c>
      <c r="E351" s="441" t="s">
        <v>1315</v>
      </c>
      <c r="G351" s="441" t="s">
        <v>1315</v>
      </c>
      <c r="J351" s="441" t="s">
        <v>1315</v>
      </c>
      <c r="K351" s="441" t="s">
        <v>1315</v>
      </c>
      <c r="O351" s="441" t="s">
        <v>1315</v>
      </c>
      <c r="Q351" s="441" t="s">
        <v>1332</v>
      </c>
      <c r="R351" s="450" t="s">
        <v>1332</v>
      </c>
      <c r="S351" s="441" t="s">
        <v>1332</v>
      </c>
    </row>
    <row r="352" spans="1:19" ht="10.199999999999999" customHeight="1" x14ac:dyDescent="0.3">
      <c r="A352" s="441">
        <v>1445</v>
      </c>
      <c r="B352" s="441">
        <f t="shared" si="7"/>
        <v>6</v>
      </c>
      <c r="C352" s="450">
        <v>144510</v>
      </c>
      <c r="D352" s="441" t="s">
        <v>35</v>
      </c>
      <c r="E352" s="441" t="s">
        <v>1315</v>
      </c>
      <c r="G352" s="441" t="s">
        <v>1315</v>
      </c>
      <c r="J352" s="441" t="s">
        <v>1315</v>
      </c>
      <c r="K352" s="441" t="s">
        <v>1315</v>
      </c>
      <c r="O352" s="441" t="s">
        <v>1315</v>
      </c>
      <c r="Q352" s="441" t="s">
        <v>1332</v>
      </c>
      <c r="R352" s="450" t="s">
        <v>1332</v>
      </c>
      <c r="S352" s="441" t="s">
        <v>1332</v>
      </c>
    </row>
    <row r="353" spans="1:19" ht="10.199999999999999" customHeight="1" x14ac:dyDescent="0.3">
      <c r="A353" s="441">
        <v>1445</v>
      </c>
      <c r="B353" s="441">
        <f t="shared" si="7"/>
        <v>6</v>
      </c>
      <c r="C353" s="450">
        <v>144515</v>
      </c>
      <c r="D353" s="441" t="s">
        <v>36</v>
      </c>
      <c r="E353" s="441" t="s">
        <v>1315</v>
      </c>
      <c r="G353" s="441" t="s">
        <v>1315</v>
      </c>
      <c r="J353" s="441" t="s">
        <v>1315</v>
      </c>
      <c r="K353" s="441" t="s">
        <v>1315</v>
      </c>
      <c r="O353" s="441" t="s">
        <v>1315</v>
      </c>
      <c r="Q353" s="441" t="s">
        <v>1332</v>
      </c>
      <c r="R353" s="450" t="s">
        <v>1332</v>
      </c>
      <c r="S353" s="441" t="s">
        <v>1332</v>
      </c>
    </row>
    <row r="354" spans="1:19" ht="10.199999999999999" customHeight="1" x14ac:dyDescent="0.3">
      <c r="A354" s="441">
        <v>1445</v>
      </c>
      <c r="B354" s="441">
        <f t="shared" si="7"/>
        <v>6</v>
      </c>
      <c r="C354" s="450">
        <v>144520</v>
      </c>
      <c r="D354" s="441" t="s">
        <v>37</v>
      </c>
      <c r="E354" s="441" t="s">
        <v>1315</v>
      </c>
      <c r="G354" s="441" t="s">
        <v>1315</v>
      </c>
      <c r="J354" s="441" t="s">
        <v>1315</v>
      </c>
      <c r="K354" s="441" t="s">
        <v>1315</v>
      </c>
      <c r="O354" s="441" t="s">
        <v>1315</v>
      </c>
      <c r="Q354" s="441" t="s">
        <v>1332</v>
      </c>
      <c r="R354" s="450" t="s">
        <v>1332</v>
      </c>
      <c r="S354" s="441" t="s">
        <v>1332</v>
      </c>
    </row>
    <row r="355" spans="1:19" ht="10.199999999999999" customHeight="1" x14ac:dyDescent="0.3">
      <c r="A355" s="441">
        <v>1445</v>
      </c>
      <c r="B355" s="441">
        <f t="shared" si="7"/>
        <v>6</v>
      </c>
      <c r="C355" s="450">
        <v>144525</v>
      </c>
      <c r="D355" s="441" t="s">
        <v>38</v>
      </c>
      <c r="E355" s="441" t="s">
        <v>1315</v>
      </c>
      <c r="G355" s="441" t="s">
        <v>1315</v>
      </c>
      <c r="J355" s="441" t="s">
        <v>1315</v>
      </c>
      <c r="K355" s="441" t="s">
        <v>1315</v>
      </c>
      <c r="O355" s="441" t="s">
        <v>1315</v>
      </c>
      <c r="Q355" s="441" t="s">
        <v>1332</v>
      </c>
      <c r="R355" s="450" t="s">
        <v>1332</v>
      </c>
      <c r="S355" s="441" t="s">
        <v>1332</v>
      </c>
    </row>
    <row r="356" spans="1:19" ht="10.199999999999999" customHeight="1" x14ac:dyDescent="0.3">
      <c r="A356" s="441">
        <v>1446</v>
      </c>
      <c r="B356" s="441">
        <f t="shared" si="7"/>
        <v>4</v>
      </c>
      <c r="C356" s="450">
        <v>1446</v>
      </c>
      <c r="D356" s="441" t="s">
        <v>766</v>
      </c>
      <c r="E356" s="441" t="s">
        <v>1315</v>
      </c>
      <c r="G356" s="441" t="s">
        <v>1315</v>
      </c>
      <c r="J356" s="441" t="s">
        <v>1315</v>
      </c>
      <c r="K356" s="441" t="s">
        <v>1315</v>
      </c>
      <c r="O356" s="441" t="s">
        <v>1315</v>
      </c>
      <c r="Q356" s="441" t="s">
        <v>1332</v>
      </c>
      <c r="R356" s="450" t="s">
        <v>1332</v>
      </c>
      <c r="S356" s="441" t="s">
        <v>1332</v>
      </c>
    </row>
    <row r="357" spans="1:19" ht="10.199999999999999" customHeight="1" x14ac:dyDescent="0.3">
      <c r="A357" s="441">
        <v>1446</v>
      </c>
      <c r="B357" s="441">
        <f t="shared" si="7"/>
        <v>6</v>
      </c>
      <c r="C357" s="450">
        <v>144605</v>
      </c>
      <c r="D357" s="441" t="s">
        <v>34</v>
      </c>
      <c r="E357" s="441" t="s">
        <v>1315</v>
      </c>
      <c r="G357" s="441" t="s">
        <v>1315</v>
      </c>
      <c r="J357" s="441" t="s">
        <v>1315</v>
      </c>
      <c r="K357" s="441" t="s">
        <v>1315</v>
      </c>
      <c r="O357" s="441" t="s">
        <v>1315</v>
      </c>
      <c r="Q357" s="441" t="s">
        <v>1332</v>
      </c>
      <c r="R357" s="450" t="s">
        <v>1332</v>
      </c>
      <c r="S357" s="441" t="s">
        <v>1332</v>
      </c>
    </row>
    <row r="358" spans="1:19" ht="10.199999999999999" customHeight="1" x14ac:dyDescent="0.3">
      <c r="A358" s="441">
        <v>1446</v>
      </c>
      <c r="B358" s="441">
        <f t="shared" si="7"/>
        <v>6</v>
      </c>
      <c r="C358" s="450">
        <v>144610</v>
      </c>
      <c r="D358" s="441" t="s">
        <v>35</v>
      </c>
      <c r="E358" s="441" t="s">
        <v>1315</v>
      </c>
      <c r="G358" s="441" t="s">
        <v>1315</v>
      </c>
      <c r="J358" s="441" t="s">
        <v>1315</v>
      </c>
      <c r="K358" s="441" t="s">
        <v>1315</v>
      </c>
      <c r="O358" s="441" t="s">
        <v>1315</v>
      </c>
      <c r="Q358" s="441" t="s">
        <v>1332</v>
      </c>
      <c r="R358" s="450" t="s">
        <v>1332</v>
      </c>
      <c r="S358" s="441" t="s">
        <v>1332</v>
      </c>
    </row>
    <row r="359" spans="1:19" ht="10.199999999999999" customHeight="1" x14ac:dyDescent="0.3">
      <c r="A359" s="441">
        <v>1446</v>
      </c>
      <c r="B359" s="441">
        <f t="shared" si="7"/>
        <v>6</v>
      </c>
      <c r="C359" s="450">
        <v>144615</v>
      </c>
      <c r="D359" s="441" t="s">
        <v>36</v>
      </c>
      <c r="E359" s="441" t="s">
        <v>1315</v>
      </c>
      <c r="G359" s="441" t="s">
        <v>1315</v>
      </c>
      <c r="J359" s="441" t="s">
        <v>1315</v>
      </c>
      <c r="K359" s="441" t="s">
        <v>1315</v>
      </c>
      <c r="O359" s="441" t="s">
        <v>1315</v>
      </c>
      <c r="Q359" s="441" t="s">
        <v>1332</v>
      </c>
      <c r="R359" s="450" t="s">
        <v>1332</v>
      </c>
      <c r="S359" s="441" t="s">
        <v>1332</v>
      </c>
    </row>
    <row r="360" spans="1:19" ht="10.199999999999999" customHeight="1" x14ac:dyDescent="0.3">
      <c r="A360" s="441">
        <v>1446</v>
      </c>
      <c r="B360" s="441">
        <f t="shared" si="7"/>
        <v>6</v>
      </c>
      <c r="C360" s="450">
        <v>144620</v>
      </c>
      <c r="D360" s="441" t="s">
        <v>37</v>
      </c>
      <c r="E360" s="441" t="s">
        <v>1315</v>
      </c>
      <c r="G360" s="441" t="s">
        <v>1315</v>
      </c>
      <c r="J360" s="441" t="s">
        <v>1315</v>
      </c>
      <c r="K360" s="441" t="s">
        <v>1315</v>
      </c>
      <c r="O360" s="441" t="s">
        <v>1315</v>
      </c>
      <c r="Q360" s="441" t="s">
        <v>1332</v>
      </c>
      <c r="R360" s="450" t="s">
        <v>1332</v>
      </c>
      <c r="S360" s="441" t="s">
        <v>1332</v>
      </c>
    </row>
    <row r="361" spans="1:19" ht="10.199999999999999" customHeight="1" x14ac:dyDescent="0.3">
      <c r="A361" s="441">
        <v>1446</v>
      </c>
      <c r="B361" s="441">
        <f t="shared" si="7"/>
        <v>6</v>
      </c>
      <c r="C361" s="450">
        <v>144625</v>
      </c>
      <c r="D361" s="441" t="s">
        <v>38</v>
      </c>
      <c r="E361" s="441" t="s">
        <v>1315</v>
      </c>
      <c r="G361" s="441" t="s">
        <v>1315</v>
      </c>
      <c r="J361" s="441" t="s">
        <v>1315</v>
      </c>
      <c r="K361" s="441" t="s">
        <v>1315</v>
      </c>
      <c r="O361" s="441" t="s">
        <v>1315</v>
      </c>
      <c r="Q361" s="441" t="s">
        <v>1332</v>
      </c>
      <c r="R361" s="450" t="s">
        <v>1332</v>
      </c>
      <c r="S361" s="441" t="s">
        <v>1332</v>
      </c>
    </row>
    <row r="362" spans="1:19" ht="10.199999999999999" customHeight="1" x14ac:dyDescent="0.3">
      <c r="A362" s="441">
        <v>1447</v>
      </c>
      <c r="B362" s="441">
        <f t="shared" si="7"/>
        <v>4</v>
      </c>
      <c r="C362" s="450">
        <v>1447</v>
      </c>
      <c r="D362" s="441" t="s">
        <v>767</v>
      </c>
      <c r="E362" s="441" t="s">
        <v>1315</v>
      </c>
      <c r="J362" s="441" t="s">
        <v>1315</v>
      </c>
      <c r="K362" s="441" t="s">
        <v>1315</v>
      </c>
      <c r="O362" s="441" t="s">
        <v>1315</v>
      </c>
      <c r="Q362" s="441" t="s">
        <v>1332</v>
      </c>
      <c r="R362" s="450" t="s">
        <v>1332</v>
      </c>
      <c r="S362" s="441" t="s">
        <v>1332</v>
      </c>
    </row>
    <row r="363" spans="1:19" ht="10.199999999999999" customHeight="1" x14ac:dyDescent="0.3">
      <c r="A363" s="441">
        <v>1447</v>
      </c>
      <c r="B363" s="441">
        <f t="shared" si="7"/>
        <v>6</v>
      </c>
      <c r="C363" s="450">
        <v>144705</v>
      </c>
      <c r="D363" s="441" t="s">
        <v>34</v>
      </c>
      <c r="E363" s="441" t="s">
        <v>1315</v>
      </c>
      <c r="J363" s="441" t="s">
        <v>1315</v>
      </c>
      <c r="K363" s="441" t="s">
        <v>1315</v>
      </c>
      <c r="O363" s="441" t="s">
        <v>1315</v>
      </c>
      <c r="Q363" s="441" t="s">
        <v>1332</v>
      </c>
      <c r="R363" s="450" t="s">
        <v>1332</v>
      </c>
      <c r="S363" s="441" t="s">
        <v>1332</v>
      </c>
    </row>
    <row r="364" spans="1:19" ht="10.199999999999999" customHeight="1" x14ac:dyDescent="0.3">
      <c r="A364" s="441">
        <v>1447</v>
      </c>
      <c r="B364" s="441">
        <f t="shared" si="7"/>
        <v>6</v>
      </c>
      <c r="C364" s="450">
        <v>144710</v>
      </c>
      <c r="D364" s="441" t="s">
        <v>35</v>
      </c>
      <c r="E364" s="441" t="s">
        <v>1315</v>
      </c>
      <c r="J364" s="441" t="s">
        <v>1315</v>
      </c>
      <c r="K364" s="441" t="s">
        <v>1315</v>
      </c>
      <c r="O364" s="441" t="s">
        <v>1315</v>
      </c>
      <c r="Q364" s="441" t="s">
        <v>1332</v>
      </c>
      <c r="R364" s="450" t="s">
        <v>1332</v>
      </c>
      <c r="S364" s="441" t="s">
        <v>1332</v>
      </c>
    </row>
    <row r="365" spans="1:19" ht="10.199999999999999" customHeight="1" x14ac:dyDescent="0.3">
      <c r="A365" s="441">
        <v>1447</v>
      </c>
      <c r="B365" s="441">
        <f t="shared" si="7"/>
        <v>6</v>
      </c>
      <c r="C365" s="450">
        <v>144715</v>
      </c>
      <c r="D365" s="441" t="s">
        <v>36</v>
      </c>
      <c r="E365" s="441" t="s">
        <v>1315</v>
      </c>
      <c r="J365" s="441" t="s">
        <v>1315</v>
      </c>
      <c r="K365" s="441" t="s">
        <v>1315</v>
      </c>
      <c r="O365" s="441" t="s">
        <v>1315</v>
      </c>
      <c r="Q365" s="441" t="s">
        <v>1332</v>
      </c>
      <c r="R365" s="450" t="s">
        <v>1332</v>
      </c>
      <c r="S365" s="441" t="s">
        <v>1332</v>
      </c>
    </row>
    <row r="366" spans="1:19" ht="10.199999999999999" customHeight="1" x14ac:dyDescent="0.3">
      <c r="A366" s="441">
        <v>1447</v>
      </c>
      <c r="B366" s="441">
        <f t="shared" si="7"/>
        <v>6</v>
      </c>
      <c r="C366" s="450">
        <v>144720</v>
      </c>
      <c r="D366" s="441" t="s">
        <v>37</v>
      </c>
      <c r="E366" s="441" t="s">
        <v>1315</v>
      </c>
      <c r="J366" s="441" t="s">
        <v>1315</v>
      </c>
      <c r="K366" s="441" t="s">
        <v>1315</v>
      </c>
      <c r="O366" s="441" t="s">
        <v>1315</v>
      </c>
      <c r="Q366" s="441" t="s">
        <v>1332</v>
      </c>
      <c r="R366" s="450" t="s">
        <v>1332</v>
      </c>
      <c r="S366" s="441" t="s">
        <v>1332</v>
      </c>
    </row>
    <row r="367" spans="1:19" ht="10.199999999999999" customHeight="1" x14ac:dyDescent="0.3">
      <c r="A367" s="441">
        <v>1447</v>
      </c>
      <c r="B367" s="441">
        <f t="shared" si="7"/>
        <v>6</v>
      </c>
      <c r="C367" s="450">
        <v>144725</v>
      </c>
      <c r="D367" s="441" t="s">
        <v>38</v>
      </c>
      <c r="E367" s="441" t="s">
        <v>1315</v>
      </c>
      <c r="J367" s="441" t="s">
        <v>1315</v>
      </c>
      <c r="K367" s="441" t="s">
        <v>1315</v>
      </c>
      <c r="O367" s="441" t="s">
        <v>1315</v>
      </c>
      <c r="Q367" s="441" t="s">
        <v>1332</v>
      </c>
      <c r="R367" s="450" t="s">
        <v>1332</v>
      </c>
      <c r="S367" s="441" t="s">
        <v>1332</v>
      </c>
    </row>
    <row r="368" spans="1:19" ht="10.199999999999999" customHeight="1" x14ac:dyDescent="0.3">
      <c r="A368" s="441">
        <v>1448</v>
      </c>
      <c r="B368" s="441">
        <f t="shared" si="7"/>
        <v>4</v>
      </c>
      <c r="C368" s="450">
        <v>1448</v>
      </c>
      <c r="D368" s="441" t="s">
        <v>1411</v>
      </c>
      <c r="E368" s="441" t="s">
        <v>1315</v>
      </c>
      <c r="F368" s="441" t="s">
        <v>1315</v>
      </c>
      <c r="G368" s="441" t="s">
        <v>1315</v>
      </c>
      <c r="H368" s="441" t="s">
        <v>1315</v>
      </c>
      <c r="I368" s="441" t="s">
        <v>1315</v>
      </c>
      <c r="J368" s="441" t="s">
        <v>1315</v>
      </c>
      <c r="K368" s="441" t="s">
        <v>1315</v>
      </c>
      <c r="O368" s="441" t="s">
        <v>1315</v>
      </c>
      <c r="Q368" s="441">
        <v>1448</v>
      </c>
      <c r="R368" s="450" t="s">
        <v>1412</v>
      </c>
      <c r="S368" s="441">
        <v>1448</v>
      </c>
    </row>
    <row r="369" spans="1:19" ht="10.199999999999999" customHeight="1" x14ac:dyDescent="0.3">
      <c r="A369" s="441">
        <v>1448</v>
      </c>
      <c r="B369" s="441">
        <f t="shared" si="7"/>
        <v>6</v>
      </c>
      <c r="C369" s="450">
        <v>144805</v>
      </c>
      <c r="D369" s="441" t="s">
        <v>34</v>
      </c>
      <c r="E369" s="441" t="s">
        <v>1315</v>
      </c>
      <c r="F369" s="441" t="s">
        <v>1315</v>
      </c>
      <c r="G369" s="441" t="s">
        <v>1315</v>
      </c>
      <c r="H369" s="441" t="s">
        <v>1315</v>
      </c>
      <c r="I369" s="441" t="s">
        <v>1315</v>
      </c>
      <c r="J369" s="441" t="s">
        <v>1315</v>
      </c>
      <c r="K369" s="441" t="s">
        <v>1315</v>
      </c>
      <c r="O369" s="441" t="s">
        <v>1315</v>
      </c>
      <c r="Q369" s="441">
        <v>144805</v>
      </c>
      <c r="R369" s="450" t="s">
        <v>623</v>
      </c>
      <c r="S369" s="441">
        <v>144805</v>
      </c>
    </row>
    <row r="370" spans="1:19" ht="10.199999999999999" customHeight="1" x14ac:dyDescent="0.3">
      <c r="A370" s="441">
        <v>1448</v>
      </c>
      <c r="B370" s="441">
        <f t="shared" si="7"/>
        <v>6</v>
      </c>
      <c r="C370" s="450">
        <v>144810</v>
      </c>
      <c r="D370" s="441" t="s">
        <v>35</v>
      </c>
      <c r="E370" s="441" t="s">
        <v>1315</v>
      </c>
      <c r="F370" s="441" t="s">
        <v>1315</v>
      </c>
      <c r="G370" s="441" t="s">
        <v>1315</v>
      </c>
      <c r="H370" s="441" t="s">
        <v>1315</v>
      </c>
      <c r="I370" s="441" t="s">
        <v>1315</v>
      </c>
      <c r="J370" s="441" t="s">
        <v>1315</v>
      </c>
      <c r="K370" s="441" t="s">
        <v>1315</v>
      </c>
      <c r="O370" s="441" t="s">
        <v>1315</v>
      </c>
      <c r="Q370" s="441">
        <v>144810</v>
      </c>
      <c r="R370" s="450" t="s">
        <v>625</v>
      </c>
      <c r="S370" s="441">
        <v>144810</v>
      </c>
    </row>
    <row r="371" spans="1:19" ht="10.199999999999999" customHeight="1" x14ac:dyDescent="0.3">
      <c r="A371" s="441">
        <v>1448</v>
      </c>
      <c r="B371" s="441">
        <f t="shared" si="7"/>
        <v>6</v>
      </c>
      <c r="C371" s="450">
        <v>144815</v>
      </c>
      <c r="D371" s="441" t="s">
        <v>36</v>
      </c>
      <c r="E371" s="441" t="s">
        <v>1315</v>
      </c>
      <c r="F371" s="441" t="s">
        <v>1315</v>
      </c>
      <c r="G371" s="441" t="s">
        <v>1315</v>
      </c>
      <c r="H371" s="441" t="s">
        <v>1315</v>
      </c>
      <c r="I371" s="441" t="s">
        <v>1315</v>
      </c>
      <c r="J371" s="441" t="s">
        <v>1315</v>
      </c>
      <c r="K371" s="441" t="s">
        <v>1315</v>
      </c>
      <c r="O371" s="441" t="s">
        <v>1315</v>
      </c>
      <c r="Q371" s="441">
        <v>144815</v>
      </c>
      <c r="R371" s="450" t="s">
        <v>627</v>
      </c>
      <c r="S371" s="441">
        <v>144815</v>
      </c>
    </row>
    <row r="372" spans="1:19" ht="10.199999999999999" customHeight="1" x14ac:dyDescent="0.3">
      <c r="A372" s="441">
        <v>1448</v>
      </c>
      <c r="B372" s="441">
        <f t="shared" si="7"/>
        <v>6</v>
      </c>
      <c r="C372" s="450">
        <v>144820</v>
      </c>
      <c r="D372" s="441" t="s">
        <v>37</v>
      </c>
      <c r="E372" s="441" t="s">
        <v>1315</v>
      </c>
      <c r="F372" s="441" t="s">
        <v>1315</v>
      </c>
      <c r="G372" s="441" t="s">
        <v>1315</v>
      </c>
      <c r="H372" s="441" t="s">
        <v>1315</v>
      </c>
      <c r="I372" s="441" t="s">
        <v>1315</v>
      </c>
      <c r="J372" s="441" t="s">
        <v>1315</v>
      </c>
      <c r="K372" s="441" t="s">
        <v>1315</v>
      </c>
      <c r="O372" s="441" t="s">
        <v>1315</v>
      </c>
      <c r="Q372" s="441">
        <v>144820</v>
      </c>
      <c r="R372" s="450" t="s">
        <v>629</v>
      </c>
      <c r="S372" s="441">
        <v>144820</v>
      </c>
    </row>
    <row r="373" spans="1:19" ht="10.199999999999999" customHeight="1" x14ac:dyDescent="0.3">
      <c r="A373" s="441">
        <v>1448</v>
      </c>
      <c r="B373" s="441">
        <f t="shared" si="7"/>
        <v>6</v>
      </c>
      <c r="C373" s="450">
        <v>144825</v>
      </c>
      <c r="D373" s="441" t="s">
        <v>38</v>
      </c>
      <c r="E373" s="441" t="s">
        <v>1315</v>
      </c>
      <c r="F373" s="441" t="s">
        <v>1315</v>
      </c>
      <c r="G373" s="441" t="s">
        <v>1315</v>
      </c>
      <c r="H373" s="441" t="s">
        <v>1315</v>
      </c>
      <c r="I373" s="441" t="s">
        <v>1315</v>
      </c>
      <c r="J373" s="441" t="s">
        <v>1315</v>
      </c>
      <c r="K373" s="441" t="s">
        <v>1315</v>
      </c>
      <c r="O373" s="441" t="s">
        <v>1315</v>
      </c>
      <c r="Q373" s="441">
        <v>144825</v>
      </c>
      <c r="R373" s="450" t="s">
        <v>631</v>
      </c>
      <c r="S373" s="441">
        <v>144825</v>
      </c>
    </row>
    <row r="374" spans="1:19" ht="10.199999999999999" customHeight="1" x14ac:dyDescent="0.3">
      <c r="A374" s="441">
        <v>1449</v>
      </c>
      <c r="B374" s="441">
        <f t="shared" si="7"/>
        <v>4</v>
      </c>
      <c r="C374" s="450">
        <v>1449</v>
      </c>
      <c r="D374" s="441" t="s">
        <v>768</v>
      </c>
      <c r="E374" s="441" t="s">
        <v>1315</v>
      </c>
      <c r="G374" s="441" t="s">
        <v>1315</v>
      </c>
      <c r="H374" s="441" t="s">
        <v>1315</v>
      </c>
      <c r="I374" s="441" t="s">
        <v>1315</v>
      </c>
      <c r="J374" s="441" t="s">
        <v>1315</v>
      </c>
      <c r="K374" s="441" t="s">
        <v>1315</v>
      </c>
      <c r="O374" s="441" t="s">
        <v>1315</v>
      </c>
      <c r="Q374" s="441">
        <v>1449</v>
      </c>
      <c r="R374" s="450" t="s">
        <v>1035</v>
      </c>
      <c r="S374" s="441" t="str">
        <f>VLOOKUP(Q374,[8]CUC!I376:K1880,3,0)</f>
        <v>1449+1453+1454</v>
      </c>
    </row>
    <row r="375" spans="1:19" ht="10.199999999999999" customHeight="1" x14ac:dyDescent="0.3">
      <c r="A375" s="441">
        <v>1449</v>
      </c>
      <c r="B375" s="441">
        <f t="shared" si="7"/>
        <v>6</v>
      </c>
      <c r="C375" s="450">
        <v>144905</v>
      </c>
      <c r="D375" s="441" t="s">
        <v>34</v>
      </c>
      <c r="E375" s="441" t="s">
        <v>1315</v>
      </c>
      <c r="G375" s="441" t="s">
        <v>1315</v>
      </c>
      <c r="H375" s="441" t="s">
        <v>1315</v>
      </c>
      <c r="I375" s="441" t="s">
        <v>1315</v>
      </c>
      <c r="J375" s="441" t="s">
        <v>1315</v>
      </c>
      <c r="K375" s="441" t="s">
        <v>1315</v>
      </c>
      <c r="O375" s="441" t="s">
        <v>1315</v>
      </c>
      <c r="Q375" s="441">
        <v>144905</v>
      </c>
      <c r="R375" s="450" t="s">
        <v>623</v>
      </c>
      <c r="S375" s="443" t="s">
        <v>1413</v>
      </c>
    </row>
    <row r="376" spans="1:19" ht="10.199999999999999" customHeight="1" x14ac:dyDescent="0.3">
      <c r="A376" s="441">
        <v>1449</v>
      </c>
      <c r="B376" s="441">
        <f t="shared" si="7"/>
        <v>6</v>
      </c>
      <c r="C376" s="450">
        <v>144910</v>
      </c>
      <c r="D376" s="441" t="s">
        <v>35</v>
      </c>
      <c r="E376" s="441" t="s">
        <v>1315</v>
      </c>
      <c r="G376" s="441" t="s">
        <v>1315</v>
      </c>
      <c r="H376" s="441" t="s">
        <v>1315</v>
      </c>
      <c r="I376" s="441" t="s">
        <v>1315</v>
      </c>
      <c r="J376" s="441" t="s">
        <v>1315</v>
      </c>
      <c r="K376" s="441" t="s">
        <v>1315</v>
      </c>
      <c r="O376" s="441" t="s">
        <v>1315</v>
      </c>
      <c r="Q376" s="441">
        <v>144910</v>
      </c>
      <c r="R376" s="450" t="s">
        <v>625</v>
      </c>
      <c r="S376" s="443" t="s">
        <v>1414</v>
      </c>
    </row>
    <row r="377" spans="1:19" ht="10.199999999999999" customHeight="1" x14ac:dyDescent="0.3">
      <c r="A377" s="441">
        <v>1449</v>
      </c>
      <c r="B377" s="441">
        <f t="shared" si="7"/>
        <v>6</v>
      </c>
      <c r="C377" s="450">
        <v>144915</v>
      </c>
      <c r="D377" s="441" t="s">
        <v>36</v>
      </c>
      <c r="E377" s="441" t="s">
        <v>1315</v>
      </c>
      <c r="G377" s="441" t="s">
        <v>1315</v>
      </c>
      <c r="H377" s="441" t="s">
        <v>1315</v>
      </c>
      <c r="I377" s="441" t="s">
        <v>1315</v>
      </c>
      <c r="J377" s="441" t="s">
        <v>1315</v>
      </c>
      <c r="K377" s="441" t="s">
        <v>1315</v>
      </c>
      <c r="O377" s="441" t="s">
        <v>1315</v>
      </c>
      <c r="Q377" s="441">
        <v>144915</v>
      </c>
      <c r="R377" s="450" t="s">
        <v>627</v>
      </c>
      <c r="S377" s="443" t="s">
        <v>1415</v>
      </c>
    </row>
    <row r="378" spans="1:19" ht="10.199999999999999" customHeight="1" x14ac:dyDescent="0.3">
      <c r="A378" s="441">
        <v>1449</v>
      </c>
      <c r="B378" s="441">
        <f t="shared" si="7"/>
        <v>6</v>
      </c>
      <c r="C378" s="450">
        <v>144920</v>
      </c>
      <c r="D378" s="441" t="s">
        <v>37</v>
      </c>
      <c r="E378" s="441" t="s">
        <v>1315</v>
      </c>
      <c r="G378" s="441" t="s">
        <v>1315</v>
      </c>
      <c r="H378" s="441" t="s">
        <v>1315</v>
      </c>
      <c r="I378" s="441" t="s">
        <v>1315</v>
      </c>
      <c r="J378" s="441" t="s">
        <v>1315</v>
      </c>
      <c r="K378" s="441" t="s">
        <v>1315</v>
      </c>
      <c r="O378" s="441" t="s">
        <v>1315</v>
      </c>
      <c r="Q378" s="441">
        <v>144920</v>
      </c>
      <c r="R378" s="450" t="s">
        <v>629</v>
      </c>
      <c r="S378" s="443" t="s">
        <v>1416</v>
      </c>
    </row>
    <row r="379" spans="1:19" ht="10.199999999999999" customHeight="1" x14ac:dyDescent="0.3">
      <c r="A379" s="441">
        <v>1449</v>
      </c>
      <c r="B379" s="441">
        <f t="shared" si="7"/>
        <v>6</v>
      </c>
      <c r="C379" s="450">
        <v>144925</v>
      </c>
      <c r="D379" s="441" t="s">
        <v>38</v>
      </c>
      <c r="E379" s="441" t="s">
        <v>1315</v>
      </c>
      <c r="G379" s="441" t="s">
        <v>1315</v>
      </c>
      <c r="H379" s="441" t="s">
        <v>1315</v>
      </c>
      <c r="I379" s="441" t="s">
        <v>1315</v>
      </c>
      <c r="J379" s="441" t="s">
        <v>1315</v>
      </c>
      <c r="K379" s="441" t="s">
        <v>1315</v>
      </c>
      <c r="O379" s="441" t="s">
        <v>1315</v>
      </c>
      <c r="Q379" s="441">
        <v>144925</v>
      </c>
      <c r="R379" s="450" t="s">
        <v>631</v>
      </c>
      <c r="S379" s="443" t="s">
        <v>1417</v>
      </c>
    </row>
    <row r="380" spans="1:19" ht="10.199999999999999" customHeight="1" x14ac:dyDescent="0.3">
      <c r="A380" s="441">
        <v>1450</v>
      </c>
      <c r="B380" s="441">
        <f t="shared" si="7"/>
        <v>4</v>
      </c>
      <c r="C380" s="450">
        <v>1450</v>
      </c>
      <c r="D380" s="441" t="s">
        <v>769</v>
      </c>
      <c r="E380" s="441" t="s">
        <v>1315</v>
      </c>
      <c r="J380" s="441" t="s">
        <v>1315</v>
      </c>
      <c r="K380" s="441" t="s">
        <v>1315</v>
      </c>
      <c r="O380" s="441" t="s">
        <v>1315</v>
      </c>
      <c r="Q380" s="441">
        <v>1450</v>
      </c>
      <c r="R380" s="450" t="s">
        <v>1418</v>
      </c>
      <c r="S380" s="441" t="str">
        <f>VLOOKUP(Q380,[8]CUC!I382:K1886,3,0)</f>
        <v>1450+1455</v>
      </c>
    </row>
    <row r="381" spans="1:19" ht="10.199999999999999" customHeight="1" x14ac:dyDescent="0.3">
      <c r="A381" s="441">
        <v>1450</v>
      </c>
      <c r="B381" s="441">
        <f t="shared" si="7"/>
        <v>6</v>
      </c>
      <c r="C381" s="450">
        <v>145005</v>
      </c>
      <c r="D381" s="441" t="s">
        <v>34</v>
      </c>
      <c r="E381" s="441" t="s">
        <v>1315</v>
      </c>
      <c r="J381" s="441" t="s">
        <v>1315</v>
      </c>
      <c r="K381" s="441" t="s">
        <v>1315</v>
      </c>
      <c r="O381" s="441" t="s">
        <v>1315</v>
      </c>
      <c r="Q381" s="441">
        <v>145005</v>
      </c>
      <c r="R381" s="450" t="s">
        <v>623</v>
      </c>
      <c r="S381" s="443" t="s">
        <v>1419</v>
      </c>
    </row>
    <row r="382" spans="1:19" ht="10.199999999999999" customHeight="1" x14ac:dyDescent="0.3">
      <c r="A382" s="441">
        <v>1450</v>
      </c>
      <c r="B382" s="441">
        <f t="shared" si="7"/>
        <v>6</v>
      </c>
      <c r="C382" s="450">
        <v>145010</v>
      </c>
      <c r="D382" s="441" t="s">
        <v>35</v>
      </c>
      <c r="E382" s="441" t="s">
        <v>1315</v>
      </c>
      <c r="J382" s="441" t="s">
        <v>1315</v>
      </c>
      <c r="K382" s="441" t="s">
        <v>1315</v>
      </c>
      <c r="O382" s="441" t="s">
        <v>1315</v>
      </c>
      <c r="Q382" s="441">
        <v>145010</v>
      </c>
      <c r="R382" s="450" t="s">
        <v>625</v>
      </c>
      <c r="S382" s="443" t="s">
        <v>1420</v>
      </c>
    </row>
    <row r="383" spans="1:19" ht="10.199999999999999" customHeight="1" x14ac:dyDescent="0.3">
      <c r="A383" s="441">
        <v>1450</v>
      </c>
      <c r="B383" s="441">
        <f t="shared" si="7"/>
        <v>6</v>
      </c>
      <c r="C383" s="450">
        <v>145015</v>
      </c>
      <c r="D383" s="441" t="s">
        <v>36</v>
      </c>
      <c r="E383" s="441" t="s">
        <v>1315</v>
      </c>
      <c r="J383" s="441" t="s">
        <v>1315</v>
      </c>
      <c r="K383" s="441" t="s">
        <v>1315</v>
      </c>
      <c r="O383" s="441" t="s">
        <v>1315</v>
      </c>
      <c r="Q383" s="441">
        <v>145015</v>
      </c>
      <c r="R383" s="450" t="s">
        <v>627</v>
      </c>
      <c r="S383" s="443" t="s">
        <v>1421</v>
      </c>
    </row>
    <row r="384" spans="1:19" ht="10.199999999999999" customHeight="1" x14ac:dyDescent="0.3">
      <c r="A384" s="441">
        <v>1450</v>
      </c>
      <c r="B384" s="441">
        <f t="shared" si="7"/>
        <v>6</v>
      </c>
      <c r="C384" s="450">
        <v>145020</v>
      </c>
      <c r="D384" s="441" t="s">
        <v>73</v>
      </c>
      <c r="E384" s="441" t="s">
        <v>1315</v>
      </c>
      <c r="J384" s="441" t="s">
        <v>1315</v>
      </c>
      <c r="K384" s="441" t="s">
        <v>1315</v>
      </c>
      <c r="O384" s="441" t="s">
        <v>1315</v>
      </c>
      <c r="Q384" s="441">
        <v>145020</v>
      </c>
      <c r="R384" s="450" t="s">
        <v>1108</v>
      </c>
      <c r="S384" s="443" t="s">
        <v>1422</v>
      </c>
    </row>
    <row r="385" spans="1:19" ht="10.199999999999999" customHeight="1" x14ac:dyDescent="0.3">
      <c r="A385" s="441">
        <v>1450</v>
      </c>
      <c r="B385" s="441">
        <f t="shared" si="7"/>
        <v>6</v>
      </c>
      <c r="C385" s="450">
        <v>145025</v>
      </c>
      <c r="D385" s="441" t="s">
        <v>74</v>
      </c>
      <c r="E385" s="441" t="s">
        <v>1315</v>
      </c>
      <c r="J385" s="441" t="s">
        <v>1315</v>
      </c>
      <c r="K385" s="441" t="s">
        <v>1315</v>
      </c>
      <c r="O385" s="441" t="s">
        <v>1315</v>
      </c>
      <c r="Q385" s="441">
        <v>145025</v>
      </c>
      <c r="R385" s="450" t="s">
        <v>1109</v>
      </c>
      <c r="S385" s="443" t="s">
        <v>1423</v>
      </c>
    </row>
    <row r="386" spans="1:19" ht="10.199999999999999" customHeight="1" x14ac:dyDescent="0.3">
      <c r="A386" s="441">
        <v>1451</v>
      </c>
      <c r="B386" s="441">
        <f t="shared" si="7"/>
        <v>4</v>
      </c>
      <c r="C386" s="450">
        <v>1451</v>
      </c>
      <c r="D386" s="441" t="s">
        <v>770</v>
      </c>
      <c r="E386" s="441" t="s">
        <v>1315</v>
      </c>
      <c r="F386" s="441" t="s">
        <v>1315</v>
      </c>
      <c r="G386" s="441" t="s">
        <v>1315</v>
      </c>
      <c r="H386" s="441" t="s">
        <v>1315</v>
      </c>
      <c r="I386" s="441" t="s">
        <v>1315</v>
      </c>
      <c r="J386" s="441" t="s">
        <v>1315</v>
      </c>
      <c r="K386" s="441" t="s">
        <v>1315</v>
      </c>
      <c r="O386" s="441" t="s">
        <v>1315</v>
      </c>
      <c r="Q386" s="441">
        <v>1451</v>
      </c>
      <c r="R386" s="450" t="s">
        <v>1034</v>
      </c>
      <c r="S386" s="441">
        <f>VLOOKUP(Q386,[8]CUC!I388:K1892,3,0)</f>
        <v>1451</v>
      </c>
    </row>
    <row r="387" spans="1:19" ht="10.199999999999999" customHeight="1" x14ac:dyDescent="0.3">
      <c r="A387" s="441">
        <v>1451</v>
      </c>
      <c r="B387" s="441">
        <f t="shared" si="7"/>
        <v>6</v>
      </c>
      <c r="C387" s="450">
        <v>145105</v>
      </c>
      <c r="D387" s="441" t="s">
        <v>34</v>
      </c>
      <c r="E387" s="441" t="s">
        <v>1315</v>
      </c>
      <c r="F387" s="441" t="s">
        <v>1315</v>
      </c>
      <c r="G387" s="441" t="s">
        <v>1315</v>
      </c>
      <c r="H387" s="441" t="s">
        <v>1315</v>
      </c>
      <c r="I387" s="441" t="s">
        <v>1315</v>
      </c>
      <c r="J387" s="441" t="s">
        <v>1315</v>
      </c>
      <c r="K387" s="441" t="s">
        <v>1315</v>
      </c>
      <c r="O387" s="441" t="s">
        <v>1315</v>
      </c>
      <c r="Q387" s="441">
        <v>145105</v>
      </c>
      <c r="R387" s="450" t="s">
        <v>623</v>
      </c>
      <c r="S387" s="441">
        <v>145105</v>
      </c>
    </row>
    <row r="388" spans="1:19" ht="10.199999999999999" customHeight="1" x14ac:dyDescent="0.3">
      <c r="A388" s="441">
        <v>1451</v>
      </c>
      <c r="B388" s="441">
        <f t="shared" si="7"/>
        <v>6</v>
      </c>
      <c r="C388" s="450">
        <v>145110</v>
      </c>
      <c r="D388" s="441" t="s">
        <v>35</v>
      </c>
      <c r="E388" s="441" t="s">
        <v>1315</v>
      </c>
      <c r="F388" s="441" t="s">
        <v>1315</v>
      </c>
      <c r="G388" s="441" t="s">
        <v>1315</v>
      </c>
      <c r="H388" s="441" t="s">
        <v>1315</v>
      </c>
      <c r="I388" s="441" t="s">
        <v>1315</v>
      </c>
      <c r="J388" s="441" t="s">
        <v>1315</v>
      </c>
      <c r="K388" s="441" t="s">
        <v>1315</v>
      </c>
      <c r="O388" s="441" t="s">
        <v>1315</v>
      </c>
      <c r="Q388" s="441">
        <v>145110</v>
      </c>
      <c r="R388" s="450" t="s">
        <v>625</v>
      </c>
      <c r="S388" s="441">
        <v>145110</v>
      </c>
    </row>
    <row r="389" spans="1:19" ht="10.199999999999999" customHeight="1" x14ac:dyDescent="0.3">
      <c r="A389" s="441">
        <v>1451</v>
      </c>
      <c r="B389" s="441">
        <f t="shared" ref="B389:B452" si="8">LEN(C389)</f>
        <v>6</v>
      </c>
      <c r="C389" s="450">
        <v>145115</v>
      </c>
      <c r="D389" s="441" t="s">
        <v>75</v>
      </c>
      <c r="E389" s="441" t="s">
        <v>1315</v>
      </c>
      <c r="F389" s="441" t="s">
        <v>1315</v>
      </c>
      <c r="G389" s="441" t="s">
        <v>1315</v>
      </c>
      <c r="H389" s="441" t="s">
        <v>1315</v>
      </c>
      <c r="I389" s="441" t="s">
        <v>1315</v>
      </c>
      <c r="J389" s="441" t="s">
        <v>1315</v>
      </c>
      <c r="K389" s="441" t="s">
        <v>1315</v>
      </c>
      <c r="O389" s="441" t="s">
        <v>1315</v>
      </c>
      <c r="Q389" s="441">
        <v>145115</v>
      </c>
      <c r="R389" s="450" t="s">
        <v>627</v>
      </c>
      <c r="S389" s="441">
        <v>145115</v>
      </c>
    </row>
    <row r="390" spans="1:19" ht="10.199999999999999" customHeight="1" x14ac:dyDescent="0.3">
      <c r="A390" s="441">
        <v>1451</v>
      </c>
      <c r="B390" s="441">
        <f t="shared" si="8"/>
        <v>6</v>
      </c>
      <c r="C390" s="450">
        <v>145120</v>
      </c>
      <c r="D390" s="441" t="s">
        <v>76</v>
      </c>
      <c r="E390" s="441" t="s">
        <v>1315</v>
      </c>
      <c r="F390" s="441" t="s">
        <v>1315</v>
      </c>
      <c r="G390" s="441" t="s">
        <v>1315</v>
      </c>
      <c r="H390" s="441" t="s">
        <v>1315</v>
      </c>
      <c r="I390" s="441" t="s">
        <v>1315</v>
      </c>
      <c r="J390" s="441" t="s">
        <v>1315</v>
      </c>
      <c r="K390" s="441" t="s">
        <v>1315</v>
      </c>
      <c r="O390" s="441" t="s">
        <v>1315</v>
      </c>
      <c r="Q390" s="441">
        <v>145120</v>
      </c>
      <c r="R390" s="450" t="s">
        <v>1108</v>
      </c>
      <c r="S390" s="441">
        <v>145120</v>
      </c>
    </row>
    <row r="391" spans="1:19" ht="10.199999999999999" customHeight="1" x14ac:dyDescent="0.3">
      <c r="A391" s="441">
        <v>1451</v>
      </c>
      <c r="B391" s="441">
        <f t="shared" si="8"/>
        <v>6</v>
      </c>
      <c r="C391" s="450">
        <v>145125</v>
      </c>
      <c r="D391" s="441" t="s">
        <v>77</v>
      </c>
      <c r="E391" s="441" t="s">
        <v>1315</v>
      </c>
      <c r="F391" s="441" t="s">
        <v>1315</v>
      </c>
      <c r="G391" s="441" t="s">
        <v>1315</v>
      </c>
      <c r="H391" s="441" t="s">
        <v>1315</v>
      </c>
      <c r="I391" s="441" t="s">
        <v>1315</v>
      </c>
      <c r="J391" s="441" t="s">
        <v>1315</v>
      </c>
      <c r="K391" s="441" t="s">
        <v>1315</v>
      </c>
      <c r="O391" s="441" t="s">
        <v>1315</v>
      </c>
      <c r="Q391" s="441">
        <v>145125</v>
      </c>
      <c r="R391" s="450" t="s">
        <v>1424</v>
      </c>
      <c r="S391" s="441">
        <v>145125</v>
      </c>
    </row>
    <row r="392" spans="1:19" ht="10.199999999999999" customHeight="1" x14ac:dyDescent="0.3">
      <c r="A392" s="441">
        <v>1451</v>
      </c>
      <c r="B392" s="441">
        <f t="shared" si="8"/>
        <v>6</v>
      </c>
      <c r="C392" s="450">
        <v>145130</v>
      </c>
      <c r="D392" s="441" t="s">
        <v>78</v>
      </c>
      <c r="E392" s="441" t="s">
        <v>1315</v>
      </c>
      <c r="F392" s="441" t="s">
        <v>1315</v>
      </c>
      <c r="G392" s="441" t="s">
        <v>1315</v>
      </c>
      <c r="H392" s="441" t="s">
        <v>1315</v>
      </c>
      <c r="I392" s="441" t="s">
        <v>1315</v>
      </c>
      <c r="J392" s="441" t="s">
        <v>1315</v>
      </c>
      <c r="K392" s="441" t="s">
        <v>1315</v>
      </c>
      <c r="O392" s="441" t="s">
        <v>1315</v>
      </c>
      <c r="Q392" s="441">
        <v>145130</v>
      </c>
      <c r="R392" s="450" t="s">
        <v>1113</v>
      </c>
      <c r="S392" s="441">
        <v>145130</v>
      </c>
    </row>
    <row r="393" spans="1:19" ht="10.199999999999999" customHeight="1" x14ac:dyDescent="0.3">
      <c r="A393" s="441">
        <v>1452</v>
      </c>
      <c r="B393" s="441">
        <f t="shared" si="8"/>
        <v>4</v>
      </c>
      <c r="C393" s="450">
        <v>1452</v>
      </c>
      <c r="D393" s="441" t="s">
        <v>79</v>
      </c>
      <c r="E393" s="441" t="s">
        <v>1315</v>
      </c>
      <c r="G393" s="441" t="s">
        <v>1315</v>
      </c>
      <c r="J393" s="441" t="s">
        <v>1315</v>
      </c>
      <c r="K393" s="441" t="s">
        <v>1315</v>
      </c>
      <c r="O393" s="441" t="s">
        <v>1315</v>
      </c>
      <c r="Q393" s="441">
        <v>1452</v>
      </c>
      <c r="R393" s="450" t="s">
        <v>1425</v>
      </c>
      <c r="S393" s="441">
        <v>1452</v>
      </c>
    </row>
    <row r="394" spans="1:19" ht="10.199999999999999" customHeight="1" x14ac:dyDescent="0.3">
      <c r="A394" s="441">
        <v>1452</v>
      </c>
      <c r="B394" s="441">
        <f t="shared" si="8"/>
        <v>6</v>
      </c>
      <c r="C394" s="450">
        <v>145205</v>
      </c>
      <c r="D394" s="441" t="s">
        <v>34</v>
      </c>
      <c r="E394" s="441" t="s">
        <v>1315</v>
      </c>
      <c r="G394" s="441" t="s">
        <v>1315</v>
      </c>
      <c r="J394" s="441" t="s">
        <v>1315</v>
      </c>
      <c r="K394" s="441" t="s">
        <v>1315</v>
      </c>
      <c r="O394" s="441" t="s">
        <v>1315</v>
      </c>
      <c r="Q394" s="441">
        <v>145205</v>
      </c>
      <c r="R394" s="450" t="s">
        <v>623</v>
      </c>
      <c r="S394" s="441">
        <v>145205</v>
      </c>
    </row>
    <row r="395" spans="1:19" ht="10.199999999999999" customHeight="1" x14ac:dyDescent="0.3">
      <c r="A395" s="441">
        <v>1452</v>
      </c>
      <c r="B395" s="441">
        <f t="shared" si="8"/>
        <v>6</v>
      </c>
      <c r="C395" s="450">
        <v>145210</v>
      </c>
      <c r="D395" s="441" t="s">
        <v>35</v>
      </c>
      <c r="E395" s="441" t="s">
        <v>1315</v>
      </c>
      <c r="G395" s="441" t="s">
        <v>1315</v>
      </c>
      <c r="J395" s="441" t="s">
        <v>1315</v>
      </c>
      <c r="K395" s="441" t="s">
        <v>1315</v>
      </c>
      <c r="O395" s="441" t="s">
        <v>1315</v>
      </c>
      <c r="Q395" s="441">
        <v>145210</v>
      </c>
      <c r="R395" s="450" t="s">
        <v>625</v>
      </c>
      <c r="S395" s="441">
        <v>145210</v>
      </c>
    </row>
    <row r="396" spans="1:19" ht="10.199999999999999" customHeight="1" x14ac:dyDescent="0.3">
      <c r="A396" s="441">
        <v>1452</v>
      </c>
      <c r="B396" s="441">
        <f t="shared" si="8"/>
        <v>6</v>
      </c>
      <c r="C396" s="450">
        <v>145215</v>
      </c>
      <c r="D396" s="441" t="s">
        <v>36</v>
      </c>
      <c r="E396" s="441" t="s">
        <v>1315</v>
      </c>
      <c r="G396" s="441" t="s">
        <v>1315</v>
      </c>
      <c r="J396" s="441" t="s">
        <v>1315</v>
      </c>
      <c r="K396" s="441" t="s">
        <v>1315</v>
      </c>
      <c r="O396" s="441" t="s">
        <v>1315</v>
      </c>
      <c r="Q396" s="441">
        <v>145215</v>
      </c>
      <c r="R396" s="450" t="s">
        <v>627</v>
      </c>
      <c r="S396" s="441">
        <v>145215</v>
      </c>
    </row>
    <row r="397" spans="1:19" ht="10.199999999999999" customHeight="1" x14ac:dyDescent="0.3">
      <c r="A397" s="441">
        <v>1452</v>
      </c>
      <c r="B397" s="441">
        <f t="shared" si="8"/>
        <v>6</v>
      </c>
      <c r="C397" s="450">
        <v>145220</v>
      </c>
      <c r="D397" s="441" t="s">
        <v>37</v>
      </c>
      <c r="E397" s="441" t="s">
        <v>1315</v>
      </c>
      <c r="G397" s="441" t="s">
        <v>1315</v>
      </c>
      <c r="J397" s="441" t="s">
        <v>1315</v>
      </c>
      <c r="K397" s="441" t="s">
        <v>1315</v>
      </c>
      <c r="O397" s="441" t="s">
        <v>1315</v>
      </c>
      <c r="Q397" s="441">
        <v>145220</v>
      </c>
      <c r="R397" s="450" t="s">
        <v>629</v>
      </c>
      <c r="S397" s="441">
        <v>145220</v>
      </c>
    </row>
    <row r="398" spans="1:19" ht="10.199999999999999" customHeight="1" x14ac:dyDescent="0.3">
      <c r="A398" s="441">
        <v>1452</v>
      </c>
      <c r="B398" s="441">
        <f t="shared" si="8"/>
        <v>6</v>
      </c>
      <c r="C398" s="450">
        <v>145225</v>
      </c>
      <c r="D398" s="441" t="s">
        <v>38</v>
      </c>
      <c r="E398" s="441" t="s">
        <v>1315</v>
      </c>
      <c r="G398" s="441" t="s">
        <v>1315</v>
      </c>
      <c r="J398" s="441" t="s">
        <v>1315</v>
      </c>
      <c r="K398" s="441" t="s">
        <v>1315</v>
      </c>
      <c r="O398" s="441" t="s">
        <v>1315</v>
      </c>
      <c r="Q398" s="441">
        <v>145225</v>
      </c>
      <c r="R398" s="450" t="s">
        <v>631</v>
      </c>
      <c r="S398" s="441">
        <v>145225</v>
      </c>
    </row>
    <row r="399" spans="1:19" ht="10.199999999999999" customHeight="1" x14ac:dyDescent="0.3">
      <c r="A399" s="441">
        <v>1453</v>
      </c>
      <c r="B399" s="441">
        <f t="shared" si="8"/>
        <v>4</v>
      </c>
      <c r="C399" s="450">
        <v>1453</v>
      </c>
      <c r="D399" s="441" t="s">
        <v>771</v>
      </c>
      <c r="E399" s="441" t="s">
        <v>1315</v>
      </c>
      <c r="G399" s="441" t="s">
        <v>1315</v>
      </c>
      <c r="J399" s="441" t="s">
        <v>1315</v>
      </c>
      <c r="K399" s="441" t="s">
        <v>1315</v>
      </c>
      <c r="O399" s="441" t="s">
        <v>1315</v>
      </c>
      <c r="Q399" s="441" t="s">
        <v>1332</v>
      </c>
      <c r="R399" s="450" t="s">
        <v>1332</v>
      </c>
      <c r="S399" s="441" t="s">
        <v>1332</v>
      </c>
    </row>
    <row r="400" spans="1:19" ht="10.199999999999999" customHeight="1" x14ac:dyDescent="0.3">
      <c r="A400" s="441">
        <v>1453</v>
      </c>
      <c r="B400" s="441">
        <f t="shared" si="8"/>
        <v>6</v>
      </c>
      <c r="C400" s="450">
        <v>145305</v>
      </c>
      <c r="D400" s="441" t="s">
        <v>34</v>
      </c>
      <c r="E400" s="441" t="s">
        <v>1315</v>
      </c>
      <c r="G400" s="441" t="s">
        <v>1315</v>
      </c>
      <c r="J400" s="441" t="s">
        <v>1315</v>
      </c>
      <c r="K400" s="441" t="s">
        <v>1315</v>
      </c>
      <c r="O400" s="441" t="s">
        <v>1315</v>
      </c>
      <c r="Q400" s="441" t="s">
        <v>1332</v>
      </c>
      <c r="R400" s="450" t="s">
        <v>1332</v>
      </c>
      <c r="S400" s="441" t="s">
        <v>1332</v>
      </c>
    </row>
    <row r="401" spans="1:19" ht="10.199999999999999" customHeight="1" x14ac:dyDescent="0.3">
      <c r="A401" s="441">
        <v>1453</v>
      </c>
      <c r="B401" s="441">
        <f t="shared" si="8"/>
        <v>6</v>
      </c>
      <c r="C401" s="450">
        <v>145310</v>
      </c>
      <c r="D401" s="441" t="s">
        <v>35</v>
      </c>
      <c r="E401" s="441" t="s">
        <v>1315</v>
      </c>
      <c r="G401" s="441" t="s">
        <v>1315</v>
      </c>
      <c r="J401" s="441" t="s">
        <v>1315</v>
      </c>
      <c r="K401" s="441" t="s">
        <v>1315</v>
      </c>
      <c r="O401" s="441" t="s">
        <v>1315</v>
      </c>
      <c r="Q401" s="441" t="s">
        <v>1332</v>
      </c>
      <c r="R401" s="450" t="s">
        <v>1332</v>
      </c>
      <c r="S401" s="441" t="s">
        <v>1332</v>
      </c>
    </row>
    <row r="402" spans="1:19" ht="10.199999999999999" customHeight="1" x14ac:dyDescent="0.3">
      <c r="A402" s="441">
        <v>1453</v>
      </c>
      <c r="B402" s="441">
        <f t="shared" si="8"/>
        <v>6</v>
      </c>
      <c r="C402" s="450">
        <v>145315</v>
      </c>
      <c r="D402" s="441" t="s">
        <v>36</v>
      </c>
      <c r="E402" s="441" t="s">
        <v>1315</v>
      </c>
      <c r="G402" s="441" t="s">
        <v>1315</v>
      </c>
      <c r="J402" s="441" t="s">
        <v>1315</v>
      </c>
      <c r="K402" s="441" t="s">
        <v>1315</v>
      </c>
      <c r="O402" s="441" t="s">
        <v>1315</v>
      </c>
      <c r="Q402" s="441" t="s">
        <v>1332</v>
      </c>
      <c r="R402" s="450" t="s">
        <v>1332</v>
      </c>
      <c r="S402" s="441" t="s">
        <v>1332</v>
      </c>
    </row>
    <row r="403" spans="1:19" ht="10.199999999999999" customHeight="1" x14ac:dyDescent="0.3">
      <c r="A403" s="441">
        <v>1453</v>
      </c>
      <c r="B403" s="441">
        <f t="shared" si="8"/>
        <v>6</v>
      </c>
      <c r="C403" s="450">
        <v>145320</v>
      </c>
      <c r="D403" s="441" t="s">
        <v>37</v>
      </c>
      <c r="E403" s="441" t="s">
        <v>1315</v>
      </c>
      <c r="G403" s="441" t="s">
        <v>1315</v>
      </c>
      <c r="J403" s="441" t="s">
        <v>1315</v>
      </c>
      <c r="K403" s="441" t="s">
        <v>1315</v>
      </c>
      <c r="O403" s="441" t="s">
        <v>1315</v>
      </c>
      <c r="Q403" s="441" t="s">
        <v>1332</v>
      </c>
      <c r="R403" s="450" t="s">
        <v>1332</v>
      </c>
      <c r="S403" s="441" t="s">
        <v>1332</v>
      </c>
    </row>
    <row r="404" spans="1:19" ht="10.199999999999999" customHeight="1" x14ac:dyDescent="0.3">
      <c r="A404" s="441">
        <v>1453</v>
      </c>
      <c r="B404" s="441">
        <f t="shared" si="8"/>
        <v>6</v>
      </c>
      <c r="C404" s="450">
        <v>145325</v>
      </c>
      <c r="D404" s="441" t="s">
        <v>38</v>
      </c>
      <c r="E404" s="441" t="s">
        <v>1315</v>
      </c>
      <c r="G404" s="441" t="s">
        <v>1315</v>
      </c>
      <c r="J404" s="441" t="s">
        <v>1315</v>
      </c>
      <c r="K404" s="441" t="s">
        <v>1315</v>
      </c>
      <c r="O404" s="441" t="s">
        <v>1315</v>
      </c>
      <c r="Q404" s="441" t="s">
        <v>1332</v>
      </c>
      <c r="R404" s="450" t="s">
        <v>1332</v>
      </c>
      <c r="S404" s="441" t="s">
        <v>1332</v>
      </c>
    </row>
    <row r="405" spans="1:19" ht="10.199999999999999" customHeight="1" x14ac:dyDescent="0.3">
      <c r="A405" s="441">
        <v>1454</v>
      </c>
      <c r="B405" s="441">
        <f t="shared" si="8"/>
        <v>4</v>
      </c>
      <c r="C405" s="450">
        <v>1454</v>
      </c>
      <c r="D405" s="441" t="s">
        <v>772</v>
      </c>
      <c r="E405" s="441" t="s">
        <v>1315</v>
      </c>
      <c r="G405" s="441" t="s">
        <v>1315</v>
      </c>
      <c r="J405" s="441" t="s">
        <v>1315</v>
      </c>
      <c r="K405" s="441" t="s">
        <v>1315</v>
      </c>
      <c r="O405" s="441" t="s">
        <v>1315</v>
      </c>
      <c r="Q405" s="441" t="s">
        <v>1332</v>
      </c>
      <c r="R405" s="450" t="s">
        <v>1332</v>
      </c>
      <c r="S405" s="441" t="s">
        <v>1332</v>
      </c>
    </row>
    <row r="406" spans="1:19" ht="10.199999999999999" customHeight="1" x14ac:dyDescent="0.3">
      <c r="A406" s="441">
        <v>1454</v>
      </c>
      <c r="B406" s="441">
        <f t="shared" si="8"/>
        <v>6</v>
      </c>
      <c r="C406" s="450">
        <v>145405</v>
      </c>
      <c r="D406" s="441" t="s">
        <v>34</v>
      </c>
      <c r="E406" s="441" t="s">
        <v>1315</v>
      </c>
      <c r="G406" s="441" t="s">
        <v>1315</v>
      </c>
      <c r="J406" s="441" t="s">
        <v>1315</v>
      </c>
      <c r="K406" s="441" t="s">
        <v>1315</v>
      </c>
      <c r="O406" s="441" t="s">
        <v>1315</v>
      </c>
      <c r="Q406" s="441" t="s">
        <v>1332</v>
      </c>
      <c r="R406" s="450" t="s">
        <v>1332</v>
      </c>
      <c r="S406" s="441" t="s">
        <v>1332</v>
      </c>
    </row>
    <row r="407" spans="1:19" ht="10.199999999999999" customHeight="1" x14ac:dyDescent="0.3">
      <c r="A407" s="441">
        <v>1454</v>
      </c>
      <c r="B407" s="441">
        <f t="shared" si="8"/>
        <v>6</v>
      </c>
      <c r="C407" s="450">
        <v>145410</v>
      </c>
      <c r="D407" s="441" t="s">
        <v>35</v>
      </c>
      <c r="E407" s="441" t="s">
        <v>1315</v>
      </c>
      <c r="G407" s="441" t="s">
        <v>1315</v>
      </c>
      <c r="J407" s="441" t="s">
        <v>1315</v>
      </c>
      <c r="K407" s="441" t="s">
        <v>1315</v>
      </c>
      <c r="O407" s="441" t="s">
        <v>1315</v>
      </c>
      <c r="Q407" s="441" t="s">
        <v>1332</v>
      </c>
      <c r="R407" s="450" t="s">
        <v>1332</v>
      </c>
      <c r="S407" s="441" t="s">
        <v>1332</v>
      </c>
    </row>
    <row r="408" spans="1:19" ht="10.199999999999999" customHeight="1" x14ac:dyDescent="0.3">
      <c r="A408" s="441">
        <v>1454</v>
      </c>
      <c r="B408" s="441">
        <f t="shared" si="8"/>
        <v>6</v>
      </c>
      <c r="C408" s="450">
        <v>145415</v>
      </c>
      <c r="D408" s="441" t="s">
        <v>36</v>
      </c>
      <c r="E408" s="441" t="s">
        <v>1315</v>
      </c>
      <c r="G408" s="441" t="s">
        <v>1315</v>
      </c>
      <c r="J408" s="441" t="s">
        <v>1315</v>
      </c>
      <c r="K408" s="441" t="s">
        <v>1315</v>
      </c>
      <c r="O408" s="441" t="s">
        <v>1315</v>
      </c>
      <c r="Q408" s="441" t="s">
        <v>1332</v>
      </c>
      <c r="R408" s="450" t="s">
        <v>1332</v>
      </c>
      <c r="S408" s="441" t="s">
        <v>1332</v>
      </c>
    </row>
    <row r="409" spans="1:19" ht="10.199999999999999" customHeight="1" x14ac:dyDescent="0.3">
      <c r="A409" s="441">
        <v>1454</v>
      </c>
      <c r="B409" s="441">
        <f t="shared" si="8"/>
        <v>6</v>
      </c>
      <c r="C409" s="450">
        <v>145420</v>
      </c>
      <c r="D409" s="441" t="s">
        <v>37</v>
      </c>
      <c r="E409" s="441" t="s">
        <v>1315</v>
      </c>
      <c r="G409" s="441" t="s">
        <v>1315</v>
      </c>
      <c r="J409" s="441" t="s">
        <v>1315</v>
      </c>
      <c r="K409" s="441" t="s">
        <v>1315</v>
      </c>
      <c r="O409" s="441" t="s">
        <v>1315</v>
      </c>
      <c r="Q409" s="441" t="s">
        <v>1332</v>
      </c>
      <c r="R409" s="450" t="s">
        <v>1332</v>
      </c>
      <c r="S409" s="441" t="s">
        <v>1332</v>
      </c>
    </row>
    <row r="410" spans="1:19" ht="10.199999999999999" customHeight="1" x14ac:dyDescent="0.3">
      <c r="A410" s="441">
        <v>1454</v>
      </c>
      <c r="B410" s="441">
        <f t="shared" si="8"/>
        <v>6</v>
      </c>
      <c r="C410" s="450">
        <v>145425</v>
      </c>
      <c r="D410" s="441" t="s">
        <v>38</v>
      </c>
      <c r="E410" s="441" t="s">
        <v>1315</v>
      </c>
      <c r="G410" s="441" t="s">
        <v>1315</v>
      </c>
      <c r="J410" s="441" t="s">
        <v>1315</v>
      </c>
      <c r="K410" s="441" t="s">
        <v>1315</v>
      </c>
      <c r="O410" s="441" t="s">
        <v>1315</v>
      </c>
      <c r="Q410" s="441" t="s">
        <v>1332</v>
      </c>
      <c r="R410" s="450" t="s">
        <v>1332</v>
      </c>
      <c r="S410" s="441" t="s">
        <v>1332</v>
      </c>
    </row>
    <row r="411" spans="1:19" ht="10.199999999999999" customHeight="1" x14ac:dyDescent="0.3">
      <c r="A411" s="441">
        <v>1455</v>
      </c>
      <c r="B411" s="441">
        <f t="shared" si="8"/>
        <v>4</v>
      </c>
      <c r="C411" s="450">
        <v>1455</v>
      </c>
      <c r="D411" s="441" t="s">
        <v>773</v>
      </c>
      <c r="E411" s="441" t="s">
        <v>1315</v>
      </c>
      <c r="J411" s="441" t="s">
        <v>1315</v>
      </c>
      <c r="K411" s="441" t="s">
        <v>1315</v>
      </c>
      <c r="O411" s="441" t="s">
        <v>1315</v>
      </c>
      <c r="Q411" s="441" t="s">
        <v>1332</v>
      </c>
      <c r="R411" s="450" t="s">
        <v>1332</v>
      </c>
      <c r="S411" s="441" t="s">
        <v>1332</v>
      </c>
    </row>
    <row r="412" spans="1:19" ht="10.199999999999999" customHeight="1" x14ac:dyDescent="0.3">
      <c r="A412" s="441">
        <v>1455</v>
      </c>
      <c r="B412" s="441">
        <f t="shared" si="8"/>
        <v>6</v>
      </c>
      <c r="C412" s="450">
        <v>145505</v>
      </c>
      <c r="D412" s="441" t="s">
        <v>34</v>
      </c>
      <c r="E412" s="441" t="s">
        <v>1315</v>
      </c>
      <c r="J412" s="441" t="s">
        <v>1315</v>
      </c>
      <c r="K412" s="441" t="s">
        <v>1315</v>
      </c>
      <c r="O412" s="441" t="s">
        <v>1315</v>
      </c>
      <c r="Q412" s="441" t="s">
        <v>1332</v>
      </c>
      <c r="R412" s="450" t="s">
        <v>1332</v>
      </c>
      <c r="S412" s="441" t="s">
        <v>1332</v>
      </c>
    </row>
    <row r="413" spans="1:19" ht="10.199999999999999" customHeight="1" x14ac:dyDescent="0.3">
      <c r="A413" s="441">
        <v>1455</v>
      </c>
      <c r="B413" s="441">
        <f t="shared" si="8"/>
        <v>6</v>
      </c>
      <c r="C413" s="450">
        <v>145510</v>
      </c>
      <c r="D413" s="441" t="s">
        <v>35</v>
      </c>
      <c r="E413" s="441" t="s">
        <v>1315</v>
      </c>
      <c r="J413" s="441" t="s">
        <v>1315</v>
      </c>
      <c r="K413" s="441" t="s">
        <v>1315</v>
      </c>
      <c r="O413" s="441" t="s">
        <v>1315</v>
      </c>
      <c r="Q413" s="441" t="s">
        <v>1332</v>
      </c>
      <c r="R413" s="450" t="s">
        <v>1332</v>
      </c>
      <c r="S413" s="441" t="s">
        <v>1332</v>
      </c>
    </row>
    <row r="414" spans="1:19" ht="10.199999999999999" customHeight="1" x14ac:dyDescent="0.3">
      <c r="A414" s="441">
        <v>1455</v>
      </c>
      <c r="B414" s="441">
        <f t="shared" si="8"/>
        <v>6</v>
      </c>
      <c r="C414" s="450">
        <v>145515</v>
      </c>
      <c r="D414" s="441" t="s">
        <v>36</v>
      </c>
      <c r="E414" s="441" t="s">
        <v>1315</v>
      </c>
      <c r="J414" s="441" t="s">
        <v>1315</v>
      </c>
      <c r="K414" s="441" t="s">
        <v>1315</v>
      </c>
      <c r="O414" s="441" t="s">
        <v>1315</v>
      </c>
      <c r="Q414" s="441" t="s">
        <v>1332</v>
      </c>
      <c r="R414" s="450" t="s">
        <v>1332</v>
      </c>
      <c r="S414" s="441" t="s">
        <v>1332</v>
      </c>
    </row>
    <row r="415" spans="1:19" ht="10.199999999999999" customHeight="1" x14ac:dyDescent="0.3">
      <c r="A415" s="441">
        <v>1455</v>
      </c>
      <c r="B415" s="441">
        <f t="shared" si="8"/>
        <v>6</v>
      </c>
      <c r="C415" s="450">
        <v>145520</v>
      </c>
      <c r="D415" s="441" t="s">
        <v>37</v>
      </c>
      <c r="E415" s="441" t="s">
        <v>1315</v>
      </c>
      <c r="J415" s="441" t="s">
        <v>1315</v>
      </c>
      <c r="K415" s="441" t="s">
        <v>1315</v>
      </c>
      <c r="O415" s="441" t="s">
        <v>1315</v>
      </c>
      <c r="Q415" s="441" t="s">
        <v>1332</v>
      </c>
      <c r="R415" s="450" t="s">
        <v>1332</v>
      </c>
      <c r="S415" s="441" t="s">
        <v>1332</v>
      </c>
    </row>
    <row r="416" spans="1:19" ht="10.199999999999999" customHeight="1" x14ac:dyDescent="0.3">
      <c r="A416" s="441">
        <v>1455</v>
      </c>
      <c r="B416" s="441">
        <f t="shared" si="8"/>
        <v>6</v>
      </c>
      <c r="C416" s="450">
        <v>145525</v>
      </c>
      <c r="D416" s="441" t="s">
        <v>38</v>
      </c>
      <c r="E416" s="441" t="s">
        <v>1315</v>
      </c>
      <c r="J416" s="441" t="s">
        <v>1315</v>
      </c>
      <c r="K416" s="441" t="s">
        <v>1315</v>
      </c>
      <c r="O416" s="441" t="s">
        <v>1315</v>
      </c>
      <c r="Q416" s="441" t="s">
        <v>1332</v>
      </c>
      <c r="R416" s="450" t="s">
        <v>1332</v>
      </c>
      <c r="S416" s="441" t="s">
        <v>1332</v>
      </c>
    </row>
    <row r="417" spans="1:19" ht="10.199999999999999" customHeight="1" x14ac:dyDescent="0.3">
      <c r="A417" s="441">
        <v>1456</v>
      </c>
      <c r="B417" s="441">
        <f t="shared" si="8"/>
        <v>4</v>
      </c>
      <c r="C417" s="450">
        <v>1456</v>
      </c>
      <c r="D417" s="441" t="s">
        <v>1426</v>
      </c>
      <c r="E417" s="441" t="s">
        <v>1315</v>
      </c>
      <c r="F417" s="441" t="s">
        <v>1315</v>
      </c>
      <c r="G417" s="441" t="s">
        <v>1315</v>
      </c>
      <c r="H417" s="441" t="s">
        <v>1315</v>
      </c>
      <c r="I417" s="441" t="s">
        <v>1315</v>
      </c>
      <c r="J417" s="441" t="s">
        <v>1315</v>
      </c>
      <c r="K417" s="441" t="s">
        <v>1315</v>
      </c>
      <c r="O417" s="441" t="s">
        <v>1315</v>
      </c>
      <c r="Q417" s="441">
        <v>1456</v>
      </c>
      <c r="R417" s="450" t="s">
        <v>1427</v>
      </c>
      <c r="S417" s="441">
        <f>VLOOKUP(Q417,[8]CUC!I419:K1923,3,0)</f>
        <v>1456</v>
      </c>
    </row>
    <row r="418" spans="1:19" ht="10.199999999999999" customHeight="1" x14ac:dyDescent="0.3">
      <c r="A418" s="441">
        <v>1456</v>
      </c>
      <c r="B418" s="441">
        <f t="shared" si="8"/>
        <v>6</v>
      </c>
      <c r="C418" s="450">
        <v>145605</v>
      </c>
      <c r="D418" s="441" t="s">
        <v>34</v>
      </c>
      <c r="E418" s="441" t="s">
        <v>1315</v>
      </c>
      <c r="F418" s="441" t="s">
        <v>1315</v>
      </c>
      <c r="G418" s="441" t="s">
        <v>1315</v>
      </c>
      <c r="H418" s="441" t="s">
        <v>1315</v>
      </c>
      <c r="I418" s="441" t="s">
        <v>1315</v>
      </c>
      <c r="J418" s="441" t="s">
        <v>1315</v>
      </c>
      <c r="K418" s="441" t="s">
        <v>1315</v>
      </c>
      <c r="O418" s="441" t="s">
        <v>1315</v>
      </c>
      <c r="Q418" s="441">
        <v>145605</v>
      </c>
      <c r="R418" s="450" t="s">
        <v>623</v>
      </c>
      <c r="S418" s="441">
        <v>145605</v>
      </c>
    </row>
    <row r="419" spans="1:19" ht="10.199999999999999" customHeight="1" x14ac:dyDescent="0.3">
      <c r="A419" s="441">
        <v>1456</v>
      </c>
      <c r="B419" s="441">
        <f t="shared" si="8"/>
        <v>6</v>
      </c>
      <c r="C419" s="450">
        <v>145610</v>
      </c>
      <c r="D419" s="441" t="s">
        <v>35</v>
      </c>
      <c r="E419" s="441" t="s">
        <v>1315</v>
      </c>
      <c r="F419" s="441" t="s">
        <v>1315</v>
      </c>
      <c r="G419" s="441" t="s">
        <v>1315</v>
      </c>
      <c r="H419" s="441" t="s">
        <v>1315</v>
      </c>
      <c r="I419" s="441" t="s">
        <v>1315</v>
      </c>
      <c r="J419" s="441" t="s">
        <v>1315</v>
      </c>
      <c r="K419" s="441" t="s">
        <v>1315</v>
      </c>
      <c r="O419" s="441" t="s">
        <v>1315</v>
      </c>
      <c r="Q419" s="441">
        <v>145610</v>
      </c>
      <c r="R419" s="450" t="s">
        <v>625</v>
      </c>
      <c r="S419" s="441">
        <v>145610</v>
      </c>
    </row>
    <row r="420" spans="1:19" ht="10.199999999999999" customHeight="1" x14ac:dyDescent="0.3">
      <c r="A420" s="441">
        <v>1456</v>
      </c>
      <c r="B420" s="441">
        <f t="shared" si="8"/>
        <v>6</v>
      </c>
      <c r="C420" s="450">
        <v>145615</v>
      </c>
      <c r="D420" s="441" t="s">
        <v>75</v>
      </c>
      <c r="E420" s="441" t="s">
        <v>1315</v>
      </c>
      <c r="F420" s="441" t="s">
        <v>1315</v>
      </c>
      <c r="G420" s="441" t="s">
        <v>1315</v>
      </c>
      <c r="H420" s="441" t="s">
        <v>1315</v>
      </c>
      <c r="I420" s="441" t="s">
        <v>1315</v>
      </c>
      <c r="J420" s="441" t="s">
        <v>1315</v>
      </c>
      <c r="K420" s="441" t="s">
        <v>1315</v>
      </c>
      <c r="O420" s="441" t="s">
        <v>1315</v>
      </c>
      <c r="Q420" s="441">
        <v>145615</v>
      </c>
      <c r="R420" s="450" t="s">
        <v>1110</v>
      </c>
      <c r="S420" s="441">
        <v>145615</v>
      </c>
    </row>
    <row r="421" spans="1:19" ht="10.199999999999999" customHeight="1" x14ac:dyDescent="0.3">
      <c r="A421" s="441">
        <v>1456</v>
      </c>
      <c r="B421" s="441">
        <f t="shared" si="8"/>
        <v>6</v>
      </c>
      <c r="C421" s="450">
        <v>145620</v>
      </c>
      <c r="D421" s="441" t="s">
        <v>76</v>
      </c>
      <c r="E421" s="441" t="s">
        <v>1315</v>
      </c>
      <c r="F421" s="441" t="s">
        <v>1315</v>
      </c>
      <c r="G421" s="441" t="s">
        <v>1315</v>
      </c>
      <c r="H421" s="441" t="s">
        <v>1315</v>
      </c>
      <c r="I421" s="441" t="s">
        <v>1315</v>
      </c>
      <c r="J421" s="441" t="s">
        <v>1315</v>
      </c>
      <c r="K421" s="441" t="s">
        <v>1315</v>
      </c>
      <c r="O421" s="441" t="s">
        <v>1315</v>
      </c>
      <c r="Q421" s="441">
        <v>145620</v>
      </c>
      <c r="R421" s="450" t="s">
        <v>1428</v>
      </c>
      <c r="S421" s="441">
        <v>145620</v>
      </c>
    </row>
    <row r="422" spans="1:19" ht="10.199999999999999" customHeight="1" x14ac:dyDescent="0.3">
      <c r="A422" s="441">
        <v>1456</v>
      </c>
      <c r="B422" s="441">
        <f t="shared" si="8"/>
        <v>6</v>
      </c>
      <c r="C422" s="450">
        <v>145625</v>
      </c>
      <c r="D422" s="441" t="s">
        <v>77</v>
      </c>
      <c r="E422" s="441" t="s">
        <v>1315</v>
      </c>
      <c r="F422" s="441" t="s">
        <v>1315</v>
      </c>
      <c r="G422" s="441" t="s">
        <v>1315</v>
      </c>
      <c r="H422" s="441" t="s">
        <v>1315</v>
      </c>
      <c r="I422" s="441" t="s">
        <v>1315</v>
      </c>
      <c r="J422" s="441" t="s">
        <v>1315</v>
      </c>
      <c r="K422" s="441" t="s">
        <v>1315</v>
      </c>
      <c r="O422" s="441" t="s">
        <v>1315</v>
      </c>
      <c r="Q422" s="441">
        <v>145625</v>
      </c>
      <c r="R422" s="450" t="s">
        <v>1424</v>
      </c>
      <c r="S422" s="441">
        <v>145625</v>
      </c>
    </row>
    <row r="423" spans="1:19" ht="10.199999999999999" customHeight="1" x14ac:dyDescent="0.3">
      <c r="A423" s="441">
        <v>1456</v>
      </c>
      <c r="B423" s="441">
        <f t="shared" si="8"/>
        <v>6</v>
      </c>
      <c r="C423" s="450">
        <v>145630</v>
      </c>
      <c r="D423" s="441" t="s">
        <v>78</v>
      </c>
      <c r="E423" s="441" t="s">
        <v>1315</v>
      </c>
      <c r="F423" s="441" t="s">
        <v>1315</v>
      </c>
      <c r="G423" s="441" t="s">
        <v>1315</v>
      </c>
      <c r="H423" s="441" t="s">
        <v>1315</v>
      </c>
      <c r="I423" s="441" t="s">
        <v>1315</v>
      </c>
      <c r="J423" s="441" t="s">
        <v>1315</v>
      </c>
      <c r="K423" s="441" t="s">
        <v>1315</v>
      </c>
      <c r="O423" s="441" t="s">
        <v>1315</v>
      </c>
      <c r="Q423" s="441">
        <v>145630</v>
      </c>
      <c r="R423" s="450" t="s">
        <v>1113</v>
      </c>
      <c r="S423" s="441">
        <v>145630</v>
      </c>
    </row>
    <row r="424" spans="1:19" ht="10.199999999999999" customHeight="1" x14ac:dyDescent="0.3">
      <c r="A424" s="441">
        <v>1457</v>
      </c>
      <c r="B424" s="441">
        <f t="shared" si="8"/>
        <v>4</v>
      </c>
      <c r="C424" s="450">
        <v>1457</v>
      </c>
      <c r="D424" s="441" t="s">
        <v>774</v>
      </c>
      <c r="E424" s="441" t="s">
        <v>1315</v>
      </c>
      <c r="G424" s="441" t="s">
        <v>1315</v>
      </c>
      <c r="H424" s="441" t="s">
        <v>1315</v>
      </c>
      <c r="I424" s="441" t="s">
        <v>1315</v>
      </c>
      <c r="J424" s="441" t="s">
        <v>1315</v>
      </c>
      <c r="K424" s="441" t="s">
        <v>1315</v>
      </c>
      <c r="O424" s="441" t="s">
        <v>1315</v>
      </c>
      <c r="Q424" s="441">
        <v>1457</v>
      </c>
      <c r="R424" s="450" t="s">
        <v>1429</v>
      </c>
      <c r="S424" s="441" t="str">
        <f>VLOOKUP(Q424,[8]CUC!I426:K1930,3,0)</f>
        <v>1457+1461+1462</v>
      </c>
    </row>
    <row r="425" spans="1:19" ht="10.199999999999999" customHeight="1" x14ac:dyDescent="0.3">
      <c r="A425" s="441">
        <v>1457</v>
      </c>
      <c r="B425" s="441">
        <f t="shared" si="8"/>
        <v>6</v>
      </c>
      <c r="C425" s="450">
        <v>145705</v>
      </c>
      <c r="D425" s="441" t="s">
        <v>34</v>
      </c>
      <c r="E425" s="441" t="s">
        <v>1315</v>
      </c>
      <c r="G425" s="441" t="s">
        <v>1315</v>
      </c>
      <c r="H425" s="441" t="s">
        <v>1315</v>
      </c>
      <c r="I425" s="441" t="s">
        <v>1315</v>
      </c>
      <c r="J425" s="441" t="s">
        <v>1315</v>
      </c>
      <c r="K425" s="441" t="s">
        <v>1315</v>
      </c>
      <c r="O425" s="441" t="s">
        <v>1315</v>
      </c>
      <c r="Q425" s="441">
        <v>145705</v>
      </c>
      <c r="R425" s="450" t="s">
        <v>623</v>
      </c>
      <c r="S425" s="443" t="s">
        <v>1430</v>
      </c>
    </row>
    <row r="426" spans="1:19" ht="10.199999999999999" customHeight="1" x14ac:dyDescent="0.3">
      <c r="A426" s="441">
        <v>1457</v>
      </c>
      <c r="B426" s="441">
        <f t="shared" si="8"/>
        <v>6</v>
      </c>
      <c r="C426" s="450">
        <v>145710</v>
      </c>
      <c r="D426" s="441" t="s">
        <v>35</v>
      </c>
      <c r="E426" s="441" t="s">
        <v>1315</v>
      </c>
      <c r="G426" s="441" t="s">
        <v>1315</v>
      </c>
      <c r="H426" s="441" t="s">
        <v>1315</v>
      </c>
      <c r="I426" s="441" t="s">
        <v>1315</v>
      </c>
      <c r="J426" s="441" t="s">
        <v>1315</v>
      </c>
      <c r="K426" s="441" t="s">
        <v>1315</v>
      </c>
      <c r="O426" s="441" t="s">
        <v>1315</v>
      </c>
      <c r="Q426" s="441">
        <v>145710</v>
      </c>
      <c r="R426" s="450" t="s">
        <v>625</v>
      </c>
      <c r="S426" s="443" t="s">
        <v>1431</v>
      </c>
    </row>
    <row r="427" spans="1:19" ht="10.199999999999999" customHeight="1" x14ac:dyDescent="0.3">
      <c r="A427" s="441">
        <v>1457</v>
      </c>
      <c r="B427" s="441">
        <f t="shared" si="8"/>
        <v>6</v>
      </c>
      <c r="C427" s="450">
        <v>145715</v>
      </c>
      <c r="D427" s="441" t="s">
        <v>36</v>
      </c>
      <c r="E427" s="441" t="s">
        <v>1315</v>
      </c>
      <c r="G427" s="441" t="s">
        <v>1315</v>
      </c>
      <c r="H427" s="441" t="s">
        <v>1315</v>
      </c>
      <c r="I427" s="441" t="s">
        <v>1315</v>
      </c>
      <c r="J427" s="441" t="s">
        <v>1315</v>
      </c>
      <c r="K427" s="441" t="s">
        <v>1315</v>
      </c>
      <c r="O427" s="441" t="s">
        <v>1315</v>
      </c>
      <c r="Q427" s="441">
        <v>145715</v>
      </c>
      <c r="R427" s="450" t="s">
        <v>627</v>
      </c>
      <c r="S427" s="443" t="s">
        <v>1432</v>
      </c>
    </row>
    <row r="428" spans="1:19" ht="10.199999999999999" customHeight="1" x14ac:dyDescent="0.3">
      <c r="A428" s="441">
        <v>1457</v>
      </c>
      <c r="B428" s="441">
        <f t="shared" si="8"/>
        <v>6</v>
      </c>
      <c r="C428" s="450">
        <v>145720</v>
      </c>
      <c r="D428" s="441" t="s">
        <v>37</v>
      </c>
      <c r="E428" s="441" t="s">
        <v>1315</v>
      </c>
      <c r="G428" s="441" t="s">
        <v>1315</v>
      </c>
      <c r="H428" s="441" t="s">
        <v>1315</v>
      </c>
      <c r="I428" s="441" t="s">
        <v>1315</v>
      </c>
      <c r="J428" s="441" t="s">
        <v>1315</v>
      </c>
      <c r="K428" s="441" t="s">
        <v>1315</v>
      </c>
      <c r="O428" s="441" t="s">
        <v>1315</v>
      </c>
      <c r="Q428" s="441">
        <v>145720</v>
      </c>
      <c r="R428" s="450" t="s">
        <v>629</v>
      </c>
      <c r="S428" s="443" t="s">
        <v>1433</v>
      </c>
    </row>
    <row r="429" spans="1:19" ht="10.199999999999999" customHeight="1" x14ac:dyDescent="0.3">
      <c r="A429" s="441">
        <v>1457</v>
      </c>
      <c r="B429" s="441">
        <f t="shared" si="8"/>
        <v>6</v>
      </c>
      <c r="C429" s="450">
        <v>145725</v>
      </c>
      <c r="D429" s="441" t="s">
        <v>38</v>
      </c>
      <c r="E429" s="441" t="s">
        <v>1315</v>
      </c>
      <c r="G429" s="441" t="s">
        <v>1315</v>
      </c>
      <c r="H429" s="441" t="s">
        <v>1315</v>
      </c>
      <c r="I429" s="441" t="s">
        <v>1315</v>
      </c>
      <c r="J429" s="441" t="s">
        <v>1315</v>
      </c>
      <c r="K429" s="441" t="s">
        <v>1315</v>
      </c>
      <c r="O429" s="441" t="s">
        <v>1315</v>
      </c>
      <c r="Q429" s="441">
        <v>145725</v>
      </c>
      <c r="R429" s="450" t="s">
        <v>631</v>
      </c>
      <c r="S429" s="443" t="s">
        <v>1434</v>
      </c>
    </row>
    <row r="430" spans="1:19" ht="10.199999999999999" customHeight="1" x14ac:dyDescent="0.3">
      <c r="A430" s="441">
        <v>1458</v>
      </c>
      <c r="B430" s="441">
        <f t="shared" si="8"/>
        <v>4</v>
      </c>
      <c r="C430" s="450">
        <v>1458</v>
      </c>
      <c r="D430" s="441" t="s">
        <v>775</v>
      </c>
      <c r="E430" s="441" t="s">
        <v>1315</v>
      </c>
      <c r="J430" s="441" t="s">
        <v>1315</v>
      </c>
      <c r="K430" s="441" t="s">
        <v>1315</v>
      </c>
      <c r="O430" s="441" t="s">
        <v>1315</v>
      </c>
      <c r="Q430" s="441">
        <v>1458</v>
      </c>
      <c r="R430" s="450" t="s">
        <v>1435</v>
      </c>
      <c r="S430" s="441" t="str">
        <f>VLOOKUP(Q430,[8]CUC!I432:K1936,3,0)</f>
        <v>1458+1463</v>
      </c>
    </row>
    <row r="431" spans="1:19" ht="10.199999999999999" customHeight="1" x14ac:dyDescent="0.3">
      <c r="A431" s="441">
        <v>1458</v>
      </c>
      <c r="B431" s="441">
        <f t="shared" si="8"/>
        <v>6</v>
      </c>
      <c r="C431" s="450">
        <v>145805</v>
      </c>
      <c r="D431" s="441" t="s">
        <v>34</v>
      </c>
      <c r="E431" s="441" t="s">
        <v>1315</v>
      </c>
      <c r="J431" s="441" t="s">
        <v>1315</v>
      </c>
      <c r="K431" s="441" t="s">
        <v>1315</v>
      </c>
      <c r="O431" s="441" t="s">
        <v>1315</v>
      </c>
      <c r="Q431" s="441">
        <v>145805</v>
      </c>
      <c r="R431" s="450" t="s">
        <v>623</v>
      </c>
      <c r="S431" s="441" t="s">
        <v>1436</v>
      </c>
    </row>
    <row r="432" spans="1:19" ht="10.199999999999999" customHeight="1" x14ac:dyDescent="0.3">
      <c r="A432" s="441">
        <v>1458</v>
      </c>
      <c r="B432" s="441">
        <f t="shared" si="8"/>
        <v>6</v>
      </c>
      <c r="C432" s="450">
        <v>145810</v>
      </c>
      <c r="D432" s="441" t="s">
        <v>35</v>
      </c>
      <c r="E432" s="441" t="s">
        <v>1315</v>
      </c>
      <c r="J432" s="441" t="s">
        <v>1315</v>
      </c>
      <c r="K432" s="441" t="s">
        <v>1315</v>
      </c>
      <c r="O432" s="441" t="s">
        <v>1315</v>
      </c>
      <c r="Q432" s="441">
        <v>145810</v>
      </c>
      <c r="R432" s="450" t="s">
        <v>625</v>
      </c>
      <c r="S432" s="441" t="s">
        <v>1437</v>
      </c>
    </row>
    <row r="433" spans="1:19" ht="10.199999999999999" customHeight="1" x14ac:dyDescent="0.3">
      <c r="A433" s="441">
        <v>1458</v>
      </c>
      <c r="B433" s="441">
        <f t="shared" si="8"/>
        <v>6</v>
      </c>
      <c r="C433" s="450">
        <v>145815</v>
      </c>
      <c r="D433" s="441" t="s">
        <v>36</v>
      </c>
      <c r="E433" s="441" t="s">
        <v>1315</v>
      </c>
      <c r="J433" s="441" t="s">
        <v>1315</v>
      </c>
      <c r="K433" s="441" t="s">
        <v>1315</v>
      </c>
      <c r="O433" s="441" t="s">
        <v>1315</v>
      </c>
      <c r="Q433" s="441">
        <v>145815</v>
      </c>
      <c r="R433" s="450" t="s">
        <v>627</v>
      </c>
      <c r="S433" s="441" t="s">
        <v>1438</v>
      </c>
    </row>
    <row r="434" spans="1:19" ht="10.199999999999999" customHeight="1" x14ac:dyDescent="0.3">
      <c r="A434" s="441">
        <v>1458</v>
      </c>
      <c r="B434" s="441">
        <f t="shared" si="8"/>
        <v>6</v>
      </c>
      <c r="C434" s="450">
        <v>145820</v>
      </c>
      <c r="D434" s="441" t="s">
        <v>73</v>
      </c>
      <c r="E434" s="441" t="s">
        <v>1315</v>
      </c>
      <c r="J434" s="441" t="s">
        <v>1315</v>
      </c>
      <c r="K434" s="441" t="s">
        <v>1315</v>
      </c>
      <c r="O434" s="441" t="s">
        <v>1315</v>
      </c>
      <c r="Q434" s="441">
        <v>145820</v>
      </c>
      <c r="R434" s="450" t="s">
        <v>1108</v>
      </c>
      <c r="S434" s="441" t="s">
        <v>1439</v>
      </c>
    </row>
    <row r="435" spans="1:19" ht="10.199999999999999" customHeight="1" x14ac:dyDescent="0.3">
      <c r="A435" s="441">
        <v>1458</v>
      </c>
      <c r="B435" s="441">
        <f t="shared" si="8"/>
        <v>6</v>
      </c>
      <c r="C435" s="450">
        <v>145825</v>
      </c>
      <c r="D435" s="441" t="s">
        <v>74</v>
      </c>
      <c r="E435" s="441" t="s">
        <v>1315</v>
      </c>
      <c r="J435" s="441" t="s">
        <v>1315</v>
      </c>
      <c r="K435" s="441" t="s">
        <v>1315</v>
      </c>
      <c r="O435" s="441" t="s">
        <v>1315</v>
      </c>
      <c r="Q435" s="441">
        <v>145825</v>
      </c>
      <c r="R435" s="450" t="s">
        <v>1109</v>
      </c>
      <c r="S435" s="441" t="s">
        <v>1440</v>
      </c>
    </row>
    <row r="436" spans="1:19" ht="10.199999999999999" customHeight="1" x14ac:dyDescent="0.3">
      <c r="A436" s="441">
        <v>1459</v>
      </c>
      <c r="B436" s="441">
        <f t="shared" si="8"/>
        <v>4</v>
      </c>
      <c r="C436" s="450">
        <v>1459</v>
      </c>
      <c r="D436" s="441" t="s">
        <v>776</v>
      </c>
      <c r="E436" s="441" t="s">
        <v>1315</v>
      </c>
      <c r="F436" s="441" t="s">
        <v>1315</v>
      </c>
      <c r="G436" s="441" t="s">
        <v>1315</v>
      </c>
      <c r="I436" s="441" t="s">
        <v>1315</v>
      </c>
      <c r="J436" s="441" t="s">
        <v>1315</v>
      </c>
      <c r="K436" s="441" t="s">
        <v>1315</v>
      </c>
      <c r="O436" s="441" t="s">
        <v>1315</v>
      </c>
      <c r="Q436" s="441">
        <v>1459</v>
      </c>
      <c r="R436" s="450" t="s">
        <v>1441</v>
      </c>
      <c r="S436" s="441">
        <f>VLOOKUP(Q436,[8]CUC!I438:K1942,3,0)</f>
        <v>1459</v>
      </c>
    </row>
    <row r="437" spans="1:19" ht="10.199999999999999" customHeight="1" x14ac:dyDescent="0.3">
      <c r="A437" s="441">
        <v>1459</v>
      </c>
      <c r="B437" s="441">
        <f t="shared" si="8"/>
        <v>6</v>
      </c>
      <c r="C437" s="450">
        <v>145905</v>
      </c>
      <c r="D437" s="441" t="s">
        <v>34</v>
      </c>
      <c r="E437" s="441" t="s">
        <v>1315</v>
      </c>
      <c r="F437" s="441" t="s">
        <v>1315</v>
      </c>
      <c r="G437" s="441" t="s">
        <v>1315</v>
      </c>
      <c r="I437" s="441" t="s">
        <v>1315</v>
      </c>
      <c r="J437" s="441" t="s">
        <v>1315</v>
      </c>
      <c r="K437" s="441" t="s">
        <v>1315</v>
      </c>
      <c r="O437" s="441" t="s">
        <v>1315</v>
      </c>
      <c r="Q437" s="441">
        <v>145905</v>
      </c>
      <c r="R437" s="450" t="s">
        <v>623</v>
      </c>
      <c r="S437" s="441">
        <v>145905</v>
      </c>
    </row>
    <row r="438" spans="1:19" ht="10.199999999999999" customHeight="1" x14ac:dyDescent="0.3">
      <c r="A438" s="441">
        <v>1459</v>
      </c>
      <c r="B438" s="441">
        <f t="shared" si="8"/>
        <v>6</v>
      </c>
      <c r="C438" s="450">
        <v>145910</v>
      </c>
      <c r="D438" s="441" t="s">
        <v>35</v>
      </c>
      <c r="E438" s="441" t="s">
        <v>1315</v>
      </c>
      <c r="F438" s="441" t="s">
        <v>1315</v>
      </c>
      <c r="G438" s="441" t="s">
        <v>1315</v>
      </c>
      <c r="I438" s="441" t="s">
        <v>1315</v>
      </c>
      <c r="J438" s="441" t="s">
        <v>1315</v>
      </c>
      <c r="K438" s="441" t="s">
        <v>1315</v>
      </c>
      <c r="O438" s="441" t="s">
        <v>1315</v>
      </c>
      <c r="Q438" s="441">
        <v>145910</v>
      </c>
      <c r="R438" s="450" t="s">
        <v>625</v>
      </c>
      <c r="S438" s="441">
        <v>145910</v>
      </c>
    </row>
    <row r="439" spans="1:19" ht="10.199999999999999" customHeight="1" x14ac:dyDescent="0.3">
      <c r="A439" s="441">
        <v>1459</v>
      </c>
      <c r="B439" s="441">
        <f t="shared" si="8"/>
        <v>6</v>
      </c>
      <c r="C439" s="450">
        <v>145915</v>
      </c>
      <c r="D439" s="441" t="s">
        <v>75</v>
      </c>
      <c r="E439" s="441" t="s">
        <v>1315</v>
      </c>
      <c r="F439" s="441" t="s">
        <v>1315</v>
      </c>
      <c r="G439" s="441" t="s">
        <v>1315</v>
      </c>
      <c r="I439" s="441" t="s">
        <v>1315</v>
      </c>
      <c r="J439" s="441" t="s">
        <v>1315</v>
      </c>
      <c r="K439" s="441" t="s">
        <v>1315</v>
      </c>
      <c r="O439" s="441" t="s">
        <v>1315</v>
      </c>
      <c r="Q439" s="441">
        <v>145915</v>
      </c>
      <c r="R439" s="450" t="s">
        <v>1110</v>
      </c>
      <c r="S439" s="441">
        <v>145915</v>
      </c>
    </row>
    <row r="440" spans="1:19" ht="10.199999999999999" customHeight="1" x14ac:dyDescent="0.3">
      <c r="A440" s="441">
        <v>1459</v>
      </c>
      <c r="B440" s="441">
        <f t="shared" si="8"/>
        <v>6</v>
      </c>
      <c r="C440" s="450">
        <v>145920</v>
      </c>
      <c r="D440" s="441" t="s">
        <v>76</v>
      </c>
      <c r="E440" s="441" t="s">
        <v>1315</v>
      </c>
      <c r="F440" s="441" t="s">
        <v>1315</v>
      </c>
      <c r="G440" s="441" t="s">
        <v>1315</v>
      </c>
      <c r="I440" s="441" t="s">
        <v>1315</v>
      </c>
      <c r="J440" s="441" t="s">
        <v>1315</v>
      </c>
      <c r="K440" s="441" t="s">
        <v>1315</v>
      </c>
      <c r="O440" s="441" t="s">
        <v>1315</v>
      </c>
      <c r="Q440" s="441">
        <v>145920</v>
      </c>
      <c r="R440" s="450" t="s">
        <v>1111</v>
      </c>
      <c r="S440" s="441">
        <v>145920</v>
      </c>
    </row>
    <row r="441" spans="1:19" ht="10.199999999999999" customHeight="1" x14ac:dyDescent="0.3">
      <c r="A441" s="441">
        <v>1459</v>
      </c>
      <c r="B441" s="441">
        <f t="shared" si="8"/>
        <v>6</v>
      </c>
      <c r="C441" s="450">
        <v>145925</v>
      </c>
      <c r="D441" s="441" t="s">
        <v>77</v>
      </c>
      <c r="E441" s="441" t="s">
        <v>1315</v>
      </c>
      <c r="F441" s="441" t="s">
        <v>1315</v>
      </c>
      <c r="G441" s="441" t="s">
        <v>1315</v>
      </c>
      <c r="I441" s="441" t="s">
        <v>1315</v>
      </c>
      <c r="J441" s="441" t="s">
        <v>1315</v>
      </c>
      <c r="K441" s="441" t="s">
        <v>1315</v>
      </c>
      <c r="O441" s="441" t="s">
        <v>1315</v>
      </c>
      <c r="Q441" s="441">
        <v>145925</v>
      </c>
      <c r="R441" s="450" t="s">
        <v>1424</v>
      </c>
      <c r="S441" s="441">
        <v>145925</v>
      </c>
    </row>
    <row r="442" spans="1:19" ht="10.199999999999999" customHeight="1" x14ac:dyDescent="0.3">
      <c r="A442" s="441">
        <v>1459</v>
      </c>
      <c r="B442" s="441">
        <f t="shared" si="8"/>
        <v>6</v>
      </c>
      <c r="C442" s="450">
        <v>145930</v>
      </c>
      <c r="D442" s="441" t="s">
        <v>78</v>
      </c>
      <c r="E442" s="441" t="s">
        <v>1315</v>
      </c>
      <c r="F442" s="441" t="s">
        <v>1315</v>
      </c>
      <c r="G442" s="441" t="s">
        <v>1315</v>
      </c>
      <c r="I442" s="441" t="s">
        <v>1315</v>
      </c>
      <c r="J442" s="441" t="s">
        <v>1315</v>
      </c>
      <c r="K442" s="441" t="s">
        <v>1315</v>
      </c>
      <c r="O442" s="441" t="s">
        <v>1315</v>
      </c>
      <c r="Q442" s="441">
        <v>145930</v>
      </c>
      <c r="R442" s="450" t="s">
        <v>1113</v>
      </c>
      <c r="S442" s="441">
        <v>145930</v>
      </c>
    </row>
    <row r="443" spans="1:19" ht="10.199999999999999" customHeight="1" x14ac:dyDescent="0.3">
      <c r="A443" s="441">
        <v>1460</v>
      </c>
      <c r="B443" s="441">
        <f t="shared" si="8"/>
        <v>4</v>
      </c>
      <c r="C443" s="450">
        <v>1460</v>
      </c>
      <c r="D443" s="441" t="s">
        <v>82</v>
      </c>
      <c r="E443" s="441" t="s">
        <v>1315</v>
      </c>
      <c r="G443" s="441" t="s">
        <v>1315</v>
      </c>
      <c r="J443" s="441" t="s">
        <v>1315</v>
      </c>
      <c r="K443" s="441" t="s">
        <v>1315</v>
      </c>
      <c r="O443" s="441" t="s">
        <v>1315</v>
      </c>
      <c r="Q443" s="441">
        <v>1460</v>
      </c>
      <c r="R443" s="450" t="s">
        <v>1442</v>
      </c>
      <c r="S443" s="441">
        <f>VLOOKUP(Q443,[8]CUC!I445:K1949,3,0)</f>
        <v>1460</v>
      </c>
    </row>
    <row r="444" spans="1:19" ht="10.199999999999999" customHeight="1" x14ac:dyDescent="0.3">
      <c r="A444" s="441">
        <v>1460</v>
      </c>
      <c r="B444" s="441">
        <f t="shared" si="8"/>
        <v>6</v>
      </c>
      <c r="C444" s="450">
        <v>146005</v>
      </c>
      <c r="D444" s="441" t="s">
        <v>34</v>
      </c>
      <c r="E444" s="441" t="s">
        <v>1315</v>
      </c>
      <c r="G444" s="441" t="s">
        <v>1315</v>
      </c>
      <c r="J444" s="441" t="s">
        <v>1315</v>
      </c>
      <c r="K444" s="441" t="s">
        <v>1315</v>
      </c>
      <c r="O444" s="441" t="s">
        <v>1315</v>
      </c>
      <c r="Q444" s="441">
        <v>146005</v>
      </c>
      <c r="R444" s="450" t="s">
        <v>623</v>
      </c>
      <c r="S444" s="441">
        <v>146005</v>
      </c>
    </row>
    <row r="445" spans="1:19" ht="10.199999999999999" customHeight="1" x14ac:dyDescent="0.3">
      <c r="A445" s="441">
        <v>1460</v>
      </c>
      <c r="B445" s="441">
        <f t="shared" si="8"/>
        <v>6</v>
      </c>
      <c r="C445" s="450">
        <v>146010</v>
      </c>
      <c r="D445" s="441" t="s">
        <v>35</v>
      </c>
      <c r="E445" s="441" t="s">
        <v>1315</v>
      </c>
      <c r="G445" s="441" t="s">
        <v>1315</v>
      </c>
      <c r="J445" s="441" t="s">
        <v>1315</v>
      </c>
      <c r="K445" s="441" t="s">
        <v>1315</v>
      </c>
      <c r="O445" s="441" t="s">
        <v>1315</v>
      </c>
      <c r="Q445" s="441">
        <v>146010</v>
      </c>
      <c r="R445" s="450" t="s">
        <v>625</v>
      </c>
      <c r="S445" s="441">
        <v>146010</v>
      </c>
    </row>
    <row r="446" spans="1:19" ht="10.199999999999999" customHeight="1" x14ac:dyDescent="0.3">
      <c r="A446" s="441">
        <v>1460</v>
      </c>
      <c r="B446" s="441">
        <f t="shared" si="8"/>
        <v>6</v>
      </c>
      <c r="C446" s="450">
        <v>146015</v>
      </c>
      <c r="D446" s="441" t="s">
        <v>36</v>
      </c>
      <c r="E446" s="441" t="s">
        <v>1315</v>
      </c>
      <c r="G446" s="441" t="s">
        <v>1315</v>
      </c>
      <c r="J446" s="441" t="s">
        <v>1315</v>
      </c>
      <c r="K446" s="441" t="s">
        <v>1315</v>
      </c>
      <c r="O446" s="441" t="s">
        <v>1315</v>
      </c>
      <c r="Q446" s="441">
        <v>146015</v>
      </c>
      <c r="R446" s="450" t="s">
        <v>627</v>
      </c>
      <c r="S446" s="441">
        <v>146015</v>
      </c>
    </row>
    <row r="447" spans="1:19" ht="10.199999999999999" customHeight="1" x14ac:dyDescent="0.3">
      <c r="A447" s="441">
        <v>1460</v>
      </c>
      <c r="B447" s="441">
        <f t="shared" si="8"/>
        <v>6</v>
      </c>
      <c r="C447" s="450">
        <v>146020</v>
      </c>
      <c r="D447" s="441" t="s">
        <v>37</v>
      </c>
      <c r="E447" s="441" t="s">
        <v>1315</v>
      </c>
      <c r="G447" s="441" t="s">
        <v>1315</v>
      </c>
      <c r="J447" s="441" t="s">
        <v>1315</v>
      </c>
      <c r="K447" s="441" t="s">
        <v>1315</v>
      </c>
      <c r="O447" s="441" t="s">
        <v>1315</v>
      </c>
      <c r="Q447" s="441">
        <v>146020</v>
      </c>
      <c r="R447" s="450" t="s">
        <v>629</v>
      </c>
      <c r="S447" s="441">
        <v>146020</v>
      </c>
    </row>
    <row r="448" spans="1:19" ht="10.199999999999999" customHeight="1" x14ac:dyDescent="0.3">
      <c r="A448" s="441">
        <v>1460</v>
      </c>
      <c r="B448" s="441">
        <f t="shared" si="8"/>
        <v>6</v>
      </c>
      <c r="C448" s="450">
        <v>146025</v>
      </c>
      <c r="D448" s="441" t="s">
        <v>38</v>
      </c>
      <c r="E448" s="441" t="s">
        <v>1315</v>
      </c>
      <c r="G448" s="441" t="s">
        <v>1315</v>
      </c>
      <c r="J448" s="441" t="s">
        <v>1315</v>
      </c>
      <c r="K448" s="441" t="s">
        <v>1315</v>
      </c>
      <c r="O448" s="441" t="s">
        <v>1315</v>
      </c>
      <c r="Q448" s="441">
        <v>146025</v>
      </c>
      <c r="R448" s="450" t="s">
        <v>631</v>
      </c>
      <c r="S448" s="441">
        <v>146025</v>
      </c>
    </row>
    <row r="449" spans="1:19" ht="10.199999999999999" customHeight="1" x14ac:dyDescent="0.3">
      <c r="A449" s="441">
        <v>1461</v>
      </c>
      <c r="B449" s="441">
        <f t="shared" si="8"/>
        <v>4</v>
      </c>
      <c r="C449" s="450">
        <v>1461</v>
      </c>
      <c r="D449" s="441" t="s">
        <v>777</v>
      </c>
      <c r="E449" s="441" t="s">
        <v>1315</v>
      </c>
      <c r="G449" s="441" t="s">
        <v>1315</v>
      </c>
      <c r="J449" s="441" t="s">
        <v>1315</v>
      </c>
      <c r="K449" s="441" t="s">
        <v>1315</v>
      </c>
      <c r="O449" s="441" t="s">
        <v>1315</v>
      </c>
      <c r="Q449" s="441" t="s">
        <v>1332</v>
      </c>
      <c r="R449" s="450" t="s">
        <v>1332</v>
      </c>
      <c r="S449" s="441" t="s">
        <v>1332</v>
      </c>
    </row>
    <row r="450" spans="1:19" ht="10.199999999999999" customHeight="1" x14ac:dyDescent="0.3">
      <c r="A450" s="441">
        <v>1461</v>
      </c>
      <c r="B450" s="441">
        <f t="shared" si="8"/>
        <v>6</v>
      </c>
      <c r="C450" s="450">
        <v>146105</v>
      </c>
      <c r="D450" s="441" t="s">
        <v>34</v>
      </c>
      <c r="E450" s="441" t="s">
        <v>1315</v>
      </c>
      <c r="G450" s="441" t="s">
        <v>1315</v>
      </c>
      <c r="J450" s="441" t="s">
        <v>1315</v>
      </c>
      <c r="K450" s="441" t="s">
        <v>1315</v>
      </c>
      <c r="O450" s="441" t="s">
        <v>1315</v>
      </c>
      <c r="Q450" s="441" t="s">
        <v>1332</v>
      </c>
      <c r="R450" s="450" t="s">
        <v>1332</v>
      </c>
      <c r="S450" s="441" t="s">
        <v>1332</v>
      </c>
    </row>
    <row r="451" spans="1:19" ht="10.199999999999999" customHeight="1" x14ac:dyDescent="0.3">
      <c r="A451" s="441">
        <v>1461</v>
      </c>
      <c r="B451" s="441">
        <f t="shared" si="8"/>
        <v>6</v>
      </c>
      <c r="C451" s="450">
        <v>146110</v>
      </c>
      <c r="D451" s="441" t="s">
        <v>35</v>
      </c>
      <c r="E451" s="441" t="s">
        <v>1315</v>
      </c>
      <c r="G451" s="441" t="s">
        <v>1315</v>
      </c>
      <c r="J451" s="441" t="s">
        <v>1315</v>
      </c>
      <c r="K451" s="441" t="s">
        <v>1315</v>
      </c>
      <c r="O451" s="441" t="s">
        <v>1315</v>
      </c>
      <c r="Q451" s="441" t="s">
        <v>1332</v>
      </c>
      <c r="R451" s="450" t="s">
        <v>1332</v>
      </c>
      <c r="S451" s="441" t="s">
        <v>1332</v>
      </c>
    </row>
    <row r="452" spans="1:19" ht="10.199999999999999" customHeight="1" x14ac:dyDescent="0.3">
      <c r="A452" s="441">
        <v>1461</v>
      </c>
      <c r="B452" s="441">
        <f t="shared" si="8"/>
        <v>6</v>
      </c>
      <c r="C452" s="450">
        <v>146115</v>
      </c>
      <c r="D452" s="441" t="s">
        <v>36</v>
      </c>
      <c r="E452" s="441" t="s">
        <v>1315</v>
      </c>
      <c r="G452" s="441" t="s">
        <v>1315</v>
      </c>
      <c r="J452" s="441" t="s">
        <v>1315</v>
      </c>
      <c r="K452" s="441" t="s">
        <v>1315</v>
      </c>
      <c r="O452" s="441" t="s">
        <v>1315</v>
      </c>
      <c r="Q452" s="441" t="s">
        <v>1332</v>
      </c>
      <c r="R452" s="450" t="s">
        <v>1332</v>
      </c>
      <c r="S452" s="441" t="s">
        <v>1332</v>
      </c>
    </row>
    <row r="453" spans="1:19" ht="10.199999999999999" customHeight="1" x14ac:dyDescent="0.3">
      <c r="A453" s="441">
        <v>1461</v>
      </c>
      <c r="B453" s="441">
        <f t="shared" ref="B453:B516" si="9">LEN(C453)</f>
        <v>6</v>
      </c>
      <c r="C453" s="450">
        <v>146120</v>
      </c>
      <c r="D453" s="441" t="s">
        <v>37</v>
      </c>
      <c r="E453" s="441" t="s">
        <v>1315</v>
      </c>
      <c r="G453" s="441" t="s">
        <v>1315</v>
      </c>
      <c r="J453" s="441" t="s">
        <v>1315</v>
      </c>
      <c r="K453" s="441" t="s">
        <v>1315</v>
      </c>
      <c r="O453" s="441" t="s">
        <v>1315</v>
      </c>
      <c r="Q453" s="441" t="s">
        <v>1332</v>
      </c>
      <c r="R453" s="450" t="s">
        <v>1332</v>
      </c>
      <c r="S453" s="441" t="s">
        <v>1332</v>
      </c>
    </row>
    <row r="454" spans="1:19" ht="10.199999999999999" customHeight="1" x14ac:dyDescent="0.3">
      <c r="A454" s="441">
        <v>1461</v>
      </c>
      <c r="B454" s="441">
        <f t="shared" si="9"/>
        <v>6</v>
      </c>
      <c r="C454" s="450">
        <v>146125</v>
      </c>
      <c r="D454" s="441" t="s">
        <v>38</v>
      </c>
      <c r="E454" s="441" t="s">
        <v>1315</v>
      </c>
      <c r="G454" s="441" t="s">
        <v>1315</v>
      </c>
      <c r="J454" s="441" t="s">
        <v>1315</v>
      </c>
      <c r="K454" s="441" t="s">
        <v>1315</v>
      </c>
      <c r="O454" s="441" t="s">
        <v>1315</v>
      </c>
      <c r="Q454" s="441" t="s">
        <v>1332</v>
      </c>
      <c r="R454" s="450" t="s">
        <v>1332</v>
      </c>
      <c r="S454" s="441" t="s">
        <v>1332</v>
      </c>
    </row>
    <row r="455" spans="1:19" ht="10.199999999999999" customHeight="1" x14ac:dyDescent="0.3">
      <c r="A455" s="441">
        <v>1462</v>
      </c>
      <c r="B455" s="441">
        <f t="shared" si="9"/>
        <v>4</v>
      </c>
      <c r="C455" s="450">
        <v>1462</v>
      </c>
      <c r="D455" s="441" t="s">
        <v>778</v>
      </c>
      <c r="E455" s="441" t="s">
        <v>1315</v>
      </c>
      <c r="G455" s="441" t="s">
        <v>1315</v>
      </c>
      <c r="J455" s="441" t="s">
        <v>1315</v>
      </c>
      <c r="K455" s="441" t="s">
        <v>1315</v>
      </c>
      <c r="O455" s="441" t="s">
        <v>1315</v>
      </c>
      <c r="Q455" s="441" t="s">
        <v>1332</v>
      </c>
      <c r="R455" s="450" t="s">
        <v>1332</v>
      </c>
      <c r="S455" s="441" t="s">
        <v>1332</v>
      </c>
    </row>
    <row r="456" spans="1:19" ht="10.199999999999999" customHeight="1" x14ac:dyDescent="0.3">
      <c r="A456" s="441">
        <v>1462</v>
      </c>
      <c r="B456" s="441">
        <f t="shared" si="9"/>
        <v>6</v>
      </c>
      <c r="C456" s="450">
        <v>146205</v>
      </c>
      <c r="D456" s="441" t="s">
        <v>34</v>
      </c>
      <c r="E456" s="441" t="s">
        <v>1315</v>
      </c>
      <c r="G456" s="441" t="s">
        <v>1315</v>
      </c>
      <c r="J456" s="441" t="s">
        <v>1315</v>
      </c>
      <c r="K456" s="441" t="s">
        <v>1315</v>
      </c>
      <c r="O456" s="441" t="s">
        <v>1315</v>
      </c>
      <c r="Q456" s="441" t="s">
        <v>1332</v>
      </c>
      <c r="R456" s="450" t="s">
        <v>1332</v>
      </c>
      <c r="S456" s="441" t="s">
        <v>1332</v>
      </c>
    </row>
    <row r="457" spans="1:19" ht="10.199999999999999" customHeight="1" x14ac:dyDescent="0.3">
      <c r="A457" s="441">
        <v>1462</v>
      </c>
      <c r="B457" s="441">
        <f t="shared" si="9"/>
        <v>6</v>
      </c>
      <c r="C457" s="450">
        <v>146210</v>
      </c>
      <c r="D457" s="441" t="s">
        <v>35</v>
      </c>
      <c r="E457" s="441" t="s">
        <v>1315</v>
      </c>
      <c r="G457" s="441" t="s">
        <v>1315</v>
      </c>
      <c r="J457" s="441" t="s">
        <v>1315</v>
      </c>
      <c r="K457" s="441" t="s">
        <v>1315</v>
      </c>
      <c r="O457" s="441" t="s">
        <v>1315</v>
      </c>
      <c r="Q457" s="441" t="s">
        <v>1332</v>
      </c>
      <c r="R457" s="450" t="s">
        <v>1332</v>
      </c>
      <c r="S457" s="441" t="s">
        <v>1332</v>
      </c>
    </row>
    <row r="458" spans="1:19" ht="10.199999999999999" customHeight="1" x14ac:dyDescent="0.3">
      <c r="A458" s="441">
        <v>1462</v>
      </c>
      <c r="B458" s="441">
        <f t="shared" si="9"/>
        <v>6</v>
      </c>
      <c r="C458" s="450">
        <v>146215</v>
      </c>
      <c r="D458" s="441" t="s">
        <v>36</v>
      </c>
      <c r="E458" s="441" t="s">
        <v>1315</v>
      </c>
      <c r="G458" s="441" t="s">
        <v>1315</v>
      </c>
      <c r="J458" s="441" t="s">
        <v>1315</v>
      </c>
      <c r="K458" s="441" t="s">
        <v>1315</v>
      </c>
      <c r="O458" s="441" t="s">
        <v>1315</v>
      </c>
      <c r="Q458" s="441" t="s">
        <v>1332</v>
      </c>
      <c r="R458" s="450" t="s">
        <v>1332</v>
      </c>
      <c r="S458" s="441" t="s">
        <v>1332</v>
      </c>
    </row>
    <row r="459" spans="1:19" ht="10.199999999999999" customHeight="1" x14ac:dyDescent="0.3">
      <c r="A459" s="441">
        <v>1462</v>
      </c>
      <c r="B459" s="441">
        <f t="shared" si="9"/>
        <v>6</v>
      </c>
      <c r="C459" s="450">
        <v>146220</v>
      </c>
      <c r="D459" s="441" t="s">
        <v>37</v>
      </c>
      <c r="E459" s="441" t="s">
        <v>1315</v>
      </c>
      <c r="G459" s="441" t="s">
        <v>1315</v>
      </c>
      <c r="J459" s="441" t="s">
        <v>1315</v>
      </c>
      <c r="K459" s="441" t="s">
        <v>1315</v>
      </c>
      <c r="O459" s="441" t="s">
        <v>1315</v>
      </c>
      <c r="Q459" s="441" t="s">
        <v>1332</v>
      </c>
      <c r="R459" s="450" t="s">
        <v>1332</v>
      </c>
      <c r="S459" s="441" t="s">
        <v>1332</v>
      </c>
    </row>
    <row r="460" spans="1:19" ht="10.199999999999999" customHeight="1" x14ac:dyDescent="0.3">
      <c r="A460" s="441">
        <v>1462</v>
      </c>
      <c r="B460" s="441">
        <f t="shared" si="9"/>
        <v>6</v>
      </c>
      <c r="C460" s="450">
        <v>146225</v>
      </c>
      <c r="D460" s="441" t="s">
        <v>38</v>
      </c>
      <c r="E460" s="441" t="s">
        <v>1315</v>
      </c>
      <c r="G460" s="441" t="s">
        <v>1315</v>
      </c>
      <c r="J460" s="441" t="s">
        <v>1315</v>
      </c>
      <c r="K460" s="441" t="s">
        <v>1315</v>
      </c>
      <c r="O460" s="441" t="s">
        <v>1315</v>
      </c>
      <c r="Q460" s="441" t="s">
        <v>1332</v>
      </c>
      <c r="R460" s="450" t="s">
        <v>1332</v>
      </c>
      <c r="S460" s="441" t="s">
        <v>1332</v>
      </c>
    </row>
    <row r="461" spans="1:19" ht="10.199999999999999" customHeight="1" x14ac:dyDescent="0.3">
      <c r="A461" s="441">
        <v>1463</v>
      </c>
      <c r="B461" s="441">
        <f t="shared" si="9"/>
        <v>4</v>
      </c>
      <c r="C461" s="450">
        <v>1463</v>
      </c>
      <c r="D461" s="441" t="s">
        <v>779</v>
      </c>
      <c r="E461" s="441" t="s">
        <v>1315</v>
      </c>
      <c r="J461" s="441" t="s">
        <v>1315</v>
      </c>
      <c r="K461" s="441" t="s">
        <v>1315</v>
      </c>
      <c r="O461" s="441" t="s">
        <v>1315</v>
      </c>
      <c r="Q461" s="441" t="s">
        <v>1332</v>
      </c>
      <c r="R461" s="450" t="s">
        <v>1332</v>
      </c>
      <c r="S461" s="441" t="s">
        <v>1332</v>
      </c>
    </row>
    <row r="462" spans="1:19" ht="10.199999999999999" customHeight="1" x14ac:dyDescent="0.3">
      <c r="A462" s="441">
        <v>1463</v>
      </c>
      <c r="B462" s="441">
        <f t="shared" si="9"/>
        <v>6</v>
      </c>
      <c r="C462" s="450">
        <v>146305</v>
      </c>
      <c r="D462" s="441" t="s">
        <v>34</v>
      </c>
      <c r="E462" s="441" t="s">
        <v>1315</v>
      </c>
      <c r="J462" s="441" t="s">
        <v>1315</v>
      </c>
      <c r="K462" s="441" t="s">
        <v>1315</v>
      </c>
      <c r="O462" s="441" t="s">
        <v>1315</v>
      </c>
      <c r="Q462" s="441" t="s">
        <v>1332</v>
      </c>
      <c r="R462" s="450" t="s">
        <v>1332</v>
      </c>
      <c r="S462" s="441" t="s">
        <v>1332</v>
      </c>
    </row>
    <row r="463" spans="1:19" ht="10.199999999999999" customHeight="1" x14ac:dyDescent="0.3">
      <c r="A463" s="441">
        <v>1463</v>
      </c>
      <c r="B463" s="441">
        <f t="shared" si="9"/>
        <v>6</v>
      </c>
      <c r="C463" s="450">
        <v>146310</v>
      </c>
      <c r="D463" s="441" t="s">
        <v>35</v>
      </c>
      <c r="E463" s="441" t="s">
        <v>1315</v>
      </c>
      <c r="J463" s="441" t="s">
        <v>1315</v>
      </c>
      <c r="K463" s="441" t="s">
        <v>1315</v>
      </c>
      <c r="O463" s="441" t="s">
        <v>1315</v>
      </c>
      <c r="Q463" s="441" t="s">
        <v>1332</v>
      </c>
      <c r="R463" s="450" t="s">
        <v>1332</v>
      </c>
      <c r="S463" s="441" t="s">
        <v>1332</v>
      </c>
    </row>
    <row r="464" spans="1:19" ht="10.199999999999999" customHeight="1" x14ac:dyDescent="0.3">
      <c r="A464" s="441">
        <v>1463</v>
      </c>
      <c r="B464" s="441">
        <f t="shared" si="9"/>
        <v>6</v>
      </c>
      <c r="C464" s="450">
        <v>146315</v>
      </c>
      <c r="D464" s="441" t="s">
        <v>36</v>
      </c>
      <c r="E464" s="441" t="s">
        <v>1315</v>
      </c>
      <c r="J464" s="441" t="s">
        <v>1315</v>
      </c>
      <c r="K464" s="441" t="s">
        <v>1315</v>
      </c>
      <c r="O464" s="441" t="s">
        <v>1315</v>
      </c>
      <c r="Q464" s="441" t="s">
        <v>1332</v>
      </c>
      <c r="R464" s="450" t="s">
        <v>1332</v>
      </c>
      <c r="S464" s="441" t="s">
        <v>1332</v>
      </c>
    </row>
    <row r="465" spans="1:19" ht="10.199999999999999" customHeight="1" x14ac:dyDescent="0.3">
      <c r="A465" s="441">
        <v>1463</v>
      </c>
      <c r="B465" s="441">
        <f t="shared" si="9"/>
        <v>6</v>
      </c>
      <c r="C465" s="450">
        <v>146320</v>
      </c>
      <c r="D465" s="441" t="s">
        <v>37</v>
      </c>
      <c r="E465" s="441" t="s">
        <v>1315</v>
      </c>
      <c r="J465" s="441" t="s">
        <v>1315</v>
      </c>
      <c r="K465" s="441" t="s">
        <v>1315</v>
      </c>
      <c r="O465" s="441" t="s">
        <v>1315</v>
      </c>
      <c r="Q465" s="441" t="s">
        <v>1332</v>
      </c>
      <c r="R465" s="450" t="s">
        <v>1332</v>
      </c>
      <c r="S465" s="441" t="s">
        <v>1332</v>
      </c>
    </row>
    <row r="466" spans="1:19" ht="10.199999999999999" customHeight="1" x14ac:dyDescent="0.3">
      <c r="A466" s="441">
        <v>1463</v>
      </c>
      <c r="B466" s="441">
        <f t="shared" si="9"/>
        <v>6</v>
      </c>
      <c r="C466" s="450">
        <v>146325</v>
      </c>
      <c r="D466" s="441" t="s">
        <v>38</v>
      </c>
      <c r="E466" s="441" t="s">
        <v>1315</v>
      </c>
      <c r="J466" s="441" t="s">
        <v>1315</v>
      </c>
      <c r="K466" s="441" t="s">
        <v>1315</v>
      </c>
      <c r="O466" s="441" t="s">
        <v>1315</v>
      </c>
      <c r="Q466" s="441" t="s">
        <v>1332</v>
      </c>
      <c r="R466" s="450" t="s">
        <v>1332</v>
      </c>
      <c r="S466" s="441" t="s">
        <v>1332</v>
      </c>
    </row>
    <row r="467" spans="1:19" ht="10.199999999999999" customHeight="1" x14ac:dyDescent="0.3">
      <c r="A467" s="441">
        <v>1464</v>
      </c>
      <c r="B467" s="441">
        <f t="shared" si="9"/>
        <v>4</v>
      </c>
      <c r="C467" s="450">
        <v>1464</v>
      </c>
      <c r="D467" s="441" t="s">
        <v>1443</v>
      </c>
      <c r="E467" s="441" t="s">
        <v>1315</v>
      </c>
      <c r="F467" s="441" t="s">
        <v>1315</v>
      </c>
      <c r="G467" s="441" t="s">
        <v>1315</v>
      </c>
      <c r="I467" s="441" t="s">
        <v>1315</v>
      </c>
      <c r="J467" s="441" t="s">
        <v>1315</v>
      </c>
      <c r="K467" s="441" t="s">
        <v>1315</v>
      </c>
      <c r="O467" s="441" t="s">
        <v>1315</v>
      </c>
      <c r="Q467" s="441">
        <v>1464</v>
      </c>
      <c r="R467" s="450" t="s">
        <v>1444</v>
      </c>
      <c r="S467" s="441">
        <f>VLOOKUP(Q467,[8]CUC!I469:K1973,3,0)</f>
        <v>1464</v>
      </c>
    </row>
    <row r="468" spans="1:19" ht="10.199999999999999" customHeight="1" x14ac:dyDescent="0.3">
      <c r="A468" s="441">
        <v>1464</v>
      </c>
      <c r="B468" s="441">
        <f t="shared" si="9"/>
        <v>6</v>
      </c>
      <c r="C468" s="450">
        <v>146405</v>
      </c>
      <c r="D468" s="441" t="s">
        <v>34</v>
      </c>
      <c r="E468" s="441" t="s">
        <v>1315</v>
      </c>
      <c r="F468" s="441" t="s">
        <v>1315</v>
      </c>
      <c r="G468" s="441" t="s">
        <v>1315</v>
      </c>
      <c r="I468" s="441" t="s">
        <v>1315</v>
      </c>
      <c r="J468" s="441" t="s">
        <v>1315</v>
      </c>
      <c r="K468" s="441" t="s">
        <v>1315</v>
      </c>
      <c r="O468" s="441" t="s">
        <v>1315</v>
      </c>
      <c r="Q468" s="441">
        <v>146405</v>
      </c>
      <c r="R468" s="450" t="s">
        <v>623</v>
      </c>
      <c r="S468" s="441">
        <v>146405</v>
      </c>
    </row>
    <row r="469" spans="1:19" ht="10.199999999999999" customHeight="1" x14ac:dyDescent="0.3">
      <c r="A469" s="441">
        <v>1464</v>
      </c>
      <c r="B469" s="441">
        <f t="shared" si="9"/>
        <v>6</v>
      </c>
      <c r="C469" s="450">
        <v>146410</v>
      </c>
      <c r="D469" s="441" t="s">
        <v>35</v>
      </c>
      <c r="E469" s="441" t="s">
        <v>1315</v>
      </c>
      <c r="F469" s="441" t="s">
        <v>1315</v>
      </c>
      <c r="G469" s="441" t="s">
        <v>1315</v>
      </c>
      <c r="I469" s="441" t="s">
        <v>1315</v>
      </c>
      <c r="J469" s="441" t="s">
        <v>1315</v>
      </c>
      <c r="K469" s="441" t="s">
        <v>1315</v>
      </c>
      <c r="O469" s="441" t="s">
        <v>1315</v>
      </c>
      <c r="Q469" s="441">
        <v>146410</v>
      </c>
      <c r="R469" s="450" t="s">
        <v>625</v>
      </c>
      <c r="S469" s="441">
        <v>146410</v>
      </c>
    </row>
    <row r="470" spans="1:19" ht="10.199999999999999" customHeight="1" x14ac:dyDescent="0.3">
      <c r="A470" s="441">
        <v>1464</v>
      </c>
      <c r="B470" s="441">
        <f t="shared" si="9"/>
        <v>6</v>
      </c>
      <c r="C470" s="450">
        <v>146415</v>
      </c>
      <c r="D470" s="441" t="s">
        <v>75</v>
      </c>
      <c r="E470" s="441" t="s">
        <v>1315</v>
      </c>
      <c r="F470" s="441" t="s">
        <v>1315</v>
      </c>
      <c r="G470" s="441" t="s">
        <v>1315</v>
      </c>
      <c r="I470" s="441" t="s">
        <v>1315</v>
      </c>
      <c r="J470" s="441" t="s">
        <v>1315</v>
      </c>
      <c r="K470" s="441" t="s">
        <v>1315</v>
      </c>
      <c r="O470" s="441" t="s">
        <v>1315</v>
      </c>
      <c r="Q470" s="441">
        <v>146415</v>
      </c>
      <c r="R470" s="450" t="s">
        <v>1110</v>
      </c>
      <c r="S470" s="441">
        <v>146415</v>
      </c>
    </row>
    <row r="471" spans="1:19" ht="10.199999999999999" customHeight="1" x14ac:dyDescent="0.3">
      <c r="A471" s="441">
        <v>1464</v>
      </c>
      <c r="B471" s="441">
        <f t="shared" si="9"/>
        <v>6</v>
      </c>
      <c r="C471" s="450">
        <v>146420</v>
      </c>
      <c r="D471" s="441" t="s">
        <v>76</v>
      </c>
      <c r="E471" s="441" t="s">
        <v>1315</v>
      </c>
      <c r="F471" s="441" t="s">
        <v>1315</v>
      </c>
      <c r="G471" s="441" t="s">
        <v>1315</v>
      </c>
      <c r="I471" s="441" t="s">
        <v>1315</v>
      </c>
      <c r="J471" s="441" t="s">
        <v>1315</v>
      </c>
      <c r="K471" s="441" t="s">
        <v>1315</v>
      </c>
      <c r="O471" s="441" t="s">
        <v>1315</v>
      </c>
      <c r="Q471" s="441">
        <v>146420</v>
      </c>
      <c r="R471" s="450" t="s">
        <v>1111</v>
      </c>
      <c r="S471" s="441">
        <v>146420</v>
      </c>
    </row>
    <row r="472" spans="1:19" ht="10.199999999999999" customHeight="1" x14ac:dyDescent="0.3">
      <c r="A472" s="441">
        <v>1464</v>
      </c>
      <c r="B472" s="441">
        <f t="shared" si="9"/>
        <v>6</v>
      </c>
      <c r="C472" s="450">
        <v>146425</v>
      </c>
      <c r="D472" s="441" t="s">
        <v>77</v>
      </c>
      <c r="E472" s="441" t="s">
        <v>1315</v>
      </c>
      <c r="F472" s="441" t="s">
        <v>1315</v>
      </c>
      <c r="G472" s="441" t="s">
        <v>1315</v>
      </c>
      <c r="I472" s="441" t="s">
        <v>1315</v>
      </c>
      <c r="J472" s="441" t="s">
        <v>1315</v>
      </c>
      <c r="K472" s="441" t="s">
        <v>1315</v>
      </c>
      <c r="O472" s="441" t="s">
        <v>1315</v>
      </c>
      <c r="Q472" s="441">
        <v>146425</v>
      </c>
      <c r="R472" s="450" t="s">
        <v>1424</v>
      </c>
      <c r="S472" s="441">
        <v>146425</v>
      </c>
    </row>
    <row r="473" spans="1:19" ht="10.199999999999999" customHeight="1" x14ac:dyDescent="0.3">
      <c r="A473" s="441">
        <v>1464</v>
      </c>
      <c r="B473" s="441">
        <f t="shared" si="9"/>
        <v>6</v>
      </c>
      <c r="C473" s="450">
        <v>146430</v>
      </c>
      <c r="D473" s="441" t="s">
        <v>78</v>
      </c>
      <c r="E473" s="441" t="s">
        <v>1315</v>
      </c>
      <c r="F473" s="441" t="s">
        <v>1315</v>
      </c>
      <c r="G473" s="441" t="s">
        <v>1315</v>
      </c>
      <c r="I473" s="441" t="s">
        <v>1315</v>
      </c>
      <c r="J473" s="441" t="s">
        <v>1315</v>
      </c>
      <c r="K473" s="441" t="s">
        <v>1315</v>
      </c>
      <c r="O473" s="441" t="s">
        <v>1315</v>
      </c>
      <c r="Q473" s="441">
        <v>146430</v>
      </c>
      <c r="R473" s="450" t="s">
        <v>1113</v>
      </c>
      <c r="S473" s="441">
        <v>146430</v>
      </c>
    </row>
    <row r="474" spans="1:19" ht="10.199999999999999" customHeight="1" x14ac:dyDescent="0.3">
      <c r="A474" s="441">
        <v>1465</v>
      </c>
      <c r="B474" s="441">
        <f t="shared" si="9"/>
        <v>4</v>
      </c>
      <c r="C474" s="450">
        <v>1465</v>
      </c>
      <c r="D474" s="441" t="s">
        <v>780</v>
      </c>
      <c r="E474" s="441" t="s">
        <v>1315</v>
      </c>
      <c r="G474" s="441" t="s">
        <v>1315</v>
      </c>
      <c r="I474" s="441" t="s">
        <v>1315</v>
      </c>
      <c r="J474" s="441" t="s">
        <v>1315</v>
      </c>
      <c r="K474" s="441" t="s">
        <v>1315</v>
      </c>
      <c r="O474" s="441" t="s">
        <v>1315</v>
      </c>
      <c r="Q474" s="441">
        <v>1465</v>
      </c>
      <c r="R474" s="450" t="s">
        <v>1445</v>
      </c>
      <c r="S474" s="441" t="str">
        <f>VLOOKUP(Q474,[8]CUC!I476:K1980,3,0)</f>
        <v>1465+1469+1470</v>
      </c>
    </row>
    <row r="475" spans="1:19" ht="10.199999999999999" customHeight="1" x14ac:dyDescent="0.3">
      <c r="A475" s="441">
        <v>1465</v>
      </c>
      <c r="B475" s="441">
        <f t="shared" si="9"/>
        <v>6</v>
      </c>
      <c r="C475" s="450">
        <v>146505</v>
      </c>
      <c r="D475" s="441" t="s">
        <v>34</v>
      </c>
      <c r="E475" s="441" t="s">
        <v>1315</v>
      </c>
      <c r="G475" s="441" t="s">
        <v>1315</v>
      </c>
      <c r="I475" s="441" t="s">
        <v>1315</v>
      </c>
      <c r="J475" s="441" t="s">
        <v>1315</v>
      </c>
      <c r="K475" s="441" t="s">
        <v>1315</v>
      </c>
      <c r="O475" s="441" t="s">
        <v>1315</v>
      </c>
      <c r="Q475" s="441">
        <v>146505</v>
      </c>
      <c r="R475" s="450" t="s">
        <v>623</v>
      </c>
      <c r="S475" s="443" t="s">
        <v>1446</v>
      </c>
    </row>
    <row r="476" spans="1:19" ht="10.199999999999999" customHeight="1" x14ac:dyDescent="0.3">
      <c r="A476" s="441">
        <v>1465</v>
      </c>
      <c r="B476" s="441">
        <f t="shared" si="9"/>
        <v>6</v>
      </c>
      <c r="C476" s="450">
        <v>146510</v>
      </c>
      <c r="D476" s="441" t="s">
        <v>35</v>
      </c>
      <c r="E476" s="441" t="s">
        <v>1315</v>
      </c>
      <c r="G476" s="441" t="s">
        <v>1315</v>
      </c>
      <c r="I476" s="441" t="s">
        <v>1315</v>
      </c>
      <c r="J476" s="441" t="s">
        <v>1315</v>
      </c>
      <c r="K476" s="441" t="s">
        <v>1315</v>
      </c>
      <c r="O476" s="441" t="s">
        <v>1315</v>
      </c>
      <c r="Q476" s="441">
        <v>146510</v>
      </c>
      <c r="R476" s="450" t="s">
        <v>625</v>
      </c>
      <c r="S476" s="443" t="s">
        <v>1447</v>
      </c>
    </row>
    <row r="477" spans="1:19" ht="10.199999999999999" customHeight="1" x14ac:dyDescent="0.3">
      <c r="A477" s="441">
        <v>1465</v>
      </c>
      <c r="B477" s="441">
        <f t="shared" si="9"/>
        <v>6</v>
      </c>
      <c r="C477" s="450">
        <v>146515</v>
      </c>
      <c r="D477" s="441" t="s">
        <v>36</v>
      </c>
      <c r="E477" s="441" t="s">
        <v>1315</v>
      </c>
      <c r="G477" s="441" t="s">
        <v>1315</v>
      </c>
      <c r="I477" s="441" t="s">
        <v>1315</v>
      </c>
      <c r="J477" s="441" t="s">
        <v>1315</v>
      </c>
      <c r="K477" s="441" t="s">
        <v>1315</v>
      </c>
      <c r="O477" s="441" t="s">
        <v>1315</v>
      </c>
      <c r="Q477" s="441">
        <v>146515</v>
      </c>
      <c r="R477" s="450" t="s">
        <v>627</v>
      </c>
      <c r="S477" s="443" t="s">
        <v>1448</v>
      </c>
    </row>
    <row r="478" spans="1:19" ht="10.199999999999999" customHeight="1" x14ac:dyDescent="0.3">
      <c r="A478" s="441">
        <v>1465</v>
      </c>
      <c r="B478" s="441">
        <f t="shared" si="9"/>
        <v>6</v>
      </c>
      <c r="C478" s="450">
        <v>146520</v>
      </c>
      <c r="D478" s="441" t="s">
        <v>37</v>
      </c>
      <c r="E478" s="441" t="s">
        <v>1315</v>
      </c>
      <c r="G478" s="441" t="s">
        <v>1315</v>
      </c>
      <c r="I478" s="441" t="s">
        <v>1315</v>
      </c>
      <c r="J478" s="441" t="s">
        <v>1315</v>
      </c>
      <c r="K478" s="441" t="s">
        <v>1315</v>
      </c>
      <c r="O478" s="441" t="s">
        <v>1315</v>
      </c>
      <c r="Q478" s="441">
        <v>146520</v>
      </c>
      <c r="R478" s="450" t="s">
        <v>629</v>
      </c>
      <c r="S478" s="443" t="s">
        <v>1449</v>
      </c>
    </row>
    <row r="479" spans="1:19" ht="10.199999999999999" customHeight="1" x14ac:dyDescent="0.3">
      <c r="A479" s="441">
        <v>1465</v>
      </c>
      <c r="B479" s="441">
        <f t="shared" si="9"/>
        <v>6</v>
      </c>
      <c r="C479" s="450">
        <v>146525</v>
      </c>
      <c r="D479" s="441" t="s">
        <v>38</v>
      </c>
      <c r="E479" s="441" t="s">
        <v>1315</v>
      </c>
      <c r="G479" s="441" t="s">
        <v>1315</v>
      </c>
      <c r="I479" s="441" t="s">
        <v>1315</v>
      </c>
      <c r="J479" s="441" t="s">
        <v>1315</v>
      </c>
      <c r="K479" s="441" t="s">
        <v>1315</v>
      </c>
      <c r="O479" s="441" t="s">
        <v>1315</v>
      </c>
      <c r="Q479" s="441">
        <v>146525</v>
      </c>
      <c r="R479" s="450" t="s">
        <v>631</v>
      </c>
      <c r="S479" s="443" t="s">
        <v>1450</v>
      </c>
    </row>
    <row r="480" spans="1:19" ht="10.199999999999999" customHeight="1" x14ac:dyDescent="0.3">
      <c r="A480" s="441">
        <v>1466</v>
      </c>
      <c r="B480" s="441">
        <f t="shared" si="9"/>
        <v>4</v>
      </c>
      <c r="C480" s="450">
        <v>1466</v>
      </c>
      <c r="D480" s="441" t="s">
        <v>781</v>
      </c>
      <c r="E480" s="441" t="s">
        <v>1315</v>
      </c>
      <c r="J480" s="441" t="s">
        <v>1315</v>
      </c>
      <c r="K480" s="441" t="s">
        <v>1315</v>
      </c>
      <c r="O480" s="441" t="s">
        <v>1315</v>
      </c>
      <c r="Q480" s="441">
        <v>1466</v>
      </c>
      <c r="R480" s="450" t="s">
        <v>1451</v>
      </c>
      <c r="S480" s="441" t="str">
        <f>VLOOKUP(Q480,[8]CUC!I482:K1986,3,0)</f>
        <v>1466+1471</v>
      </c>
    </row>
    <row r="481" spans="1:19" ht="10.199999999999999" customHeight="1" x14ac:dyDescent="0.3">
      <c r="A481" s="441">
        <v>1466</v>
      </c>
      <c r="B481" s="441">
        <f t="shared" si="9"/>
        <v>6</v>
      </c>
      <c r="C481" s="450">
        <v>146605</v>
      </c>
      <c r="D481" s="441" t="s">
        <v>34</v>
      </c>
      <c r="E481" s="441" t="s">
        <v>1315</v>
      </c>
      <c r="J481" s="441" t="s">
        <v>1315</v>
      </c>
      <c r="K481" s="441" t="s">
        <v>1315</v>
      </c>
      <c r="O481" s="441" t="s">
        <v>1315</v>
      </c>
      <c r="Q481" s="441">
        <v>146605</v>
      </c>
      <c r="R481" s="450" t="s">
        <v>623</v>
      </c>
      <c r="S481" s="441" t="s">
        <v>1452</v>
      </c>
    </row>
    <row r="482" spans="1:19" ht="10.199999999999999" customHeight="1" x14ac:dyDescent="0.3">
      <c r="A482" s="441">
        <v>1466</v>
      </c>
      <c r="B482" s="441">
        <f t="shared" si="9"/>
        <v>6</v>
      </c>
      <c r="C482" s="450">
        <v>146610</v>
      </c>
      <c r="D482" s="441" t="s">
        <v>35</v>
      </c>
      <c r="E482" s="441" t="s">
        <v>1315</v>
      </c>
      <c r="J482" s="441" t="s">
        <v>1315</v>
      </c>
      <c r="K482" s="441" t="s">
        <v>1315</v>
      </c>
      <c r="O482" s="441" t="s">
        <v>1315</v>
      </c>
      <c r="Q482" s="441">
        <v>146610</v>
      </c>
      <c r="R482" s="450" t="s">
        <v>625</v>
      </c>
      <c r="S482" s="441" t="s">
        <v>1453</v>
      </c>
    </row>
    <row r="483" spans="1:19" ht="10.199999999999999" customHeight="1" x14ac:dyDescent="0.3">
      <c r="A483" s="441">
        <v>1466</v>
      </c>
      <c r="B483" s="441">
        <f t="shared" si="9"/>
        <v>6</v>
      </c>
      <c r="C483" s="450">
        <v>146615</v>
      </c>
      <c r="D483" s="441" t="s">
        <v>36</v>
      </c>
      <c r="E483" s="441" t="s">
        <v>1315</v>
      </c>
      <c r="J483" s="441" t="s">
        <v>1315</v>
      </c>
      <c r="K483" s="441" t="s">
        <v>1315</v>
      </c>
      <c r="O483" s="441" t="s">
        <v>1315</v>
      </c>
      <c r="Q483" s="441">
        <v>146615</v>
      </c>
      <c r="R483" s="450" t="s">
        <v>627</v>
      </c>
      <c r="S483" s="441" t="s">
        <v>1454</v>
      </c>
    </row>
    <row r="484" spans="1:19" ht="10.199999999999999" customHeight="1" x14ac:dyDescent="0.3">
      <c r="A484" s="441">
        <v>1466</v>
      </c>
      <c r="B484" s="441">
        <f t="shared" si="9"/>
        <v>6</v>
      </c>
      <c r="C484" s="450">
        <v>146620</v>
      </c>
      <c r="D484" s="441" t="s">
        <v>73</v>
      </c>
      <c r="E484" s="441" t="s">
        <v>1315</v>
      </c>
      <c r="J484" s="441" t="s">
        <v>1315</v>
      </c>
      <c r="K484" s="441" t="s">
        <v>1315</v>
      </c>
      <c r="O484" s="441" t="s">
        <v>1315</v>
      </c>
      <c r="Q484" s="441">
        <v>146620</v>
      </c>
      <c r="R484" s="450" t="s">
        <v>1108</v>
      </c>
      <c r="S484" s="441" t="s">
        <v>1455</v>
      </c>
    </row>
    <row r="485" spans="1:19" ht="10.199999999999999" customHeight="1" x14ac:dyDescent="0.3">
      <c r="A485" s="441">
        <v>1466</v>
      </c>
      <c r="B485" s="441">
        <f t="shared" si="9"/>
        <v>6</v>
      </c>
      <c r="C485" s="450">
        <v>146625</v>
      </c>
      <c r="D485" s="441" t="s">
        <v>74</v>
      </c>
      <c r="E485" s="441" t="s">
        <v>1315</v>
      </c>
      <c r="J485" s="441" t="s">
        <v>1315</v>
      </c>
      <c r="K485" s="441" t="s">
        <v>1315</v>
      </c>
      <c r="O485" s="441" t="s">
        <v>1315</v>
      </c>
      <c r="Q485" s="441">
        <v>146625</v>
      </c>
      <c r="R485" s="450" t="s">
        <v>1109</v>
      </c>
      <c r="S485" s="441" t="s">
        <v>1456</v>
      </c>
    </row>
    <row r="486" spans="1:19" ht="10.199999999999999" customHeight="1" x14ac:dyDescent="0.3">
      <c r="A486" s="441">
        <v>1467</v>
      </c>
      <c r="B486" s="441">
        <f t="shared" si="9"/>
        <v>4</v>
      </c>
      <c r="C486" s="450">
        <v>1467</v>
      </c>
      <c r="D486" s="441" t="s">
        <v>782</v>
      </c>
      <c r="E486" s="441" t="s">
        <v>1315</v>
      </c>
      <c r="F486" s="441" t="s">
        <v>1315</v>
      </c>
      <c r="G486" s="441" t="s">
        <v>1315</v>
      </c>
      <c r="I486" s="441" t="s">
        <v>1315</v>
      </c>
      <c r="J486" s="441" t="s">
        <v>1315</v>
      </c>
      <c r="K486" s="441" t="s">
        <v>1315</v>
      </c>
      <c r="O486" s="441" t="s">
        <v>1315</v>
      </c>
      <c r="Q486" s="441">
        <v>1467</v>
      </c>
      <c r="R486" s="450" t="s">
        <v>1457</v>
      </c>
      <c r="S486" s="441">
        <f>VLOOKUP(Q486,[8]CUC!I488:K1992,3,0)</f>
        <v>1467</v>
      </c>
    </row>
    <row r="487" spans="1:19" ht="10.199999999999999" customHeight="1" x14ac:dyDescent="0.3">
      <c r="A487" s="441">
        <v>1467</v>
      </c>
      <c r="B487" s="441">
        <f t="shared" si="9"/>
        <v>6</v>
      </c>
      <c r="C487" s="450">
        <v>146705</v>
      </c>
      <c r="D487" s="441" t="s">
        <v>34</v>
      </c>
      <c r="E487" s="441" t="s">
        <v>1315</v>
      </c>
      <c r="F487" s="441" t="s">
        <v>1315</v>
      </c>
      <c r="G487" s="441" t="s">
        <v>1315</v>
      </c>
      <c r="I487" s="441" t="s">
        <v>1315</v>
      </c>
      <c r="J487" s="441" t="s">
        <v>1315</v>
      </c>
      <c r="K487" s="441" t="s">
        <v>1315</v>
      </c>
      <c r="O487" s="441" t="s">
        <v>1315</v>
      </c>
      <c r="Q487" s="441">
        <v>146705</v>
      </c>
      <c r="R487" s="450" t="s">
        <v>623</v>
      </c>
      <c r="S487" s="441">
        <v>146705</v>
      </c>
    </row>
    <row r="488" spans="1:19" ht="10.199999999999999" customHeight="1" x14ac:dyDescent="0.3">
      <c r="A488" s="441">
        <v>1467</v>
      </c>
      <c r="B488" s="441">
        <f t="shared" si="9"/>
        <v>6</v>
      </c>
      <c r="C488" s="450">
        <v>146710</v>
      </c>
      <c r="D488" s="441" t="s">
        <v>35</v>
      </c>
      <c r="E488" s="441" t="s">
        <v>1315</v>
      </c>
      <c r="F488" s="441" t="s">
        <v>1315</v>
      </c>
      <c r="G488" s="441" t="s">
        <v>1315</v>
      </c>
      <c r="I488" s="441" t="s">
        <v>1315</v>
      </c>
      <c r="J488" s="441" t="s">
        <v>1315</v>
      </c>
      <c r="K488" s="441" t="s">
        <v>1315</v>
      </c>
      <c r="O488" s="441" t="s">
        <v>1315</v>
      </c>
      <c r="Q488" s="441">
        <v>146710</v>
      </c>
      <c r="R488" s="450" t="s">
        <v>625</v>
      </c>
      <c r="S488" s="441">
        <v>146710</v>
      </c>
    </row>
    <row r="489" spans="1:19" ht="10.199999999999999" customHeight="1" x14ac:dyDescent="0.3">
      <c r="A489" s="441">
        <v>1467</v>
      </c>
      <c r="B489" s="441">
        <f t="shared" si="9"/>
        <v>6</v>
      </c>
      <c r="C489" s="450">
        <v>146715</v>
      </c>
      <c r="D489" s="441" t="s">
        <v>75</v>
      </c>
      <c r="E489" s="441" t="s">
        <v>1315</v>
      </c>
      <c r="F489" s="441" t="s">
        <v>1315</v>
      </c>
      <c r="G489" s="441" t="s">
        <v>1315</v>
      </c>
      <c r="I489" s="441" t="s">
        <v>1315</v>
      </c>
      <c r="J489" s="441" t="s">
        <v>1315</v>
      </c>
      <c r="K489" s="441" t="s">
        <v>1315</v>
      </c>
      <c r="O489" s="441" t="s">
        <v>1315</v>
      </c>
      <c r="Q489" s="441">
        <v>146715</v>
      </c>
      <c r="R489" s="450" t="s">
        <v>1110</v>
      </c>
      <c r="S489" s="441">
        <v>146715</v>
      </c>
    </row>
    <row r="490" spans="1:19" ht="10.199999999999999" customHeight="1" x14ac:dyDescent="0.3">
      <c r="A490" s="441">
        <v>1467</v>
      </c>
      <c r="B490" s="441">
        <f t="shared" si="9"/>
        <v>6</v>
      </c>
      <c r="C490" s="450">
        <v>146720</v>
      </c>
      <c r="D490" s="441" t="s">
        <v>76</v>
      </c>
      <c r="E490" s="441" t="s">
        <v>1315</v>
      </c>
      <c r="F490" s="441" t="s">
        <v>1315</v>
      </c>
      <c r="G490" s="441" t="s">
        <v>1315</v>
      </c>
      <c r="I490" s="441" t="s">
        <v>1315</v>
      </c>
      <c r="J490" s="441" t="s">
        <v>1315</v>
      </c>
      <c r="K490" s="441" t="s">
        <v>1315</v>
      </c>
      <c r="O490" s="441" t="s">
        <v>1315</v>
      </c>
      <c r="Q490" s="441">
        <v>146720</v>
      </c>
      <c r="R490" s="450" t="s">
        <v>1111</v>
      </c>
      <c r="S490" s="441">
        <v>146720</v>
      </c>
    </row>
    <row r="491" spans="1:19" ht="10.199999999999999" customHeight="1" x14ac:dyDescent="0.3">
      <c r="A491" s="441">
        <v>1467</v>
      </c>
      <c r="B491" s="441">
        <f t="shared" si="9"/>
        <v>6</v>
      </c>
      <c r="C491" s="450">
        <v>146725</v>
      </c>
      <c r="D491" s="441" t="s">
        <v>77</v>
      </c>
      <c r="E491" s="441" t="s">
        <v>1315</v>
      </c>
      <c r="F491" s="441" t="s">
        <v>1315</v>
      </c>
      <c r="G491" s="441" t="s">
        <v>1315</v>
      </c>
      <c r="I491" s="441" t="s">
        <v>1315</v>
      </c>
      <c r="J491" s="441" t="s">
        <v>1315</v>
      </c>
      <c r="K491" s="441" t="s">
        <v>1315</v>
      </c>
      <c r="O491" s="441" t="s">
        <v>1315</v>
      </c>
      <c r="Q491" s="441">
        <v>146725</v>
      </c>
      <c r="R491" s="450" t="s">
        <v>1424</v>
      </c>
      <c r="S491" s="441">
        <v>146725</v>
      </c>
    </row>
    <row r="492" spans="1:19" ht="10.199999999999999" customHeight="1" x14ac:dyDescent="0.3">
      <c r="A492" s="441">
        <v>1467</v>
      </c>
      <c r="B492" s="441">
        <f t="shared" si="9"/>
        <v>6</v>
      </c>
      <c r="C492" s="450">
        <v>146730</v>
      </c>
      <c r="D492" s="441" t="s">
        <v>78</v>
      </c>
      <c r="E492" s="441" t="s">
        <v>1315</v>
      </c>
      <c r="F492" s="441" t="s">
        <v>1315</v>
      </c>
      <c r="G492" s="441" t="s">
        <v>1315</v>
      </c>
      <c r="I492" s="441" t="s">
        <v>1315</v>
      </c>
      <c r="J492" s="441" t="s">
        <v>1315</v>
      </c>
      <c r="K492" s="441" t="s">
        <v>1315</v>
      </c>
      <c r="O492" s="441" t="s">
        <v>1315</v>
      </c>
      <c r="Q492" s="441">
        <v>146730</v>
      </c>
      <c r="R492" s="450" t="s">
        <v>1113</v>
      </c>
      <c r="S492" s="441">
        <v>146730</v>
      </c>
    </row>
    <row r="493" spans="1:19" ht="10.199999999999999" customHeight="1" x14ac:dyDescent="0.3">
      <c r="A493" s="441">
        <v>1468</v>
      </c>
      <c r="B493" s="441">
        <f t="shared" si="9"/>
        <v>4</v>
      </c>
      <c r="C493" s="450">
        <v>1468</v>
      </c>
      <c r="D493" s="441" t="s">
        <v>85</v>
      </c>
      <c r="E493" s="441" t="s">
        <v>1315</v>
      </c>
      <c r="G493" s="441" t="s">
        <v>1315</v>
      </c>
      <c r="J493" s="441" t="s">
        <v>1315</v>
      </c>
      <c r="K493" s="441" t="s">
        <v>1315</v>
      </c>
      <c r="O493" s="441" t="s">
        <v>1315</v>
      </c>
      <c r="Q493" s="441">
        <v>1468</v>
      </c>
      <c r="R493" s="450" t="s">
        <v>1458</v>
      </c>
      <c r="S493" s="441">
        <v>1468</v>
      </c>
    </row>
    <row r="494" spans="1:19" ht="10.199999999999999" customHeight="1" x14ac:dyDescent="0.3">
      <c r="A494" s="441">
        <v>1468</v>
      </c>
      <c r="B494" s="441">
        <f t="shared" si="9"/>
        <v>6</v>
      </c>
      <c r="C494" s="450">
        <v>146805</v>
      </c>
      <c r="D494" s="441" t="s">
        <v>34</v>
      </c>
      <c r="E494" s="441" t="s">
        <v>1315</v>
      </c>
      <c r="G494" s="441" t="s">
        <v>1315</v>
      </c>
      <c r="J494" s="441" t="s">
        <v>1315</v>
      </c>
      <c r="K494" s="441" t="s">
        <v>1315</v>
      </c>
      <c r="O494" s="441" t="s">
        <v>1315</v>
      </c>
      <c r="Q494" s="441">
        <v>146805</v>
      </c>
      <c r="R494" s="450" t="s">
        <v>623</v>
      </c>
      <c r="S494" s="441">
        <v>146805</v>
      </c>
    </row>
    <row r="495" spans="1:19" ht="10.199999999999999" customHeight="1" x14ac:dyDescent="0.3">
      <c r="A495" s="441">
        <v>1468</v>
      </c>
      <c r="B495" s="441">
        <f t="shared" si="9"/>
        <v>6</v>
      </c>
      <c r="C495" s="450">
        <v>146810</v>
      </c>
      <c r="D495" s="441" t="s">
        <v>35</v>
      </c>
      <c r="E495" s="441" t="s">
        <v>1315</v>
      </c>
      <c r="G495" s="441" t="s">
        <v>1315</v>
      </c>
      <c r="J495" s="441" t="s">
        <v>1315</v>
      </c>
      <c r="K495" s="441" t="s">
        <v>1315</v>
      </c>
      <c r="O495" s="441" t="s">
        <v>1315</v>
      </c>
      <c r="Q495" s="441">
        <v>146810</v>
      </c>
      <c r="R495" s="450" t="s">
        <v>625</v>
      </c>
      <c r="S495" s="441">
        <v>146810</v>
      </c>
    </row>
    <row r="496" spans="1:19" ht="10.199999999999999" customHeight="1" x14ac:dyDescent="0.3">
      <c r="A496" s="441">
        <v>1468</v>
      </c>
      <c r="B496" s="441">
        <f t="shared" si="9"/>
        <v>6</v>
      </c>
      <c r="C496" s="450">
        <v>146815</v>
      </c>
      <c r="D496" s="441" t="s">
        <v>36</v>
      </c>
      <c r="E496" s="441" t="s">
        <v>1315</v>
      </c>
      <c r="G496" s="441" t="s">
        <v>1315</v>
      </c>
      <c r="J496" s="441" t="s">
        <v>1315</v>
      </c>
      <c r="K496" s="441" t="s">
        <v>1315</v>
      </c>
      <c r="O496" s="441" t="s">
        <v>1315</v>
      </c>
      <c r="Q496" s="441">
        <v>146815</v>
      </c>
      <c r="R496" s="450" t="s">
        <v>627</v>
      </c>
      <c r="S496" s="441">
        <v>146815</v>
      </c>
    </row>
    <row r="497" spans="1:19" ht="10.199999999999999" customHeight="1" x14ac:dyDescent="0.3">
      <c r="A497" s="441">
        <v>1468</v>
      </c>
      <c r="B497" s="441">
        <f t="shared" si="9"/>
        <v>6</v>
      </c>
      <c r="C497" s="450">
        <v>146820</v>
      </c>
      <c r="D497" s="441" t="s">
        <v>37</v>
      </c>
      <c r="E497" s="441" t="s">
        <v>1315</v>
      </c>
      <c r="G497" s="441" t="s">
        <v>1315</v>
      </c>
      <c r="J497" s="441" t="s">
        <v>1315</v>
      </c>
      <c r="K497" s="441" t="s">
        <v>1315</v>
      </c>
      <c r="O497" s="441" t="s">
        <v>1315</v>
      </c>
      <c r="Q497" s="441">
        <v>146820</v>
      </c>
      <c r="R497" s="450" t="s">
        <v>629</v>
      </c>
      <c r="S497" s="441">
        <v>146820</v>
      </c>
    </row>
    <row r="498" spans="1:19" ht="10.199999999999999" customHeight="1" x14ac:dyDescent="0.3">
      <c r="A498" s="441">
        <v>1468</v>
      </c>
      <c r="B498" s="441">
        <f t="shared" si="9"/>
        <v>6</v>
      </c>
      <c r="C498" s="450">
        <v>146825</v>
      </c>
      <c r="D498" s="441" t="s">
        <v>38</v>
      </c>
      <c r="E498" s="441" t="s">
        <v>1315</v>
      </c>
      <c r="G498" s="441" t="s">
        <v>1315</v>
      </c>
      <c r="J498" s="441" t="s">
        <v>1315</v>
      </c>
      <c r="K498" s="441" t="s">
        <v>1315</v>
      </c>
      <c r="O498" s="441" t="s">
        <v>1315</v>
      </c>
      <c r="Q498" s="441">
        <v>146825</v>
      </c>
      <c r="R498" s="450" t="s">
        <v>631</v>
      </c>
      <c r="S498" s="441">
        <v>146825</v>
      </c>
    </row>
    <row r="499" spans="1:19" ht="10.199999999999999" customHeight="1" x14ac:dyDescent="0.3">
      <c r="A499" s="441">
        <v>1469</v>
      </c>
      <c r="B499" s="441">
        <f t="shared" si="9"/>
        <v>4</v>
      </c>
      <c r="C499" s="450">
        <v>1469</v>
      </c>
      <c r="D499" s="441" t="s">
        <v>783</v>
      </c>
      <c r="E499" s="441" t="s">
        <v>1315</v>
      </c>
      <c r="G499" s="441" t="s">
        <v>1315</v>
      </c>
      <c r="J499" s="441" t="s">
        <v>1315</v>
      </c>
      <c r="K499" s="441" t="s">
        <v>1315</v>
      </c>
      <c r="O499" s="441" t="s">
        <v>1315</v>
      </c>
      <c r="Q499" s="441" t="s">
        <v>1332</v>
      </c>
      <c r="R499" s="450" t="s">
        <v>1332</v>
      </c>
      <c r="S499" s="441" t="s">
        <v>1332</v>
      </c>
    </row>
    <row r="500" spans="1:19" ht="10.199999999999999" customHeight="1" x14ac:dyDescent="0.3">
      <c r="A500" s="441">
        <v>1469</v>
      </c>
      <c r="B500" s="441">
        <f t="shared" si="9"/>
        <v>6</v>
      </c>
      <c r="C500" s="450">
        <v>146905</v>
      </c>
      <c r="D500" s="441" t="s">
        <v>34</v>
      </c>
      <c r="E500" s="441" t="s">
        <v>1315</v>
      </c>
      <c r="G500" s="441" t="s">
        <v>1315</v>
      </c>
      <c r="J500" s="441" t="s">
        <v>1315</v>
      </c>
      <c r="K500" s="441" t="s">
        <v>1315</v>
      </c>
      <c r="O500" s="441" t="s">
        <v>1315</v>
      </c>
      <c r="Q500" s="441" t="s">
        <v>1332</v>
      </c>
      <c r="R500" s="450" t="s">
        <v>1332</v>
      </c>
      <c r="S500" s="441" t="s">
        <v>1332</v>
      </c>
    </row>
    <row r="501" spans="1:19" ht="10.199999999999999" customHeight="1" x14ac:dyDescent="0.3">
      <c r="A501" s="441">
        <v>1469</v>
      </c>
      <c r="B501" s="441">
        <f t="shared" si="9"/>
        <v>6</v>
      </c>
      <c r="C501" s="450">
        <v>146910</v>
      </c>
      <c r="D501" s="441" t="s">
        <v>35</v>
      </c>
      <c r="E501" s="441" t="s">
        <v>1315</v>
      </c>
      <c r="G501" s="441" t="s">
        <v>1315</v>
      </c>
      <c r="J501" s="441" t="s">
        <v>1315</v>
      </c>
      <c r="K501" s="441" t="s">
        <v>1315</v>
      </c>
      <c r="O501" s="441" t="s">
        <v>1315</v>
      </c>
      <c r="Q501" s="441" t="s">
        <v>1332</v>
      </c>
      <c r="R501" s="450" t="s">
        <v>1332</v>
      </c>
      <c r="S501" s="441" t="s">
        <v>1332</v>
      </c>
    </row>
    <row r="502" spans="1:19" ht="10.199999999999999" customHeight="1" x14ac:dyDescent="0.3">
      <c r="A502" s="441">
        <v>1469</v>
      </c>
      <c r="B502" s="441">
        <f t="shared" si="9"/>
        <v>6</v>
      </c>
      <c r="C502" s="450">
        <v>146915</v>
      </c>
      <c r="D502" s="441" t="s">
        <v>36</v>
      </c>
      <c r="E502" s="441" t="s">
        <v>1315</v>
      </c>
      <c r="G502" s="441" t="s">
        <v>1315</v>
      </c>
      <c r="J502" s="441" t="s">
        <v>1315</v>
      </c>
      <c r="K502" s="441" t="s">
        <v>1315</v>
      </c>
      <c r="O502" s="441" t="s">
        <v>1315</v>
      </c>
      <c r="Q502" s="441" t="s">
        <v>1332</v>
      </c>
      <c r="R502" s="450" t="s">
        <v>1332</v>
      </c>
      <c r="S502" s="441" t="s">
        <v>1332</v>
      </c>
    </row>
    <row r="503" spans="1:19" ht="10.199999999999999" customHeight="1" x14ac:dyDescent="0.3">
      <c r="A503" s="441">
        <v>1469</v>
      </c>
      <c r="B503" s="441">
        <f t="shared" si="9"/>
        <v>6</v>
      </c>
      <c r="C503" s="450">
        <v>146920</v>
      </c>
      <c r="D503" s="441" t="s">
        <v>37</v>
      </c>
      <c r="E503" s="441" t="s">
        <v>1315</v>
      </c>
      <c r="G503" s="441" t="s">
        <v>1315</v>
      </c>
      <c r="J503" s="441" t="s">
        <v>1315</v>
      </c>
      <c r="K503" s="441" t="s">
        <v>1315</v>
      </c>
      <c r="O503" s="441" t="s">
        <v>1315</v>
      </c>
      <c r="Q503" s="441" t="s">
        <v>1332</v>
      </c>
      <c r="R503" s="450" t="s">
        <v>1332</v>
      </c>
      <c r="S503" s="441" t="s">
        <v>1332</v>
      </c>
    </row>
    <row r="504" spans="1:19" ht="10.199999999999999" customHeight="1" x14ac:dyDescent="0.3">
      <c r="A504" s="441">
        <v>1469</v>
      </c>
      <c r="B504" s="441">
        <f t="shared" si="9"/>
        <v>6</v>
      </c>
      <c r="C504" s="450">
        <v>146925</v>
      </c>
      <c r="D504" s="441" t="s">
        <v>38</v>
      </c>
      <c r="E504" s="441" t="s">
        <v>1315</v>
      </c>
      <c r="G504" s="441" t="s">
        <v>1315</v>
      </c>
      <c r="J504" s="441" t="s">
        <v>1315</v>
      </c>
      <c r="K504" s="441" t="s">
        <v>1315</v>
      </c>
      <c r="O504" s="441" t="s">
        <v>1315</v>
      </c>
      <c r="Q504" s="441" t="s">
        <v>1332</v>
      </c>
      <c r="R504" s="450" t="s">
        <v>1332</v>
      </c>
      <c r="S504" s="441" t="s">
        <v>1332</v>
      </c>
    </row>
    <row r="505" spans="1:19" ht="10.199999999999999" customHeight="1" x14ac:dyDescent="0.3">
      <c r="A505" s="441">
        <v>1470</v>
      </c>
      <c r="B505" s="441">
        <f t="shared" si="9"/>
        <v>4</v>
      </c>
      <c r="C505" s="450">
        <v>1470</v>
      </c>
      <c r="D505" s="441" t="s">
        <v>784</v>
      </c>
      <c r="E505" s="441" t="s">
        <v>1315</v>
      </c>
      <c r="G505" s="441" t="s">
        <v>1315</v>
      </c>
      <c r="J505" s="441" t="s">
        <v>1315</v>
      </c>
      <c r="K505" s="441" t="s">
        <v>1315</v>
      </c>
      <c r="O505" s="441" t="s">
        <v>1315</v>
      </c>
      <c r="Q505" s="441" t="s">
        <v>1332</v>
      </c>
      <c r="R505" s="450" t="s">
        <v>1332</v>
      </c>
      <c r="S505" s="441" t="s">
        <v>1332</v>
      </c>
    </row>
    <row r="506" spans="1:19" ht="10.199999999999999" customHeight="1" x14ac:dyDescent="0.3">
      <c r="A506" s="441">
        <v>1470</v>
      </c>
      <c r="B506" s="441">
        <f t="shared" si="9"/>
        <v>6</v>
      </c>
      <c r="C506" s="450">
        <v>147005</v>
      </c>
      <c r="D506" s="441" t="s">
        <v>34</v>
      </c>
      <c r="E506" s="441" t="s">
        <v>1315</v>
      </c>
      <c r="G506" s="441" t="s">
        <v>1315</v>
      </c>
      <c r="J506" s="441" t="s">
        <v>1315</v>
      </c>
      <c r="K506" s="441" t="s">
        <v>1315</v>
      </c>
      <c r="O506" s="441" t="s">
        <v>1315</v>
      </c>
      <c r="Q506" s="441" t="s">
        <v>1332</v>
      </c>
      <c r="R506" s="450" t="s">
        <v>1332</v>
      </c>
      <c r="S506" s="441" t="s">
        <v>1332</v>
      </c>
    </row>
    <row r="507" spans="1:19" ht="10.199999999999999" customHeight="1" x14ac:dyDescent="0.3">
      <c r="A507" s="441">
        <v>1470</v>
      </c>
      <c r="B507" s="441">
        <f t="shared" si="9"/>
        <v>6</v>
      </c>
      <c r="C507" s="450">
        <v>147010</v>
      </c>
      <c r="D507" s="441" t="s">
        <v>35</v>
      </c>
      <c r="E507" s="441" t="s">
        <v>1315</v>
      </c>
      <c r="G507" s="441" t="s">
        <v>1315</v>
      </c>
      <c r="J507" s="441" t="s">
        <v>1315</v>
      </c>
      <c r="K507" s="441" t="s">
        <v>1315</v>
      </c>
      <c r="O507" s="441" t="s">
        <v>1315</v>
      </c>
      <c r="Q507" s="441" t="s">
        <v>1332</v>
      </c>
      <c r="R507" s="450" t="s">
        <v>1332</v>
      </c>
      <c r="S507" s="441" t="s">
        <v>1332</v>
      </c>
    </row>
    <row r="508" spans="1:19" ht="10.199999999999999" customHeight="1" x14ac:dyDescent="0.3">
      <c r="A508" s="441">
        <v>1470</v>
      </c>
      <c r="B508" s="441">
        <f t="shared" si="9"/>
        <v>6</v>
      </c>
      <c r="C508" s="450">
        <v>147015</v>
      </c>
      <c r="D508" s="441" t="s">
        <v>36</v>
      </c>
      <c r="E508" s="441" t="s">
        <v>1315</v>
      </c>
      <c r="G508" s="441" t="s">
        <v>1315</v>
      </c>
      <c r="J508" s="441" t="s">
        <v>1315</v>
      </c>
      <c r="K508" s="441" t="s">
        <v>1315</v>
      </c>
      <c r="O508" s="441" t="s">
        <v>1315</v>
      </c>
      <c r="Q508" s="441" t="s">
        <v>1332</v>
      </c>
      <c r="R508" s="450" t="s">
        <v>1332</v>
      </c>
      <c r="S508" s="441" t="s">
        <v>1332</v>
      </c>
    </row>
    <row r="509" spans="1:19" ht="10.199999999999999" customHeight="1" x14ac:dyDescent="0.3">
      <c r="A509" s="441">
        <v>1470</v>
      </c>
      <c r="B509" s="441">
        <f t="shared" si="9"/>
        <v>6</v>
      </c>
      <c r="C509" s="450">
        <v>147020</v>
      </c>
      <c r="D509" s="441" t="s">
        <v>37</v>
      </c>
      <c r="E509" s="441" t="s">
        <v>1315</v>
      </c>
      <c r="G509" s="441" t="s">
        <v>1315</v>
      </c>
      <c r="J509" s="441" t="s">
        <v>1315</v>
      </c>
      <c r="K509" s="441" t="s">
        <v>1315</v>
      </c>
      <c r="O509" s="441" t="s">
        <v>1315</v>
      </c>
      <c r="Q509" s="441" t="s">
        <v>1332</v>
      </c>
      <c r="R509" s="450" t="s">
        <v>1332</v>
      </c>
      <c r="S509" s="441" t="s">
        <v>1332</v>
      </c>
    </row>
    <row r="510" spans="1:19" ht="10.199999999999999" customHeight="1" x14ac:dyDescent="0.3">
      <c r="A510" s="441">
        <v>1470</v>
      </c>
      <c r="B510" s="441">
        <f t="shared" si="9"/>
        <v>6</v>
      </c>
      <c r="C510" s="450">
        <v>147025</v>
      </c>
      <c r="D510" s="441" t="s">
        <v>38</v>
      </c>
      <c r="E510" s="441" t="s">
        <v>1315</v>
      </c>
      <c r="G510" s="441" t="s">
        <v>1315</v>
      </c>
      <c r="J510" s="441" t="s">
        <v>1315</v>
      </c>
      <c r="K510" s="441" t="s">
        <v>1315</v>
      </c>
      <c r="O510" s="441" t="s">
        <v>1315</v>
      </c>
      <c r="Q510" s="441" t="s">
        <v>1332</v>
      </c>
      <c r="R510" s="450" t="s">
        <v>1332</v>
      </c>
      <c r="S510" s="441" t="s">
        <v>1332</v>
      </c>
    </row>
    <row r="511" spans="1:19" ht="10.199999999999999" customHeight="1" x14ac:dyDescent="0.3">
      <c r="A511" s="441">
        <v>1471</v>
      </c>
      <c r="B511" s="441">
        <f t="shared" si="9"/>
        <v>4</v>
      </c>
      <c r="C511" s="450">
        <v>1471</v>
      </c>
      <c r="D511" s="441" t="s">
        <v>785</v>
      </c>
      <c r="E511" s="441" t="s">
        <v>1315</v>
      </c>
      <c r="J511" s="441" t="s">
        <v>1315</v>
      </c>
      <c r="K511" s="441" t="s">
        <v>1315</v>
      </c>
      <c r="O511" s="441" t="s">
        <v>1315</v>
      </c>
      <c r="Q511" s="441" t="s">
        <v>1332</v>
      </c>
      <c r="R511" s="450" t="s">
        <v>1332</v>
      </c>
      <c r="S511" s="441" t="s">
        <v>1332</v>
      </c>
    </row>
    <row r="512" spans="1:19" ht="10.199999999999999" customHeight="1" x14ac:dyDescent="0.3">
      <c r="A512" s="441">
        <v>1471</v>
      </c>
      <c r="B512" s="441">
        <f t="shared" si="9"/>
        <v>6</v>
      </c>
      <c r="C512" s="450">
        <v>147105</v>
      </c>
      <c r="D512" s="441" t="s">
        <v>34</v>
      </c>
      <c r="E512" s="441" t="s">
        <v>1315</v>
      </c>
      <c r="J512" s="441" t="s">
        <v>1315</v>
      </c>
      <c r="K512" s="441" t="s">
        <v>1315</v>
      </c>
      <c r="O512" s="441" t="s">
        <v>1315</v>
      </c>
      <c r="Q512" s="441" t="s">
        <v>1332</v>
      </c>
      <c r="R512" s="450" t="s">
        <v>1332</v>
      </c>
      <c r="S512" s="441" t="s">
        <v>1332</v>
      </c>
    </row>
    <row r="513" spans="1:19" ht="10.199999999999999" customHeight="1" x14ac:dyDescent="0.3">
      <c r="A513" s="441">
        <v>1471</v>
      </c>
      <c r="B513" s="441">
        <f t="shared" si="9"/>
        <v>6</v>
      </c>
      <c r="C513" s="450">
        <v>147110</v>
      </c>
      <c r="D513" s="441" t="s">
        <v>35</v>
      </c>
      <c r="E513" s="441" t="s">
        <v>1315</v>
      </c>
      <c r="J513" s="441" t="s">
        <v>1315</v>
      </c>
      <c r="K513" s="441" t="s">
        <v>1315</v>
      </c>
      <c r="O513" s="441" t="s">
        <v>1315</v>
      </c>
      <c r="Q513" s="441" t="s">
        <v>1332</v>
      </c>
      <c r="R513" s="450" t="s">
        <v>1332</v>
      </c>
      <c r="S513" s="441" t="s">
        <v>1332</v>
      </c>
    </row>
    <row r="514" spans="1:19" ht="10.199999999999999" customHeight="1" x14ac:dyDescent="0.3">
      <c r="A514" s="441">
        <v>1471</v>
      </c>
      <c r="B514" s="441">
        <f t="shared" si="9"/>
        <v>6</v>
      </c>
      <c r="C514" s="450">
        <v>147115</v>
      </c>
      <c r="D514" s="441" t="s">
        <v>36</v>
      </c>
      <c r="E514" s="441" t="s">
        <v>1315</v>
      </c>
      <c r="J514" s="441" t="s">
        <v>1315</v>
      </c>
      <c r="K514" s="441" t="s">
        <v>1315</v>
      </c>
      <c r="O514" s="441" t="s">
        <v>1315</v>
      </c>
      <c r="Q514" s="441" t="s">
        <v>1332</v>
      </c>
      <c r="R514" s="450" t="s">
        <v>1332</v>
      </c>
      <c r="S514" s="441" t="s">
        <v>1332</v>
      </c>
    </row>
    <row r="515" spans="1:19" ht="10.199999999999999" customHeight="1" x14ac:dyDescent="0.3">
      <c r="A515" s="441">
        <v>1471</v>
      </c>
      <c r="B515" s="441">
        <f t="shared" si="9"/>
        <v>6</v>
      </c>
      <c r="C515" s="450">
        <v>147120</v>
      </c>
      <c r="D515" s="441" t="s">
        <v>37</v>
      </c>
      <c r="E515" s="441" t="s">
        <v>1315</v>
      </c>
      <c r="J515" s="441" t="s">
        <v>1315</v>
      </c>
      <c r="K515" s="441" t="s">
        <v>1315</v>
      </c>
      <c r="O515" s="441" t="s">
        <v>1315</v>
      </c>
      <c r="Q515" s="441" t="s">
        <v>1332</v>
      </c>
      <c r="R515" s="450" t="s">
        <v>1332</v>
      </c>
      <c r="S515" s="441" t="s">
        <v>1332</v>
      </c>
    </row>
    <row r="516" spans="1:19" ht="10.199999999999999" customHeight="1" x14ac:dyDescent="0.3">
      <c r="A516" s="441">
        <v>1471</v>
      </c>
      <c r="B516" s="441">
        <f t="shared" si="9"/>
        <v>6</v>
      </c>
      <c r="C516" s="450">
        <v>147125</v>
      </c>
      <c r="D516" s="441" t="s">
        <v>38</v>
      </c>
      <c r="E516" s="441" t="s">
        <v>1315</v>
      </c>
      <c r="J516" s="441" t="s">
        <v>1315</v>
      </c>
      <c r="K516" s="441" t="s">
        <v>1315</v>
      </c>
      <c r="O516" s="441" t="s">
        <v>1315</v>
      </c>
      <c r="Q516" s="441" t="s">
        <v>1332</v>
      </c>
      <c r="R516" s="450" t="s">
        <v>1332</v>
      </c>
      <c r="S516" s="441" t="s">
        <v>1332</v>
      </c>
    </row>
    <row r="517" spans="1:19" ht="10.199999999999999" customHeight="1" x14ac:dyDescent="0.3">
      <c r="A517" s="441">
        <v>1472</v>
      </c>
      <c r="B517" s="441">
        <f t="shared" ref="B517:B580" si="10">LEN(C517)</f>
        <v>4</v>
      </c>
      <c r="C517" s="450">
        <v>1472</v>
      </c>
      <c r="D517" s="441" t="s">
        <v>1459</v>
      </c>
      <c r="E517" s="441" t="s">
        <v>1315</v>
      </c>
      <c r="F517" s="441" t="s">
        <v>1315</v>
      </c>
      <c r="G517" s="441" t="s">
        <v>1315</v>
      </c>
      <c r="I517" s="441" t="s">
        <v>1315</v>
      </c>
      <c r="J517" s="441" t="s">
        <v>1315</v>
      </c>
      <c r="K517" s="441" t="s">
        <v>1315</v>
      </c>
      <c r="O517" s="441" t="s">
        <v>1315</v>
      </c>
      <c r="Q517" s="441">
        <v>1472</v>
      </c>
      <c r="R517" s="450" t="s">
        <v>1460</v>
      </c>
      <c r="S517" s="441">
        <v>1472</v>
      </c>
    </row>
    <row r="518" spans="1:19" ht="10.199999999999999" customHeight="1" x14ac:dyDescent="0.3">
      <c r="A518" s="441">
        <v>1472</v>
      </c>
      <c r="B518" s="441">
        <f t="shared" si="10"/>
        <v>6</v>
      </c>
      <c r="C518" s="450">
        <v>147205</v>
      </c>
      <c r="D518" s="441" t="s">
        <v>34</v>
      </c>
      <c r="E518" s="441" t="s">
        <v>1315</v>
      </c>
      <c r="F518" s="441" t="s">
        <v>1315</v>
      </c>
      <c r="G518" s="441" t="s">
        <v>1315</v>
      </c>
      <c r="I518" s="441" t="s">
        <v>1315</v>
      </c>
      <c r="J518" s="441" t="s">
        <v>1315</v>
      </c>
      <c r="K518" s="441" t="s">
        <v>1315</v>
      </c>
      <c r="O518" s="441" t="s">
        <v>1315</v>
      </c>
      <c r="Q518" s="441">
        <v>147205</v>
      </c>
      <c r="R518" s="450" t="s">
        <v>623</v>
      </c>
      <c r="S518" s="441">
        <v>147205</v>
      </c>
    </row>
    <row r="519" spans="1:19" ht="10.199999999999999" customHeight="1" x14ac:dyDescent="0.3">
      <c r="A519" s="441">
        <v>1472</v>
      </c>
      <c r="B519" s="441">
        <f t="shared" si="10"/>
        <v>6</v>
      </c>
      <c r="C519" s="450">
        <v>147210</v>
      </c>
      <c r="D519" s="441" t="s">
        <v>35</v>
      </c>
      <c r="E519" s="441" t="s">
        <v>1315</v>
      </c>
      <c r="F519" s="441" t="s">
        <v>1315</v>
      </c>
      <c r="G519" s="441" t="s">
        <v>1315</v>
      </c>
      <c r="I519" s="441" t="s">
        <v>1315</v>
      </c>
      <c r="J519" s="441" t="s">
        <v>1315</v>
      </c>
      <c r="K519" s="441" t="s">
        <v>1315</v>
      </c>
      <c r="O519" s="441" t="s">
        <v>1315</v>
      </c>
      <c r="Q519" s="441">
        <v>147210</v>
      </c>
      <c r="R519" s="450" t="s">
        <v>625</v>
      </c>
      <c r="S519" s="441">
        <v>147210</v>
      </c>
    </row>
    <row r="520" spans="1:19" ht="10.199999999999999" customHeight="1" x14ac:dyDescent="0.3">
      <c r="A520" s="441">
        <v>1472</v>
      </c>
      <c r="B520" s="441">
        <f t="shared" si="10"/>
        <v>6</v>
      </c>
      <c r="C520" s="450">
        <v>147215</v>
      </c>
      <c r="D520" s="441" t="s">
        <v>75</v>
      </c>
      <c r="E520" s="441" t="s">
        <v>1315</v>
      </c>
      <c r="F520" s="441" t="s">
        <v>1315</v>
      </c>
      <c r="G520" s="441" t="s">
        <v>1315</v>
      </c>
      <c r="I520" s="441" t="s">
        <v>1315</v>
      </c>
      <c r="J520" s="441" t="s">
        <v>1315</v>
      </c>
      <c r="K520" s="441" t="s">
        <v>1315</v>
      </c>
      <c r="O520" s="441" t="s">
        <v>1315</v>
      </c>
      <c r="Q520" s="441">
        <v>147215</v>
      </c>
      <c r="R520" s="450" t="s">
        <v>1110</v>
      </c>
      <c r="S520" s="441">
        <v>147215</v>
      </c>
    </row>
    <row r="521" spans="1:19" ht="10.199999999999999" customHeight="1" x14ac:dyDescent="0.3">
      <c r="A521" s="441">
        <v>1472</v>
      </c>
      <c r="B521" s="441">
        <f t="shared" si="10"/>
        <v>6</v>
      </c>
      <c r="C521" s="450">
        <v>147220</v>
      </c>
      <c r="D521" s="441" t="s">
        <v>76</v>
      </c>
      <c r="E521" s="441" t="s">
        <v>1315</v>
      </c>
      <c r="F521" s="441" t="s">
        <v>1315</v>
      </c>
      <c r="G521" s="441" t="s">
        <v>1315</v>
      </c>
      <c r="I521" s="441" t="s">
        <v>1315</v>
      </c>
      <c r="J521" s="441" t="s">
        <v>1315</v>
      </c>
      <c r="K521" s="441" t="s">
        <v>1315</v>
      </c>
      <c r="O521" s="441" t="s">
        <v>1315</v>
      </c>
      <c r="Q521" s="441">
        <v>147220</v>
      </c>
      <c r="R521" s="450" t="s">
        <v>1111</v>
      </c>
      <c r="S521" s="441">
        <v>147220</v>
      </c>
    </row>
    <row r="522" spans="1:19" ht="10.199999999999999" customHeight="1" x14ac:dyDescent="0.3">
      <c r="A522" s="441">
        <v>1472</v>
      </c>
      <c r="B522" s="441">
        <f t="shared" si="10"/>
        <v>6</v>
      </c>
      <c r="C522" s="450">
        <v>147225</v>
      </c>
      <c r="D522" s="441" t="s">
        <v>77</v>
      </c>
      <c r="E522" s="441" t="s">
        <v>1315</v>
      </c>
      <c r="F522" s="441" t="s">
        <v>1315</v>
      </c>
      <c r="G522" s="441" t="s">
        <v>1315</v>
      </c>
      <c r="I522" s="441" t="s">
        <v>1315</v>
      </c>
      <c r="J522" s="441" t="s">
        <v>1315</v>
      </c>
      <c r="K522" s="441" t="s">
        <v>1315</v>
      </c>
      <c r="O522" s="441" t="s">
        <v>1315</v>
      </c>
      <c r="Q522" s="441">
        <v>147225</v>
      </c>
      <c r="R522" s="450" t="s">
        <v>1424</v>
      </c>
      <c r="S522" s="441">
        <v>147225</v>
      </c>
    </row>
    <row r="523" spans="1:19" ht="10.199999999999999" customHeight="1" x14ac:dyDescent="0.3">
      <c r="A523" s="441">
        <v>1472</v>
      </c>
      <c r="B523" s="441">
        <f t="shared" si="10"/>
        <v>6</v>
      </c>
      <c r="C523" s="450">
        <v>147230</v>
      </c>
      <c r="D523" s="441" t="s">
        <v>78</v>
      </c>
      <c r="E523" s="441" t="s">
        <v>1315</v>
      </c>
      <c r="F523" s="441" t="s">
        <v>1315</v>
      </c>
      <c r="G523" s="441" t="s">
        <v>1315</v>
      </c>
      <c r="I523" s="441" t="s">
        <v>1315</v>
      </c>
      <c r="J523" s="441" t="s">
        <v>1315</v>
      </c>
      <c r="K523" s="441" t="s">
        <v>1315</v>
      </c>
      <c r="O523" s="441" t="s">
        <v>1315</v>
      </c>
      <c r="Q523" s="441">
        <v>147230</v>
      </c>
      <c r="R523" s="450" t="s">
        <v>1113</v>
      </c>
      <c r="S523" s="441">
        <v>147230</v>
      </c>
    </row>
    <row r="524" spans="1:19" ht="10.199999999999999" customHeight="1" x14ac:dyDescent="0.3">
      <c r="A524" s="441">
        <v>1473</v>
      </c>
      <c r="B524" s="441">
        <f t="shared" si="10"/>
        <v>4</v>
      </c>
      <c r="C524" s="450">
        <v>1473</v>
      </c>
      <c r="D524" s="441" t="s">
        <v>58</v>
      </c>
      <c r="E524" s="441" t="s">
        <v>1315</v>
      </c>
      <c r="J524" s="441" t="s">
        <v>1316</v>
      </c>
      <c r="K524" s="441" t="s">
        <v>1316</v>
      </c>
      <c r="O524" s="441" t="s">
        <v>1315</v>
      </c>
      <c r="Q524" s="441">
        <v>1473</v>
      </c>
      <c r="R524" s="450" t="s">
        <v>1038</v>
      </c>
      <c r="S524" s="441">
        <v>1473</v>
      </c>
    </row>
    <row r="525" spans="1:19" ht="10.199999999999999" customHeight="1" x14ac:dyDescent="0.3">
      <c r="A525" s="441">
        <v>1473</v>
      </c>
      <c r="B525" s="441">
        <f t="shared" si="10"/>
        <v>6</v>
      </c>
      <c r="C525" s="450">
        <v>147305</v>
      </c>
      <c r="D525" s="441" t="s">
        <v>34</v>
      </c>
      <c r="E525" s="441" t="s">
        <v>1315</v>
      </c>
      <c r="J525" s="441" t="s">
        <v>1316</v>
      </c>
      <c r="K525" s="441" t="s">
        <v>1316</v>
      </c>
      <c r="O525" s="441" t="s">
        <v>1315</v>
      </c>
      <c r="Q525" s="441">
        <v>147305</v>
      </c>
      <c r="R525" s="450" t="s">
        <v>623</v>
      </c>
      <c r="S525" s="441">
        <v>147305</v>
      </c>
    </row>
    <row r="526" spans="1:19" ht="10.199999999999999" customHeight="1" x14ac:dyDescent="0.3">
      <c r="A526" s="441">
        <v>1473</v>
      </c>
      <c r="B526" s="441">
        <f t="shared" si="10"/>
        <v>6</v>
      </c>
      <c r="C526" s="450">
        <v>147310</v>
      </c>
      <c r="D526" s="441" t="s">
        <v>35</v>
      </c>
      <c r="E526" s="441" t="s">
        <v>1315</v>
      </c>
      <c r="J526" s="441" t="s">
        <v>1316</v>
      </c>
      <c r="K526" s="441" t="s">
        <v>1316</v>
      </c>
      <c r="O526" s="441" t="s">
        <v>1315</v>
      </c>
      <c r="Q526" s="441">
        <v>147310</v>
      </c>
      <c r="R526" s="450" t="s">
        <v>625</v>
      </c>
      <c r="S526" s="441">
        <v>147310</v>
      </c>
    </row>
    <row r="527" spans="1:19" ht="10.199999999999999" customHeight="1" x14ac:dyDescent="0.3">
      <c r="A527" s="441">
        <v>1473</v>
      </c>
      <c r="B527" s="441">
        <f t="shared" si="10"/>
        <v>6</v>
      </c>
      <c r="C527" s="450">
        <v>147315</v>
      </c>
      <c r="D527" s="441" t="s">
        <v>36</v>
      </c>
      <c r="E527" s="441" t="s">
        <v>1315</v>
      </c>
      <c r="J527" s="441" t="s">
        <v>1316</v>
      </c>
      <c r="K527" s="441" t="s">
        <v>1316</v>
      </c>
      <c r="O527" s="441" t="s">
        <v>1315</v>
      </c>
      <c r="Q527" s="441">
        <v>147315</v>
      </c>
      <c r="R527" s="450" t="s">
        <v>627</v>
      </c>
      <c r="S527" s="441">
        <v>147315</v>
      </c>
    </row>
    <row r="528" spans="1:19" ht="10.199999999999999" customHeight="1" x14ac:dyDescent="0.3">
      <c r="A528" s="441">
        <v>1473</v>
      </c>
      <c r="B528" s="441">
        <f t="shared" si="10"/>
        <v>6</v>
      </c>
      <c r="C528" s="450">
        <v>147320</v>
      </c>
      <c r="D528" s="441" t="s">
        <v>37</v>
      </c>
      <c r="E528" s="441" t="s">
        <v>1315</v>
      </c>
      <c r="J528" s="441" t="s">
        <v>1316</v>
      </c>
      <c r="K528" s="441" t="s">
        <v>1316</v>
      </c>
      <c r="O528" s="441" t="s">
        <v>1315</v>
      </c>
      <c r="Q528" s="441">
        <v>147320</v>
      </c>
      <c r="R528" s="450" t="s">
        <v>629</v>
      </c>
      <c r="S528" s="441">
        <v>147320</v>
      </c>
    </row>
    <row r="529" spans="1:19" ht="10.199999999999999" customHeight="1" x14ac:dyDescent="0.3">
      <c r="A529" s="441">
        <v>1473</v>
      </c>
      <c r="B529" s="441">
        <f t="shared" si="10"/>
        <v>6</v>
      </c>
      <c r="C529" s="450">
        <v>147325</v>
      </c>
      <c r="D529" s="441" t="s">
        <v>38</v>
      </c>
      <c r="E529" s="441" t="s">
        <v>1315</v>
      </c>
      <c r="J529" s="441" t="s">
        <v>1316</v>
      </c>
      <c r="K529" s="441" t="s">
        <v>1316</v>
      </c>
      <c r="O529" s="441" t="s">
        <v>1315</v>
      </c>
      <c r="Q529" s="441">
        <v>147325</v>
      </c>
      <c r="R529" s="450" t="s">
        <v>631</v>
      </c>
      <c r="S529" s="441">
        <v>147325</v>
      </c>
    </row>
    <row r="530" spans="1:19" ht="10.199999999999999" customHeight="1" x14ac:dyDescent="0.3">
      <c r="A530" s="441">
        <v>1474</v>
      </c>
      <c r="B530" s="441">
        <f t="shared" si="10"/>
        <v>4</v>
      </c>
      <c r="C530" s="450">
        <v>1474</v>
      </c>
      <c r="D530" s="441" t="s">
        <v>59</v>
      </c>
      <c r="I530" s="441" t="s">
        <v>1315</v>
      </c>
      <c r="J530" s="441" t="s">
        <v>1316</v>
      </c>
      <c r="K530" s="441" t="s">
        <v>1316</v>
      </c>
      <c r="Q530" s="441">
        <v>1474</v>
      </c>
      <c r="R530" s="450" t="s">
        <v>1461</v>
      </c>
      <c r="S530" s="441">
        <v>1474</v>
      </c>
    </row>
    <row r="531" spans="1:19" ht="10.199999999999999" customHeight="1" x14ac:dyDescent="0.3">
      <c r="A531" s="441">
        <v>1474</v>
      </c>
      <c r="B531" s="441">
        <f t="shared" si="10"/>
        <v>6</v>
      </c>
      <c r="C531" s="450">
        <v>147405</v>
      </c>
      <c r="D531" s="441" t="s">
        <v>34</v>
      </c>
      <c r="I531" s="441" t="s">
        <v>1315</v>
      </c>
      <c r="J531" s="441" t="s">
        <v>1316</v>
      </c>
      <c r="K531" s="441" t="s">
        <v>1316</v>
      </c>
      <c r="Q531" s="441">
        <v>147405</v>
      </c>
      <c r="R531" s="450" t="s">
        <v>623</v>
      </c>
      <c r="S531" s="441">
        <v>147405</v>
      </c>
    </row>
    <row r="532" spans="1:19" ht="10.199999999999999" customHeight="1" x14ac:dyDescent="0.3">
      <c r="A532" s="441">
        <v>1474</v>
      </c>
      <c r="B532" s="441">
        <f t="shared" si="10"/>
        <v>6</v>
      </c>
      <c r="C532" s="450">
        <v>147410</v>
      </c>
      <c r="D532" s="441" t="s">
        <v>35</v>
      </c>
      <c r="I532" s="441" t="s">
        <v>1315</v>
      </c>
      <c r="J532" s="441" t="s">
        <v>1316</v>
      </c>
      <c r="K532" s="441" t="s">
        <v>1316</v>
      </c>
      <c r="Q532" s="441">
        <v>147410</v>
      </c>
      <c r="R532" s="450" t="s">
        <v>625</v>
      </c>
      <c r="S532" s="441">
        <v>147410</v>
      </c>
    </row>
    <row r="533" spans="1:19" ht="10.199999999999999" customHeight="1" x14ac:dyDescent="0.3">
      <c r="A533" s="441">
        <v>1474</v>
      </c>
      <c r="B533" s="441">
        <f t="shared" si="10"/>
        <v>6</v>
      </c>
      <c r="C533" s="450">
        <v>147415</v>
      </c>
      <c r="D533" s="441" t="s">
        <v>36</v>
      </c>
      <c r="I533" s="441" t="s">
        <v>1315</v>
      </c>
      <c r="J533" s="441" t="s">
        <v>1316</v>
      </c>
      <c r="K533" s="441" t="s">
        <v>1316</v>
      </c>
      <c r="Q533" s="441">
        <v>147415</v>
      </c>
      <c r="R533" s="450" t="s">
        <v>627</v>
      </c>
      <c r="S533" s="441">
        <v>147415</v>
      </c>
    </row>
    <row r="534" spans="1:19" ht="10.199999999999999" customHeight="1" x14ac:dyDescent="0.3">
      <c r="A534" s="441">
        <v>1474</v>
      </c>
      <c r="B534" s="441">
        <f t="shared" si="10"/>
        <v>6</v>
      </c>
      <c r="C534" s="450">
        <v>147420</v>
      </c>
      <c r="D534" s="441" t="s">
        <v>37</v>
      </c>
      <c r="I534" s="441" t="s">
        <v>1315</v>
      </c>
      <c r="J534" s="441" t="s">
        <v>1316</v>
      </c>
      <c r="K534" s="441" t="s">
        <v>1316</v>
      </c>
      <c r="Q534" s="441">
        <v>147420</v>
      </c>
      <c r="R534" s="450" t="s">
        <v>629</v>
      </c>
      <c r="S534" s="441">
        <v>147420</v>
      </c>
    </row>
    <row r="535" spans="1:19" ht="10.199999999999999" customHeight="1" x14ac:dyDescent="0.3">
      <c r="A535" s="441">
        <v>1474</v>
      </c>
      <c r="B535" s="441">
        <f t="shared" si="10"/>
        <v>6</v>
      </c>
      <c r="C535" s="450">
        <v>147425</v>
      </c>
      <c r="D535" s="441" t="s">
        <v>38</v>
      </c>
      <c r="I535" s="441" t="s">
        <v>1315</v>
      </c>
      <c r="J535" s="441" t="s">
        <v>1316</v>
      </c>
      <c r="K535" s="441" t="s">
        <v>1316</v>
      </c>
      <c r="Q535" s="441">
        <v>147425</v>
      </c>
      <c r="R535" s="450" t="s">
        <v>631</v>
      </c>
      <c r="S535" s="441">
        <v>147425</v>
      </c>
    </row>
    <row r="536" spans="1:19" ht="10.199999999999999" customHeight="1" x14ac:dyDescent="0.3">
      <c r="A536" s="441">
        <v>1475</v>
      </c>
      <c r="B536" s="441">
        <f t="shared" si="10"/>
        <v>4</v>
      </c>
      <c r="C536" s="450">
        <v>1475</v>
      </c>
      <c r="D536" s="441" t="s">
        <v>61</v>
      </c>
      <c r="E536" s="441" t="s">
        <v>1315</v>
      </c>
      <c r="J536" s="441" t="s">
        <v>1316</v>
      </c>
      <c r="K536" s="441" t="s">
        <v>1316</v>
      </c>
      <c r="O536" s="441" t="s">
        <v>1315</v>
      </c>
      <c r="Q536" s="441">
        <v>1475</v>
      </c>
      <c r="R536" s="450" t="s">
        <v>1462</v>
      </c>
      <c r="S536" s="441">
        <v>1475</v>
      </c>
    </row>
    <row r="537" spans="1:19" ht="10.199999999999999" customHeight="1" x14ac:dyDescent="0.3">
      <c r="A537" s="441">
        <v>1475</v>
      </c>
      <c r="B537" s="441">
        <f t="shared" si="10"/>
        <v>6</v>
      </c>
      <c r="C537" s="450">
        <v>147505</v>
      </c>
      <c r="D537" s="441" t="s">
        <v>34</v>
      </c>
      <c r="E537" s="441" t="s">
        <v>1315</v>
      </c>
      <c r="J537" s="441" t="s">
        <v>1316</v>
      </c>
      <c r="K537" s="441" t="s">
        <v>1316</v>
      </c>
      <c r="O537" s="441" t="s">
        <v>1315</v>
      </c>
      <c r="Q537" s="441">
        <v>147505</v>
      </c>
      <c r="R537" s="450" t="s">
        <v>623</v>
      </c>
      <c r="S537" s="441">
        <v>147505</v>
      </c>
    </row>
    <row r="538" spans="1:19" ht="10.199999999999999" customHeight="1" x14ac:dyDescent="0.3">
      <c r="A538" s="441">
        <v>1475</v>
      </c>
      <c r="B538" s="441">
        <f t="shared" si="10"/>
        <v>6</v>
      </c>
      <c r="C538" s="450">
        <v>147510</v>
      </c>
      <c r="D538" s="441" t="s">
        <v>35</v>
      </c>
      <c r="E538" s="441" t="s">
        <v>1315</v>
      </c>
      <c r="J538" s="441" t="s">
        <v>1316</v>
      </c>
      <c r="K538" s="441" t="s">
        <v>1316</v>
      </c>
      <c r="O538" s="441" t="s">
        <v>1315</v>
      </c>
      <c r="Q538" s="441">
        <v>147510</v>
      </c>
      <c r="R538" s="450" t="s">
        <v>625</v>
      </c>
      <c r="S538" s="441">
        <v>147510</v>
      </c>
    </row>
    <row r="539" spans="1:19" ht="10.199999999999999" customHeight="1" x14ac:dyDescent="0.3">
      <c r="A539" s="441">
        <v>1475</v>
      </c>
      <c r="B539" s="441">
        <f t="shared" si="10"/>
        <v>6</v>
      </c>
      <c r="C539" s="450">
        <v>147515</v>
      </c>
      <c r="D539" s="441" t="s">
        <v>36</v>
      </c>
      <c r="E539" s="441" t="s">
        <v>1315</v>
      </c>
      <c r="J539" s="441" t="s">
        <v>1316</v>
      </c>
      <c r="K539" s="441" t="s">
        <v>1316</v>
      </c>
      <c r="O539" s="441" t="s">
        <v>1315</v>
      </c>
      <c r="Q539" s="441">
        <v>147515</v>
      </c>
      <c r="R539" s="450" t="s">
        <v>627</v>
      </c>
      <c r="S539" s="441">
        <v>147515</v>
      </c>
    </row>
    <row r="540" spans="1:19" ht="10.199999999999999" customHeight="1" x14ac:dyDescent="0.3">
      <c r="A540" s="441">
        <v>1475</v>
      </c>
      <c r="B540" s="441">
        <f t="shared" si="10"/>
        <v>6</v>
      </c>
      <c r="C540" s="450">
        <v>147520</v>
      </c>
      <c r="D540" s="441" t="s">
        <v>37</v>
      </c>
      <c r="E540" s="441" t="s">
        <v>1315</v>
      </c>
      <c r="J540" s="441" t="s">
        <v>1316</v>
      </c>
      <c r="K540" s="441" t="s">
        <v>1316</v>
      </c>
      <c r="O540" s="441" t="s">
        <v>1315</v>
      </c>
      <c r="Q540" s="441">
        <v>147520</v>
      </c>
      <c r="R540" s="450" t="s">
        <v>629</v>
      </c>
      <c r="S540" s="441">
        <v>147520</v>
      </c>
    </row>
    <row r="541" spans="1:19" ht="10.199999999999999" customHeight="1" x14ac:dyDescent="0.3">
      <c r="A541" s="441">
        <v>1475</v>
      </c>
      <c r="B541" s="441">
        <f t="shared" si="10"/>
        <v>6</v>
      </c>
      <c r="C541" s="450">
        <v>147525</v>
      </c>
      <c r="D541" s="441" t="s">
        <v>38</v>
      </c>
      <c r="E541" s="441" t="s">
        <v>1315</v>
      </c>
      <c r="J541" s="441" t="s">
        <v>1316</v>
      </c>
      <c r="K541" s="441" t="s">
        <v>1316</v>
      </c>
      <c r="O541" s="441" t="s">
        <v>1315</v>
      </c>
      <c r="Q541" s="441">
        <v>147525</v>
      </c>
      <c r="R541" s="450" t="s">
        <v>631</v>
      </c>
      <c r="S541" s="441">
        <v>147525</v>
      </c>
    </row>
    <row r="542" spans="1:19" ht="10.199999999999999" customHeight="1" x14ac:dyDescent="0.3">
      <c r="A542" s="441">
        <v>1476</v>
      </c>
      <c r="B542" s="441">
        <f t="shared" si="10"/>
        <v>4</v>
      </c>
      <c r="C542" s="450">
        <v>1476</v>
      </c>
      <c r="D542" s="441" t="s">
        <v>62</v>
      </c>
      <c r="I542" s="441" t="s">
        <v>1315</v>
      </c>
      <c r="J542" s="441" t="s">
        <v>1316</v>
      </c>
      <c r="K542" s="441" t="s">
        <v>1316</v>
      </c>
      <c r="Q542" s="441">
        <v>1476</v>
      </c>
      <c r="R542" s="450" t="s">
        <v>1463</v>
      </c>
      <c r="S542" s="441">
        <v>1476</v>
      </c>
    </row>
    <row r="543" spans="1:19" ht="10.199999999999999" customHeight="1" x14ac:dyDescent="0.3">
      <c r="A543" s="441">
        <v>1476</v>
      </c>
      <c r="B543" s="441">
        <f t="shared" si="10"/>
        <v>6</v>
      </c>
      <c r="C543" s="450">
        <v>147605</v>
      </c>
      <c r="D543" s="441" t="s">
        <v>34</v>
      </c>
      <c r="I543" s="441" t="s">
        <v>1315</v>
      </c>
      <c r="J543" s="441" t="s">
        <v>1316</v>
      </c>
      <c r="K543" s="441" t="s">
        <v>1316</v>
      </c>
      <c r="Q543" s="441">
        <v>147605</v>
      </c>
      <c r="R543" s="450" t="s">
        <v>623</v>
      </c>
      <c r="S543" s="441">
        <v>147605</v>
      </c>
    </row>
    <row r="544" spans="1:19" ht="10.199999999999999" customHeight="1" x14ac:dyDescent="0.3">
      <c r="A544" s="441">
        <v>1476</v>
      </c>
      <c r="B544" s="441">
        <f t="shared" si="10"/>
        <v>6</v>
      </c>
      <c r="C544" s="450">
        <v>147610</v>
      </c>
      <c r="D544" s="441" t="s">
        <v>35</v>
      </c>
      <c r="I544" s="441" t="s">
        <v>1315</v>
      </c>
      <c r="J544" s="441" t="s">
        <v>1316</v>
      </c>
      <c r="K544" s="441" t="s">
        <v>1316</v>
      </c>
      <c r="Q544" s="441">
        <v>147610</v>
      </c>
      <c r="R544" s="450" t="s">
        <v>625</v>
      </c>
      <c r="S544" s="441">
        <v>147610</v>
      </c>
    </row>
    <row r="545" spans="1:19" ht="10.199999999999999" customHeight="1" x14ac:dyDescent="0.3">
      <c r="A545" s="441">
        <v>1476</v>
      </c>
      <c r="B545" s="441">
        <f t="shared" si="10"/>
        <v>6</v>
      </c>
      <c r="C545" s="450">
        <v>147615</v>
      </c>
      <c r="D545" s="441" t="s">
        <v>36</v>
      </c>
      <c r="I545" s="441" t="s">
        <v>1315</v>
      </c>
      <c r="J545" s="441" t="s">
        <v>1316</v>
      </c>
      <c r="K545" s="441" t="s">
        <v>1316</v>
      </c>
      <c r="Q545" s="441">
        <v>147615</v>
      </c>
      <c r="R545" s="450" t="s">
        <v>627</v>
      </c>
      <c r="S545" s="441">
        <v>147615</v>
      </c>
    </row>
    <row r="546" spans="1:19" ht="10.199999999999999" customHeight="1" x14ac:dyDescent="0.3">
      <c r="A546" s="441">
        <v>1476</v>
      </c>
      <c r="B546" s="441">
        <f t="shared" si="10"/>
        <v>6</v>
      </c>
      <c r="C546" s="450">
        <v>147620</v>
      </c>
      <c r="D546" s="441" t="s">
        <v>37</v>
      </c>
      <c r="I546" s="441" t="s">
        <v>1315</v>
      </c>
      <c r="J546" s="441" t="s">
        <v>1316</v>
      </c>
      <c r="K546" s="441" t="s">
        <v>1316</v>
      </c>
      <c r="Q546" s="441">
        <v>147620</v>
      </c>
      <c r="R546" s="450" t="s">
        <v>629</v>
      </c>
      <c r="S546" s="441">
        <v>147620</v>
      </c>
    </row>
    <row r="547" spans="1:19" ht="10.199999999999999" customHeight="1" x14ac:dyDescent="0.3">
      <c r="A547" s="441">
        <v>1476</v>
      </c>
      <c r="B547" s="441">
        <f t="shared" si="10"/>
        <v>6</v>
      </c>
      <c r="C547" s="450">
        <v>147625</v>
      </c>
      <c r="D547" s="441" t="s">
        <v>38</v>
      </c>
      <c r="I547" s="441" t="s">
        <v>1315</v>
      </c>
      <c r="J547" s="441" t="s">
        <v>1316</v>
      </c>
      <c r="K547" s="441" t="s">
        <v>1316</v>
      </c>
      <c r="Q547" s="441">
        <v>147625</v>
      </c>
      <c r="R547" s="450" t="s">
        <v>631</v>
      </c>
      <c r="S547" s="441">
        <v>147625</v>
      </c>
    </row>
    <row r="548" spans="1:19" ht="10.199999999999999" customHeight="1" x14ac:dyDescent="0.3">
      <c r="A548" s="441">
        <v>1477</v>
      </c>
      <c r="B548" s="441">
        <f t="shared" si="10"/>
        <v>4</v>
      </c>
      <c r="C548" s="450">
        <v>1477</v>
      </c>
      <c r="D548" s="441" t="s">
        <v>63</v>
      </c>
      <c r="E548" s="441" t="s">
        <v>1315</v>
      </c>
      <c r="J548" s="441" t="s">
        <v>1316</v>
      </c>
      <c r="K548" s="441" t="s">
        <v>1316</v>
      </c>
      <c r="O548" s="441" t="s">
        <v>1315</v>
      </c>
      <c r="Q548" s="441">
        <v>1477</v>
      </c>
      <c r="R548" s="450" t="s">
        <v>1464</v>
      </c>
      <c r="S548" s="441">
        <v>1477</v>
      </c>
    </row>
    <row r="549" spans="1:19" ht="10.199999999999999" customHeight="1" x14ac:dyDescent="0.3">
      <c r="A549" s="441">
        <v>1477</v>
      </c>
      <c r="B549" s="441">
        <f t="shared" si="10"/>
        <v>6</v>
      </c>
      <c r="C549" s="450">
        <v>147705</v>
      </c>
      <c r="D549" s="441" t="s">
        <v>34</v>
      </c>
      <c r="E549" s="441" t="s">
        <v>1315</v>
      </c>
      <c r="J549" s="441" t="s">
        <v>1316</v>
      </c>
      <c r="K549" s="441" t="s">
        <v>1316</v>
      </c>
      <c r="O549" s="441" t="s">
        <v>1315</v>
      </c>
      <c r="Q549" s="441">
        <v>147705</v>
      </c>
      <c r="R549" s="450" t="s">
        <v>623</v>
      </c>
      <c r="S549" s="441">
        <v>147705</v>
      </c>
    </row>
    <row r="550" spans="1:19" ht="10.199999999999999" customHeight="1" x14ac:dyDescent="0.3">
      <c r="A550" s="441">
        <v>1477</v>
      </c>
      <c r="B550" s="441">
        <f t="shared" si="10"/>
        <v>6</v>
      </c>
      <c r="C550" s="450">
        <v>147710</v>
      </c>
      <c r="D550" s="441" t="s">
        <v>35</v>
      </c>
      <c r="E550" s="441" t="s">
        <v>1315</v>
      </c>
      <c r="J550" s="441" t="s">
        <v>1316</v>
      </c>
      <c r="K550" s="441" t="s">
        <v>1316</v>
      </c>
      <c r="O550" s="441" t="s">
        <v>1315</v>
      </c>
      <c r="Q550" s="441">
        <v>147710</v>
      </c>
      <c r="R550" s="450" t="s">
        <v>625</v>
      </c>
      <c r="S550" s="441">
        <v>147710</v>
      </c>
    </row>
    <row r="551" spans="1:19" ht="10.199999999999999" customHeight="1" x14ac:dyDescent="0.3">
      <c r="A551" s="441">
        <v>1477</v>
      </c>
      <c r="B551" s="441">
        <f t="shared" si="10"/>
        <v>6</v>
      </c>
      <c r="C551" s="450">
        <v>147715</v>
      </c>
      <c r="D551" s="441" t="s">
        <v>36</v>
      </c>
      <c r="E551" s="441" t="s">
        <v>1315</v>
      </c>
      <c r="J551" s="441" t="s">
        <v>1316</v>
      </c>
      <c r="K551" s="441" t="s">
        <v>1316</v>
      </c>
      <c r="O551" s="441" t="s">
        <v>1315</v>
      </c>
      <c r="Q551" s="441">
        <v>147715</v>
      </c>
      <c r="R551" s="450" t="s">
        <v>627</v>
      </c>
      <c r="S551" s="441">
        <v>147715</v>
      </c>
    </row>
    <row r="552" spans="1:19" ht="10.199999999999999" customHeight="1" x14ac:dyDescent="0.3">
      <c r="A552" s="441">
        <v>1477</v>
      </c>
      <c r="B552" s="441">
        <f t="shared" si="10"/>
        <v>6</v>
      </c>
      <c r="C552" s="450">
        <v>147720</v>
      </c>
      <c r="D552" s="441" t="s">
        <v>37</v>
      </c>
      <c r="E552" s="441" t="s">
        <v>1315</v>
      </c>
      <c r="J552" s="441" t="s">
        <v>1316</v>
      </c>
      <c r="K552" s="441" t="s">
        <v>1316</v>
      </c>
      <c r="O552" s="441" t="s">
        <v>1315</v>
      </c>
      <c r="Q552" s="441">
        <v>147720</v>
      </c>
      <c r="R552" s="450" t="s">
        <v>629</v>
      </c>
      <c r="S552" s="441">
        <v>147720</v>
      </c>
    </row>
    <row r="553" spans="1:19" ht="10.199999999999999" customHeight="1" x14ac:dyDescent="0.3">
      <c r="A553" s="441">
        <v>1477</v>
      </c>
      <c r="B553" s="441">
        <f t="shared" si="10"/>
        <v>6</v>
      </c>
      <c r="C553" s="450">
        <v>147725</v>
      </c>
      <c r="D553" s="441" t="s">
        <v>38</v>
      </c>
      <c r="E553" s="441" t="s">
        <v>1315</v>
      </c>
      <c r="J553" s="441" t="s">
        <v>1316</v>
      </c>
      <c r="K553" s="441" t="s">
        <v>1316</v>
      </c>
      <c r="O553" s="441" t="s">
        <v>1315</v>
      </c>
      <c r="Q553" s="441">
        <v>147725</v>
      </c>
      <c r="R553" s="450" t="s">
        <v>631</v>
      </c>
      <c r="S553" s="441">
        <v>147725</v>
      </c>
    </row>
    <row r="554" spans="1:19" ht="10.199999999999999" customHeight="1" x14ac:dyDescent="0.3">
      <c r="A554" s="441">
        <v>1478</v>
      </c>
      <c r="B554" s="441">
        <f t="shared" si="10"/>
        <v>4</v>
      </c>
      <c r="C554" s="450">
        <v>1478</v>
      </c>
      <c r="D554" s="441" t="s">
        <v>64</v>
      </c>
      <c r="I554" s="441" t="s">
        <v>1315</v>
      </c>
      <c r="J554" s="441" t="s">
        <v>1316</v>
      </c>
      <c r="K554" s="441" t="s">
        <v>1316</v>
      </c>
      <c r="Q554" s="441">
        <v>1478</v>
      </c>
      <c r="R554" s="450" t="s">
        <v>1465</v>
      </c>
      <c r="S554" s="441">
        <v>1478</v>
      </c>
    </row>
    <row r="555" spans="1:19" ht="10.199999999999999" customHeight="1" x14ac:dyDescent="0.3">
      <c r="A555" s="441">
        <v>1478</v>
      </c>
      <c r="B555" s="441">
        <f t="shared" si="10"/>
        <v>6</v>
      </c>
      <c r="C555" s="450">
        <v>147805</v>
      </c>
      <c r="D555" s="441" t="s">
        <v>34</v>
      </c>
      <c r="I555" s="441" t="s">
        <v>1315</v>
      </c>
      <c r="J555" s="441" t="s">
        <v>1316</v>
      </c>
      <c r="K555" s="441" t="s">
        <v>1316</v>
      </c>
      <c r="Q555" s="441">
        <v>147805</v>
      </c>
      <c r="R555" s="450" t="s">
        <v>623</v>
      </c>
      <c r="S555" s="441">
        <v>147805</v>
      </c>
    </row>
    <row r="556" spans="1:19" ht="10.199999999999999" customHeight="1" x14ac:dyDescent="0.3">
      <c r="A556" s="441">
        <v>1478</v>
      </c>
      <c r="B556" s="441">
        <f t="shared" si="10"/>
        <v>6</v>
      </c>
      <c r="C556" s="450">
        <v>147810</v>
      </c>
      <c r="D556" s="441" t="s">
        <v>35</v>
      </c>
      <c r="I556" s="441" t="s">
        <v>1315</v>
      </c>
      <c r="J556" s="441" t="s">
        <v>1316</v>
      </c>
      <c r="K556" s="441" t="s">
        <v>1316</v>
      </c>
      <c r="Q556" s="441">
        <v>147810</v>
      </c>
      <c r="R556" s="450" t="s">
        <v>625</v>
      </c>
      <c r="S556" s="441">
        <v>147810</v>
      </c>
    </row>
    <row r="557" spans="1:19" ht="10.199999999999999" customHeight="1" x14ac:dyDescent="0.3">
      <c r="A557" s="441">
        <v>1478</v>
      </c>
      <c r="B557" s="441">
        <f t="shared" si="10"/>
        <v>6</v>
      </c>
      <c r="C557" s="450">
        <v>147815</v>
      </c>
      <c r="D557" s="441" t="s">
        <v>36</v>
      </c>
      <c r="I557" s="441" t="s">
        <v>1315</v>
      </c>
      <c r="J557" s="441" t="s">
        <v>1316</v>
      </c>
      <c r="K557" s="441" t="s">
        <v>1316</v>
      </c>
      <c r="Q557" s="441">
        <v>147815</v>
      </c>
      <c r="R557" s="450" t="s">
        <v>627</v>
      </c>
      <c r="S557" s="441">
        <v>147815</v>
      </c>
    </row>
    <row r="558" spans="1:19" ht="10.199999999999999" customHeight="1" x14ac:dyDescent="0.3">
      <c r="A558" s="441">
        <v>1478</v>
      </c>
      <c r="B558" s="441">
        <f t="shared" si="10"/>
        <v>6</v>
      </c>
      <c r="C558" s="450">
        <v>147820</v>
      </c>
      <c r="D558" s="441" t="s">
        <v>37</v>
      </c>
      <c r="I558" s="441" t="s">
        <v>1315</v>
      </c>
      <c r="J558" s="441" t="s">
        <v>1316</v>
      </c>
      <c r="K558" s="441" t="s">
        <v>1316</v>
      </c>
      <c r="Q558" s="441">
        <v>147820</v>
      </c>
      <c r="R558" s="450" t="s">
        <v>629</v>
      </c>
      <c r="S558" s="441">
        <v>147820</v>
      </c>
    </row>
    <row r="559" spans="1:19" ht="10.199999999999999" customHeight="1" x14ac:dyDescent="0.3">
      <c r="A559" s="441">
        <v>1478</v>
      </c>
      <c r="B559" s="441">
        <f t="shared" si="10"/>
        <v>6</v>
      </c>
      <c r="C559" s="450">
        <v>147825</v>
      </c>
      <c r="D559" s="441" t="s">
        <v>38</v>
      </c>
      <c r="I559" s="441" t="s">
        <v>1315</v>
      </c>
      <c r="J559" s="441" t="s">
        <v>1316</v>
      </c>
      <c r="K559" s="441" t="s">
        <v>1316</v>
      </c>
      <c r="Q559" s="441">
        <v>147825</v>
      </c>
      <c r="R559" s="450" t="s">
        <v>631</v>
      </c>
      <c r="S559" s="441">
        <v>147825</v>
      </c>
    </row>
    <row r="560" spans="1:19" ht="10.199999999999999" customHeight="1" x14ac:dyDescent="0.3">
      <c r="A560" s="441">
        <v>1479</v>
      </c>
      <c r="B560" s="441">
        <f t="shared" si="10"/>
        <v>4</v>
      </c>
      <c r="C560" s="450">
        <v>1479</v>
      </c>
      <c r="D560" s="441" t="s">
        <v>66</v>
      </c>
      <c r="E560" s="441" t="s">
        <v>1315</v>
      </c>
      <c r="J560" s="441" t="s">
        <v>1316</v>
      </c>
      <c r="K560" s="441" t="s">
        <v>1316</v>
      </c>
      <c r="O560" s="441" t="s">
        <v>1315</v>
      </c>
      <c r="Q560" s="441">
        <v>1479</v>
      </c>
      <c r="R560" s="450" t="s">
        <v>693</v>
      </c>
      <c r="S560" s="441">
        <v>1479</v>
      </c>
    </row>
    <row r="561" spans="1:20" ht="10.199999999999999" customHeight="1" x14ac:dyDescent="0.3">
      <c r="A561" s="441">
        <v>1479</v>
      </c>
      <c r="B561" s="441">
        <f t="shared" si="10"/>
        <v>6</v>
      </c>
      <c r="C561" s="450">
        <v>147905</v>
      </c>
      <c r="D561" s="441" t="s">
        <v>34</v>
      </c>
      <c r="E561" s="441" t="s">
        <v>1315</v>
      </c>
      <c r="J561" s="441" t="s">
        <v>1316</v>
      </c>
      <c r="K561" s="441" t="s">
        <v>1316</v>
      </c>
      <c r="O561" s="441" t="s">
        <v>1315</v>
      </c>
      <c r="Q561" s="441">
        <v>147905</v>
      </c>
      <c r="R561" s="450" t="s">
        <v>623</v>
      </c>
      <c r="S561" s="441">
        <v>147905</v>
      </c>
    </row>
    <row r="562" spans="1:20" ht="10.199999999999999" customHeight="1" x14ac:dyDescent="0.3">
      <c r="A562" s="441">
        <v>1479</v>
      </c>
      <c r="B562" s="441">
        <f t="shared" si="10"/>
        <v>6</v>
      </c>
      <c r="C562" s="450">
        <v>147910</v>
      </c>
      <c r="D562" s="441" t="s">
        <v>35</v>
      </c>
      <c r="E562" s="441" t="s">
        <v>1315</v>
      </c>
      <c r="J562" s="441" t="s">
        <v>1316</v>
      </c>
      <c r="K562" s="441" t="s">
        <v>1316</v>
      </c>
      <c r="O562" s="441" t="s">
        <v>1315</v>
      </c>
      <c r="Q562" s="441">
        <v>147910</v>
      </c>
      <c r="R562" s="450" t="s">
        <v>625</v>
      </c>
      <c r="S562" s="441">
        <v>147910</v>
      </c>
    </row>
    <row r="563" spans="1:20" ht="10.199999999999999" customHeight="1" x14ac:dyDescent="0.3">
      <c r="A563" s="441">
        <v>1479</v>
      </c>
      <c r="B563" s="441">
        <f t="shared" si="10"/>
        <v>6</v>
      </c>
      <c r="C563" s="450">
        <v>147915</v>
      </c>
      <c r="D563" s="441" t="s">
        <v>36</v>
      </c>
      <c r="E563" s="441" t="s">
        <v>1315</v>
      </c>
      <c r="J563" s="441" t="s">
        <v>1316</v>
      </c>
      <c r="K563" s="441" t="s">
        <v>1316</v>
      </c>
      <c r="O563" s="441" t="s">
        <v>1315</v>
      </c>
      <c r="Q563" s="441">
        <v>147915</v>
      </c>
      <c r="R563" s="450" t="s">
        <v>627</v>
      </c>
      <c r="S563" s="441">
        <v>147915</v>
      </c>
    </row>
    <row r="564" spans="1:20" ht="10.199999999999999" customHeight="1" x14ac:dyDescent="0.3">
      <c r="A564" s="441">
        <v>1479</v>
      </c>
      <c r="B564" s="441">
        <f t="shared" si="10"/>
        <v>6</v>
      </c>
      <c r="C564" s="450">
        <v>147920</v>
      </c>
      <c r="D564" s="441" t="s">
        <v>37</v>
      </c>
      <c r="E564" s="441" t="s">
        <v>1315</v>
      </c>
      <c r="J564" s="441" t="s">
        <v>1316</v>
      </c>
      <c r="K564" s="441" t="s">
        <v>1316</v>
      </c>
      <c r="O564" s="441" t="s">
        <v>1315</v>
      </c>
      <c r="Q564" s="441">
        <v>147920</v>
      </c>
      <c r="R564" s="450" t="s">
        <v>629</v>
      </c>
      <c r="S564" s="441">
        <v>147920</v>
      </c>
    </row>
    <row r="565" spans="1:20" ht="10.199999999999999" customHeight="1" x14ac:dyDescent="0.3">
      <c r="A565" s="441">
        <v>1479</v>
      </c>
      <c r="B565" s="441">
        <f t="shared" si="10"/>
        <v>6</v>
      </c>
      <c r="C565" s="450">
        <v>147925</v>
      </c>
      <c r="D565" s="441" t="s">
        <v>38</v>
      </c>
      <c r="E565" s="441" t="s">
        <v>1315</v>
      </c>
      <c r="J565" s="441" t="s">
        <v>1316</v>
      </c>
      <c r="K565" s="441" t="s">
        <v>1316</v>
      </c>
      <c r="O565" s="441" t="s">
        <v>1315</v>
      </c>
      <c r="Q565" s="441">
        <v>147925</v>
      </c>
      <c r="R565" s="450" t="s">
        <v>631</v>
      </c>
      <c r="S565" s="441">
        <v>147925</v>
      </c>
    </row>
    <row r="566" spans="1:20" ht="10.199999999999999" customHeight="1" x14ac:dyDescent="0.3">
      <c r="A566" s="441">
        <v>1480</v>
      </c>
      <c r="B566" s="441">
        <f t="shared" si="10"/>
        <v>4</v>
      </c>
      <c r="C566" s="450">
        <v>1480</v>
      </c>
      <c r="D566" s="441" t="s">
        <v>67</v>
      </c>
      <c r="I566" s="441" t="s">
        <v>1315</v>
      </c>
      <c r="J566" s="441" t="s">
        <v>1316</v>
      </c>
      <c r="K566" s="441" t="s">
        <v>1316</v>
      </c>
      <c r="Q566" s="441">
        <v>1480</v>
      </c>
      <c r="R566" s="450" t="s">
        <v>1466</v>
      </c>
      <c r="S566" s="441">
        <v>1480</v>
      </c>
    </row>
    <row r="567" spans="1:20" ht="10.199999999999999" customHeight="1" x14ac:dyDescent="0.3">
      <c r="A567" s="441">
        <v>1480</v>
      </c>
      <c r="B567" s="441">
        <f t="shared" si="10"/>
        <v>6</v>
      </c>
      <c r="C567" s="450">
        <v>148005</v>
      </c>
      <c r="D567" s="441" t="s">
        <v>34</v>
      </c>
      <c r="I567" s="441" t="s">
        <v>1315</v>
      </c>
      <c r="J567" s="441" t="s">
        <v>1316</v>
      </c>
      <c r="K567" s="441" t="s">
        <v>1316</v>
      </c>
      <c r="Q567" s="441">
        <v>148005</v>
      </c>
      <c r="R567" s="450" t="s">
        <v>623</v>
      </c>
      <c r="S567" s="441">
        <v>148005</v>
      </c>
    </row>
    <row r="568" spans="1:20" ht="10.199999999999999" customHeight="1" x14ac:dyDescent="0.3">
      <c r="A568" s="441">
        <v>1480</v>
      </c>
      <c r="B568" s="441">
        <f t="shared" si="10"/>
        <v>6</v>
      </c>
      <c r="C568" s="450">
        <v>148010</v>
      </c>
      <c r="D568" s="441" t="s">
        <v>35</v>
      </c>
      <c r="I568" s="441" t="s">
        <v>1315</v>
      </c>
      <c r="J568" s="441" t="s">
        <v>1316</v>
      </c>
      <c r="K568" s="441" t="s">
        <v>1316</v>
      </c>
      <c r="Q568" s="441">
        <v>148010</v>
      </c>
      <c r="R568" s="450" t="s">
        <v>625</v>
      </c>
      <c r="S568" s="441">
        <v>148010</v>
      </c>
    </row>
    <row r="569" spans="1:20" ht="10.199999999999999" customHeight="1" x14ac:dyDescent="0.3">
      <c r="A569" s="441">
        <v>1480</v>
      </c>
      <c r="B569" s="441">
        <f t="shared" si="10"/>
        <v>6</v>
      </c>
      <c r="C569" s="450">
        <v>148015</v>
      </c>
      <c r="D569" s="441" t="s">
        <v>36</v>
      </c>
      <c r="I569" s="441" t="s">
        <v>1315</v>
      </c>
      <c r="J569" s="441" t="s">
        <v>1316</v>
      </c>
      <c r="K569" s="441" t="s">
        <v>1316</v>
      </c>
      <c r="Q569" s="441">
        <v>148015</v>
      </c>
      <c r="R569" s="450" t="s">
        <v>627</v>
      </c>
      <c r="S569" s="441">
        <v>148015</v>
      </c>
    </row>
    <row r="570" spans="1:20" ht="10.199999999999999" customHeight="1" x14ac:dyDescent="0.3">
      <c r="A570" s="441">
        <v>1480</v>
      </c>
      <c r="B570" s="441">
        <f t="shared" si="10"/>
        <v>6</v>
      </c>
      <c r="C570" s="450">
        <v>148020</v>
      </c>
      <c r="D570" s="441" t="s">
        <v>37</v>
      </c>
      <c r="I570" s="441" t="s">
        <v>1315</v>
      </c>
      <c r="J570" s="441" t="s">
        <v>1316</v>
      </c>
      <c r="K570" s="441" t="s">
        <v>1316</v>
      </c>
      <c r="Q570" s="441">
        <v>148020</v>
      </c>
      <c r="R570" s="450" t="s">
        <v>629</v>
      </c>
      <c r="S570" s="441">
        <v>148020</v>
      </c>
    </row>
    <row r="571" spans="1:20" ht="10.199999999999999" customHeight="1" x14ac:dyDescent="0.3">
      <c r="A571" s="441">
        <v>1480</v>
      </c>
      <c r="B571" s="441">
        <f t="shared" si="10"/>
        <v>6</v>
      </c>
      <c r="C571" s="450">
        <v>148025</v>
      </c>
      <c r="D571" s="441" t="s">
        <v>38</v>
      </c>
      <c r="I571" s="441" t="s">
        <v>1315</v>
      </c>
      <c r="J571" s="441" t="s">
        <v>1316</v>
      </c>
      <c r="K571" s="441" t="s">
        <v>1316</v>
      </c>
      <c r="Q571" s="441">
        <v>148025</v>
      </c>
      <c r="R571" s="450" t="s">
        <v>631</v>
      </c>
      <c r="S571" s="441">
        <v>148025</v>
      </c>
    </row>
    <row r="572" spans="1:20" ht="10.199999999999999" customHeight="1" x14ac:dyDescent="0.3">
      <c r="A572" s="441">
        <v>1481</v>
      </c>
      <c r="B572" s="441">
        <f t="shared" si="10"/>
        <v>4</v>
      </c>
      <c r="C572" s="450">
        <v>1481</v>
      </c>
      <c r="D572" s="441" t="s">
        <v>69</v>
      </c>
      <c r="E572" s="441" t="s">
        <v>1315</v>
      </c>
      <c r="J572" s="441" t="s">
        <v>1316</v>
      </c>
      <c r="K572" s="441" t="s">
        <v>1316</v>
      </c>
      <c r="O572" s="441" t="s">
        <v>1315</v>
      </c>
      <c r="Q572" s="441">
        <v>1481</v>
      </c>
      <c r="R572" s="450" t="s">
        <v>1467</v>
      </c>
      <c r="S572" s="441">
        <v>1481</v>
      </c>
      <c r="T572" s="441" t="s">
        <v>1468</v>
      </c>
    </row>
    <row r="573" spans="1:20" ht="10.199999999999999" customHeight="1" x14ac:dyDescent="0.3">
      <c r="A573" s="441">
        <v>1481</v>
      </c>
      <c r="B573" s="441">
        <f t="shared" si="10"/>
        <v>6</v>
      </c>
      <c r="C573" s="450">
        <v>148105</v>
      </c>
      <c r="D573" s="441" t="s">
        <v>34</v>
      </c>
      <c r="E573" s="441" t="s">
        <v>1315</v>
      </c>
      <c r="J573" s="441" t="s">
        <v>1316</v>
      </c>
      <c r="K573" s="441" t="s">
        <v>1316</v>
      </c>
      <c r="O573" s="441" t="s">
        <v>1315</v>
      </c>
      <c r="Q573" s="441">
        <v>148105</v>
      </c>
      <c r="R573" s="450" t="s">
        <v>623</v>
      </c>
      <c r="S573" s="441">
        <v>148105</v>
      </c>
    </row>
    <row r="574" spans="1:20" ht="10.199999999999999" customHeight="1" x14ac:dyDescent="0.3">
      <c r="A574" s="441">
        <v>1481</v>
      </c>
      <c r="B574" s="441">
        <f t="shared" si="10"/>
        <v>6</v>
      </c>
      <c r="C574" s="450">
        <v>148110</v>
      </c>
      <c r="D574" s="441" t="s">
        <v>35</v>
      </c>
      <c r="E574" s="441" t="s">
        <v>1315</v>
      </c>
      <c r="J574" s="441" t="s">
        <v>1316</v>
      </c>
      <c r="K574" s="441" t="s">
        <v>1316</v>
      </c>
      <c r="O574" s="441" t="s">
        <v>1315</v>
      </c>
      <c r="Q574" s="441">
        <v>148110</v>
      </c>
      <c r="R574" s="450" t="s">
        <v>625</v>
      </c>
      <c r="S574" s="441">
        <v>148110</v>
      </c>
    </row>
    <row r="575" spans="1:20" ht="10.199999999999999" customHeight="1" x14ac:dyDescent="0.3">
      <c r="A575" s="441">
        <v>1481</v>
      </c>
      <c r="B575" s="441">
        <f t="shared" si="10"/>
        <v>6</v>
      </c>
      <c r="C575" s="450">
        <v>148115</v>
      </c>
      <c r="D575" s="441" t="s">
        <v>36</v>
      </c>
      <c r="E575" s="441" t="s">
        <v>1315</v>
      </c>
      <c r="J575" s="441" t="s">
        <v>1316</v>
      </c>
      <c r="K575" s="441" t="s">
        <v>1316</v>
      </c>
      <c r="O575" s="441" t="s">
        <v>1315</v>
      </c>
      <c r="Q575" s="441">
        <v>148115</v>
      </c>
      <c r="R575" s="450" t="s">
        <v>627</v>
      </c>
      <c r="S575" s="441">
        <v>148115</v>
      </c>
    </row>
    <row r="576" spans="1:20" ht="10.199999999999999" customHeight="1" x14ac:dyDescent="0.3">
      <c r="A576" s="441">
        <v>1481</v>
      </c>
      <c r="B576" s="441">
        <f t="shared" si="10"/>
        <v>6</v>
      </c>
      <c r="C576" s="450">
        <v>148120</v>
      </c>
      <c r="D576" s="441" t="s">
        <v>37</v>
      </c>
      <c r="E576" s="441" t="s">
        <v>1315</v>
      </c>
      <c r="J576" s="441" t="s">
        <v>1316</v>
      </c>
      <c r="K576" s="441" t="s">
        <v>1316</v>
      </c>
      <c r="O576" s="441" t="s">
        <v>1315</v>
      </c>
      <c r="Q576" s="441">
        <v>148120</v>
      </c>
      <c r="R576" s="450" t="s">
        <v>629</v>
      </c>
      <c r="S576" s="441">
        <v>148120</v>
      </c>
    </row>
    <row r="577" spans="1:19" ht="10.199999999999999" customHeight="1" x14ac:dyDescent="0.3">
      <c r="A577" s="441">
        <v>1481</v>
      </c>
      <c r="B577" s="441">
        <f t="shared" si="10"/>
        <v>6</v>
      </c>
      <c r="C577" s="450">
        <v>148125</v>
      </c>
      <c r="D577" s="441" t="s">
        <v>38</v>
      </c>
      <c r="E577" s="441" t="s">
        <v>1315</v>
      </c>
      <c r="J577" s="441" t="s">
        <v>1316</v>
      </c>
      <c r="K577" s="441" t="s">
        <v>1316</v>
      </c>
      <c r="O577" s="441" t="s">
        <v>1315</v>
      </c>
      <c r="Q577" s="441">
        <v>148125</v>
      </c>
      <c r="R577" s="450" t="s">
        <v>631</v>
      </c>
      <c r="S577" s="441">
        <v>148125</v>
      </c>
    </row>
    <row r="578" spans="1:19" ht="10.199999999999999" customHeight="1" x14ac:dyDescent="0.3">
      <c r="A578" s="441">
        <v>1482</v>
      </c>
      <c r="B578" s="441">
        <f t="shared" si="10"/>
        <v>4</v>
      </c>
      <c r="C578" s="450">
        <v>1482</v>
      </c>
      <c r="D578" s="441" t="s">
        <v>1469</v>
      </c>
      <c r="I578" s="441" t="s">
        <v>1315</v>
      </c>
      <c r="J578" s="441" t="s">
        <v>1316</v>
      </c>
      <c r="K578" s="441" t="s">
        <v>1316</v>
      </c>
      <c r="Q578" s="441">
        <v>1482</v>
      </c>
      <c r="R578" s="450" t="s">
        <v>1470</v>
      </c>
      <c r="S578" s="441">
        <v>1482</v>
      </c>
    </row>
    <row r="579" spans="1:19" ht="10.199999999999999" customHeight="1" x14ac:dyDescent="0.3">
      <c r="A579" s="441">
        <v>1482</v>
      </c>
      <c r="B579" s="441">
        <f t="shared" si="10"/>
        <v>6</v>
      </c>
      <c r="C579" s="450">
        <v>148205</v>
      </c>
      <c r="D579" s="441" t="s">
        <v>34</v>
      </c>
      <c r="I579" s="441" t="s">
        <v>1315</v>
      </c>
      <c r="J579" s="441" t="s">
        <v>1316</v>
      </c>
      <c r="K579" s="441" t="s">
        <v>1316</v>
      </c>
      <c r="Q579" s="441">
        <v>148205</v>
      </c>
      <c r="R579" s="450" t="s">
        <v>623</v>
      </c>
      <c r="S579" s="441">
        <v>148205</v>
      </c>
    </row>
    <row r="580" spans="1:19" ht="10.199999999999999" customHeight="1" x14ac:dyDescent="0.3">
      <c r="A580" s="441">
        <v>1482</v>
      </c>
      <c r="B580" s="441">
        <f t="shared" si="10"/>
        <v>6</v>
      </c>
      <c r="C580" s="450">
        <v>148210</v>
      </c>
      <c r="D580" s="441" t="s">
        <v>35</v>
      </c>
      <c r="I580" s="441" t="s">
        <v>1315</v>
      </c>
      <c r="J580" s="441" t="s">
        <v>1316</v>
      </c>
      <c r="K580" s="441" t="s">
        <v>1316</v>
      </c>
      <c r="Q580" s="441">
        <v>148210</v>
      </c>
      <c r="R580" s="450" t="s">
        <v>625</v>
      </c>
      <c r="S580" s="441">
        <v>148210</v>
      </c>
    </row>
    <row r="581" spans="1:19" ht="10.199999999999999" customHeight="1" x14ac:dyDescent="0.3">
      <c r="A581" s="441">
        <v>1482</v>
      </c>
      <c r="B581" s="441">
        <f t="shared" ref="B581:B644" si="11">LEN(C581)</f>
        <v>6</v>
      </c>
      <c r="C581" s="450">
        <v>148215</v>
      </c>
      <c r="D581" s="441" t="s">
        <v>36</v>
      </c>
      <c r="I581" s="441" t="s">
        <v>1315</v>
      </c>
      <c r="J581" s="441" t="s">
        <v>1316</v>
      </c>
      <c r="K581" s="441" t="s">
        <v>1316</v>
      </c>
      <c r="Q581" s="441">
        <v>148215</v>
      </c>
      <c r="R581" s="450" t="s">
        <v>627</v>
      </c>
      <c r="S581" s="441">
        <v>148215</v>
      </c>
    </row>
    <row r="582" spans="1:19" ht="10.199999999999999" customHeight="1" x14ac:dyDescent="0.3">
      <c r="A582" s="441">
        <v>1482</v>
      </c>
      <c r="B582" s="441">
        <f t="shared" si="11"/>
        <v>6</v>
      </c>
      <c r="C582" s="450">
        <v>148220</v>
      </c>
      <c r="D582" s="441" t="s">
        <v>37</v>
      </c>
      <c r="I582" s="441" t="s">
        <v>1315</v>
      </c>
      <c r="J582" s="441" t="s">
        <v>1316</v>
      </c>
      <c r="K582" s="441" t="s">
        <v>1316</v>
      </c>
      <c r="Q582" s="441">
        <v>148220</v>
      </c>
      <c r="R582" s="450" t="s">
        <v>629</v>
      </c>
      <c r="S582" s="441">
        <v>148220</v>
      </c>
    </row>
    <row r="583" spans="1:19" ht="10.199999999999999" customHeight="1" x14ac:dyDescent="0.3">
      <c r="A583" s="441">
        <v>1482</v>
      </c>
      <c r="B583" s="441">
        <f t="shared" si="11"/>
        <v>6</v>
      </c>
      <c r="C583" s="450">
        <v>148225</v>
      </c>
      <c r="D583" s="441" t="s">
        <v>38</v>
      </c>
      <c r="I583" s="441" t="s">
        <v>1315</v>
      </c>
      <c r="J583" s="441" t="s">
        <v>1316</v>
      </c>
      <c r="K583" s="441" t="s">
        <v>1316</v>
      </c>
      <c r="Q583" s="441">
        <v>148225</v>
      </c>
      <c r="R583" s="450" t="s">
        <v>631</v>
      </c>
      <c r="S583" s="441">
        <v>148225</v>
      </c>
    </row>
    <row r="584" spans="1:19" ht="10.199999999999999" customHeight="1" x14ac:dyDescent="0.3">
      <c r="A584" s="441">
        <v>1483</v>
      </c>
      <c r="B584" s="441">
        <f t="shared" si="11"/>
        <v>4</v>
      </c>
      <c r="C584" s="450">
        <v>1483</v>
      </c>
      <c r="D584" s="441" t="s">
        <v>71</v>
      </c>
      <c r="E584" s="441" t="s">
        <v>1315</v>
      </c>
      <c r="J584" s="441" t="s">
        <v>1316</v>
      </c>
      <c r="K584" s="441" t="s">
        <v>1316</v>
      </c>
      <c r="O584" s="441" t="s">
        <v>1315</v>
      </c>
      <c r="Q584" s="441">
        <v>1483</v>
      </c>
      <c r="R584" s="450" t="s">
        <v>1471</v>
      </c>
      <c r="S584" s="441">
        <v>1483</v>
      </c>
    </row>
    <row r="585" spans="1:19" ht="10.199999999999999" customHeight="1" x14ac:dyDescent="0.3">
      <c r="A585" s="441">
        <v>1483</v>
      </c>
      <c r="B585" s="441">
        <f t="shared" si="11"/>
        <v>6</v>
      </c>
      <c r="C585" s="450">
        <v>148305</v>
      </c>
      <c r="D585" s="441" t="s">
        <v>34</v>
      </c>
      <c r="E585" s="441" t="s">
        <v>1315</v>
      </c>
      <c r="J585" s="441" t="s">
        <v>1316</v>
      </c>
      <c r="K585" s="441" t="s">
        <v>1316</v>
      </c>
      <c r="O585" s="441" t="s">
        <v>1315</v>
      </c>
      <c r="Q585" s="441">
        <v>148305</v>
      </c>
      <c r="R585" s="450" t="s">
        <v>623</v>
      </c>
      <c r="S585" s="441">
        <v>148305</v>
      </c>
    </row>
    <row r="586" spans="1:19" ht="10.199999999999999" customHeight="1" x14ac:dyDescent="0.3">
      <c r="A586" s="441">
        <v>1483</v>
      </c>
      <c r="B586" s="441">
        <f t="shared" si="11"/>
        <v>6</v>
      </c>
      <c r="C586" s="450">
        <v>148310</v>
      </c>
      <c r="D586" s="441" t="s">
        <v>35</v>
      </c>
      <c r="E586" s="441" t="s">
        <v>1315</v>
      </c>
      <c r="J586" s="441" t="s">
        <v>1316</v>
      </c>
      <c r="K586" s="441" t="s">
        <v>1316</v>
      </c>
      <c r="O586" s="441" t="s">
        <v>1315</v>
      </c>
      <c r="Q586" s="441">
        <v>148310</v>
      </c>
      <c r="R586" s="450" t="s">
        <v>625</v>
      </c>
      <c r="S586" s="441">
        <v>148310</v>
      </c>
    </row>
    <row r="587" spans="1:19" ht="10.199999999999999" customHeight="1" x14ac:dyDescent="0.3">
      <c r="A587" s="441">
        <v>1483</v>
      </c>
      <c r="B587" s="441">
        <f t="shared" si="11"/>
        <v>6</v>
      </c>
      <c r="C587" s="450">
        <v>148315</v>
      </c>
      <c r="D587" s="441" t="s">
        <v>36</v>
      </c>
      <c r="E587" s="441" t="s">
        <v>1315</v>
      </c>
      <c r="J587" s="441" t="s">
        <v>1316</v>
      </c>
      <c r="K587" s="441" t="s">
        <v>1316</v>
      </c>
      <c r="O587" s="441" t="s">
        <v>1315</v>
      </c>
      <c r="Q587" s="441">
        <v>148315</v>
      </c>
      <c r="R587" s="450" t="s">
        <v>627</v>
      </c>
      <c r="S587" s="441">
        <v>148315</v>
      </c>
    </row>
    <row r="588" spans="1:19" ht="10.199999999999999" customHeight="1" x14ac:dyDescent="0.3">
      <c r="A588" s="441">
        <v>1483</v>
      </c>
      <c r="B588" s="441">
        <f t="shared" si="11"/>
        <v>6</v>
      </c>
      <c r="C588" s="450">
        <v>148320</v>
      </c>
      <c r="D588" s="441" t="s">
        <v>37</v>
      </c>
      <c r="E588" s="441" t="s">
        <v>1315</v>
      </c>
      <c r="J588" s="441" t="s">
        <v>1316</v>
      </c>
      <c r="K588" s="441" t="s">
        <v>1316</v>
      </c>
      <c r="O588" s="441" t="s">
        <v>1315</v>
      </c>
      <c r="Q588" s="441">
        <v>148320</v>
      </c>
      <c r="R588" s="450" t="s">
        <v>629</v>
      </c>
      <c r="S588" s="441">
        <v>148320</v>
      </c>
    </row>
    <row r="589" spans="1:19" ht="10.199999999999999" customHeight="1" x14ac:dyDescent="0.3">
      <c r="A589" s="441">
        <v>1483</v>
      </c>
      <c r="B589" s="441">
        <f t="shared" si="11"/>
        <v>6</v>
      </c>
      <c r="C589" s="450">
        <v>148325</v>
      </c>
      <c r="D589" s="441" t="s">
        <v>38</v>
      </c>
      <c r="E589" s="441" t="s">
        <v>1315</v>
      </c>
      <c r="J589" s="441" t="s">
        <v>1316</v>
      </c>
      <c r="K589" s="441" t="s">
        <v>1316</v>
      </c>
      <c r="O589" s="441" t="s">
        <v>1315</v>
      </c>
      <c r="Q589" s="441">
        <v>148325</v>
      </c>
      <c r="R589" s="450" t="s">
        <v>631</v>
      </c>
      <c r="S589" s="441">
        <v>148325</v>
      </c>
    </row>
    <row r="590" spans="1:19" ht="10.199999999999999" customHeight="1" x14ac:dyDescent="0.3">
      <c r="A590" s="441">
        <v>1484</v>
      </c>
      <c r="B590" s="441">
        <f t="shared" si="11"/>
        <v>4</v>
      </c>
      <c r="C590" s="450">
        <v>1484</v>
      </c>
      <c r="D590" s="441" t="s">
        <v>72</v>
      </c>
      <c r="I590" s="441" t="s">
        <v>1315</v>
      </c>
      <c r="J590" s="441" t="s">
        <v>1316</v>
      </c>
      <c r="K590" s="441" t="s">
        <v>1316</v>
      </c>
      <c r="Q590" s="441">
        <v>1484</v>
      </c>
      <c r="R590" s="450" t="s">
        <v>1472</v>
      </c>
      <c r="S590" s="441">
        <v>1484</v>
      </c>
    </row>
    <row r="591" spans="1:19" ht="10.199999999999999" customHeight="1" x14ac:dyDescent="0.3">
      <c r="A591" s="441">
        <v>1484</v>
      </c>
      <c r="B591" s="441">
        <f t="shared" si="11"/>
        <v>6</v>
      </c>
      <c r="C591" s="450">
        <v>148405</v>
      </c>
      <c r="D591" s="441" t="s">
        <v>34</v>
      </c>
      <c r="I591" s="441" t="s">
        <v>1315</v>
      </c>
      <c r="J591" s="441" t="s">
        <v>1316</v>
      </c>
      <c r="K591" s="441" t="s">
        <v>1316</v>
      </c>
      <c r="Q591" s="441">
        <v>148405</v>
      </c>
      <c r="R591" s="450" t="s">
        <v>623</v>
      </c>
      <c r="S591" s="441">
        <v>148405</v>
      </c>
    </row>
    <row r="592" spans="1:19" ht="10.199999999999999" customHeight="1" x14ac:dyDescent="0.3">
      <c r="A592" s="441">
        <v>1484</v>
      </c>
      <c r="B592" s="441">
        <f t="shared" si="11"/>
        <v>6</v>
      </c>
      <c r="C592" s="450">
        <v>148410</v>
      </c>
      <c r="D592" s="441" t="s">
        <v>35</v>
      </c>
      <c r="I592" s="441" t="s">
        <v>1315</v>
      </c>
      <c r="J592" s="441" t="s">
        <v>1316</v>
      </c>
      <c r="K592" s="441" t="s">
        <v>1316</v>
      </c>
      <c r="Q592" s="441">
        <v>148410</v>
      </c>
      <c r="R592" s="450" t="s">
        <v>625</v>
      </c>
      <c r="S592" s="441">
        <v>148410</v>
      </c>
    </row>
    <row r="593" spans="1:19" ht="10.199999999999999" customHeight="1" x14ac:dyDescent="0.3">
      <c r="A593" s="441">
        <v>1484</v>
      </c>
      <c r="B593" s="441">
        <f t="shared" si="11"/>
        <v>6</v>
      </c>
      <c r="C593" s="450">
        <v>148415</v>
      </c>
      <c r="D593" s="441" t="s">
        <v>36</v>
      </c>
      <c r="I593" s="441" t="s">
        <v>1315</v>
      </c>
      <c r="J593" s="441" t="s">
        <v>1316</v>
      </c>
      <c r="K593" s="441" t="s">
        <v>1316</v>
      </c>
      <c r="Q593" s="441">
        <v>148415</v>
      </c>
      <c r="R593" s="450" t="s">
        <v>627</v>
      </c>
      <c r="S593" s="441">
        <v>148415</v>
      </c>
    </row>
    <row r="594" spans="1:19" ht="10.199999999999999" customHeight="1" x14ac:dyDescent="0.3">
      <c r="A594" s="441">
        <v>1484</v>
      </c>
      <c r="B594" s="441">
        <f t="shared" si="11"/>
        <v>6</v>
      </c>
      <c r="C594" s="450">
        <v>148420</v>
      </c>
      <c r="D594" s="441" t="s">
        <v>37</v>
      </c>
      <c r="I594" s="441" t="s">
        <v>1315</v>
      </c>
      <c r="J594" s="441" t="s">
        <v>1316</v>
      </c>
      <c r="K594" s="441" t="s">
        <v>1316</v>
      </c>
      <c r="Q594" s="441">
        <v>148420</v>
      </c>
      <c r="R594" s="450" t="s">
        <v>629</v>
      </c>
      <c r="S594" s="441">
        <v>148420</v>
      </c>
    </row>
    <row r="595" spans="1:19" ht="10.199999999999999" customHeight="1" x14ac:dyDescent="0.3">
      <c r="A595" s="441">
        <v>1484</v>
      </c>
      <c r="B595" s="441">
        <f t="shared" si="11"/>
        <v>6</v>
      </c>
      <c r="C595" s="450">
        <v>148425</v>
      </c>
      <c r="D595" s="441" t="s">
        <v>38</v>
      </c>
      <c r="I595" s="441" t="s">
        <v>1315</v>
      </c>
      <c r="J595" s="441" t="s">
        <v>1316</v>
      </c>
      <c r="K595" s="441" t="s">
        <v>1316</v>
      </c>
      <c r="Q595" s="441">
        <v>148425</v>
      </c>
      <c r="R595" s="450" t="s">
        <v>631</v>
      </c>
      <c r="S595" s="441">
        <v>148425</v>
      </c>
    </row>
    <row r="596" spans="1:19" ht="10.199999999999999" customHeight="1" x14ac:dyDescent="0.3">
      <c r="A596" s="441">
        <v>1485</v>
      </c>
      <c r="B596" s="441">
        <f t="shared" si="11"/>
        <v>4</v>
      </c>
      <c r="C596" s="450">
        <v>1485</v>
      </c>
      <c r="D596" s="441" t="s">
        <v>80</v>
      </c>
      <c r="E596" s="441" t="s">
        <v>1315</v>
      </c>
      <c r="J596" s="441" t="s">
        <v>1316</v>
      </c>
      <c r="K596" s="441" t="s">
        <v>1316</v>
      </c>
      <c r="O596" s="441" t="s">
        <v>1315</v>
      </c>
      <c r="Q596" s="441">
        <v>1485</v>
      </c>
      <c r="R596" s="450" t="s">
        <v>1041</v>
      </c>
      <c r="S596" s="441">
        <v>1485</v>
      </c>
    </row>
    <row r="597" spans="1:19" ht="10.199999999999999" customHeight="1" x14ac:dyDescent="0.3">
      <c r="A597" s="441">
        <v>1485</v>
      </c>
      <c r="B597" s="441">
        <f t="shared" si="11"/>
        <v>6</v>
      </c>
      <c r="C597" s="450">
        <v>148505</v>
      </c>
      <c r="D597" s="441" t="s">
        <v>34</v>
      </c>
      <c r="E597" s="441" t="s">
        <v>1315</v>
      </c>
      <c r="J597" s="441" t="s">
        <v>1316</v>
      </c>
      <c r="K597" s="441" t="s">
        <v>1316</v>
      </c>
      <c r="O597" s="441" t="s">
        <v>1315</v>
      </c>
      <c r="Q597" s="441">
        <v>148505</v>
      </c>
      <c r="R597" s="450" t="s">
        <v>623</v>
      </c>
      <c r="S597" s="441">
        <v>148505</v>
      </c>
    </row>
    <row r="598" spans="1:19" ht="10.199999999999999" customHeight="1" x14ac:dyDescent="0.3">
      <c r="A598" s="441">
        <v>1485</v>
      </c>
      <c r="B598" s="441">
        <f t="shared" si="11"/>
        <v>6</v>
      </c>
      <c r="C598" s="450">
        <v>148510</v>
      </c>
      <c r="D598" s="441" t="s">
        <v>35</v>
      </c>
      <c r="E598" s="441" t="s">
        <v>1315</v>
      </c>
      <c r="J598" s="441" t="s">
        <v>1316</v>
      </c>
      <c r="K598" s="441" t="s">
        <v>1316</v>
      </c>
      <c r="O598" s="441" t="s">
        <v>1315</v>
      </c>
      <c r="Q598" s="441">
        <v>148510</v>
      </c>
      <c r="R598" s="450" t="s">
        <v>625</v>
      </c>
      <c r="S598" s="441">
        <v>148510</v>
      </c>
    </row>
    <row r="599" spans="1:19" ht="10.199999999999999" customHeight="1" x14ac:dyDescent="0.3">
      <c r="A599" s="441">
        <v>1485</v>
      </c>
      <c r="B599" s="441">
        <f t="shared" si="11"/>
        <v>6</v>
      </c>
      <c r="C599" s="450">
        <v>148515</v>
      </c>
      <c r="D599" s="441" t="s">
        <v>36</v>
      </c>
      <c r="E599" s="441" t="s">
        <v>1315</v>
      </c>
      <c r="J599" s="441" t="s">
        <v>1316</v>
      </c>
      <c r="K599" s="441" t="s">
        <v>1316</v>
      </c>
      <c r="O599" s="441" t="s">
        <v>1315</v>
      </c>
      <c r="Q599" s="441">
        <v>148515</v>
      </c>
      <c r="R599" s="450" t="s">
        <v>627</v>
      </c>
      <c r="S599" s="441">
        <v>148515</v>
      </c>
    </row>
    <row r="600" spans="1:19" ht="10.199999999999999" customHeight="1" x14ac:dyDescent="0.3">
      <c r="A600" s="441">
        <v>1485</v>
      </c>
      <c r="B600" s="441">
        <f t="shared" si="11"/>
        <v>6</v>
      </c>
      <c r="C600" s="450">
        <v>148520</v>
      </c>
      <c r="D600" s="441" t="s">
        <v>37</v>
      </c>
      <c r="E600" s="441" t="s">
        <v>1315</v>
      </c>
      <c r="J600" s="441" t="s">
        <v>1316</v>
      </c>
      <c r="K600" s="441" t="s">
        <v>1316</v>
      </c>
      <c r="O600" s="441" t="s">
        <v>1315</v>
      </c>
      <c r="Q600" s="441">
        <v>148520</v>
      </c>
      <c r="R600" s="450" t="s">
        <v>629</v>
      </c>
      <c r="S600" s="441">
        <v>148520</v>
      </c>
    </row>
    <row r="601" spans="1:19" ht="10.199999999999999" customHeight="1" x14ac:dyDescent="0.3">
      <c r="A601" s="441">
        <v>1485</v>
      </c>
      <c r="B601" s="441">
        <f t="shared" si="11"/>
        <v>6</v>
      </c>
      <c r="C601" s="450">
        <v>148525</v>
      </c>
      <c r="D601" s="441" t="s">
        <v>38</v>
      </c>
      <c r="E601" s="441" t="s">
        <v>1315</v>
      </c>
      <c r="J601" s="441" t="s">
        <v>1316</v>
      </c>
      <c r="K601" s="441" t="s">
        <v>1316</v>
      </c>
      <c r="O601" s="441" t="s">
        <v>1315</v>
      </c>
      <c r="Q601" s="441">
        <v>148525</v>
      </c>
      <c r="R601" s="450" t="s">
        <v>631</v>
      </c>
      <c r="S601" s="441">
        <v>148525</v>
      </c>
    </row>
    <row r="602" spans="1:19" ht="10.199999999999999" customHeight="1" x14ac:dyDescent="0.3">
      <c r="A602" s="441">
        <v>1486</v>
      </c>
      <c r="B602" s="441">
        <f t="shared" si="11"/>
        <v>4</v>
      </c>
      <c r="C602" s="450">
        <v>1486</v>
      </c>
      <c r="D602" s="441" t="s">
        <v>81</v>
      </c>
      <c r="I602" s="441" t="s">
        <v>1315</v>
      </c>
      <c r="J602" s="441" t="s">
        <v>1316</v>
      </c>
      <c r="K602" s="441" t="s">
        <v>1316</v>
      </c>
      <c r="Q602" s="441">
        <v>1486</v>
      </c>
      <c r="R602" s="450" t="s">
        <v>1473</v>
      </c>
      <c r="S602" s="441">
        <v>1486</v>
      </c>
    </row>
    <row r="603" spans="1:19" ht="10.199999999999999" customHeight="1" x14ac:dyDescent="0.3">
      <c r="A603" s="441">
        <v>1486</v>
      </c>
      <c r="B603" s="441">
        <f t="shared" si="11"/>
        <v>6</v>
      </c>
      <c r="C603" s="450">
        <v>148605</v>
      </c>
      <c r="D603" s="441" t="s">
        <v>34</v>
      </c>
      <c r="I603" s="441" t="s">
        <v>1315</v>
      </c>
      <c r="J603" s="441" t="s">
        <v>1316</v>
      </c>
      <c r="K603" s="441" t="s">
        <v>1316</v>
      </c>
      <c r="Q603" s="441">
        <v>148605</v>
      </c>
      <c r="R603" s="450" t="s">
        <v>623</v>
      </c>
      <c r="S603" s="441">
        <v>148605</v>
      </c>
    </row>
    <row r="604" spans="1:19" ht="10.199999999999999" customHeight="1" x14ac:dyDescent="0.3">
      <c r="A604" s="441">
        <v>1486</v>
      </c>
      <c r="B604" s="441">
        <f t="shared" si="11"/>
        <v>6</v>
      </c>
      <c r="C604" s="450">
        <v>148610</v>
      </c>
      <c r="D604" s="441" t="s">
        <v>35</v>
      </c>
      <c r="I604" s="441" t="s">
        <v>1315</v>
      </c>
      <c r="J604" s="441" t="s">
        <v>1316</v>
      </c>
      <c r="K604" s="441" t="s">
        <v>1316</v>
      </c>
      <c r="Q604" s="441">
        <v>148610</v>
      </c>
      <c r="R604" s="450" t="s">
        <v>625</v>
      </c>
      <c r="S604" s="441">
        <v>148610</v>
      </c>
    </row>
    <row r="605" spans="1:19" ht="10.199999999999999" customHeight="1" x14ac:dyDescent="0.3">
      <c r="A605" s="441">
        <v>1486</v>
      </c>
      <c r="B605" s="441">
        <f t="shared" si="11"/>
        <v>6</v>
      </c>
      <c r="C605" s="450">
        <v>148615</v>
      </c>
      <c r="D605" s="441" t="s">
        <v>36</v>
      </c>
      <c r="I605" s="441" t="s">
        <v>1315</v>
      </c>
      <c r="J605" s="441" t="s">
        <v>1316</v>
      </c>
      <c r="K605" s="441" t="s">
        <v>1316</v>
      </c>
      <c r="Q605" s="441">
        <v>148615</v>
      </c>
      <c r="R605" s="450" t="s">
        <v>627</v>
      </c>
      <c r="S605" s="441">
        <v>148615</v>
      </c>
    </row>
    <row r="606" spans="1:19" ht="10.199999999999999" customHeight="1" x14ac:dyDescent="0.3">
      <c r="A606" s="441">
        <v>1486</v>
      </c>
      <c r="B606" s="441">
        <f t="shared" si="11"/>
        <v>6</v>
      </c>
      <c r="C606" s="450">
        <v>148620</v>
      </c>
      <c r="D606" s="441" t="s">
        <v>37</v>
      </c>
      <c r="I606" s="441" t="s">
        <v>1315</v>
      </c>
      <c r="J606" s="441" t="s">
        <v>1316</v>
      </c>
      <c r="K606" s="441" t="s">
        <v>1316</v>
      </c>
      <c r="Q606" s="441">
        <v>148620</v>
      </c>
      <c r="R606" s="450" t="s">
        <v>629</v>
      </c>
      <c r="S606" s="441">
        <v>148620</v>
      </c>
    </row>
    <row r="607" spans="1:19" ht="10.199999999999999" customHeight="1" x14ac:dyDescent="0.3">
      <c r="A607" s="441">
        <v>1486</v>
      </c>
      <c r="B607" s="441">
        <f t="shared" si="11"/>
        <v>6</v>
      </c>
      <c r="C607" s="450">
        <v>148625</v>
      </c>
      <c r="D607" s="441" t="s">
        <v>38</v>
      </c>
      <c r="I607" s="441" t="s">
        <v>1315</v>
      </c>
      <c r="J607" s="441" t="s">
        <v>1316</v>
      </c>
      <c r="K607" s="441" t="s">
        <v>1316</v>
      </c>
      <c r="Q607" s="441">
        <v>148625</v>
      </c>
      <c r="R607" s="450" t="s">
        <v>631</v>
      </c>
      <c r="S607" s="441">
        <v>148625</v>
      </c>
    </row>
    <row r="608" spans="1:19" ht="10.199999999999999" customHeight="1" x14ac:dyDescent="0.3">
      <c r="A608" s="441">
        <v>1487</v>
      </c>
      <c r="B608" s="441">
        <f t="shared" si="11"/>
        <v>4</v>
      </c>
      <c r="C608" s="450">
        <v>1487</v>
      </c>
      <c r="D608" s="441" t="s">
        <v>83</v>
      </c>
      <c r="E608" s="441" t="s">
        <v>1315</v>
      </c>
      <c r="J608" s="441" t="s">
        <v>1316</v>
      </c>
      <c r="K608" s="441" t="s">
        <v>1316</v>
      </c>
      <c r="O608" s="441" t="s">
        <v>1315</v>
      </c>
      <c r="Q608" s="441">
        <v>1487</v>
      </c>
      <c r="R608" s="450" t="s">
        <v>1474</v>
      </c>
      <c r="S608" s="441">
        <v>1487</v>
      </c>
    </row>
    <row r="609" spans="1:19" ht="10.199999999999999" customHeight="1" x14ac:dyDescent="0.3">
      <c r="A609" s="441">
        <v>1487</v>
      </c>
      <c r="B609" s="441">
        <f t="shared" si="11"/>
        <v>6</v>
      </c>
      <c r="C609" s="450">
        <v>148705</v>
      </c>
      <c r="D609" s="441" t="s">
        <v>34</v>
      </c>
      <c r="E609" s="441" t="s">
        <v>1315</v>
      </c>
      <c r="J609" s="441" t="s">
        <v>1316</v>
      </c>
      <c r="K609" s="441" t="s">
        <v>1316</v>
      </c>
      <c r="O609" s="441" t="s">
        <v>1315</v>
      </c>
      <c r="Q609" s="441">
        <v>148705</v>
      </c>
      <c r="R609" s="450" t="s">
        <v>623</v>
      </c>
      <c r="S609" s="441">
        <v>148705</v>
      </c>
    </row>
    <row r="610" spans="1:19" ht="10.199999999999999" customHeight="1" x14ac:dyDescent="0.3">
      <c r="A610" s="441">
        <v>1487</v>
      </c>
      <c r="B610" s="441">
        <f t="shared" si="11"/>
        <v>6</v>
      </c>
      <c r="C610" s="450">
        <v>148710</v>
      </c>
      <c r="D610" s="441" t="s">
        <v>35</v>
      </c>
      <c r="E610" s="441" t="s">
        <v>1315</v>
      </c>
      <c r="J610" s="441" t="s">
        <v>1316</v>
      </c>
      <c r="K610" s="441" t="s">
        <v>1316</v>
      </c>
      <c r="O610" s="441" t="s">
        <v>1315</v>
      </c>
      <c r="Q610" s="441">
        <v>148710</v>
      </c>
      <c r="R610" s="450" t="s">
        <v>625</v>
      </c>
      <c r="S610" s="441">
        <v>148710</v>
      </c>
    </row>
    <row r="611" spans="1:19" ht="10.199999999999999" customHeight="1" x14ac:dyDescent="0.3">
      <c r="A611" s="441">
        <v>1487</v>
      </c>
      <c r="B611" s="441">
        <f t="shared" si="11"/>
        <v>6</v>
      </c>
      <c r="C611" s="450">
        <v>148715</v>
      </c>
      <c r="D611" s="441" t="s">
        <v>36</v>
      </c>
      <c r="E611" s="441" t="s">
        <v>1315</v>
      </c>
      <c r="J611" s="441" t="s">
        <v>1316</v>
      </c>
      <c r="K611" s="441" t="s">
        <v>1316</v>
      </c>
      <c r="O611" s="441" t="s">
        <v>1315</v>
      </c>
      <c r="Q611" s="441">
        <v>148715</v>
      </c>
      <c r="R611" s="450" t="s">
        <v>627</v>
      </c>
      <c r="S611" s="441">
        <v>148715</v>
      </c>
    </row>
    <row r="612" spans="1:19" ht="10.199999999999999" customHeight="1" x14ac:dyDescent="0.3">
      <c r="A612" s="441">
        <v>1487</v>
      </c>
      <c r="B612" s="441">
        <f t="shared" si="11"/>
        <v>6</v>
      </c>
      <c r="C612" s="450">
        <v>148720</v>
      </c>
      <c r="D612" s="441" t="s">
        <v>37</v>
      </c>
      <c r="E612" s="441" t="s">
        <v>1315</v>
      </c>
      <c r="J612" s="441" t="s">
        <v>1316</v>
      </c>
      <c r="K612" s="441" t="s">
        <v>1316</v>
      </c>
      <c r="O612" s="441" t="s">
        <v>1315</v>
      </c>
      <c r="Q612" s="441">
        <v>148720</v>
      </c>
      <c r="R612" s="450" t="s">
        <v>629</v>
      </c>
      <c r="S612" s="441">
        <v>148720</v>
      </c>
    </row>
    <row r="613" spans="1:19" ht="10.199999999999999" customHeight="1" x14ac:dyDescent="0.3">
      <c r="A613" s="441">
        <v>1487</v>
      </c>
      <c r="B613" s="441">
        <f t="shared" si="11"/>
        <v>6</v>
      </c>
      <c r="C613" s="450">
        <v>148725</v>
      </c>
      <c r="D613" s="441" t="s">
        <v>38</v>
      </c>
      <c r="E613" s="441" t="s">
        <v>1315</v>
      </c>
      <c r="J613" s="441" t="s">
        <v>1316</v>
      </c>
      <c r="K613" s="441" t="s">
        <v>1316</v>
      </c>
      <c r="O613" s="441" t="s">
        <v>1315</v>
      </c>
      <c r="Q613" s="441">
        <v>148725</v>
      </c>
      <c r="R613" s="450" t="s">
        <v>631</v>
      </c>
      <c r="S613" s="441">
        <v>148725</v>
      </c>
    </row>
    <row r="614" spans="1:19" ht="10.199999999999999" customHeight="1" x14ac:dyDescent="0.3">
      <c r="A614" s="441">
        <v>1488</v>
      </c>
      <c r="B614" s="441">
        <f t="shared" si="11"/>
        <v>4</v>
      </c>
      <c r="C614" s="450">
        <v>1488</v>
      </c>
      <c r="D614" s="441" t="s">
        <v>84</v>
      </c>
      <c r="I614" s="441" t="s">
        <v>1315</v>
      </c>
      <c r="J614" s="441" t="s">
        <v>1316</v>
      </c>
      <c r="K614" s="441" t="s">
        <v>1316</v>
      </c>
      <c r="Q614" s="441">
        <v>1488</v>
      </c>
      <c r="R614" s="450" t="s">
        <v>1475</v>
      </c>
      <c r="S614" s="441">
        <v>1488</v>
      </c>
    </row>
    <row r="615" spans="1:19" ht="10.199999999999999" customHeight="1" x14ac:dyDescent="0.3">
      <c r="A615" s="441">
        <v>1488</v>
      </c>
      <c r="B615" s="441">
        <f t="shared" si="11"/>
        <v>6</v>
      </c>
      <c r="C615" s="450">
        <v>148805</v>
      </c>
      <c r="D615" s="441" t="s">
        <v>34</v>
      </c>
      <c r="I615" s="441" t="s">
        <v>1315</v>
      </c>
      <c r="J615" s="441" t="s">
        <v>1316</v>
      </c>
      <c r="K615" s="441" t="s">
        <v>1316</v>
      </c>
      <c r="Q615" s="441">
        <v>148805</v>
      </c>
      <c r="R615" s="450" t="s">
        <v>623</v>
      </c>
      <c r="S615" s="441">
        <v>148805</v>
      </c>
    </row>
    <row r="616" spans="1:19" ht="10.199999999999999" customHeight="1" x14ac:dyDescent="0.3">
      <c r="A616" s="441">
        <v>1488</v>
      </c>
      <c r="B616" s="441">
        <f t="shared" si="11"/>
        <v>6</v>
      </c>
      <c r="C616" s="450">
        <v>148810</v>
      </c>
      <c r="D616" s="441" t="s">
        <v>35</v>
      </c>
      <c r="I616" s="441" t="s">
        <v>1315</v>
      </c>
      <c r="J616" s="441" t="s">
        <v>1316</v>
      </c>
      <c r="K616" s="441" t="s">
        <v>1316</v>
      </c>
      <c r="Q616" s="441">
        <v>148810</v>
      </c>
      <c r="R616" s="450" t="s">
        <v>625</v>
      </c>
      <c r="S616" s="441">
        <v>148810</v>
      </c>
    </row>
    <row r="617" spans="1:19" ht="10.199999999999999" customHeight="1" x14ac:dyDescent="0.3">
      <c r="A617" s="441">
        <v>1488</v>
      </c>
      <c r="B617" s="441">
        <f t="shared" si="11"/>
        <v>6</v>
      </c>
      <c r="C617" s="450">
        <v>148815</v>
      </c>
      <c r="D617" s="441" t="s">
        <v>36</v>
      </c>
      <c r="I617" s="441" t="s">
        <v>1315</v>
      </c>
      <c r="J617" s="441" t="s">
        <v>1316</v>
      </c>
      <c r="K617" s="441" t="s">
        <v>1316</v>
      </c>
      <c r="Q617" s="441">
        <v>148815</v>
      </c>
      <c r="R617" s="450" t="s">
        <v>627</v>
      </c>
      <c r="S617" s="441">
        <v>148815</v>
      </c>
    </row>
    <row r="618" spans="1:19" ht="10.199999999999999" customHeight="1" x14ac:dyDescent="0.3">
      <c r="A618" s="441">
        <v>1488</v>
      </c>
      <c r="B618" s="441">
        <f t="shared" si="11"/>
        <v>6</v>
      </c>
      <c r="C618" s="450">
        <v>148820</v>
      </c>
      <c r="D618" s="441" t="s">
        <v>37</v>
      </c>
      <c r="I618" s="441" t="s">
        <v>1315</v>
      </c>
      <c r="J618" s="441" t="s">
        <v>1316</v>
      </c>
      <c r="K618" s="441" t="s">
        <v>1316</v>
      </c>
      <c r="Q618" s="441">
        <v>148820</v>
      </c>
      <c r="R618" s="450" t="s">
        <v>629</v>
      </c>
      <c r="S618" s="441">
        <v>148820</v>
      </c>
    </row>
    <row r="619" spans="1:19" ht="10.199999999999999" customHeight="1" x14ac:dyDescent="0.3">
      <c r="A619" s="441">
        <v>1488</v>
      </c>
      <c r="B619" s="441">
        <f t="shared" si="11"/>
        <v>6</v>
      </c>
      <c r="C619" s="450">
        <v>148825</v>
      </c>
      <c r="D619" s="441" t="s">
        <v>38</v>
      </c>
      <c r="I619" s="441" t="s">
        <v>1315</v>
      </c>
      <c r="J619" s="441" t="s">
        <v>1316</v>
      </c>
      <c r="K619" s="441" t="s">
        <v>1316</v>
      </c>
      <c r="Q619" s="441">
        <v>148825</v>
      </c>
      <c r="R619" s="450" t="s">
        <v>631</v>
      </c>
      <c r="S619" s="441">
        <v>148825</v>
      </c>
    </row>
    <row r="620" spans="1:19" ht="10.199999999999999" customHeight="1" x14ac:dyDescent="0.3">
      <c r="A620" s="441">
        <v>1489</v>
      </c>
      <c r="B620" s="441">
        <f t="shared" si="11"/>
        <v>4</v>
      </c>
      <c r="C620" s="450">
        <v>1489</v>
      </c>
      <c r="D620" s="441" t="s">
        <v>86</v>
      </c>
      <c r="E620" s="441" t="s">
        <v>1315</v>
      </c>
      <c r="J620" s="441" t="s">
        <v>1316</v>
      </c>
      <c r="K620" s="441" t="s">
        <v>1316</v>
      </c>
      <c r="O620" s="441" t="s">
        <v>1315</v>
      </c>
      <c r="Q620" s="441">
        <v>1489</v>
      </c>
      <c r="R620" s="450" t="s">
        <v>1476</v>
      </c>
      <c r="S620" s="441">
        <v>1489</v>
      </c>
    </row>
    <row r="621" spans="1:19" ht="10.199999999999999" customHeight="1" x14ac:dyDescent="0.3">
      <c r="A621" s="441">
        <v>1489</v>
      </c>
      <c r="B621" s="441">
        <f t="shared" si="11"/>
        <v>6</v>
      </c>
      <c r="C621" s="450">
        <v>148905</v>
      </c>
      <c r="D621" s="441" t="s">
        <v>34</v>
      </c>
      <c r="E621" s="441" t="s">
        <v>1315</v>
      </c>
      <c r="J621" s="441" t="s">
        <v>1316</v>
      </c>
      <c r="K621" s="441" t="s">
        <v>1316</v>
      </c>
      <c r="O621" s="441" t="s">
        <v>1315</v>
      </c>
      <c r="Q621" s="441">
        <v>148905</v>
      </c>
      <c r="R621" s="450" t="s">
        <v>623</v>
      </c>
      <c r="S621" s="441">
        <v>148905</v>
      </c>
    </row>
    <row r="622" spans="1:19" ht="10.199999999999999" customHeight="1" x14ac:dyDescent="0.3">
      <c r="A622" s="441">
        <v>1489</v>
      </c>
      <c r="B622" s="441">
        <f t="shared" si="11"/>
        <v>6</v>
      </c>
      <c r="C622" s="450">
        <v>148910</v>
      </c>
      <c r="D622" s="441" t="s">
        <v>35</v>
      </c>
      <c r="E622" s="441" t="s">
        <v>1315</v>
      </c>
      <c r="J622" s="441" t="s">
        <v>1316</v>
      </c>
      <c r="K622" s="441" t="s">
        <v>1316</v>
      </c>
      <c r="O622" s="441" t="s">
        <v>1315</v>
      </c>
      <c r="Q622" s="441">
        <v>148910</v>
      </c>
      <c r="R622" s="450" t="s">
        <v>625</v>
      </c>
      <c r="S622" s="441">
        <v>148910</v>
      </c>
    </row>
    <row r="623" spans="1:19" ht="10.199999999999999" customHeight="1" x14ac:dyDescent="0.3">
      <c r="A623" s="441">
        <v>1489</v>
      </c>
      <c r="B623" s="441">
        <f t="shared" si="11"/>
        <v>6</v>
      </c>
      <c r="C623" s="450">
        <v>148915</v>
      </c>
      <c r="D623" s="441" t="s">
        <v>36</v>
      </c>
      <c r="E623" s="441" t="s">
        <v>1315</v>
      </c>
      <c r="J623" s="441" t="s">
        <v>1316</v>
      </c>
      <c r="K623" s="441" t="s">
        <v>1316</v>
      </c>
      <c r="O623" s="441" t="s">
        <v>1315</v>
      </c>
      <c r="Q623" s="441">
        <v>148915</v>
      </c>
      <c r="R623" s="450" t="s">
        <v>627</v>
      </c>
      <c r="S623" s="441">
        <v>148915</v>
      </c>
    </row>
    <row r="624" spans="1:19" ht="10.199999999999999" customHeight="1" x14ac:dyDescent="0.3">
      <c r="A624" s="441">
        <v>1489</v>
      </c>
      <c r="B624" s="441">
        <f t="shared" si="11"/>
        <v>6</v>
      </c>
      <c r="C624" s="450">
        <v>148920</v>
      </c>
      <c r="D624" s="441" t="s">
        <v>37</v>
      </c>
      <c r="E624" s="441" t="s">
        <v>1315</v>
      </c>
      <c r="J624" s="441" t="s">
        <v>1316</v>
      </c>
      <c r="K624" s="441" t="s">
        <v>1316</v>
      </c>
      <c r="O624" s="441" t="s">
        <v>1315</v>
      </c>
      <c r="Q624" s="441">
        <v>148920</v>
      </c>
      <c r="R624" s="450" t="s">
        <v>629</v>
      </c>
      <c r="S624" s="441">
        <v>148920</v>
      </c>
    </row>
    <row r="625" spans="1:20" ht="10.199999999999999" customHeight="1" x14ac:dyDescent="0.3">
      <c r="A625" s="441">
        <v>1489</v>
      </c>
      <c r="B625" s="441">
        <f t="shared" si="11"/>
        <v>6</v>
      </c>
      <c r="C625" s="450">
        <v>148925</v>
      </c>
      <c r="D625" s="441" t="s">
        <v>38</v>
      </c>
      <c r="E625" s="441" t="s">
        <v>1315</v>
      </c>
      <c r="J625" s="441" t="s">
        <v>1316</v>
      </c>
      <c r="K625" s="441" t="s">
        <v>1316</v>
      </c>
      <c r="O625" s="441" t="s">
        <v>1315</v>
      </c>
      <c r="Q625" s="441">
        <v>148925</v>
      </c>
      <c r="R625" s="450" t="s">
        <v>631</v>
      </c>
      <c r="S625" s="441">
        <v>148925</v>
      </c>
    </row>
    <row r="626" spans="1:20" ht="10.199999999999999" customHeight="1" x14ac:dyDescent="0.3">
      <c r="A626" s="441">
        <v>1490</v>
      </c>
      <c r="B626" s="441">
        <f t="shared" si="11"/>
        <v>4</v>
      </c>
      <c r="C626" s="450">
        <v>1490</v>
      </c>
      <c r="D626" s="441" t="s">
        <v>87</v>
      </c>
      <c r="I626" s="441" t="s">
        <v>1315</v>
      </c>
      <c r="J626" s="441" t="s">
        <v>1316</v>
      </c>
      <c r="K626" s="441" t="s">
        <v>1316</v>
      </c>
      <c r="Q626" s="441">
        <v>1490</v>
      </c>
      <c r="R626" s="450" t="s">
        <v>1477</v>
      </c>
      <c r="S626" s="441">
        <v>1490</v>
      </c>
      <c r="T626" s="441" t="s">
        <v>1478</v>
      </c>
    </row>
    <row r="627" spans="1:20" ht="10.199999999999999" customHeight="1" x14ac:dyDescent="0.3">
      <c r="A627" s="441">
        <v>1490</v>
      </c>
      <c r="B627" s="441">
        <f t="shared" si="11"/>
        <v>6</v>
      </c>
      <c r="C627" s="450">
        <v>149005</v>
      </c>
      <c r="D627" s="441" t="s">
        <v>34</v>
      </c>
      <c r="I627" s="441" t="s">
        <v>1315</v>
      </c>
      <c r="J627" s="441" t="s">
        <v>1316</v>
      </c>
      <c r="K627" s="441" t="s">
        <v>1316</v>
      </c>
      <c r="Q627" s="441">
        <v>149005</v>
      </c>
      <c r="R627" s="450" t="s">
        <v>623</v>
      </c>
      <c r="S627" s="441">
        <v>149005</v>
      </c>
    </row>
    <row r="628" spans="1:20" ht="10.199999999999999" customHeight="1" x14ac:dyDescent="0.3">
      <c r="A628" s="441">
        <v>1490</v>
      </c>
      <c r="B628" s="441">
        <f t="shared" si="11"/>
        <v>6</v>
      </c>
      <c r="C628" s="450">
        <v>149010</v>
      </c>
      <c r="D628" s="441" t="s">
        <v>35</v>
      </c>
      <c r="I628" s="441" t="s">
        <v>1315</v>
      </c>
      <c r="J628" s="441" t="s">
        <v>1316</v>
      </c>
      <c r="K628" s="441" t="s">
        <v>1316</v>
      </c>
      <c r="Q628" s="441">
        <v>149010</v>
      </c>
      <c r="R628" s="450" t="s">
        <v>625</v>
      </c>
      <c r="S628" s="441">
        <v>149010</v>
      </c>
    </row>
    <row r="629" spans="1:20" ht="10.199999999999999" customHeight="1" x14ac:dyDescent="0.3">
      <c r="A629" s="441">
        <v>1490</v>
      </c>
      <c r="B629" s="441">
        <f t="shared" si="11"/>
        <v>6</v>
      </c>
      <c r="C629" s="450">
        <v>149015</v>
      </c>
      <c r="D629" s="441" t="s">
        <v>36</v>
      </c>
      <c r="I629" s="441" t="s">
        <v>1315</v>
      </c>
      <c r="J629" s="441" t="s">
        <v>1316</v>
      </c>
      <c r="K629" s="441" t="s">
        <v>1316</v>
      </c>
      <c r="Q629" s="441">
        <v>149015</v>
      </c>
      <c r="R629" s="450" t="s">
        <v>627</v>
      </c>
      <c r="S629" s="441">
        <v>149015</v>
      </c>
    </row>
    <row r="630" spans="1:20" ht="10.199999999999999" customHeight="1" x14ac:dyDescent="0.3">
      <c r="A630" s="441">
        <v>1490</v>
      </c>
      <c r="B630" s="441">
        <f t="shared" si="11"/>
        <v>6</v>
      </c>
      <c r="C630" s="450">
        <v>149020</v>
      </c>
      <c r="D630" s="441" t="s">
        <v>37</v>
      </c>
      <c r="I630" s="441" t="s">
        <v>1315</v>
      </c>
      <c r="J630" s="441" t="s">
        <v>1316</v>
      </c>
      <c r="K630" s="441" t="s">
        <v>1316</v>
      </c>
      <c r="Q630" s="441">
        <v>149020</v>
      </c>
      <c r="R630" s="450" t="s">
        <v>629</v>
      </c>
      <c r="S630" s="441">
        <v>149020</v>
      </c>
    </row>
    <row r="631" spans="1:20" ht="10.199999999999999" customHeight="1" x14ac:dyDescent="0.3">
      <c r="A631" s="441">
        <v>1490</v>
      </c>
      <c r="B631" s="441">
        <f t="shared" si="11"/>
        <v>6</v>
      </c>
      <c r="C631" s="450">
        <v>149025</v>
      </c>
      <c r="D631" s="441" t="s">
        <v>38</v>
      </c>
      <c r="I631" s="441" t="s">
        <v>1315</v>
      </c>
      <c r="J631" s="441" t="s">
        <v>1316</v>
      </c>
      <c r="K631" s="441" t="s">
        <v>1316</v>
      </c>
      <c r="Q631" s="441">
        <v>149025</v>
      </c>
      <c r="R631" s="450" t="s">
        <v>631</v>
      </c>
      <c r="S631" s="441">
        <v>149025</v>
      </c>
    </row>
    <row r="632" spans="1:20" ht="10.199999999999999" customHeight="1" x14ac:dyDescent="0.3">
      <c r="A632" s="441">
        <f>+C632</f>
        <v>1491</v>
      </c>
      <c r="B632" s="441">
        <f t="shared" si="11"/>
        <v>4</v>
      </c>
      <c r="C632" s="450">
        <v>1491</v>
      </c>
      <c r="D632" s="441" t="s">
        <v>1479</v>
      </c>
      <c r="E632" s="441" t="s">
        <v>1315</v>
      </c>
      <c r="F632" s="441" t="s">
        <v>1315</v>
      </c>
      <c r="G632" s="441" t="s">
        <v>1315</v>
      </c>
      <c r="I632" s="441" t="s">
        <v>1315</v>
      </c>
      <c r="J632" s="441" t="s">
        <v>1315</v>
      </c>
      <c r="K632" s="441" t="s">
        <v>1315</v>
      </c>
      <c r="O632" s="441" t="s">
        <v>1315</v>
      </c>
      <c r="Q632" s="441">
        <v>1491</v>
      </c>
      <c r="R632" s="450" t="s">
        <v>1480</v>
      </c>
      <c r="S632" s="441">
        <v>1491</v>
      </c>
    </row>
    <row r="633" spans="1:20" ht="10.199999999999999" customHeight="1" x14ac:dyDescent="0.3">
      <c r="A633" s="441">
        <f t="shared" ref="A633:A696" si="12">+C633</f>
        <v>149105</v>
      </c>
      <c r="B633" s="441">
        <f t="shared" si="11"/>
        <v>6</v>
      </c>
      <c r="C633" s="450">
        <v>149105</v>
      </c>
      <c r="D633" s="441" t="s">
        <v>1481</v>
      </c>
      <c r="E633" s="441" t="s">
        <v>1315</v>
      </c>
      <c r="G633" s="441" t="s">
        <v>1315</v>
      </c>
      <c r="I633" s="441" t="s">
        <v>1315</v>
      </c>
      <c r="J633" s="441" t="s">
        <v>1315</v>
      </c>
      <c r="K633" s="441" t="s">
        <v>1315</v>
      </c>
      <c r="O633" s="441" t="s">
        <v>1315</v>
      </c>
      <c r="Q633" s="441">
        <v>149105</v>
      </c>
      <c r="R633" s="450" t="s">
        <v>1482</v>
      </c>
      <c r="S633" s="441" t="str">
        <f>VLOOKUP(Q633,[8]CUC!I635:K2139,3,0)</f>
        <v>149105+149110+149115</v>
      </c>
    </row>
    <row r="634" spans="1:20" ht="10.199999999999999" customHeight="1" x14ac:dyDescent="0.3">
      <c r="A634" s="441">
        <f t="shared" si="12"/>
        <v>149110</v>
      </c>
      <c r="B634" s="441">
        <f t="shared" si="11"/>
        <v>6</v>
      </c>
      <c r="C634" s="450">
        <v>149110</v>
      </c>
      <c r="D634" s="441" t="s">
        <v>1269</v>
      </c>
      <c r="E634" s="441" t="s">
        <v>1315</v>
      </c>
      <c r="G634" s="441" t="s">
        <v>1315</v>
      </c>
      <c r="I634" s="441" t="s">
        <v>1315</v>
      </c>
      <c r="J634" s="441" t="s">
        <v>1315</v>
      </c>
      <c r="K634" s="441" t="s">
        <v>1315</v>
      </c>
      <c r="O634" s="441" t="s">
        <v>1315</v>
      </c>
      <c r="Q634" s="441" t="s">
        <v>1332</v>
      </c>
      <c r="R634" s="450" t="s">
        <v>1332</v>
      </c>
      <c r="S634" s="441" t="s">
        <v>1332</v>
      </c>
    </row>
    <row r="635" spans="1:20" ht="10.199999999999999" customHeight="1" x14ac:dyDescent="0.3">
      <c r="A635" s="441">
        <f t="shared" si="12"/>
        <v>149115</v>
      </c>
      <c r="B635" s="441">
        <f t="shared" si="11"/>
        <v>6</v>
      </c>
      <c r="C635" s="450">
        <v>149115</v>
      </c>
      <c r="D635" s="441" t="s">
        <v>1483</v>
      </c>
      <c r="E635" s="441" t="s">
        <v>1315</v>
      </c>
      <c r="G635" s="441" t="s">
        <v>1315</v>
      </c>
      <c r="I635" s="441" t="s">
        <v>1315</v>
      </c>
      <c r="J635" s="441" t="s">
        <v>1315</v>
      </c>
      <c r="K635" s="441" t="s">
        <v>1315</v>
      </c>
      <c r="O635" s="441" t="s">
        <v>1315</v>
      </c>
      <c r="Q635" s="441" t="s">
        <v>1332</v>
      </c>
      <c r="R635" s="450" t="s">
        <v>1332</v>
      </c>
      <c r="S635" s="441" t="s">
        <v>1332</v>
      </c>
    </row>
    <row r="636" spans="1:20" ht="10.199999999999999" customHeight="1" x14ac:dyDescent="0.3">
      <c r="A636" s="441">
        <f t="shared" si="12"/>
        <v>149120</v>
      </c>
      <c r="B636" s="441">
        <f t="shared" si="11"/>
        <v>6</v>
      </c>
      <c r="C636" s="450">
        <v>149120</v>
      </c>
      <c r="D636" s="441" t="s">
        <v>1484</v>
      </c>
      <c r="E636" s="441" t="s">
        <v>1315</v>
      </c>
      <c r="G636" s="441" t="s">
        <v>1315</v>
      </c>
      <c r="I636" s="441" t="s">
        <v>1315</v>
      </c>
      <c r="J636" s="441" t="s">
        <v>1315</v>
      </c>
      <c r="K636" s="441" t="s">
        <v>1315</v>
      </c>
      <c r="O636" s="441" t="s">
        <v>1315</v>
      </c>
      <c r="Q636" s="441">
        <v>149120</v>
      </c>
      <c r="R636" s="450" t="s">
        <v>1485</v>
      </c>
      <c r="S636" s="441" t="str">
        <f>VLOOKUP(Q636,[8]CUC!I638:K2142,3,0)</f>
        <v>149120+149125</v>
      </c>
    </row>
    <row r="637" spans="1:20" ht="10.199999999999999" customHeight="1" x14ac:dyDescent="0.3">
      <c r="A637" s="441">
        <f t="shared" si="12"/>
        <v>149125</v>
      </c>
      <c r="B637" s="441">
        <f t="shared" si="11"/>
        <v>6</v>
      </c>
      <c r="C637" s="450">
        <v>149125</v>
      </c>
      <c r="D637" s="441" t="s">
        <v>1486</v>
      </c>
      <c r="E637" s="441" t="s">
        <v>1315</v>
      </c>
      <c r="G637" s="441" t="s">
        <v>1315</v>
      </c>
      <c r="I637" s="441" t="s">
        <v>1315</v>
      </c>
      <c r="J637" s="441" t="s">
        <v>1315</v>
      </c>
      <c r="K637" s="441" t="s">
        <v>1315</v>
      </c>
      <c r="O637" s="441" t="s">
        <v>1315</v>
      </c>
      <c r="Q637" s="441" t="s">
        <v>1332</v>
      </c>
      <c r="R637" s="450" t="s">
        <v>1332</v>
      </c>
      <c r="S637" s="441" t="s">
        <v>1332</v>
      </c>
    </row>
    <row r="638" spans="1:20" ht="10.199999999999999" customHeight="1" x14ac:dyDescent="0.3">
      <c r="A638" s="441">
        <f t="shared" si="12"/>
        <v>149130</v>
      </c>
      <c r="B638" s="441">
        <f t="shared" si="11"/>
        <v>6</v>
      </c>
      <c r="C638" s="450">
        <v>149130</v>
      </c>
      <c r="D638" s="441" t="s">
        <v>865</v>
      </c>
      <c r="E638" s="441" t="s">
        <v>1315</v>
      </c>
      <c r="F638" s="441" t="s">
        <v>1315</v>
      </c>
      <c r="G638" s="441" t="s">
        <v>1315</v>
      </c>
      <c r="I638" s="441" t="s">
        <v>1315</v>
      </c>
      <c r="J638" s="441" t="s">
        <v>1315</v>
      </c>
      <c r="K638" s="441" t="s">
        <v>1315</v>
      </c>
      <c r="O638" s="441" t="s">
        <v>1315</v>
      </c>
      <c r="Q638" s="441">
        <v>149130</v>
      </c>
      <c r="R638" s="450" t="s">
        <v>1487</v>
      </c>
      <c r="S638" s="441">
        <f>VLOOKUP(Q638,[8]CUC!I640:K2144,3,0)</f>
        <v>149130</v>
      </c>
    </row>
    <row r="639" spans="1:20" ht="10.199999999999999" customHeight="1" x14ac:dyDescent="0.3">
      <c r="A639" s="441">
        <f t="shared" si="12"/>
        <v>149135</v>
      </c>
      <c r="B639" s="441">
        <f t="shared" si="11"/>
        <v>6</v>
      </c>
      <c r="C639" s="450">
        <v>149135</v>
      </c>
      <c r="D639" s="441" t="s">
        <v>1271</v>
      </c>
      <c r="E639" s="441" t="s">
        <v>1315</v>
      </c>
      <c r="G639" s="441" t="s">
        <v>1315</v>
      </c>
      <c r="I639" s="441" t="s">
        <v>1315</v>
      </c>
      <c r="J639" s="441" t="s">
        <v>1315</v>
      </c>
      <c r="K639" s="441" t="s">
        <v>1315</v>
      </c>
      <c r="O639" s="441" t="s">
        <v>1315</v>
      </c>
      <c r="Q639" s="441">
        <v>149135</v>
      </c>
      <c r="R639" s="450" t="s">
        <v>1488</v>
      </c>
      <c r="S639" s="441">
        <f>VLOOKUP(Q639,[8]CUC!I641:K2145,3,0)</f>
        <v>149135</v>
      </c>
    </row>
    <row r="640" spans="1:20" ht="10.199999999999999" customHeight="1" x14ac:dyDescent="0.3">
      <c r="A640" s="441">
        <f t="shared" si="12"/>
        <v>149140</v>
      </c>
      <c r="B640" s="441">
        <f t="shared" si="11"/>
        <v>6</v>
      </c>
      <c r="C640" s="450">
        <v>149140</v>
      </c>
      <c r="D640" s="441" t="s">
        <v>1272</v>
      </c>
      <c r="E640" s="441" t="s">
        <v>1315</v>
      </c>
      <c r="G640" s="441" t="s">
        <v>1315</v>
      </c>
      <c r="I640" s="441" t="s">
        <v>1315</v>
      </c>
      <c r="J640" s="441" t="s">
        <v>1315</v>
      </c>
      <c r="K640" s="441" t="s">
        <v>1315</v>
      </c>
      <c r="O640" s="441" t="s">
        <v>1315</v>
      </c>
      <c r="Q640" s="441">
        <v>149140</v>
      </c>
      <c r="R640" s="450" t="s">
        <v>1489</v>
      </c>
      <c r="S640" s="441">
        <v>149140</v>
      </c>
    </row>
    <row r="641" spans="1:20" ht="10.199999999999999" customHeight="1" x14ac:dyDescent="0.3">
      <c r="A641" s="441">
        <f t="shared" si="12"/>
        <v>149145</v>
      </c>
      <c r="B641" s="441">
        <f t="shared" si="11"/>
        <v>6</v>
      </c>
      <c r="C641" s="450">
        <v>149145</v>
      </c>
      <c r="D641" s="441" t="s">
        <v>1490</v>
      </c>
      <c r="E641" s="441" t="s">
        <v>1315</v>
      </c>
      <c r="G641" s="441" t="s">
        <v>1315</v>
      </c>
      <c r="I641" s="441" t="s">
        <v>1315</v>
      </c>
      <c r="J641" s="441" t="s">
        <v>1315</v>
      </c>
      <c r="K641" s="441" t="s">
        <v>1315</v>
      </c>
      <c r="O641" s="441" t="s">
        <v>1315</v>
      </c>
      <c r="Q641" s="441">
        <v>149145</v>
      </c>
      <c r="R641" s="450" t="s">
        <v>1491</v>
      </c>
      <c r="S641" s="441">
        <f>VLOOKUP(Q641,[8]CUC!I643:K2147,3,0)</f>
        <v>149145</v>
      </c>
    </row>
    <row r="642" spans="1:20" ht="10.199999999999999" customHeight="1" x14ac:dyDescent="0.3">
      <c r="A642" s="441">
        <f t="shared" si="12"/>
        <v>149150</v>
      </c>
      <c r="B642" s="441">
        <f t="shared" si="11"/>
        <v>6</v>
      </c>
      <c r="C642" s="450">
        <v>149150</v>
      </c>
      <c r="D642" s="441" t="s">
        <v>1273</v>
      </c>
      <c r="E642" s="441" t="s">
        <v>1315</v>
      </c>
      <c r="G642" s="441" t="s">
        <v>1315</v>
      </c>
      <c r="I642" s="441" t="s">
        <v>1315</v>
      </c>
      <c r="J642" s="441" t="s">
        <v>1315</v>
      </c>
      <c r="K642" s="441" t="s">
        <v>1315</v>
      </c>
      <c r="O642" s="441" t="s">
        <v>1315</v>
      </c>
      <c r="Q642" s="441">
        <v>149150</v>
      </c>
      <c r="R642" s="450" t="s">
        <v>1492</v>
      </c>
      <c r="S642" s="441">
        <f>VLOOKUP(Q642,[8]CUC!I644:K2148,3,0)</f>
        <v>149150</v>
      </c>
    </row>
    <row r="643" spans="1:20" ht="10.199999999999999" customHeight="1" x14ac:dyDescent="0.3">
      <c r="A643" s="441">
        <f t="shared" si="12"/>
        <v>1492</v>
      </c>
      <c r="B643" s="441">
        <f t="shared" si="11"/>
        <v>4</v>
      </c>
      <c r="C643" s="450">
        <v>1492</v>
      </c>
      <c r="D643" s="441" t="s">
        <v>1493</v>
      </c>
      <c r="E643" s="441" t="s">
        <v>1315</v>
      </c>
      <c r="G643" s="441" t="s">
        <v>1315</v>
      </c>
      <c r="I643" s="441" t="s">
        <v>1315</v>
      </c>
      <c r="J643" s="441" t="s">
        <v>1315</v>
      </c>
      <c r="K643" s="441" t="s">
        <v>1315</v>
      </c>
      <c r="O643" s="441" t="s">
        <v>1315</v>
      </c>
      <c r="Q643" s="441">
        <v>1492</v>
      </c>
      <c r="R643" s="450" t="s">
        <v>1494</v>
      </c>
      <c r="S643" s="441">
        <v>1492</v>
      </c>
      <c r="T643" s="441" t="s">
        <v>1495</v>
      </c>
    </row>
    <row r="644" spans="1:20" ht="10.199999999999999" customHeight="1" x14ac:dyDescent="0.3">
      <c r="A644" s="441">
        <f t="shared" si="12"/>
        <v>149205</v>
      </c>
      <c r="B644" s="441">
        <f t="shared" si="11"/>
        <v>6</v>
      </c>
      <c r="C644" s="450">
        <v>149205</v>
      </c>
      <c r="D644" s="441" t="s">
        <v>1481</v>
      </c>
      <c r="E644" s="441" t="s">
        <v>1315</v>
      </c>
      <c r="G644" s="441" t="s">
        <v>1315</v>
      </c>
      <c r="I644" s="441" t="s">
        <v>1315</v>
      </c>
      <c r="J644" s="441" t="s">
        <v>1315</v>
      </c>
      <c r="K644" s="441" t="s">
        <v>1315</v>
      </c>
      <c r="O644" s="441" t="s">
        <v>1315</v>
      </c>
      <c r="Q644" s="441">
        <v>149205</v>
      </c>
      <c r="R644" s="450" t="s">
        <v>1496</v>
      </c>
      <c r="S644" s="441" t="str">
        <f>VLOOKUP(Q644,[8]CUC!I646:K2150,3,0)</f>
        <v>149205+149210+149215</v>
      </c>
    </row>
    <row r="645" spans="1:20" ht="10.199999999999999" customHeight="1" x14ac:dyDescent="0.3">
      <c r="A645" s="441">
        <f t="shared" si="12"/>
        <v>149210</v>
      </c>
      <c r="B645" s="441">
        <f t="shared" ref="B645:B708" si="13">LEN(C645)</f>
        <v>6</v>
      </c>
      <c r="C645" s="450">
        <v>149210</v>
      </c>
      <c r="D645" s="441" t="s">
        <v>1269</v>
      </c>
      <c r="E645" s="441" t="s">
        <v>1315</v>
      </c>
      <c r="G645" s="441" t="s">
        <v>1315</v>
      </c>
      <c r="I645" s="441" t="s">
        <v>1315</v>
      </c>
      <c r="J645" s="441" t="s">
        <v>1315</v>
      </c>
      <c r="K645" s="441" t="s">
        <v>1315</v>
      </c>
      <c r="O645" s="441" t="s">
        <v>1315</v>
      </c>
      <c r="Q645" s="441" t="s">
        <v>1332</v>
      </c>
      <c r="R645" s="450" t="s">
        <v>1332</v>
      </c>
      <c r="S645" s="441" t="s">
        <v>1332</v>
      </c>
    </row>
    <row r="646" spans="1:20" ht="10.199999999999999" customHeight="1" x14ac:dyDescent="0.3">
      <c r="A646" s="441">
        <f t="shared" si="12"/>
        <v>149215</v>
      </c>
      <c r="B646" s="441">
        <f t="shared" si="13"/>
        <v>6</v>
      </c>
      <c r="C646" s="450">
        <v>149215</v>
      </c>
      <c r="D646" s="441" t="s">
        <v>1483</v>
      </c>
      <c r="E646" s="441" t="s">
        <v>1315</v>
      </c>
      <c r="G646" s="441" t="s">
        <v>1315</v>
      </c>
      <c r="I646" s="441" t="s">
        <v>1315</v>
      </c>
      <c r="J646" s="441" t="s">
        <v>1315</v>
      </c>
      <c r="K646" s="441" t="s">
        <v>1315</v>
      </c>
      <c r="O646" s="441" t="s">
        <v>1315</v>
      </c>
      <c r="Q646" s="441" t="s">
        <v>1332</v>
      </c>
      <c r="R646" s="450" t="s">
        <v>1332</v>
      </c>
      <c r="S646" s="441" t="s">
        <v>1332</v>
      </c>
    </row>
    <row r="647" spans="1:20" ht="10.199999999999999" customHeight="1" x14ac:dyDescent="0.3">
      <c r="A647" s="441">
        <f t="shared" si="12"/>
        <v>149220</v>
      </c>
      <c r="B647" s="441">
        <f t="shared" si="13"/>
        <v>6</v>
      </c>
      <c r="C647" s="450">
        <v>149220</v>
      </c>
      <c r="D647" s="441" t="s">
        <v>1484</v>
      </c>
      <c r="E647" s="441" t="s">
        <v>1315</v>
      </c>
      <c r="G647" s="441" t="s">
        <v>1315</v>
      </c>
      <c r="I647" s="441" t="s">
        <v>1315</v>
      </c>
      <c r="J647" s="441" t="s">
        <v>1315</v>
      </c>
      <c r="K647" s="441" t="s">
        <v>1315</v>
      </c>
      <c r="O647" s="441" t="s">
        <v>1315</v>
      </c>
      <c r="Q647" s="441">
        <v>149220</v>
      </c>
      <c r="R647" s="450" t="s">
        <v>1497</v>
      </c>
      <c r="S647" s="441" t="str">
        <f>VLOOKUP(Q647,[8]CUC!I649:K2153,3,0)</f>
        <v>149220+149225</v>
      </c>
    </row>
    <row r="648" spans="1:20" ht="10.199999999999999" customHeight="1" x14ac:dyDescent="0.3">
      <c r="A648" s="441">
        <f t="shared" si="12"/>
        <v>149225</v>
      </c>
      <c r="B648" s="441">
        <f t="shared" si="13"/>
        <v>6</v>
      </c>
      <c r="C648" s="450">
        <v>149225</v>
      </c>
      <c r="D648" s="441" t="s">
        <v>1486</v>
      </c>
      <c r="E648" s="441" t="s">
        <v>1315</v>
      </c>
      <c r="G648" s="441" t="s">
        <v>1315</v>
      </c>
      <c r="I648" s="441" t="s">
        <v>1315</v>
      </c>
      <c r="J648" s="441" t="s">
        <v>1315</v>
      </c>
      <c r="K648" s="441" t="s">
        <v>1315</v>
      </c>
      <c r="O648" s="441" t="s">
        <v>1315</v>
      </c>
      <c r="Q648" s="441" t="s">
        <v>1332</v>
      </c>
      <c r="R648" s="450" t="s">
        <v>1332</v>
      </c>
      <c r="S648" s="441" t="s">
        <v>1332</v>
      </c>
    </row>
    <row r="649" spans="1:20" ht="10.199999999999999" customHeight="1" x14ac:dyDescent="0.3">
      <c r="A649" s="441">
        <f t="shared" si="12"/>
        <v>149230</v>
      </c>
      <c r="B649" s="441">
        <f t="shared" si="13"/>
        <v>6</v>
      </c>
      <c r="C649" s="450">
        <v>149230</v>
      </c>
      <c r="D649" s="441" t="s">
        <v>865</v>
      </c>
      <c r="E649" s="441" t="s">
        <v>1315</v>
      </c>
      <c r="G649" s="441" t="s">
        <v>1315</v>
      </c>
      <c r="I649" s="441" t="s">
        <v>1315</v>
      </c>
      <c r="J649" s="441" t="s">
        <v>1315</v>
      </c>
      <c r="K649" s="441" t="s">
        <v>1315</v>
      </c>
      <c r="O649" s="441" t="s">
        <v>1315</v>
      </c>
      <c r="Q649" s="441">
        <v>149230</v>
      </c>
      <c r="R649" s="450" t="s">
        <v>1498</v>
      </c>
      <c r="S649" s="441">
        <f>VLOOKUP(Q649,[8]CUC!I651:K2155,3,0)</f>
        <v>149230</v>
      </c>
    </row>
    <row r="650" spans="1:20" ht="10.199999999999999" customHeight="1" x14ac:dyDescent="0.3">
      <c r="A650" s="441">
        <f t="shared" si="12"/>
        <v>149235</v>
      </c>
      <c r="B650" s="441">
        <f t="shared" si="13"/>
        <v>6</v>
      </c>
      <c r="C650" s="450">
        <v>149235</v>
      </c>
      <c r="D650" s="441" t="s">
        <v>1271</v>
      </c>
      <c r="E650" s="441" t="s">
        <v>1315</v>
      </c>
      <c r="G650" s="441" t="s">
        <v>1315</v>
      </c>
      <c r="I650" s="441" t="s">
        <v>1315</v>
      </c>
      <c r="J650" s="441" t="s">
        <v>1315</v>
      </c>
      <c r="K650" s="441" t="s">
        <v>1315</v>
      </c>
      <c r="O650" s="441" t="s">
        <v>1315</v>
      </c>
      <c r="Q650" s="441">
        <v>149235</v>
      </c>
      <c r="R650" s="450" t="s">
        <v>1499</v>
      </c>
      <c r="S650" s="441">
        <f>VLOOKUP(Q650,[8]CUC!I652:K2156,3,0)</f>
        <v>149235</v>
      </c>
    </row>
    <row r="651" spans="1:20" ht="10.199999999999999" customHeight="1" x14ac:dyDescent="0.3">
      <c r="A651" s="441">
        <f t="shared" si="12"/>
        <v>149240</v>
      </c>
      <c r="B651" s="441">
        <f t="shared" si="13"/>
        <v>6</v>
      </c>
      <c r="C651" s="450">
        <v>149240</v>
      </c>
      <c r="D651" s="441" t="s">
        <v>1272</v>
      </c>
      <c r="E651" s="441" t="s">
        <v>1315</v>
      </c>
      <c r="G651" s="441" t="s">
        <v>1315</v>
      </c>
      <c r="I651" s="441" t="s">
        <v>1315</v>
      </c>
      <c r="J651" s="441" t="s">
        <v>1315</v>
      </c>
      <c r="K651" s="441" t="s">
        <v>1315</v>
      </c>
      <c r="O651" s="441" t="s">
        <v>1315</v>
      </c>
      <c r="Q651" s="441">
        <v>149240</v>
      </c>
      <c r="R651" s="450" t="s">
        <v>1500</v>
      </c>
      <c r="S651" s="441">
        <v>149240</v>
      </c>
    </row>
    <row r="652" spans="1:20" ht="10.199999999999999" customHeight="1" x14ac:dyDescent="0.3">
      <c r="A652" s="441">
        <f t="shared" si="12"/>
        <v>149245</v>
      </c>
      <c r="B652" s="441">
        <f t="shared" si="13"/>
        <v>6</v>
      </c>
      <c r="C652" s="450">
        <v>149245</v>
      </c>
      <c r="D652" s="441" t="s">
        <v>1490</v>
      </c>
      <c r="E652" s="441" t="s">
        <v>1315</v>
      </c>
      <c r="G652" s="441" t="s">
        <v>1315</v>
      </c>
      <c r="I652" s="441" t="s">
        <v>1315</v>
      </c>
      <c r="J652" s="441" t="s">
        <v>1315</v>
      </c>
      <c r="K652" s="441" t="s">
        <v>1315</v>
      </c>
      <c r="O652" s="441" t="s">
        <v>1315</v>
      </c>
      <c r="Q652" s="441">
        <v>149245</v>
      </c>
      <c r="R652" s="450" t="s">
        <v>1501</v>
      </c>
      <c r="S652" s="441">
        <f>VLOOKUP(Q652,[8]CUC!I654:K2158,3,0)</f>
        <v>149245</v>
      </c>
    </row>
    <row r="653" spans="1:20" ht="10.199999999999999" customHeight="1" x14ac:dyDescent="0.3">
      <c r="A653" s="441">
        <f t="shared" si="12"/>
        <v>149250</v>
      </c>
      <c r="B653" s="441">
        <f t="shared" si="13"/>
        <v>6</v>
      </c>
      <c r="C653" s="450">
        <v>149250</v>
      </c>
      <c r="D653" s="441" t="s">
        <v>1273</v>
      </c>
      <c r="E653" s="441" t="s">
        <v>1315</v>
      </c>
      <c r="G653" s="441" t="s">
        <v>1315</v>
      </c>
      <c r="I653" s="441" t="s">
        <v>1315</v>
      </c>
      <c r="J653" s="441" t="s">
        <v>1315</v>
      </c>
      <c r="K653" s="441" t="s">
        <v>1315</v>
      </c>
      <c r="O653" s="441" t="s">
        <v>1315</v>
      </c>
      <c r="Q653" s="441">
        <v>149250</v>
      </c>
      <c r="R653" s="450" t="s">
        <v>1502</v>
      </c>
      <c r="S653" s="441">
        <f>VLOOKUP(Q653,[8]CUC!I655:K2159,3,0)</f>
        <v>149250</v>
      </c>
    </row>
    <row r="654" spans="1:20" ht="10.199999999999999" customHeight="1" x14ac:dyDescent="0.3">
      <c r="A654" s="441">
        <f t="shared" si="12"/>
        <v>1493</v>
      </c>
      <c r="B654" s="441">
        <f t="shared" si="13"/>
        <v>4</v>
      </c>
      <c r="C654" s="450">
        <v>1493</v>
      </c>
      <c r="D654" s="441" t="s">
        <v>1503</v>
      </c>
      <c r="E654" s="441" t="s">
        <v>1315</v>
      </c>
      <c r="G654" s="441" t="s">
        <v>1315</v>
      </c>
      <c r="I654" s="441" t="s">
        <v>1315</v>
      </c>
      <c r="J654" s="441" t="s">
        <v>1315</v>
      </c>
      <c r="K654" s="441" t="s">
        <v>1315</v>
      </c>
      <c r="O654" s="441" t="s">
        <v>1315</v>
      </c>
      <c r="Q654" s="441">
        <v>1493</v>
      </c>
      <c r="R654" s="450" t="s">
        <v>1287</v>
      </c>
      <c r="S654" s="441">
        <v>1493</v>
      </c>
      <c r="T654" s="441" t="s">
        <v>1504</v>
      </c>
    </row>
    <row r="655" spans="1:20" ht="10.199999999999999" customHeight="1" x14ac:dyDescent="0.3">
      <c r="A655" s="441">
        <f t="shared" si="12"/>
        <v>149305</v>
      </c>
      <c r="B655" s="441">
        <f t="shared" si="13"/>
        <v>6</v>
      </c>
      <c r="C655" s="450">
        <v>149305</v>
      </c>
      <c r="D655" s="441" t="s">
        <v>1481</v>
      </c>
      <c r="E655" s="441" t="s">
        <v>1315</v>
      </c>
      <c r="G655" s="441" t="s">
        <v>1315</v>
      </c>
      <c r="I655" s="441" t="s">
        <v>1315</v>
      </c>
      <c r="J655" s="441" t="s">
        <v>1315</v>
      </c>
      <c r="K655" s="441" t="s">
        <v>1315</v>
      </c>
      <c r="O655" s="441" t="s">
        <v>1315</v>
      </c>
      <c r="Q655" s="441">
        <v>149305</v>
      </c>
      <c r="R655" s="450" t="s">
        <v>1505</v>
      </c>
      <c r="S655" s="441" t="str">
        <f>VLOOKUP(Q655,[8]CUC!I657:K2161,3,0)</f>
        <v>+149305+149310+149315</v>
      </c>
    </row>
    <row r="656" spans="1:20" ht="10.199999999999999" customHeight="1" x14ac:dyDescent="0.3">
      <c r="A656" s="441">
        <f t="shared" si="12"/>
        <v>149310</v>
      </c>
      <c r="B656" s="441">
        <f t="shared" si="13"/>
        <v>6</v>
      </c>
      <c r="C656" s="450">
        <v>149310</v>
      </c>
      <c r="D656" s="441" t="s">
        <v>1269</v>
      </c>
      <c r="E656" s="441" t="s">
        <v>1315</v>
      </c>
      <c r="G656" s="441" t="s">
        <v>1315</v>
      </c>
      <c r="I656" s="441" t="s">
        <v>1315</v>
      </c>
      <c r="J656" s="441" t="s">
        <v>1315</v>
      </c>
      <c r="K656" s="441" t="s">
        <v>1315</v>
      </c>
      <c r="O656" s="441" t="s">
        <v>1315</v>
      </c>
      <c r="Q656" s="441" t="s">
        <v>1332</v>
      </c>
      <c r="R656" s="450" t="s">
        <v>1332</v>
      </c>
      <c r="S656" s="441" t="s">
        <v>1332</v>
      </c>
    </row>
    <row r="657" spans="1:19" ht="10.199999999999999" customHeight="1" x14ac:dyDescent="0.3">
      <c r="A657" s="441">
        <f t="shared" si="12"/>
        <v>149315</v>
      </c>
      <c r="B657" s="441">
        <f t="shared" si="13"/>
        <v>6</v>
      </c>
      <c r="C657" s="450">
        <v>149315</v>
      </c>
      <c r="D657" s="441" t="s">
        <v>1483</v>
      </c>
      <c r="E657" s="441" t="s">
        <v>1315</v>
      </c>
      <c r="G657" s="441" t="s">
        <v>1315</v>
      </c>
      <c r="I657" s="441" t="s">
        <v>1315</v>
      </c>
      <c r="J657" s="441" t="s">
        <v>1315</v>
      </c>
      <c r="K657" s="441" t="s">
        <v>1315</v>
      </c>
      <c r="O657" s="441" t="s">
        <v>1315</v>
      </c>
      <c r="Q657" s="441" t="s">
        <v>1332</v>
      </c>
      <c r="R657" s="450" t="s">
        <v>1332</v>
      </c>
      <c r="S657" s="441" t="s">
        <v>1332</v>
      </c>
    </row>
    <row r="658" spans="1:19" ht="10.199999999999999" customHeight="1" x14ac:dyDescent="0.3">
      <c r="A658" s="441">
        <f t="shared" si="12"/>
        <v>149320</v>
      </c>
      <c r="B658" s="441">
        <f t="shared" si="13"/>
        <v>6</v>
      </c>
      <c r="C658" s="450">
        <v>149320</v>
      </c>
      <c r="D658" s="441" t="s">
        <v>1484</v>
      </c>
      <c r="E658" s="441" t="s">
        <v>1315</v>
      </c>
      <c r="G658" s="441" t="s">
        <v>1315</v>
      </c>
      <c r="I658" s="441" t="s">
        <v>1315</v>
      </c>
      <c r="J658" s="441" t="s">
        <v>1315</v>
      </c>
      <c r="K658" s="441" t="s">
        <v>1315</v>
      </c>
      <c r="O658" s="441" t="s">
        <v>1315</v>
      </c>
      <c r="Q658" s="441">
        <v>149320</v>
      </c>
      <c r="R658" s="450" t="s">
        <v>1506</v>
      </c>
      <c r="S658" s="441" t="str">
        <f>VLOOKUP(Q658,[8]CUC!I660:K2164,3,0)</f>
        <v>149320+149325</v>
      </c>
    </row>
    <row r="659" spans="1:19" ht="10.199999999999999" customHeight="1" x14ac:dyDescent="0.3">
      <c r="A659" s="441">
        <f t="shared" si="12"/>
        <v>149325</v>
      </c>
      <c r="B659" s="441">
        <f t="shared" si="13"/>
        <v>6</v>
      </c>
      <c r="C659" s="450">
        <v>149325</v>
      </c>
      <c r="D659" s="441" t="s">
        <v>1486</v>
      </c>
      <c r="E659" s="441" t="s">
        <v>1315</v>
      </c>
      <c r="G659" s="441" t="s">
        <v>1315</v>
      </c>
      <c r="I659" s="441" t="s">
        <v>1315</v>
      </c>
      <c r="J659" s="441" t="s">
        <v>1315</v>
      </c>
      <c r="K659" s="441" t="s">
        <v>1315</v>
      </c>
      <c r="O659" s="441" t="s">
        <v>1315</v>
      </c>
      <c r="Q659" s="441" t="s">
        <v>1332</v>
      </c>
      <c r="R659" s="450" t="s">
        <v>1332</v>
      </c>
      <c r="S659" s="441" t="s">
        <v>1332</v>
      </c>
    </row>
    <row r="660" spans="1:19" ht="10.199999999999999" customHeight="1" x14ac:dyDescent="0.3">
      <c r="A660" s="441">
        <f t="shared" si="12"/>
        <v>149330</v>
      </c>
      <c r="B660" s="441">
        <f t="shared" si="13"/>
        <v>6</v>
      </c>
      <c r="C660" s="450">
        <v>149330</v>
      </c>
      <c r="D660" s="441" t="s">
        <v>865</v>
      </c>
      <c r="E660" s="441" t="s">
        <v>1315</v>
      </c>
      <c r="G660" s="441" t="s">
        <v>1315</v>
      </c>
      <c r="I660" s="441" t="s">
        <v>1315</v>
      </c>
      <c r="J660" s="441" t="s">
        <v>1315</v>
      </c>
      <c r="K660" s="441" t="s">
        <v>1315</v>
      </c>
      <c r="O660" s="441" t="s">
        <v>1315</v>
      </c>
      <c r="Q660" s="441">
        <v>149330</v>
      </c>
      <c r="R660" s="450" t="s">
        <v>1507</v>
      </c>
      <c r="S660" s="441">
        <f>VLOOKUP(Q660,[8]CUC!I662:K2166,3,0)</f>
        <v>149330</v>
      </c>
    </row>
    <row r="661" spans="1:19" ht="10.199999999999999" customHeight="1" x14ac:dyDescent="0.3">
      <c r="A661" s="441">
        <f t="shared" si="12"/>
        <v>149335</v>
      </c>
      <c r="B661" s="441">
        <f t="shared" si="13"/>
        <v>6</v>
      </c>
      <c r="C661" s="450">
        <v>149335</v>
      </c>
      <c r="D661" s="441" t="s">
        <v>1271</v>
      </c>
      <c r="E661" s="441" t="s">
        <v>1315</v>
      </c>
      <c r="G661" s="441" t="s">
        <v>1315</v>
      </c>
      <c r="I661" s="441" t="s">
        <v>1315</v>
      </c>
      <c r="J661" s="441" t="s">
        <v>1315</v>
      </c>
      <c r="K661" s="441" t="s">
        <v>1315</v>
      </c>
      <c r="O661" s="441" t="s">
        <v>1315</v>
      </c>
      <c r="Q661" s="441">
        <v>149335</v>
      </c>
      <c r="R661" s="450" t="s">
        <v>1508</v>
      </c>
      <c r="S661" s="441">
        <f>VLOOKUP(Q661,[8]CUC!I663:K2167,3,0)</f>
        <v>149335</v>
      </c>
    </row>
    <row r="662" spans="1:19" ht="10.199999999999999" customHeight="1" x14ac:dyDescent="0.3">
      <c r="A662" s="441">
        <f t="shared" si="12"/>
        <v>149340</v>
      </c>
      <c r="B662" s="441">
        <f t="shared" si="13"/>
        <v>6</v>
      </c>
      <c r="C662" s="450">
        <v>149340</v>
      </c>
      <c r="D662" s="441" t="s">
        <v>1272</v>
      </c>
      <c r="E662" s="441" t="s">
        <v>1315</v>
      </c>
      <c r="G662" s="441" t="s">
        <v>1315</v>
      </c>
      <c r="I662" s="441" t="s">
        <v>1315</v>
      </c>
      <c r="J662" s="441" t="s">
        <v>1315</v>
      </c>
      <c r="K662" s="441" t="s">
        <v>1315</v>
      </c>
      <c r="O662" s="441" t="s">
        <v>1315</v>
      </c>
      <c r="Q662" s="441">
        <v>149340</v>
      </c>
      <c r="R662" s="450" t="s">
        <v>1509</v>
      </c>
      <c r="S662" s="441">
        <v>149340</v>
      </c>
    </row>
    <row r="663" spans="1:19" ht="10.199999999999999" customHeight="1" x14ac:dyDescent="0.3">
      <c r="A663" s="441">
        <f t="shared" si="12"/>
        <v>149345</v>
      </c>
      <c r="B663" s="441">
        <f t="shared" si="13"/>
        <v>6</v>
      </c>
      <c r="C663" s="450">
        <v>149345</v>
      </c>
      <c r="D663" s="441" t="s">
        <v>1490</v>
      </c>
      <c r="E663" s="441" t="s">
        <v>1315</v>
      </c>
      <c r="G663" s="441" t="s">
        <v>1315</v>
      </c>
      <c r="I663" s="441" t="s">
        <v>1315</v>
      </c>
      <c r="J663" s="441" t="s">
        <v>1315</v>
      </c>
      <c r="K663" s="441" t="s">
        <v>1315</v>
      </c>
      <c r="O663" s="441" t="s">
        <v>1315</v>
      </c>
      <c r="Q663" s="441">
        <v>149345</v>
      </c>
      <c r="R663" s="450" t="s">
        <v>1510</v>
      </c>
      <c r="S663" s="441">
        <f>VLOOKUP(Q663,[8]CUC!I665:K2169,3,0)</f>
        <v>149345</v>
      </c>
    </row>
    <row r="664" spans="1:19" ht="10.199999999999999" customHeight="1" x14ac:dyDescent="0.3">
      <c r="A664" s="441">
        <f t="shared" si="12"/>
        <v>149350</v>
      </c>
      <c r="B664" s="441">
        <f t="shared" si="13"/>
        <v>6</v>
      </c>
      <c r="C664" s="450">
        <v>149350</v>
      </c>
      <c r="D664" s="441" t="s">
        <v>1273</v>
      </c>
      <c r="E664" s="441" t="s">
        <v>1315</v>
      </c>
      <c r="G664" s="441" t="s">
        <v>1315</v>
      </c>
      <c r="I664" s="441" t="s">
        <v>1315</v>
      </c>
      <c r="J664" s="441" t="s">
        <v>1315</v>
      </c>
      <c r="K664" s="441" t="s">
        <v>1315</v>
      </c>
      <c r="O664" s="441" t="s">
        <v>1315</v>
      </c>
      <c r="Q664" s="441">
        <v>149350</v>
      </c>
      <c r="R664" s="450" t="s">
        <v>1511</v>
      </c>
      <c r="S664" s="441">
        <f>VLOOKUP(Q664,[8]CUC!I666:K2170,3,0)</f>
        <v>149350</v>
      </c>
    </row>
    <row r="665" spans="1:19" ht="10.199999999999999" customHeight="1" x14ac:dyDescent="0.3">
      <c r="A665" s="441">
        <f t="shared" si="12"/>
        <v>1494</v>
      </c>
      <c r="B665" s="441">
        <f t="shared" si="13"/>
        <v>4</v>
      </c>
      <c r="C665" s="450">
        <v>1494</v>
      </c>
      <c r="D665" s="441" t="s">
        <v>1512</v>
      </c>
      <c r="E665" s="441" t="s">
        <v>1315</v>
      </c>
      <c r="F665" s="441" t="s">
        <v>1315</v>
      </c>
      <c r="G665" s="441" t="s">
        <v>1315</v>
      </c>
      <c r="I665" s="441" t="s">
        <v>1315</v>
      </c>
      <c r="J665" s="441" t="s">
        <v>1315</v>
      </c>
      <c r="K665" s="441" t="s">
        <v>1315</v>
      </c>
      <c r="O665" s="441" t="s">
        <v>1315</v>
      </c>
      <c r="Q665" s="441">
        <v>1494</v>
      </c>
      <c r="R665" s="450" t="s">
        <v>1288</v>
      </c>
      <c r="S665" s="441">
        <v>1494</v>
      </c>
    </row>
    <row r="666" spans="1:19" ht="10.199999999999999" customHeight="1" x14ac:dyDescent="0.3">
      <c r="A666" s="441">
        <f t="shared" si="12"/>
        <v>149405</v>
      </c>
      <c r="B666" s="441">
        <f t="shared" si="13"/>
        <v>6</v>
      </c>
      <c r="C666" s="450">
        <v>149405</v>
      </c>
      <c r="D666" s="441" t="s">
        <v>1481</v>
      </c>
      <c r="E666" s="441" t="s">
        <v>1315</v>
      </c>
      <c r="F666" s="441" t="s">
        <v>1315</v>
      </c>
      <c r="G666" s="441" t="s">
        <v>1315</v>
      </c>
      <c r="I666" s="441" t="s">
        <v>1315</v>
      </c>
      <c r="J666" s="441" t="s">
        <v>1315</v>
      </c>
      <c r="K666" s="441" t="s">
        <v>1315</v>
      </c>
      <c r="O666" s="441" t="s">
        <v>1315</v>
      </c>
      <c r="Q666" s="441">
        <v>149405</v>
      </c>
      <c r="R666" s="450" t="s">
        <v>1482</v>
      </c>
      <c r="S666" s="441" t="str">
        <f>VLOOKUP(Q666,[8]CUC!I668:K2172,3,0)</f>
        <v>+149405+149410+149415</v>
      </c>
    </row>
    <row r="667" spans="1:19" ht="10.199999999999999" customHeight="1" x14ac:dyDescent="0.3">
      <c r="A667" s="441">
        <f t="shared" si="12"/>
        <v>149410</v>
      </c>
      <c r="B667" s="441">
        <f t="shared" si="13"/>
        <v>6</v>
      </c>
      <c r="C667" s="450">
        <v>149410</v>
      </c>
      <c r="D667" s="441" t="s">
        <v>1269</v>
      </c>
      <c r="E667" s="441" t="s">
        <v>1315</v>
      </c>
      <c r="F667" s="441" t="s">
        <v>1315</v>
      </c>
      <c r="G667" s="441" t="s">
        <v>1315</v>
      </c>
      <c r="I667" s="441" t="s">
        <v>1315</v>
      </c>
      <c r="J667" s="441" t="s">
        <v>1315</v>
      </c>
      <c r="K667" s="441" t="s">
        <v>1315</v>
      </c>
      <c r="O667" s="441" t="s">
        <v>1315</v>
      </c>
      <c r="Q667" s="441" t="s">
        <v>1332</v>
      </c>
      <c r="R667" s="450" t="s">
        <v>1332</v>
      </c>
      <c r="S667" s="441" t="s">
        <v>1332</v>
      </c>
    </row>
    <row r="668" spans="1:19" ht="10.199999999999999" customHeight="1" x14ac:dyDescent="0.3">
      <c r="A668" s="441">
        <f t="shared" si="12"/>
        <v>149415</v>
      </c>
      <c r="B668" s="441">
        <f t="shared" si="13"/>
        <v>6</v>
      </c>
      <c r="C668" s="450">
        <v>149415</v>
      </c>
      <c r="D668" s="441" t="s">
        <v>1483</v>
      </c>
      <c r="E668" s="441" t="s">
        <v>1315</v>
      </c>
      <c r="F668" s="441" t="s">
        <v>1315</v>
      </c>
      <c r="G668" s="441" t="s">
        <v>1315</v>
      </c>
      <c r="I668" s="441" t="s">
        <v>1315</v>
      </c>
      <c r="J668" s="441" t="s">
        <v>1315</v>
      </c>
      <c r="K668" s="441" t="s">
        <v>1315</v>
      </c>
      <c r="O668" s="441" t="s">
        <v>1315</v>
      </c>
      <c r="Q668" s="441" t="s">
        <v>1332</v>
      </c>
      <c r="R668" s="450" t="s">
        <v>1332</v>
      </c>
      <c r="S668" s="441" t="s">
        <v>1332</v>
      </c>
    </row>
    <row r="669" spans="1:19" ht="10.199999999999999" customHeight="1" x14ac:dyDescent="0.3">
      <c r="A669" s="441">
        <f t="shared" si="12"/>
        <v>149420</v>
      </c>
      <c r="B669" s="441">
        <f t="shared" si="13"/>
        <v>6</v>
      </c>
      <c r="C669" s="450">
        <v>149420</v>
      </c>
      <c r="D669" s="441" t="s">
        <v>1484</v>
      </c>
      <c r="E669" s="441" t="s">
        <v>1315</v>
      </c>
      <c r="F669" s="441" t="s">
        <v>1315</v>
      </c>
      <c r="G669" s="441" t="s">
        <v>1315</v>
      </c>
      <c r="I669" s="441" t="s">
        <v>1315</v>
      </c>
      <c r="J669" s="441" t="s">
        <v>1315</v>
      </c>
      <c r="K669" s="441" t="s">
        <v>1315</v>
      </c>
      <c r="O669" s="441" t="s">
        <v>1315</v>
      </c>
      <c r="Q669" s="441">
        <v>149420</v>
      </c>
      <c r="R669" s="450" t="s">
        <v>1485</v>
      </c>
      <c r="S669" s="441" t="str">
        <f>VLOOKUP(Q669,[8]CUC!I671:K2175,3,0)</f>
        <v>149420+149425</v>
      </c>
    </row>
    <row r="670" spans="1:19" ht="10.199999999999999" customHeight="1" x14ac:dyDescent="0.3">
      <c r="A670" s="441">
        <f t="shared" si="12"/>
        <v>149425</v>
      </c>
      <c r="B670" s="441">
        <f t="shared" si="13"/>
        <v>6</v>
      </c>
      <c r="C670" s="450">
        <v>149425</v>
      </c>
      <c r="D670" s="441" t="s">
        <v>1486</v>
      </c>
      <c r="E670" s="441" t="s">
        <v>1315</v>
      </c>
      <c r="F670" s="441" t="s">
        <v>1315</v>
      </c>
      <c r="G670" s="441" t="s">
        <v>1315</v>
      </c>
      <c r="I670" s="441" t="s">
        <v>1315</v>
      </c>
      <c r="J670" s="441" t="s">
        <v>1315</v>
      </c>
      <c r="K670" s="441" t="s">
        <v>1315</v>
      </c>
      <c r="O670" s="441" t="s">
        <v>1315</v>
      </c>
      <c r="Q670" s="441" t="s">
        <v>1332</v>
      </c>
      <c r="R670" s="450" t="s">
        <v>1332</v>
      </c>
      <c r="S670" s="441" t="s">
        <v>1332</v>
      </c>
    </row>
    <row r="671" spans="1:19" ht="10.199999999999999" customHeight="1" x14ac:dyDescent="0.3">
      <c r="A671" s="441">
        <f t="shared" si="12"/>
        <v>149430</v>
      </c>
      <c r="B671" s="441">
        <f t="shared" si="13"/>
        <v>6</v>
      </c>
      <c r="C671" s="450">
        <v>149430</v>
      </c>
      <c r="D671" s="441" t="s">
        <v>865</v>
      </c>
      <c r="E671" s="441" t="s">
        <v>1315</v>
      </c>
      <c r="F671" s="441" t="s">
        <v>1315</v>
      </c>
      <c r="G671" s="441" t="s">
        <v>1315</v>
      </c>
      <c r="I671" s="441" t="s">
        <v>1315</v>
      </c>
      <c r="J671" s="441" t="s">
        <v>1315</v>
      </c>
      <c r="K671" s="441" t="s">
        <v>1315</v>
      </c>
      <c r="O671" s="441" t="s">
        <v>1315</v>
      </c>
      <c r="Q671" s="441">
        <v>149430</v>
      </c>
      <c r="R671" s="450" t="s">
        <v>1487</v>
      </c>
      <c r="S671" s="441">
        <f>VLOOKUP(Q671,[8]CUC!I673:K2177,3,0)</f>
        <v>149430</v>
      </c>
    </row>
    <row r="672" spans="1:19" ht="10.199999999999999" customHeight="1" x14ac:dyDescent="0.3">
      <c r="A672" s="441">
        <f t="shared" si="12"/>
        <v>149435</v>
      </c>
      <c r="B672" s="441">
        <f t="shared" si="13"/>
        <v>6</v>
      </c>
      <c r="C672" s="450">
        <v>149435</v>
      </c>
      <c r="D672" s="441" t="s">
        <v>1271</v>
      </c>
      <c r="E672" s="441" t="s">
        <v>1315</v>
      </c>
      <c r="F672" s="441" t="s">
        <v>1315</v>
      </c>
      <c r="G672" s="441" t="s">
        <v>1315</v>
      </c>
      <c r="I672" s="441" t="s">
        <v>1315</v>
      </c>
      <c r="J672" s="441" t="s">
        <v>1315</v>
      </c>
      <c r="K672" s="441" t="s">
        <v>1315</v>
      </c>
      <c r="O672" s="441" t="s">
        <v>1315</v>
      </c>
      <c r="Q672" s="441">
        <v>149435</v>
      </c>
      <c r="R672" s="450" t="s">
        <v>1488</v>
      </c>
      <c r="S672" s="441">
        <f>VLOOKUP(Q672,[8]CUC!I674:K2178,3,0)</f>
        <v>149435</v>
      </c>
    </row>
    <row r="673" spans="1:20" ht="10.199999999999999" customHeight="1" x14ac:dyDescent="0.3">
      <c r="A673" s="441">
        <f t="shared" si="12"/>
        <v>149440</v>
      </c>
      <c r="B673" s="441">
        <f t="shared" si="13"/>
        <v>6</v>
      </c>
      <c r="C673" s="450">
        <v>149440</v>
      </c>
      <c r="D673" s="441" t="s">
        <v>1272</v>
      </c>
      <c r="E673" s="441" t="s">
        <v>1315</v>
      </c>
      <c r="F673" s="441" t="s">
        <v>1315</v>
      </c>
      <c r="G673" s="441" t="s">
        <v>1315</v>
      </c>
      <c r="I673" s="441" t="s">
        <v>1315</v>
      </c>
      <c r="J673" s="441" t="s">
        <v>1315</v>
      </c>
      <c r="K673" s="441" t="s">
        <v>1315</v>
      </c>
      <c r="O673" s="441" t="s">
        <v>1315</v>
      </c>
      <c r="Q673" s="441">
        <v>149440</v>
      </c>
      <c r="R673" s="450" t="s">
        <v>1489</v>
      </c>
      <c r="S673" s="441">
        <v>149440</v>
      </c>
    </row>
    <row r="674" spans="1:20" ht="10.199999999999999" customHeight="1" x14ac:dyDescent="0.3">
      <c r="A674" s="441">
        <f t="shared" si="12"/>
        <v>149445</v>
      </c>
      <c r="B674" s="441">
        <f t="shared" si="13"/>
        <v>6</v>
      </c>
      <c r="C674" s="450">
        <v>149445</v>
      </c>
      <c r="D674" s="441" t="s">
        <v>1490</v>
      </c>
      <c r="E674" s="441" t="s">
        <v>1315</v>
      </c>
      <c r="F674" s="441" t="s">
        <v>1315</v>
      </c>
      <c r="G674" s="441" t="s">
        <v>1315</v>
      </c>
      <c r="I674" s="441" t="s">
        <v>1315</v>
      </c>
      <c r="J674" s="441" t="s">
        <v>1315</v>
      </c>
      <c r="K674" s="441" t="s">
        <v>1315</v>
      </c>
      <c r="O674" s="441" t="s">
        <v>1315</v>
      </c>
      <c r="Q674" s="441">
        <v>149445</v>
      </c>
      <c r="R674" s="450" t="s">
        <v>1491</v>
      </c>
      <c r="S674" s="441">
        <f>VLOOKUP(Q674,[8]CUC!I676:K2180,3,0)</f>
        <v>149445</v>
      </c>
    </row>
    <row r="675" spans="1:20" ht="10.199999999999999" customHeight="1" x14ac:dyDescent="0.3">
      <c r="A675" s="441">
        <f t="shared" si="12"/>
        <v>149450</v>
      </c>
      <c r="B675" s="441">
        <f t="shared" si="13"/>
        <v>6</v>
      </c>
      <c r="C675" s="450">
        <v>149450</v>
      </c>
      <c r="D675" s="441" t="s">
        <v>1273</v>
      </c>
      <c r="E675" s="441" t="s">
        <v>1315</v>
      </c>
      <c r="F675" s="441" t="s">
        <v>1315</v>
      </c>
      <c r="G675" s="441" t="s">
        <v>1315</v>
      </c>
      <c r="I675" s="441" t="s">
        <v>1315</v>
      </c>
      <c r="J675" s="441" t="s">
        <v>1315</v>
      </c>
      <c r="K675" s="441" t="s">
        <v>1315</v>
      </c>
      <c r="O675" s="441" t="s">
        <v>1315</v>
      </c>
      <c r="Q675" s="441">
        <v>149450</v>
      </c>
      <c r="R675" s="450" t="s">
        <v>1492</v>
      </c>
      <c r="S675" s="441">
        <f>VLOOKUP(Q675,[8]CUC!I677:K2181,3,0)</f>
        <v>149450</v>
      </c>
    </row>
    <row r="676" spans="1:20" ht="10.199999999999999" customHeight="1" x14ac:dyDescent="0.3">
      <c r="A676" s="441">
        <f t="shared" si="12"/>
        <v>1495</v>
      </c>
      <c r="B676" s="441">
        <f t="shared" si="13"/>
        <v>4</v>
      </c>
      <c r="C676" s="450">
        <v>1495</v>
      </c>
      <c r="D676" s="441" t="s">
        <v>1513</v>
      </c>
      <c r="E676" s="441" t="s">
        <v>1315</v>
      </c>
      <c r="G676" s="441" t="s">
        <v>1315</v>
      </c>
      <c r="I676" s="441" t="s">
        <v>1315</v>
      </c>
      <c r="J676" s="441" t="s">
        <v>1315</v>
      </c>
      <c r="K676" s="441" t="s">
        <v>1315</v>
      </c>
      <c r="O676" s="441" t="s">
        <v>1315</v>
      </c>
      <c r="Q676" s="441">
        <v>1495</v>
      </c>
      <c r="R676" s="450" t="s">
        <v>1514</v>
      </c>
      <c r="S676" s="441">
        <v>1495</v>
      </c>
    </row>
    <row r="677" spans="1:20" ht="10.199999999999999" customHeight="1" x14ac:dyDescent="0.3">
      <c r="A677" s="441">
        <f t="shared" si="12"/>
        <v>149505</v>
      </c>
      <c r="B677" s="441">
        <f t="shared" si="13"/>
        <v>6</v>
      </c>
      <c r="C677" s="450">
        <v>149505</v>
      </c>
      <c r="D677" s="441" t="s">
        <v>1481</v>
      </c>
      <c r="E677" s="441" t="s">
        <v>1315</v>
      </c>
      <c r="G677" s="441" t="s">
        <v>1315</v>
      </c>
      <c r="I677" s="441" t="s">
        <v>1315</v>
      </c>
      <c r="J677" s="441" t="s">
        <v>1315</v>
      </c>
      <c r="K677" s="441" t="s">
        <v>1315</v>
      </c>
      <c r="O677" s="441" t="s">
        <v>1315</v>
      </c>
      <c r="Q677" s="441">
        <v>149505</v>
      </c>
      <c r="R677" s="450" t="s">
        <v>1496</v>
      </c>
      <c r="S677" s="441" t="str">
        <f>VLOOKUP(Q677,[8]CUC!I679:K2183,3,0)</f>
        <v>+149505+149510+149515</v>
      </c>
    </row>
    <row r="678" spans="1:20" ht="10.199999999999999" customHeight="1" x14ac:dyDescent="0.3">
      <c r="A678" s="441">
        <f t="shared" si="12"/>
        <v>149510</v>
      </c>
      <c r="B678" s="441">
        <f t="shared" si="13"/>
        <v>6</v>
      </c>
      <c r="C678" s="450">
        <v>149510</v>
      </c>
      <c r="D678" s="441" t="s">
        <v>1269</v>
      </c>
      <c r="E678" s="441" t="s">
        <v>1315</v>
      </c>
      <c r="G678" s="441" t="s">
        <v>1315</v>
      </c>
      <c r="I678" s="441" t="s">
        <v>1315</v>
      </c>
      <c r="J678" s="441" t="s">
        <v>1315</v>
      </c>
      <c r="K678" s="441" t="s">
        <v>1315</v>
      </c>
      <c r="O678" s="441" t="s">
        <v>1315</v>
      </c>
      <c r="Q678" s="441" t="s">
        <v>1332</v>
      </c>
      <c r="R678" s="450" t="s">
        <v>1332</v>
      </c>
      <c r="S678" s="441" t="s">
        <v>1332</v>
      </c>
    </row>
    <row r="679" spans="1:20" ht="10.199999999999999" customHeight="1" x14ac:dyDescent="0.3">
      <c r="A679" s="441">
        <f t="shared" si="12"/>
        <v>149515</v>
      </c>
      <c r="B679" s="441">
        <f t="shared" si="13"/>
        <v>6</v>
      </c>
      <c r="C679" s="450">
        <v>149515</v>
      </c>
      <c r="D679" s="441" t="s">
        <v>1483</v>
      </c>
      <c r="E679" s="441" t="s">
        <v>1315</v>
      </c>
      <c r="G679" s="441" t="s">
        <v>1315</v>
      </c>
      <c r="I679" s="441" t="s">
        <v>1315</v>
      </c>
      <c r="J679" s="441" t="s">
        <v>1315</v>
      </c>
      <c r="K679" s="441" t="s">
        <v>1315</v>
      </c>
      <c r="O679" s="441" t="s">
        <v>1315</v>
      </c>
      <c r="Q679" s="441" t="s">
        <v>1332</v>
      </c>
      <c r="R679" s="450" t="s">
        <v>1332</v>
      </c>
      <c r="S679" s="441" t="s">
        <v>1332</v>
      </c>
    </row>
    <row r="680" spans="1:20" ht="10.199999999999999" customHeight="1" x14ac:dyDescent="0.3">
      <c r="A680" s="441">
        <f t="shared" si="12"/>
        <v>149520</v>
      </c>
      <c r="B680" s="441">
        <f t="shared" si="13"/>
        <v>6</v>
      </c>
      <c r="C680" s="450">
        <v>149520</v>
      </c>
      <c r="D680" s="441" t="s">
        <v>1484</v>
      </c>
      <c r="E680" s="441" t="s">
        <v>1315</v>
      </c>
      <c r="G680" s="441" t="s">
        <v>1315</v>
      </c>
      <c r="I680" s="441" t="s">
        <v>1315</v>
      </c>
      <c r="J680" s="441" t="s">
        <v>1315</v>
      </c>
      <c r="K680" s="441" t="s">
        <v>1315</v>
      </c>
      <c r="O680" s="441" t="s">
        <v>1315</v>
      </c>
      <c r="Q680" s="441">
        <v>149520</v>
      </c>
      <c r="R680" s="450" t="s">
        <v>1497</v>
      </c>
      <c r="S680" s="441" t="str">
        <f>VLOOKUP(Q680,[8]CUC!I682:K2186,3,0)</f>
        <v>149520+149525</v>
      </c>
    </row>
    <row r="681" spans="1:20" ht="10.199999999999999" customHeight="1" x14ac:dyDescent="0.3">
      <c r="A681" s="441">
        <f t="shared" si="12"/>
        <v>149525</v>
      </c>
      <c r="B681" s="441">
        <f t="shared" si="13"/>
        <v>6</v>
      </c>
      <c r="C681" s="450">
        <v>149525</v>
      </c>
      <c r="D681" s="441" t="s">
        <v>1486</v>
      </c>
      <c r="E681" s="441" t="s">
        <v>1315</v>
      </c>
      <c r="G681" s="441" t="s">
        <v>1315</v>
      </c>
      <c r="I681" s="441" t="s">
        <v>1315</v>
      </c>
      <c r="J681" s="441" t="s">
        <v>1315</v>
      </c>
      <c r="K681" s="441" t="s">
        <v>1315</v>
      </c>
      <c r="O681" s="441" t="s">
        <v>1315</v>
      </c>
      <c r="Q681" s="441" t="s">
        <v>1332</v>
      </c>
      <c r="R681" s="450" t="s">
        <v>1332</v>
      </c>
      <c r="S681" s="441" t="s">
        <v>1332</v>
      </c>
    </row>
    <row r="682" spans="1:20" ht="10.199999999999999" customHeight="1" x14ac:dyDescent="0.3">
      <c r="A682" s="441">
        <f t="shared" si="12"/>
        <v>149530</v>
      </c>
      <c r="B682" s="441">
        <f t="shared" si="13"/>
        <v>6</v>
      </c>
      <c r="C682" s="450">
        <v>149530</v>
      </c>
      <c r="D682" s="441" t="s">
        <v>865</v>
      </c>
      <c r="E682" s="441" t="s">
        <v>1315</v>
      </c>
      <c r="G682" s="441" t="s">
        <v>1315</v>
      </c>
      <c r="I682" s="441" t="s">
        <v>1315</v>
      </c>
      <c r="J682" s="441" t="s">
        <v>1315</v>
      </c>
      <c r="K682" s="441" t="s">
        <v>1315</v>
      </c>
      <c r="O682" s="441" t="s">
        <v>1315</v>
      </c>
      <c r="Q682" s="441">
        <v>149530</v>
      </c>
      <c r="R682" s="450" t="s">
        <v>1498</v>
      </c>
      <c r="S682" s="441">
        <f>VLOOKUP(Q682,[8]CUC!I684:K2188,3,0)</f>
        <v>149530</v>
      </c>
    </row>
    <row r="683" spans="1:20" ht="10.199999999999999" customHeight="1" x14ac:dyDescent="0.3">
      <c r="A683" s="441">
        <f t="shared" si="12"/>
        <v>149535</v>
      </c>
      <c r="B683" s="441">
        <f t="shared" si="13"/>
        <v>6</v>
      </c>
      <c r="C683" s="450">
        <v>149535</v>
      </c>
      <c r="D683" s="441" t="s">
        <v>1271</v>
      </c>
      <c r="E683" s="441" t="s">
        <v>1315</v>
      </c>
      <c r="G683" s="441" t="s">
        <v>1315</v>
      </c>
      <c r="I683" s="441" t="s">
        <v>1315</v>
      </c>
      <c r="J683" s="441" t="s">
        <v>1315</v>
      </c>
      <c r="K683" s="441" t="s">
        <v>1315</v>
      </c>
      <c r="O683" s="441" t="s">
        <v>1315</v>
      </c>
      <c r="Q683" s="441">
        <v>149535</v>
      </c>
      <c r="R683" s="450" t="s">
        <v>1499</v>
      </c>
      <c r="S683" s="441">
        <f>VLOOKUP(Q683,[8]CUC!I685:K2189,3,0)</f>
        <v>149535</v>
      </c>
    </row>
    <row r="684" spans="1:20" ht="10.199999999999999" customHeight="1" x14ac:dyDescent="0.3">
      <c r="A684" s="441">
        <f t="shared" si="12"/>
        <v>149540</v>
      </c>
      <c r="B684" s="441">
        <f t="shared" si="13"/>
        <v>6</v>
      </c>
      <c r="C684" s="450">
        <v>149540</v>
      </c>
      <c r="D684" s="441" t="s">
        <v>1272</v>
      </c>
      <c r="E684" s="441" t="s">
        <v>1315</v>
      </c>
      <c r="G684" s="441" t="s">
        <v>1315</v>
      </c>
      <c r="I684" s="441" t="s">
        <v>1315</v>
      </c>
      <c r="J684" s="441" t="s">
        <v>1315</v>
      </c>
      <c r="K684" s="441" t="s">
        <v>1315</v>
      </c>
      <c r="O684" s="441" t="s">
        <v>1315</v>
      </c>
      <c r="Q684" s="441">
        <v>149540</v>
      </c>
      <c r="R684" s="450" t="s">
        <v>1500</v>
      </c>
      <c r="S684" s="441">
        <v>149540</v>
      </c>
    </row>
    <row r="685" spans="1:20" ht="10.199999999999999" customHeight="1" x14ac:dyDescent="0.3">
      <c r="A685" s="441">
        <f t="shared" si="12"/>
        <v>149545</v>
      </c>
      <c r="B685" s="441">
        <f t="shared" si="13"/>
        <v>6</v>
      </c>
      <c r="C685" s="450">
        <v>149545</v>
      </c>
      <c r="D685" s="441" t="s">
        <v>1490</v>
      </c>
      <c r="E685" s="441" t="s">
        <v>1315</v>
      </c>
      <c r="G685" s="441" t="s">
        <v>1315</v>
      </c>
      <c r="I685" s="441" t="s">
        <v>1315</v>
      </c>
      <c r="J685" s="441" t="s">
        <v>1315</v>
      </c>
      <c r="K685" s="441" t="s">
        <v>1315</v>
      </c>
      <c r="O685" s="441" t="s">
        <v>1315</v>
      </c>
      <c r="Q685" s="441">
        <v>149545</v>
      </c>
      <c r="R685" s="450" t="s">
        <v>1501</v>
      </c>
      <c r="S685" s="441">
        <f>VLOOKUP(Q685,[8]CUC!I687:K2191,3,0)</f>
        <v>149545</v>
      </c>
    </row>
    <row r="686" spans="1:20" ht="10.199999999999999" customHeight="1" x14ac:dyDescent="0.3">
      <c r="A686" s="441">
        <f t="shared" si="12"/>
        <v>149550</v>
      </c>
      <c r="B686" s="441">
        <f t="shared" si="13"/>
        <v>6</v>
      </c>
      <c r="C686" s="450">
        <v>149550</v>
      </c>
      <c r="D686" s="441" t="s">
        <v>1273</v>
      </c>
      <c r="E686" s="441" t="s">
        <v>1315</v>
      </c>
      <c r="G686" s="441" t="s">
        <v>1315</v>
      </c>
      <c r="I686" s="441" t="s">
        <v>1315</v>
      </c>
      <c r="J686" s="441" t="s">
        <v>1315</v>
      </c>
      <c r="K686" s="441" t="s">
        <v>1315</v>
      </c>
      <c r="O686" s="441" t="s">
        <v>1315</v>
      </c>
      <c r="Q686" s="441">
        <v>149550</v>
      </c>
      <c r="R686" s="450" t="s">
        <v>1502</v>
      </c>
      <c r="S686" s="441">
        <f>VLOOKUP(Q686,[8]CUC!I688:K2192,3,0)</f>
        <v>149550</v>
      </c>
    </row>
    <row r="687" spans="1:20" ht="10.199999999999999" customHeight="1" x14ac:dyDescent="0.3">
      <c r="A687" s="441">
        <f t="shared" si="12"/>
        <v>1496</v>
      </c>
      <c r="B687" s="441">
        <f t="shared" si="13"/>
        <v>4</v>
      </c>
      <c r="C687" s="450">
        <v>1496</v>
      </c>
      <c r="D687" s="441" t="s">
        <v>1515</v>
      </c>
      <c r="E687" s="441" t="s">
        <v>1315</v>
      </c>
      <c r="G687" s="441" t="s">
        <v>1315</v>
      </c>
      <c r="I687" s="441" t="s">
        <v>1315</v>
      </c>
      <c r="J687" s="441" t="s">
        <v>1315</v>
      </c>
      <c r="K687" s="441" t="s">
        <v>1315</v>
      </c>
      <c r="O687" s="441" t="s">
        <v>1315</v>
      </c>
      <c r="Q687" s="441">
        <v>1496</v>
      </c>
      <c r="R687" s="450" t="s">
        <v>1289</v>
      </c>
      <c r="S687" s="441">
        <v>1496</v>
      </c>
    </row>
    <row r="688" spans="1:20" ht="10.199999999999999" customHeight="1" x14ac:dyDescent="0.3">
      <c r="A688" s="441">
        <f t="shared" si="12"/>
        <v>149605</v>
      </c>
      <c r="B688" s="441">
        <f t="shared" si="13"/>
        <v>6</v>
      </c>
      <c r="C688" s="450">
        <v>149605</v>
      </c>
      <c r="D688" s="441" t="s">
        <v>1481</v>
      </c>
      <c r="E688" s="441" t="s">
        <v>1315</v>
      </c>
      <c r="G688" s="441" t="s">
        <v>1315</v>
      </c>
      <c r="I688" s="441" t="s">
        <v>1315</v>
      </c>
      <c r="J688" s="441" t="s">
        <v>1315</v>
      </c>
      <c r="K688" s="441" t="s">
        <v>1315</v>
      </c>
      <c r="O688" s="441" t="s">
        <v>1315</v>
      </c>
      <c r="Q688" s="441">
        <v>149605</v>
      </c>
      <c r="R688" s="450" t="s">
        <v>1505</v>
      </c>
      <c r="S688" s="441" t="str">
        <f>VLOOKUP(Q688,[8]CUC!I690:K2194,3,0)</f>
        <v>149605+149610+149615</v>
      </c>
      <c r="T688" s="441" t="s">
        <v>1516</v>
      </c>
    </row>
    <row r="689" spans="1:19" ht="10.199999999999999" customHeight="1" x14ac:dyDescent="0.3">
      <c r="A689" s="441">
        <f t="shared" si="12"/>
        <v>149610</v>
      </c>
      <c r="B689" s="441">
        <f t="shared" si="13"/>
        <v>6</v>
      </c>
      <c r="C689" s="450">
        <v>149610</v>
      </c>
      <c r="D689" s="441" t="s">
        <v>1269</v>
      </c>
      <c r="E689" s="441" t="s">
        <v>1315</v>
      </c>
      <c r="G689" s="441" t="s">
        <v>1315</v>
      </c>
      <c r="I689" s="441" t="s">
        <v>1315</v>
      </c>
      <c r="J689" s="441" t="s">
        <v>1315</v>
      </c>
      <c r="K689" s="441" t="s">
        <v>1315</v>
      </c>
      <c r="O689" s="441" t="s">
        <v>1315</v>
      </c>
      <c r="Q689" s="441" t="s">
        <v>1332</v>
      </c>
      <c r="R689" s="450" t="s">
        <v>1332</v>
      </c>
      <c r="S689" s="441" t="s">
        <v>1332</v>
      </c>
    </row>
    <row r="690" spans="1:19" ht="10.199999999999999" customHeight="1" x14ac:dyDescent="0.3">
      <c r="A690" s="441">
        <f t="shared" si="12"/>
        <v>149615</v>
      </c>
      <c r="B690" s="441">
        <f t="shared" si="13"/>
        <v>6</v>
      </c>
      <c r="C690" s="450">
        <v>149615</v>
      </c>
      <c r="D690" s="441" t="s">
        <v>1483</v>
      </c>
      <c r="E690" s="441" t="s">
        <v>1315</v>
      </c>
      <c r="G690" s="441" t="s">
        <v>1315</v>
      </c>
      <c r="I690" s="441" t="s">
        <v>1315</v>
      </c>
      <c r="J690" s="441" t="s">
        <v>1315</v>
      </c>
      <c r="K690" s="441" t="s">
        <v>1315</v>
      </c>
      <c r="O690" s="441" t="s">
        <v>1315</v>
      </c>
      <c r="Q690" s="441" t="s">
        <v>1332</v>
      </c>
      <c r="R690" s="450" t="s">
        <v>1332</v>
      </c>
      <c r="S690" s="441" t="s">
        <v>1332</v>
      </c>
    </row>
    <row r="691" spans="1:19" ht="10.199999999999999" customHeight="1" x14ac:dyDescent="0.3">
      <c r="A691" s="441">
        <f t="shared" si="12"/>
        <v>149620</v>
      </c>
      <c r="B691" s="441">
        <f t="shared" si="13"/>
        <v>6</v>
      </c>
      <c r="C691" s="450">
        <v>149620</v>
      </c>
      <c r="D691" s="441" t="s">
        <v>1484</v>
      </c>
      <c r="E691" s="441" t="s">
        <v>1315</v>
      </c>
      <c r="G691" s="441" t="s">
        <v>1315</v>
      </c>
      <c r="I691" s="441" t="s">
        <v>1315</v>
      </c>
      <c r="J691" s="441" t="s">
        <v>1315</v>
      </c>
      <c r="K691" s="441" t="s">
        <v>1315</v>
      </c>
      <c r="O691" s="441" t="s">
        <v>1315</v>
      </c>
      <c r="Q691" s="441">
        <v>149620</v>
      </c>
      <c r="R691" s="450" t="s">
        <v>1506</v>
      </c>
      <c r="S691" s="441" t="str">
        <f>VLOOKUP(Q691,[8]CUC!I693:K2197,3,0)</f>
        <v>149620+149625</v>
      </c>
    </row>
    <row r="692" spans="1:19" ht="10.199999999999999" customHeight="1" x14ac:dyDescent="0.3">
      <c r="A692" s="441">
        <f t="shared" si="12"/>
        <v>149625</v>
      </c>
      <c r="B692" s="441">
        <f t="shared" si="13"/>
        <v>6</v>
      </c>
      <c r="C692" s="450">
        <v>149625</v>
      </c>
      <c r="D692" s="441" t="s">
        <v>1486</v>
      </c>
      <c r="E692" s="441" t="s">
        <v>1315</v>
      </c>
      <c r="G692" s="441" t="s">
        <v>1315</v>
      </c>
      <c r="I692" s="441" t="s">
        <v>1315</v>
      </c>
      <c r="J692" s="441" t="s">
        <v>1315</v>
      </c>
      <c r="K692" s="441" t="s">
        <v>1315</v>
      </c>
      <c r="O692" s="441" t="s">
        <v>1315</v>
      </c>
      <c r="Q692" s="441" t="s">
        <v>1332</v>
      </c>
      <c r="R692" s="450" t="s">
        <v>1332</v>
      </c>
      <c r="S692" s="441" t="s">
        <v>1332</v>
      </c>
    </row>
    <row r="693" spans="1:19" ht="10.199999999999999" customHeight="1" x14ac:dyDescent="0.3">
      <c r="A693" s="441">
        <f t="shared" si="12"/>
        <v>149630</v>
      </c>
      <c r="B693" s="441">
        <f t="shared" si="13"/>
        <v>6</v>
      </c>
      <c r="C693" s="450">
        <v>149630</v>
      </c>
      <c r="D693" s="441" t="s">
        <v>865</v>
      </c>
      <c r="E693" s="441" t="s">
        <v>1315</v>
      </c>
      <c r="G693" s="441" t="s">
        <v>1315</v>
      </c>
      <c r="I693" s="441" t="s">
        <v>1315</v>
      </c>
      <c r="J693" s="441" t="s">
        <v>1315</v>
      </c>
      <c r="K693" s="441" t="s">
        <v>1315</v>
      </c>
      <c r="O693" s="441" t="s">
        <v>1315</v>
      </c>
      <c r="Q693" s="441">
        <v>149630</v>
      </c>
      <c r="R693" s="450" t="s">
        <v>1507</v>
      </c>
      <c r="S693" s="441">
        <f>VLOOKUP(Q693,[8]CUC!I695:K2199,3,0)</f>
        <v>149630</v>
      </c>
    </row>
    <row r="694" spans="1:19" ht="10.199999999999999" customHeight="1" x14ac:dyDescent="0.3">
      <c r="A694" s="441">
        <f t="shared" si="12"/>
        <v>149635</v>
      </c>
      <c r="B694" s="441">
        <f t="shared" si="13"/>
        <v>6</v>
      </c>
      <c r="C694" s="450">
        <v>149635</v>
      </c>
      <c r="D694" s="441" t="s">
        <v>1271</v>
      </c>
      <c r="E694" s="441" t="s">
        <v>1315</v>
      </c>
      <c r="G694" s="441" t="s">
        <v>1315</v>
      </c>
      <c r="I694" s="441" t="s">
        <v>1315</v>
      </c>
      <c r="J694" s="441" t="s">
        <v>1315</v>
      </c>
      <c r="K694" s="441" t="s">
        <v>1315</v>
      </c>
      <c r="O694" s="441" t="s">
        <v>1315</v>
      </c>
      <c r="Q694" s="441">
        <v>149635</v>
      </c>
      <c r="R694" s="450" t="s">
        <v>1508</v>
      </c>
      <c r="S694" s="441">
        <f>VLOOKUP(Q694,[8]CUC!I696:K2200,3,0)</f>
        <v>149635</v>
      </c>
    </row>
    <row r="695" spans="1:19" ht="10.199999999999999" customHeight="1" x14ac:dyDescent="0.3">
      <c r="A695" s="441">
        <f t="shared" si="12"/>
        <v>149640</v>
      </c>
      <c r="B695" s="441">
        <f t="shared" si="13"/>
        <v>6</v>
      </c>
      <c r="C695" s="450">
        <v>149640</v>
      </c>
      <c r="D695" s="441" t="s">
        <v>1272</v>
      </c>
      <c r="E695" s="441" t="s">
        <v>1315</v>
      </c>
      <c r="G695" s="441" t="s">
        <v>1315</v>
      </c>
      <c r="I695" s="441" t="s">
        <v>1315</v>
      </c>
      <c r="J695" s="441" t="s">
        <v>1315</v>
      </c>
      <c r="K695" s="441" t="s">
        <v>1315</v>
      </c>
      <c r="O695" s="441" t="s">
        <v>1315</v>
      </c>
      <c r="Q695" s="441">
        <v>149640</v>
      </c>
      <c r="R695" s="450" t="s">
        <v>1509</v>
      </c>
      <c r="S695" s="441">
        <v>149640</v>
      </c>
    </row>
    <row r="696" spans="1:19" ht="10.199999999999999" customHeight="1" x14ac:dyDescent="0.3">
      <c r="A696" s="441">
        <f t="shared" si="12"/>
        <v>149645</v>
      </c>
      <c r="B696" s="441">
        <f t="shared" si="13"/>
        <v>6</v>
      </c>
      <c r="C696" s="450">
        <v>149645</v>
      </c>
      <c r="D696" s="441" t="s">
        <v>1490</v>
      </c>
      <c r="E696" s="441" t="s">
        <v>1315</v>
      </c>
      <c r="G696" s="441" t="s">
        <v>1315</v>
      </c>
      <c r="I696" s="441" t="s">
        <v>1315</v>
      </c>
      <c r="J696" s="441" t="s">
        <v>1315</v>
      </c>
      <c r="K696" s="441" t="s">
        <v>1315</v>
      </c>
      <c r="O696" s="441" t="s">
        <v>1315</v>
      </c>
      <c r="Q696" s="441">
        <v>149645</v>
      </c>
      <c r="R696" s="450" t="s">
        <v>1510</v>
      </c>
      <c r="S696" s="441">
        <f>VLOOKUP(Q696,[8]CUC!I698:K2202,3,0)</f>
        <v>149645</v>
      </c>
    </row>
    <row r="697" spans="1:19" ht="10.199999999999999" customHeight="1" x14ac:dyDescent="0.3">
      <c r="A697" s="441">
        <f t="shared" ref="A697" si="14">+C697</f>
        <v>149650</v>
      </c>
      <c r="B697" s="441">
        <f t="shared" si="13"/>
        <v>6</v>
      </c>
      <c r="C697" s="450">
        <v>149650</v>
      </c>
      <c r="D697" s="441" t="s">
        <v>1273</v>
      </c>
      <c r="E697" s="441" t="s">
        <v>1315</v>
      </c>
      <c r="G697" s="441" t="s">
        <v>1315</v>
      </c>
      <c r="I697" s="441" t="s">
        <v>1315</v>
      </c>
      <c r="J697" s="441" t="s">
        <v>1315</v>
      </c>
      <c r="K697" s="441" t="s">
        <v>1315</v>
      </c>
      <c r="O697" s="441" t="s">
        <v>1315</v>
      </c>
      <c r="Q697" s="441">
        <v>149650</v>
      </c>
      <c r="R697" s="450" t="s">
        <v>1511</v>
      </c>
      <c r="S697" s="441">
        <f>VLOOKUP(Q697,[8]CUC!I699:K2203,3,0)</f>
        <v>149650</v>
      </c>
    </row>
    <row r="698" spans="1:19" ht="10.199999999999999" customHeight="1" x14ac:dyDescent="0.3">
      <c r="A698" s="441">
        <v>1499</v>
      </c>
      <c r="B698" s="441">
        <f t="shared" si="13"/>
        <v>4</v>
      </c>
      <c r="C698" s="450">
        <v>1499</v>
      </c>
      <c r="D698" s="441" t="s">
        <v>88</v>
      </c>
      <c r="E698" s="441" t="s">
        <v>1315</v>
      </c>
      <c r="F698" s="441" t="s">
        <v>1315</v>
      </c>
      <c r="G698" s="441" t="s">
        <v>1315</v>
      </c>
      <c r="I698" s="441" t="s">
        <v>1315</v>
      </c>
      <c r="J698" s="441" t="s">
        <v>1315</v>
      </c>
      <c r="K698" s="441" t="s">
        <v>1315</v>
      </c>
      <c r="O698" s="441" t="s">
        <v>1315</v>
      </c>
      <c r="Q698" s="441">
        <v>1499</v>
      </c>
      <c r="R698" s="450" t="s">
        <v>1517</v>
      </c>
      <c r="S698" s="441">
        <v>1499</v>
      </c>
    </row>
    <row r="699" spans="1:19" ht="10.199999999999999" customHeight="1" x14ac:dyDescent="0.3">
      <c r="A699" s="441">
        <v>1499</v>
      </c>
      <c r="B699" s="441">
        <f t="shared" si="13"/>
        <v>6</v>
      </c>
      <c r="C699" s="450">
        <v>149905</v>
      </c>
      <c r="D699" s="441" t="s">
        <v>786</v>
      </c>
      <c r="E699" s="441" t="s">
        <v>1315</v>
      </c>
      <c r="F699" s="441" t="s">
        <v>1315</v>
      </c>
      <c r="G699" s="441" t="s">
        <v>1315</v>
      </c>
      <c r="I699" s="441" t="s">
        <v>1315</v>
      </c>
      <c r="J699" s="441" t="s">
        <v>1315</v>
      </c>
      <c r="K699" s="441" t="s">
        <v>1315</v>
      </c>
      <c r="O699" s="441" t="s">
        <v>1315</v>
      </c>
      <c r="Q699" s="441">
        <v>149905</v>
      </c>
      <c r="R699" s="450" t="s">
        <v>1518</v>
      </c>
      <c r="S699" s="441" t="str">
        <f>VLOOKUP(Q699,[8]CUC!I701:K2205,3,0)</f>
        <v>149905+149925+149930</v>
      </c>
    </row>
    <row r="700" spans="1:19" ht="10.199999999999999" customHeight="1" x14ac:dyDescent="0.3">
      <c r="A700" s="441">
        <v>1499</v>
      </c>
      <c r="B700" s="441">
        <f t="shared" si="13"/>
        <v>6</v>
      </c>
      <c r="C700" s="450">
        <v>149910</v>
      </c>
      <c r="D700" s="441" t="s">
        <v>787</v>
      </c>
      <c r="E700" s="441" t="s">
        <v>1315</v>
      </c>
      <c r="F700" s="441" t="s">
        <v>1315</v>
      </c>
      <c r="J700" s="441" t="s">
        <v>1315</v>
      </c>
      <c r="K700" s="441" t="s">
        <v>1315</v>
      </c>
      <c r="O700" s="441" t="s">
        <v>1315</v>
      </c>
      <c r="Q700" s="441">
        <v>149910</v>
      </c>
      <c r="R700" s="450" t="s">
        <v>1519</v>
      </c>
      <c r="S700" s="441" t="str">
        <f>VLOOKUP(Q700,[8]CUC!I702:K2206,3,0)</f>
        <v>149910+149935</v>
      </c>
    </row>
    <row r="701" spans="1:19" ht="10.199999999999999" customHeight="1" x14ac:dyDescent="0.3">
      <c r="A701" s="441">
        <v>1499</v>
      </c>
      <c r="B701" s="441">
        <f t="shared" si="13"/>
        <v>6</v>
      </c>
      <c r="C701" s="450">
        <v>149915</v>
      </c>
      <c r="D701" s="441" t="s">
        <v>788</v>
      </c>
      <c r="E701" s="441" t="s">
        <v>1315</v>
      </c>
      <c r="F701" s="441" t="s">
        <v>1315</v>
      </c>
      <c r="G701" s="441" t="s">
        <v>1315</v>
      </c>
      <c r="I701" s="441" t="s">
        <v>1315</v>
      </c>
      <c r="J701" s="441" t="s">
        <v>1315</v>
      </c>
      <c r="K701" s="441" t="s">
        <v>1315</v>
      </c>
      <c r="O701" s="441" t="s">
        <v>1315</v>
      </c>
      <c r="Q701" s="441">
        <v>149915</v>
      </c>
      <c r="R701" s="450" t="s">
        <v>1520</v>
      </c>
      <c r="S701" s="441">
        <f>VLOOKUP(Q701,[8]CUC!I703:K2207,3,0)</f>
        <v>149915</v>
      </c>
    </row>
    <row r="702" spans="1:19" ht="10.199999999999999" customHeight="1" x14ac:dyDescent="0.3">
      <c r="A702" s="441">
        <v>1499</v>
      </c>
      <c r="B702" s="441">
        <f t="shared" si="13"/>
        <v>6</v>
      </c>
      <c r="C702" s="450">
        <v>149920</v>
      </c>
      <c r="D702" s="441" t="s">
        <v>89</v>
      </c>
      <c r="E702" s="441" t="s">
        <v>1315</v>
      </c>
      <c r="F702" s="441" t="s">
        <v>1315</v>
      </c>
      <c r="G702" s="441" t="s">
        <v>1315</v>
      </c>
      <c r="I702" s="441" t="s">
        <v>1315</v>
      </c>
      <c r="J702" s="441" t="s">
        <v>1315</v>
      </c>
      <c r="K702" s="441" t="s">
        <v>1315</v>
      </c>
      <c r="O702" s="441" t="s">
        <v>1315</v>
      </c>
      <c r="Q702" s="441">
        <v>149920</v>
      </c>
      <c r="R702" s="450" t="s">
        <v>1521</v>
      </c>
      <c r="S702" s="441">
        <v>149920</v>
      </c>
    </row>
    <row r="703" spans="1:19" ht="10.199999999999999" customHeight="1" x14ac:dyDescent="0.3">
      <c r="A703" s="441">
        <v>1499</v>
      </c>
      <c r="B703" s="441">
        <f t="shared" si="13"/>
        <v>6</v>
      </c>
      <c r="C703" s="450">
        <v>149925</v>
      </c>
      <c r="D703" s="441" t="s">
        <v>789</v>
      </c>
      <c r="E703" s="441" t="s">
        <v>1315</v>
      </c>
      <c r="F703" s="441" t="s">
        <v>1315</v>
      </c>
      <c r="G703" s="441" t="s">
        <v>1315</v>
      </c>
      <c r="J703" s="441" t="s">
        <v>1315</v>
      </c>
      <c r="K703" s="441" t="s">
        <v>1315</v>
      </c>
      <c r="O703" s="441" t="s">
        <v>1315</v>
      </c>
      <c r="Q703" s="441" t="s">
        <v>1332</v>
      </c>
      <c r="R703" s="450" t="s">
        <v>1332</v>
      </c>
      <c r="S703" s="441" t="s">
        <v>1332</v>
      </c>
    </row>
    <row r="704" spans="1:19" ht="10.199999999999999" customHeight="1" x14ac:dyDescent="0.3">
      <c r="A704" s="441">
        <v>1499</v>
      </c>
      <c r="B704" s="441">
        <f t="shared" si="13"/>
        <v>6</v>
      </c>
      <c r="C704" s="450">
        <v>149930</v>
      </c>
      <c r="D704" s="441" t="s">
        <v>790</v>
      </c>
      <c r="E704" s="441" t="s">
        <v>1315</v>
      </c>
      <c r="F704" s="441" t="s">
        <v>1315</v>
      </c>
      <c r="G704" s="441" t="s">
        <v>1315</v>
      </c>
      <c r="J704" s="441" t="s">
        <v>1315</v>
      </c>
      <c r="K704" s="441" t="s">
        <v>1315</v>
      </c>
      <c r="O704" s="441" t="s">
        <v>1315</v>
      </c>
      <c r="Q704" s="441" t="s">
        <v>1332</v>
      </c>
      <c r="R704" s="450" t="s">
        <v>1332</v>
      </c>
      <c r="S704" s="441" t="s">
        <v>1332</v>
      </c>
    </row>
    <row r="705" spans="1:19" ht="10.199999999999999" customHeight="1" x14ac:dyDescent="0.3">
      <c r="A705" s="441">
        <v>1499</v>
      </c>
      <c r="B705" s="441">
        <f t="shared" si="13"/>
        <v>6</v>
      </c>
      <c r="C705" s="450">
        <v>149935</v>
      </c>
      <c r="D705" s="441" t="s">
        <v>791</v>
      </c>
      <c r="E705" s="441" t="s">
        <v>1315</v>
      </c>
      <c r="F705" s="441" t="s">
        <v>1315</v>
      </c>
      <c r="J705" s="441" t="s">
        <v>1315</v>
      </c>
      <c r="K705" s="441" t="s">
        <v>1315</v>
      </c>
      <c r="O705" s="441" t="s">
        <v>1315</v>
      </c>
      <c r="Q705" s="441" t="s">
        <v>1332</v>
      </c>
      <c r="R705" s="450" t="s">
        <v>1332</v>
      </c>
      <c r="S705" s="441" t="s">
        <v>1332</v>
      </c>
    </row>
    <row r="706" spans="1:19" ht="10.199999999999999" customHeight="1" x14ac:dyDescent="0.3">
      <c r="A706" s="441">
        <v>1499</v>
      </c>
      <c r="B706" s="441">
        <f t="shared" si="13"/>
        <v>6</v>
      </c>
      <c r="C706" s="450">
        <v>149940</v>
      </c>
      <c r="D706" s="441" t="s">
        <v>1522</v>
      </c>
      <c r="E706" s="441" t="s">
        <v>1315</v>
      </c>
      <c r="F706" s="441" t="s">
        <v>1315</v>
      </c>
      <c r="G706" s="441" t="s">
        <v>1315</v>
      </c>
      <c r="I706" s="441" t="s">
        <v>1315</v>
      </c>
      <c r="J706" s="441" t="s">
        <v>1315</v>
      </c>
      <c r="K706" s="441" t="s">
        <v>1315</v>
      </c>
      <c r="O706" s="441" t="s">
        <v>1315</v>
      </c>
      <c r="Q706" s="441">
        <v>149940</v>
      </c>
      <c r="R706" s="450" t="s">
        <v>1523</v>
      </c>
      <c r="S706" s="441">
        <v>149940</v>
      </c>
    </row>
    <row r="707" spans="1:19" ht="10.199999999999999" customHeight="1" x14ac:dyDescent="0.3">
      <c r="A707" s="441">
        <v>1499</v>
      </c>
      <c r="B707" s="441">
        <f t="shared" si="13"/>
        <v>6</v>
      </c>
      <c r="C707" s="450">
        <v>149945</v>
      </c>
      <c r="D707" s="441" t="s">
        <v>92</v>
      </c>
      <c r="E707" s="441" t="s">
        <v>1315</v>
      </c>
      <c r="F707" s="441" t="s">
        <v>1315</v>
      </c>
      <c r="G707" s="441" t="s">
        <v>1315</v>
      </c>
      <c r="I707" s="441" t="s">
        <v>1315</v>
      </c>
      <c r="J707" s="441" t="s">
        <v>1315</v>
      </c>
      <c r="K707" s="441" t="s">
        <v>1315</v>
      </c>
      <c r="O707" s="441" t="s">
        <v>1315</v>
      </c>
      <c r="Q707" s="441">
        <v>149945</v>
      </c>
      <c r="R707" s="450" t="s">
        <v>1524</v>
      </c>
      <c r="S707" s="441">
        <v>149945</v>
      </c>
    </row>
    <row r="708" spans="1:19" ht="10.199999999999999" customHeight="1" x14ac:dyDescent="0.3">
      <c r="A708" s="441">
        <v>1499</v>
      </c>
      <c r="B708" s="441">
        <f t="shared" si="13"/>
        <v>6</v>
      </c>
      <c r="C708" s="450">
        <v>149950</v>
      </c>
      <c r="D708" s="441" t="s">
        <v>93</v>
      </c>
      <c r="E708" s="441" t="s">
        <v>1315</v>
      </c>
      <c r="F708" s="441" t="s">
        <v>1315</v>
      </c>
      <c r="G708" s="441" t="s">
        <v>1315</v>
      </c>
      <c r="I708" s="441" t="s">
        <v>1315</v>
      </c>
      <c r="J708" s="441" t="s">
        <v>1315</v>
      </c>
      <c r="K708" s="441" t="s">
        <v>1315</v>
      </c>
      <c r="O708" s="441" t="s">
        <v>1315</v>
      </c>
      <c r="Q708" s="441">
        <v>149950</v>
      </c>
      <c r="R708" s="450" t="s">
        <v>1525</v>
      </c>
      <c r="S708" s="441">
        <v>149950</v>
      </c>
    </row>
    <row r="709" spans="1:19" ht="10.199999999999999" customHeight="1" x14ac:dyDescent="0.3">
      <c r="A709" s="441">
        <v>1499</v>
      </c>
      <c r="B709" s="441">
        <f t="shared" ref="B709:B772" si="15">LEN(C709)</f>
        <v>6</v>
      </c>
      <c r="C709" s="450">
        <v>149955</v>
      </c>
      <c r="D709" s="441" t="s">
        <v>90</v>
      </c>
      <c r="E709" s="441" t="s">
        <v>1315</v>
      </c>
      <c r="F709" s="441" t="s">
        <v>1315</v>
      </c>
      <c r="J709" s="441" t="s">
        <v>1316</v>
      </c>
      <c r="K709" s="441" t="s">
        <v>1316</v>
      </c>
      <c r="O709" s="441" t="s">
        <v>1315</v>
      </c>
      <c r="Q709" s="441">
        <v>149955</v>
      </c>
      <c r="R709" s="450" t="s">
        <v>1526</v>
      </c>
      <c r="S709" s="441">
        <f>VLOOKUP(Q709,[8]CUC!I711:K2215,3,0)</f>
        <v>149955</v>
      </c>
    </row>
    <row r="710" spans="1:19" ht="10.199999999999999" customHeight="1" x14ac:dyDescent="0.3">
      <c r="A710" s="441">
        <v>1499</v>
      </c>
      <c r="B710" s="441">
        <f t="shared" si="15"/>
        <v>6</v>
      </c>
      <c r="C710" s="450">
        <v>149960</v>
      </c>
      <c r="D710" s="441" t="s">
        <v>91</v>
      </c>
      <c r="F710" s="441" t="s">
        <v>1315</v>
      </c>
      <c r="I710" s="441" t="s">
        <v>1315</v>
      </c>
      <c r="J710" s="441" t="s">
        <v>1316</v>
      </c>
      <c r="K710" s="441" t="s">
        <v>1316</v>
      </c>
      <c r="Q710" s="441">
        <v>149960</v>
      </c>
      <c r="R710" s="450" t="s">
        <v>1527</v>
      </c>
      <c r="S710" s="441">
        <f>VLOOKUP(Q710,[8]CUC!I712:K2216,3,0)</f>
        <v>149960</v>
      </c>
    </row>
    <row r="711" spans="1:19" ht="10.199999999999999" customHeight="1" x14ac:dyDescent="0.3">
      <c r="A711" s="441">
        <v>1499</v>
      </c>
      <c r="B711" s="441">
        <f t="shared" si="15"/>
        <v>6</v>
      </c>
      <c r="C711" s="450">
        <v>149980</v>
      </c>
      <c r="D711" s="441" t="s">
        <v>792</v>
      </c>
      <c r="E711" s="441" t="s">
        <v>1315</v>
      </c>
      <c r="F711" s="441" t="s">
        <v>1315</v>
      </c>
      <c r="G711" s="441" t="s">
        <v>1315</v>
      </c>
      <c r="I711" s="441" t="s">
        <v>1315</v>
      </c>
      <c r="J711" s="441" t="s">
        <v>1315</v>
      </c>
      <c r="K711" s="441" t="s">
        <v>1315</v>
      </c>
      <c r="O711" s="441" t="s">
        <v>1315</v>
      </c>
      <c r="Q711" s="441">
        <v>149980</v>
      </c>
      <c r="R711" s="450" t="s">
        <v>1528</v>
      </c>
      <c r="S711" s="441">
        <v>149980</v>
      </c>
    </row>
    <row r="712" spans="1:19" ht="10.199999999999999" customHeight="1" x14ac:dyDescent="0.3">
      <c r="A712" s="441">
        <v>1499</v>
      </c>
      <c r="B712" s="441">
        <f t="shared" si="15"/>
        <v>6</v>
      </c>
      <c r="C712" s="450">
        <v>149985</v>
      </c>
      <c r="D712" s="441" t="s">
        <v>793</v>
      </c>
      <c r="E712" s="441" t="s">
        <v>1315</v>
      </c>
      <c r="F712" s="441" t="s">
        <v>1315</v>
      </c>
      <c r="G712" s="441" t="s">
        <v>1315</v>
      </c>
      <c r="I712" s="441" t="s">
        <v>1315</v>
      </c>
      <c r="J712" s="441" t="s">
        <v>1315</v>
      </c>
      <c r="K712" s="441" t="s">
        <v>1315</v>
      </c>
      <c r="O712" s="441" t="s">
        <v>1315</v>
      </c>
      <c r="Q712" s="441">
        <v>149985</v>
      </c>
      <c r="R712" s="450" t="s">
        <v>1529</v>
      </c>
      <c r="S712" s="441">
        <v>149985</v>
      </c>
    </row>
    <row r="713" spans="1:19" ht="10.199999999999999" customHeight="1" x14ac:dyDescent="0.3">
      <c r="A713" s="441">
        <v>1499</v>
      </c>
      <c r="B713" s="441">
        <f t="shared" si="15"/>
        <v>6</v>
      </c>
      <c r="C713" s="450">
        <v>149987</v>
      </c>
      <c r="D713" s="441" t="s">
        <v>794</v>
      </c>
      <c r="E713" s="441" t="s">
        <v>1315</v>
      </c>
      <c r="F713" s="441" t="s">
        <v>1315</v>
      </c>
      <c r="G713" s="441" t="s">
        <v>1315</v>
      </c>
      <c r="I713" s="441" t="s">
        <v>1315</v>
      </c>
      <c r="J713" s="441" t="s">
        <v>1315</v>
      </c>
      <c r="K713" s="441" t="s">
        <v>1315</v>
      </c>
      <c r="O713" s="441" t="s">
        <v>1315</v>
      </c>
      <c r="Q713" s="441">
        <v>149987</v>
      </c>
      <c r="R713" s="450" t="s">
        <v>1530</v>
      </c>
      <c r="S713" s="441">
        <v>149987</v>
      </c>
    </row>
    <row r="714" spans="1:19" ht="10.199999999999999" customHeight="1" x14ac:dyDescent="0.3">
      <c r="A714" s="441">
        <v>1499</v>
      </c>
      <c r="B714" s="441">
        <f t="shared" si="15"/>
        <v>6</v>
      </c>
      <c r="C714" s="450">
        <v>149989</v>
      </c>
      <c r="D714" s="441" t="s">
        <v>795</v>
      </c>
      <c r="E714" s="441" t="s">
        <v>1315</v>
      </c>
      <c r="F714" s="441" t="s">
        <v>1315</v>
      </c>
      <c r="G714" s="441" t="s">
        <v>1315</v>
      </c>
      <c r="I714" s="441" t="s">
        <v>1315</v>
      </c>
      <c r="J714" s="441" t="s">
        <v>1315</v>
      </c>
      <c r="K714" s="441" t="s">
        <v>1315</v>
      </c>
      <c r="O714" s="441" t="s">
        <v>1315</v>
      </c>
      <c r="Q714" s="441">
        <v>149989</v>
      </c>
      <c r="R714" s="450" t="s">
        <v>1531</v>
      </c>
      <c r="S714" s="441">
        <v>149989</v>
      </c>
    </row>
    <row r="715" spans="1:19" ht="10.199999999999999" customHeight="1" x14ac:dyDescent="0.3">
      <c r="A715" s="441">
        <v>15</v>
      </c>
      <c r="B715" s="441">
        <f t="shared" si="15"/>
        <v>2</v>
      </c>
      <c r="C715" s="450">
        <v>15</v>
      </c>
      <c r="D715" s="441" t="s">
        <v>94</v>
      </c>
      <c r="E715" s="441" t="s">
        <v>1315</v>
      </c>
      <c r="G715" s="441" t="s">
        <v>1315</v>
      </c>
      <c r="J715" s="441" t="s">
        <v>1315</v>
      </c>
      <c r="K715" s="441" t="s">
        <v>1315</v>
      </c>
      <c r="O715" s="441" t="s">
        <v>1315</v>
      </c>
      <c r="Q715" s="441">
        <v>15</v>
      </c>
      <c r="R715" s="450" t="s">
        <v>94</v>
      </c>
      <c r="S715" s="441">
        <v>15</v>
      </c>
    </row>
    <row r="716" spans="1:19" ht="10.199999999999999" customHeight="1" x14ac:dyDescent="0.3">
      <c r="A716" s="441">
        <v>1501</v>
      </c>
      <c r="B716" s="441">
        <f t="shared" si="15"/>
        <v>4</v>
      </c>
      <c r="C716" s="450">
        <v>1501</v>
      </c>
      <c r="D716" s="441" t="s">
        <v>95</v>
      </c>
      <c r="E716" s="441" t="s">
        <v>1315</v>
      </c>
      <c r="G716" s="441" t="s">
        <v>1315</v>
      </c>
      <c r="J716" s="441" t="s">
        <v>1315</v>
      </c>
      <c r="K716" s="441" t="s">
        <v>1315</v>
      </c>
      <c r="O716" s="441" t="s">
        <v>1315</v>
      </c>
      <c r="Q716" s="441">
        <v>1501</v>
      </c>
      <c r="R716" s="450" t="s">
        <v>95</v>
      </c>
      <c r="S716" s="441">
        <v>1501</v>
      </c>
    </row>
    <row r="717" spans="1:19" ht="10.199999999999999" customHeight="1" x14ac:dyDescent="0.3">
      <c r="A717" s="441">
        <v>1502</v>
      </c>
      <c r="B717" s="441">
        <f t="shared" si="15"/>
        <v>4</v>
      </c>
      <c r="C717" s="450">
        <v>1502</v>
      </c>
      <c r="D717" s="441" t="s">
        <v>96</v>
      </c>
      <c r="E717" s="441" t="s">
        <v>1315</v>
      </c>
      <c r="G717" s="441" t="s">
        <v>1315</v>
      </c>
      <c r="J717" s="441" t="s">
        <v>1315</v>
      </c>
      <c r="K717" s="441" t="s">
        <v>1315</v>
      </c>
      <c r="O717" s="441" t="s">
        <v>1315</v>
      </c>
      <c r="Q717" s="441">
        <v>1502</v>
      </c>
      <c r="R717" s="450" t="s">
        <v>96</v>
      </c>
      <c r="S717" s="441">
        <v>1502</v>
      </c>
    </row>
    <row r="718" spans="1:19" ht="10.199999999999999" customHeight="1" x14ac:dyDescent="0.3">
      <c r="A718" s="441">
        <v>16</v>
      </c>
      <c r="B718" s="441">
        <f t="shared" si="15"/>
        <v>2</v>
      </c>
      <c r="C718" s="450">
        <v>16</v>
      </c>
      <c r="D718" s="441" t="s">
        <v>97</v>
      </c>
      <c r="E718" s="441" t="s">
        <v>1315</v>
      </c>
      <c r="F718" s="441" t="s">
        <v>1315</v>
      </c>
      <c r="G718" s="441" t="s">
        <v>1315</v>
      </c>
      <c r="I718" s="441" t="s">
        <v>1315</v>
      </c>
      <c r="J718" s="441" t="s">
        <v>1315</v>
      </c>
      <c r="K718" s="441" t="s">
        <v>1315</v>
      </c>
      <c r="L718" s="441" t="s">
        <v>1315</v>
      </c>
      <c r="M718" s="441" t="s">
        <v>1315</v>
      </c>
      <c r="N718" s="441" t="s">
        <v>1315</v>
      </c>
      <c r="O718" s="441" t="s">
        <v>1315</v>
      </c>
      <c r="Q718" s="441">
        <v>16</v>
      </c>
      <c r="R718" s="450" t="s">
        <v>97</v>
      </c>
      <c r="S718" s="441">
        <v>16</v>
      </c>
    </row>
    <row r="719" spans="1:19" ht="10.199999999999999" customHeight="1" x14ac:dyDescent="0.3">
      <c r="A719" s="441">
        <v>1601</v>
      </c>
      <c r="B719" s="441">
        <f t="shared" si="15"/>
        <v>4</v>
      </c>
      <c r="C719" s="450">
        <v>1601</v>
      </c>
      <c r="D719" s="441" t="s">
        <v>98</v>
      </c>
      <c r="E719" s="441" t="s">
        <v>1315</v>
      </c>
      <c r="F719" s="441" t="s">
        <v>1315</v>
      </c>
      <c r="G719" s="441" t="s">
        <v>1315</v>
      </c>
      <c r="I719" s="441" t="s">
        <v>1315</v>
      </c>
      <c r="J719" s="441" t="s">
        <v>1315</v>
      </c>
      <c r="K719" s="441" t="s">
        <v>1315</v>
      </c>
      <c r="L719" s="441" t="s">
        <v>1315</v>
      </c>
      <c r="M719" s="441" t="s">
        <v>1315</v>
      </c>
      <c r="N719" s="441" t="s">
        <v>1315</v>
      </c>
      <c r="O719" s="441" t="s">
        <v>1315</v>
      </c>
      <c r="Q719" s="441">
        <v>1601</v>
      </c>
      <c r="R719" s="450" t="s">
        <v>1532</v>
      </c>
      <c r="S719" s="441">
        <v>1601</v>
      </c>
    </row>
    <row r="720" spans="1:19" ht="10.199999999999999" customHeight="1" x14ac:dyDescent="0.3">
      <c r="A720" s="441">
        <v>1601</v>
      </c>
      <c r="B720" s="441">
        <f t="shared" si="15"/>
        <v>6</v>
      </c>
      <c r="C720" s="450">
        <v>160105</v>
      </c>
      <c r="D720" s="441" t="s">
        <v>99</v>
      </c>
      <c r="E720" s="441" t="s">
        <v>1315</v>
      </c>
      <c r="F720" s="441" t="s">
        <v>1315</v>
      </c>
      <c r="G720" s="441" t="s">
        <v>1315</v>
      </c>
      <c r="I720" s="441" t="s">
        <v>1315</v>
      </c>
      <c r="J720" s="441" t="s">
        <v>1315</v>
      </c>
      <c r="K720" s="441" t="s">
        <v>1315</v>
      </c>
      <c r="N720" s="441" t="s">
        <v>1315</v>
      </c>
      <c r="O720" s="441" t="s">
        <v>1315</v>
      </c>
      <c r="Q720" s="441">
        <v>160105</v>
      </c>
      <c r="R720" s="450" t="s">
        <v>99</v>
      </c>
      <c r="S720" s="441">
        <v>160105</v>
      </c>
    </row>
    <row r="721" spans="1:19" ht="10.199999999999999" customHeight="1" x14ac:dyDescent="0.3">
      <c r="A721" s="441">
        <v>1601</v>
      </c>
      <c r="B721" s="441">
        <f t="shared" si="15"/>
        <v>6</v>
      </c>
      <c r="C721" s="450">
        <v>160110</v>
      </c>
      <c r="D721" s="441" t="s">
        <v>31</v>
      </c>
      <c r="E721" s="441" t="s">
        <v>1315</v>
      </c>
      <c r="F721" s="441" t="s">
        <v>1315</v>
      </c>
      <c r="G721" s="441" t="s">
        <v>1315</v>
      </c>
      <c r="I721" s="441" t="s">
        <v>1315</v>
      </c>
      <c r="J721" s="441" t="s">
        <v>1315</v>
      </c>
      <c r="K721" s="441" t="s">
        <v>1315</v>
      </c>
      <c r="L721" s="441" t="s">
        <v>1315</v>
      </c>
      <c r="M721" s="441" t="s">
        <v>1315</v>
      </c>
      <c r="N721" s="441" t="s">
        <v>1315</v>
      </c>
      <c r="O721" s="441" t="s">
        <v>1315</v>
      </c>
      <c r="Q721" s="441">
        <v>160110</v>
      </c>
      <c r="R721" s="450" t="s">
        <v>31</v>
      </c>
      <c r="S721" s="441">
        <v>160110</v>
      </c>
    </row>
    <row r="722" spans="1:19" ht="10.199999999999999" customHeight="1" x14ac:dyDescent="0.3">
      <c r="A722" s="441">
        <v>1602</v>
      </c>
      <c r="B722" s="441">
        <f t="shared" si="15"/>
        <v>4</v>
      </c>
      <c r="C722" s="450">
        <v>1602</v>
      </c>
      <c r="D722" s="441" t="s">
        <v>100</v>
      </c>
      <c r="E722" s="441" t="s">
        <v>1315</v>
      </c>
      <c r="F722" s="441" t="s">
        <v>1315</v>
      </c>
      <c r="G722" s="441" t="s">
        <v>1315</v>
      </c>
      <c r="I722" s="441" t="s">
        <v>1315</v>
      </c>
      <c r="J722" s="441" t="s">
        <v>1315</v>
      </c>
      <c r="K722" s="441" t="s">
        <v>1315</v>
      </c>
      <c r="L722" s="441" t="s">
        <v>1315</v>
      </c>
      <c r="M722" s="441" t="s">
        <v>1315</v>
      </c>
      <c r="N722" s="441" t="s">
        <v>1315</v>
      </c>
      <c r="O722" s="441" t="s">
        <v>1315</v>
      </c>
      <c r="Q722" s="441">
        <v>1602</v>
      </c>
      <c r="R722" s="450" t="s">
        <v>1533</v>
      </c>
      <c r="S722" s="441">
        <v>1602</v>
      </c>
    </row>
    <row r="723" spans="1:19" ht="10.199999999999999" customHeight="1" x14ac:dyDescent="0.3">
      <c r="A723" s="441">
        <v>1602</v>
      </c>
      <c r="B723" s="441">
        <f t="shared" si="15"/>
        <v>6</v>
      </c>
      <c r="C723" s="450">
        <v>160205</v>
      </c>
      <c r="D723" s="441" t="s">
        <v>101</v>
      </c>
      <c r="E723" s="441" t="s">
        <v>1315</v>
      </c>
      <c r="F723" s="441" t="s">
        <v>1315</v>
      </c>
      <c r="G723" s="441" t="s">
        <v>1315</v>
      </c>
      <c r="I723" s="441" t="s">
        <v>1315</v>
      </c>
      <c r="J723" s="441" t="s">
        <v>1315</v>
      </c>
      <c r="K723" s="441" t="s">
        <v>1315</v>
      </c>
      <c r="L723" s="441" t="s">
        <v>1315</v>
      </c>
      <c r="M723" s="441" t="s">
        <v>1315</v>
      </c>
      <c r="N723" s="441" t="s">
        <v>1315</v>
      </c>
      <c r="O723" s="441" t="s">
        <v>1315</v>
      </c>
      <c r="Q723" s="441">
        <v>160205</v>
      </c>
      <c r="R723" s="450" t="s">
        <v>101</v>
      </c>
      <c r="S723" s="441">
        <v>160205</v>
      </c>
    </row>
    <row r="724" spans="1:19" ht="10.199999999999999" customHeight="1" x14ac:dyDescent="0.3">
      <c r="A724" s="441">
        <v>1602</v>
      </c>
      <c r="B724" s="441">
        <f t="shared" si="15"/>
        <v>6</v>
      </c>
      <c r="C724" s="450">
        <v>160210</v>
      </c>
      <c r="D724" s="441" t="s">
        <v>102</v>
      </c>
      <c r="E724" s="441" t="s">
        <v>1315</v>
      </c>
      <c r="F724" s="441" t="s">
        <v>1315</v>
      </c>
      <c r="G724" s="441" t="s">
        <v>1315</v>
      </c>
      <c r="I724" s="441" t="s">
        <v>1315</v>
      </c>
      <c r="J724" s="441" t="s">
        <v>1315</v>
      </c>
      <c r="K724" s="441" t="s">
        <v>1315</v>
      </c>
      <c r="L724" s="441" t="s">
        <v>1315</v>
      </c>
      <c r="M724" s="441" t="s">
        <v>1315</v>
      </c>
      <c r="N724" s="441" t="s">
        <v>1315</v>
      </c>
      <c r="O724" s="441" t="s">
        <v>1315</v>
      </c>
      <c r="Q724" s="441">
        <v>160210</v>
      </c>
      <c r="R724" s="450" t="s">
        <v>102</v>
      </c>
      <c r="S724" s="441">
        <v>160210</v>
      </c>
    </row>
    <row r="725" spans="1:19" ht="10.199999999999999" customHeight="1" x14ac:dyDescent="0.3">
      <c r="A725" s="441">
        <v>1602</v>
      </c>
      <c r="B725" s="441">
        <f t="shared" si="15"/>
        <v>6</v>
      </c>
      <c r="C725" s="450">
        <v>160215</v>
      </c>
      <c r="D725" s="441" t="s">
        <v>103</v>
      </c>
      <c r="E725" s="441" t="s">
        <v>1315</v>
      </c>
      <c r="F725" s="441" t="s">
        <v>1315</v>
      </c>
      <c r="G725" s="441" t="s">
        <v>1315</v>
      </c>
      <c r="I725" s="441" t="s">
        <v>1315</v>
      </c>
      <c r="J725" s="441" t="s">
        <v>1315</v>
      </c>
      <c r="K725" s="441" t="s">
        <v>1315</v>
      </c>
      <c r="L725" s="441" t="s">
        <v>1315</v>
      </c>
      <c r="M725" s="441" t="s">
        <v>1315</v>
      </c>
      <c r="N725" s="441" t="s">
        <v>1315</v>
      </c>
      <c r="O725" s="441" t="s">
        <v>1315</v>
      </c>
      <c r="Q725" s="441">
        <v>160215</v>
      </c>
      <c r="R725" s="450" t="s">
        <v>103</v>
      </c>
      <c r="S725" s="441">
        <v>160215</v>
      </c>
    </row>
    <row r="726" spans="1:19" ht="10.199999999999999" customHeight="1" x14ac:dyDescent="0.3">
      <c r="A726" s="441">
        <v>1602</v>
      </c>
      <c r="B726" s="441">
        <f t="shared" si="15"/>
        <v>6</v>
      </c>
      <c r="C726" s="450">
        <v>160220</v>
      </c>
      <c r="D726" s="441" t="s">
        <v>48</v>
      </c>
      <c r="E726" s="441" t="s">
        <v>1315</v>
      </c>
      <c r="F726" s="441" t="s">
        <v>1315</v>
      </c>
      <c r="G726" s="441" t="s">
        <v>1315</v>
      </c>
      <c r="I726" s="441" t="s">
        <v>1315</v>
      </c>
      <c r="J726" s="441" t="s">
        <v>1315</v>
      </c>
      <c r="K726" s="441" t="s">
        <v>1315</v>
      </c>
      <c r="L726" s="441" t="s">
        <v>1315</v>
      </c>
      <c r="M726" s="441" t="s">
        <v>1315</v>
      </c>
      <c r="N726" s="441" t="s">
        <v>1315</v>
      </c>
      <c r="O726" s="441" t="s">
        <v>1315</v>
      </c>
      <c r="Q726" s="441">
        <v>160220</v>
      </c>
      <c r="R726" s="450" t="s">
        <v>48</v>
      </c>
      <c r="S726" s="441">
        <v>160220</v>
      </c>
    </row>
    <row r="727" spans="1:19" ht="10.199999999999999" customHeight="1" x14ac:dyDescent="0.3">
      <c r="A727" s="441">
        <v>1603</v>
      </c>
      <c r="B727" s="441">
        <f t="shared" si="15"/>
        <v>4</v>
      </c>
      <c r="C727" s="450">
        <v>1603</v>
      </c>
      <c r="D727" s="441" t="s">
        <v>104</v>
      </c>
      <c r="E727" s="441" t="s">
        <v>1315</v>
      </c>
      <c r="F727" s="441" t="s">
        <v>1315</v>
      </c>
      <c r="G727" s="441" t="s">
        <v>1315</v>
      </c>
      <c r="I727" s="441" t="s">
        <v>1315</v>
      </c>
      <c r="J727" s="441" t="s">
        <v>1315</v>
      </c>
      <c r="K727" s="441" t="s">
        <v>1315</v>
      </c>
      <c r="O727" s="441" t="s">
        <v>1315</v>
      </c>
      <c r="Q727" s="441">
        <v>1603</v>
      </c>
      <c r="R727" s="450" t="s">
        <v>1534</v>
      </c>
      <c r="S727" s="441">
        <v>1603</v>
      </c>
    </row>
    <row r="728" spans="1:19" ht="10.199999999999999" customHeight="1" x14ac:dyDescent="0.3">
      <c r="A728" s="441">
        <v>1603</v>
      </c>
      <c r="B728" s="441">
        <f t="shared" si="15"/>
        <v>6</v>
      </c>
      <c r="C728" s="450">
        <v>160305</v>
      </c>
      <c r="D728" s="441" t="s">
        <v>796</v>
      </c>
      <c r="E728" s="441" t="s">
        <v>1315</v>
      </c>
      <c r="F728" s="441" t="s">
        <v>1315</v>
      </c>
      <c r="G728" s="441" t="s">
        <v>1315</v>
      </c>
      <c r="I728" s="441" t="s">
        <v>1315</v>
      </c>
      <c r="J728" s="441" t="s">
        <v>1315</v>
      </c>
      <c r="K728" s="441" t="s">
        <v>1315</v>
      </c>
      <c r="O728" s="441" t="s">
        <v>1315</v>
      </c>
      <c r="Q728" s="441">
        <v>160305</v>
      </c>
      <c r="R728" s="450" t="s">
        <v>1005</v>
      </c>
      <c r="S728" s="443" t="s">
        <v>1535</v>
      </c>
    </row>
    <row r="729" spans="1:19" ht="10.199999999999999" customHeight="1" x14ac:dyDescent="0.3">
      <c r="A729" s="441">
        <v>1603</v>
      </c>
      <c r="B729" s="441">
        <f t="shared" si="15"/>
        <v>6</v>
      </c>
      <c r="C729" s="450">
        <v>160310</v>
      </c>
      <c r="D729" s="441" t="s">
        <v>797</v>
      </c>
      <c r="E729" s="441" t="s">
        <v>1315</v>
      </c>
      <c r="F729" s="441" t="s">
        <v>1315</v>
      </c>
      <c r="J729" s="441" t="s">
        <v>1315</v>
      </c>
      <c r="K729" s="441" t="s">
        <v>1315</v>
      </c>
      <c r="O729" s="441" t="s">
        <v>1315</v>
      </c>
      <c r="Q729" s="441">
        <v>160310</v>
      </c>
      <c r="R729" s="450" t="s">
        <v>1536</v>
      </c>
      <c r="S729" s="441" t="s">
        <v>1537</v>
      </c>
    </row>
    <row r="730" spans="1:19" ht="10.199999999999999" customHeight="1" x14ac:dyDescent="0.3">
      <c r="A730" s="441">
        <v>1603</v>
      </c>
      <c r="B730" s="441">
        <f t="shared" si="15"/>
        <v>6</v>
      </c>
      <c r="C730" s="450">
        <v>160315</v>
      </c>
      <c r="D730" s="441" t="s">
        <v>798</v>
      </c>
      <c r="E730" s="441" t="s">
        <v>1315</v>
      </c>
      <c r="F730" s="441" t="s">
        <v>1315</v>
      </c>
      <c r="G730" s="441" t="s">
        <v>1315</v>
      </c>
      <c r="I730" s="441" t="s">
        <v>1315</v>
      </c>
      <c r="J730" s="441" t="s">
        <v>1315</v>
      </c>
      <c r="K730" s="441" t="s">
        <v>1315</v>
      </c>
      <c r="O730" s="441" t="s">
        <v>1315</v>
      </c>
      <c r="Q730" s="441">
        <v>160315</v>
      </c>
      <c r="R730" s="450" t="s">
        <v>1538</v>
      </c>
      <c r="S730" s="441">
        <v>160315</v>
      </c>
    </row>
    <row r="731" spans="1:19" ht="10.199999999999999" customHeight="1" x14ac:dyDescent="0.3">
      <c r="A731" s="441">
        <v>1603</v>
      </c>
      <c r="B731" s="441">
        <f t="shared" si="15"/>
        <v>6</v>
      </c>
      <c r="C731" s="450">
        <v>160320</v>
      </c>
      <c r="D731" s="441" t="s">
        <v>108</v>
      </c>
      <c r="E731" s="441" t="s">
        <v>1315</v>
      </c>
      <c r="F731" s="441" t="s">
        <v>1315</v>
      </c>
      <c r="G731" s="441" t="s">
        <v>1315</v>
      </c>
      <c r="J731" s="441" t="s">
        <v>1315</v>
      </c>
      <c r="K731" s="441" t="s">
        <v>1315</v>
      </c>
      <c r="O731" s="441" t="s">
        <v>1315</v>
      </c>
      <c r="Q731" s="441">
        <v>160320</v>
      </c>
      <c r="R731" s="450" t="s">
        <v>1539</v>
      </c>
      <c r="S731" s="441">
        <v>160320</v>
      </c>
    </row>
    <row r="732" spans="1:19" ht="10.199999999999999" customHeight="1" x14ac:dyDescent="0.3">
      <c r="A732" s="441">
        <v>1603</v>
      </c>
      <c r="B732" s="441">
        <f t="shared" si="15"/>
        <v>6</v>
      </c>
      <c r="C732" s="450">
        <v>160325</v>
      </c>
      <c r="D732" s="441" t="s">
        <v>799</v>
      </c>
      <c r="E732" s="441" t="s">
        <v>1315</v>
      </c>
      <c r="F732" s="441" t="s">
        <v>1315</v>
      </c>
      <c r="G732" s="441" t="s">
        <v>1315</v>
      </c>
      <c r="J732" s="441" t="s">
        <v>1315</v>
      </c>
      <c r="K732" s="441" t="s">
        <v>1315</v>
      </c>
      <c r="O732" s="441" t="s">
        <v>1315</v>
      </c>
      <c r="Q732" s="441" t="s">
        <v>1332</v>
      </c>
      <c r="R732" s="450" t="s">
        <v>1332</v>
      </c>
      <c r="S732" s="441" t="s">
        <v>1332</v>
      </c>
    </row>
    <row r="733" spans="1:19" ht="10.199999999999999" customHeight="1" x14ac:dyDescent="0.3">
      <c r="A733" s="441">
        <v>1603</v>
      </c>
      <c r="B733" s="441">
        <f t="shared" si="15"/>
        <v>6</v>
      </c>
      <c r="C733" s="450">
        <v>160330</v>
      </c>
      <c r="D733" s="441" t="s">
        <v>800</v>
      </c>
      <c r="E733" s="441" t="s">
        <v>1315</v>
      </c>
      <c r="F733" s="441" t="s">
        <v>1315</v>
      </c>
      <c r="G733" s="441" t="s">
        <v>1315</v>
      </c>
      <c r="J733" s="441" t="s">
        <v>1315</v>
      </c>
      <c r="K733" s="441" t="s">
        <v>1315</v>
      </c>
      <c r="O733" s="441" t="s">
        <v>1315</v>
      </c>
      <c r="Q733" s="441" t="s">
        <v>1332</v>
      </c>
      <c r="R733" s="450" t="s">
        <v>1332</v>
      </c>
      <c r="S733" s="441" t="s">
        <v>1332</v>
      </c>
    </row>
    <row r="734" spans="1:19" ht="10.199999999999999" customHeight="1" x14ac:dyDescent="0.3">
      <c r="A734" s="441">
        <v>1603</v>
      </c>
      <c r="B734" s="441">
        <f t="shared" si="15"/>
        <v>6</v>
      </c>
      <c r="C734" s="450">
        <v>160335</v>
      </c>
      <c r="D734" s="441" t="s">
        <v>801</v>
      </c>
      <c r="E734" s="441" t="s">
        <v>1315</v>
      </c>
      <c r="F734" s="441" t="s">
        <v>1315</v>
      </c>
      <c r="J734" s="441" t="s">
        <v>1315</v>
      </c>
      <c r="K734" s="441" t="s">
        <v>1315</v>
      </c>
      <c r="O734" s="441" t="s">
        <v>1315</v>
      </c>
      <c r="Q734" s="441" t="s">
        <v>1332</v>
      </c>
      <c r="R734" s="450" t="s">
        <v>1332</v>
      </c>
      <c r="S734" s="441" t="s">
        <v>1332</v>
      </c>
    </row>
    <row r="735" spans="1:19" ht="10.199999999999999" customHeight="1" x14ac:dyDescent="0.3">
      <c r="A735" s="441">
        <v>1603</v>
      </c>
      <c r="B735" s="441">
        <f t="shared" si="15"/>
        <v>6</v>
      </c>
      <c r="C735" s="450">
        <v>160340</v>
      </c>
      <c r="D735" s="441" t="s">
        <v>1540</v>
      </c>
      <c r="E735" s="441" t="s">
        <v>1315</v>
      </c>
      <c r="F735" s="441" t="s">
        <v>1315</v>
      </c>
      <c r="G735" s="441" t="s">
        <v>1315</v>
      </c>
      <c r="I735" s="441" t="s">
        <v>1315</v>
      </c>
      <c r="J735" s="441" t="s">
        <v>1315</v>
      </c>
      <c r="K735" s="441" t="s">
        <v>1315</v>
      </c>
      <c r="O735" s="441" t="s">
        <v>1315</v>
      </c>
      <c r="Q735" s="441">
        <v>160340</v>
      </c>
      <c r="R735" s="450" t="s">
        <v>1541</v>
      </c>
      <c r="S735" s="441">
        <v>160340</v>
      </c>
    </row>
    <row r="736" spans="1:19" ht="10.199999999999999" customHeight="1" x14ac:dyDescent="0.3">
      <c r="A736" s="441">
        <v>1603</v>
      </c>
      <c r="B736" s="441">
        <f t="shared" si="15"/>
        <v>6</v>
      </c>
      <c r="C736" s="450">
        <v>160341</v>
      </c>
      <c r="D736" s="441" t="s">
        <v>109</v>
      </c>
      <c r="E736" s="441" t="s">
        <v>1315</v>
      </c>
      <c r="F736" s="441" t="s">
        <v>1315</v>
      </c>
      <c r="J736" s="441" t="s">
        <v>1316</v>
      </c>
      <c r="K736" s="441" t="s">
        <v>1316</v>
      </c>
      <c r="O736" s="441" t="s">
        <v>1315</v>
      </c>
      <c r="Q736" s="441">
        <v>160341</v>
      </c>
      <c r="R736" s="450" t="s">
        <v>1542</v>
      </c>
      <c r="S736" s="441">
        <v>160341</v>
      </c>
    </row>
    <row r="737" spans="1:19" ht="10.199999999999999" customHeight="1" x14ac:dyDescent="0.3">
      <c r="A737" s="441">
        <v>1603</v>
      </c>
      <c r="B737" s="441">
        <f t="shared" si="15"/>
        <v>6</v>
      </c>
      <c r="C737" s="450">
        <v>160342</v>
      </c>
      <c r="D737" s="441" t="s">
        <v>110</v>
      </c>
      <c r="F737" s="441" t="s">
        <v>1315</v>
      </c>
      <c r="I737" s="441" t="s">
        <v>1315</v>
      </c>
      <c r="J737" s="441" t="s">
        <v>1316</v>
      </c>
      <c r="K737" s="441" t="s">
        <v>1316</v>
      </c>
      <c r="Q737" s="441">
        <v>160342</v>
      </c>
      <c r="R737" s="450" t="s">
        <v>1543</v>
      </c>
      <c r="S737" s="441">
        <v>160342</v>
      </c>
    </row>
    <row r="738" spans="1:19" ht="10.199999999999999" customHeight="1" x14ac:dyDescent="0.3">
      <c r="A738" s="441">
        <v>1603</v>
      </c>
      <c r="B738" s="441">
        <f t="shared" si="15"/>
        <v>6</v>
      </c>
      <c r="C738" s="450">
        <v>160345</v>
      </c>
      <c r="D738" s="441" t="s">
        <v>111</v>
      </c>
      <c r="E738" s="441" t="s">
        <v>1315</v>
      </c>
      <c r="F738" s="441" t="s">
        <v>1315</v>
      </c>
      <c r="G738" s="441" t="s">
        <v>1315</v>
      </c>
      <c r="I738" s="441" t="s">
        <v>1315</v>
      </c>
      <c r="J738" s="441" t="s">
        <v>1315</v>
      </c>
      <c r="K738" s="441" t="s">
        <v>1315</v>
      </c>
      <c r="O738" s="441" t="s">
        <v>1315</v>
      </c>
      <c r="Q738" s="441">
        <v>160345</v>
      </c>
      <c r="R738" s="450" t="s">
        <v>1544</v>
      </c>
      <c r="S738" s="441">
        <v>160345</v>
      </c>
    </row>
    <row r="739" spans="1:19" ht="10.199999999999999" customHeight="1" x14ac:dyDescent="0.3">
      <c r="A739" s="441">
        <v>1603</v>
      </c>
      <c r="B739" s="441">
        <f t="shared" si="15"/>
        <v>6</v>
      </c>
      <c r="C739" s="450">
        <v>160350</v>
      </c>
      <c r="D739" s="441" t="s">
        <v>112</v>
      </c>
      <c r="E739" s="441" t="s">
        <v>1315</v>
      </c>
      <c r="F739" s="441" t="s">
        <v>1315</v>
      </c>
      <c r="G739" s="441" t="s">
        <v>1315</v>
      </c>
      <c r="I739" s="441" t="s">
        <v>1315</v>
      </c>
      <c r="J739" s="441" t="s">
        <v>1315</v>
      </c>
      <c r="K739" s="441" t="s">
        <v>1315</v>
      </c>
      <c r="O739" s="441" t="s">
        <v>1315</v>
      </c>
      <c r="Q739" s="441">
        <v>160350</v>
      </c>
      <c r="R739" s="450" t="s">
        <v>1545</v>
      </c>
      <c r="S739" s="441">
        <v>160350</v>
      </c>
    </row>
    <row r="740" spans="1:19" ht="10.199999999999999" customHeight="1" x14ac:dyDescent="0.3">
      <c r="A740" s="441">
        <v>1604</v>
      </c>
      <c r="B740" s="441">
        <f t="shared" si="15"/>
        <v>4</v>
      </c>
      <c r="C740" s="450">
        <v>1604</v>
      </c>
      <c r="D740" s="441" t="s">
        <v>113</v>
      </c>
      <c r="E740" s="441" t="s">
        <v>1315</v>
      </c>
      <c r="F740" s="441" t="s">
        <v>1315</v>
      </c>
      <c r="G740" s="441" t="s">
        <v>1315</v>
      </c>
      <c r="I740" s="441" t="s">
        <v>1315</v>
      </c>
      <c r="J740" s="441" t="s">
        <v>1315</v>
      </c>
      <c r="K740" s="441" t="s">
        <v>1315</v>
      </c>
      <c r="L740" s="441" t="s">
        <v>1315</v>
      </c>
      <c r="M740" s="441" t="s">
        <v>1315</v>
      </c>
      <c r="N740" s="441" t="s">
        <v>1315</v>
      </c>
      <c r="O740" s="441" t="s">
        <v>1315</v>
      </c>
      <c r="Q740" s="441">
        <v>1604</v>
      </c>
      <c r="R740" s="450" t="s">
        <v>1546</v>
      </c>
      <c r="S740" s="441">
        <v>1604</v>
      </c>
    </row>
    <row r="741" spans="1:19" ht="10.199999999999999" customHeight="1" x14ac:dyDescent="0.3">
      <c r="A741" s="441">
        <v>1605</v>
      </c>
      <c r="B741" s="441">
        <f t="shared" si="15"/>
        <v>4</v>
      </c>
      <c r="C741" s="450">
        <v>1605</v>
      </c>
      <c r="D741" s="441" t="s">
        <v>114</v>
      </c>
      <c r="E741" s="441" t="s">
        <v>1315</v>
      </c>
      <c r="G741" s="441" t="s">
        <v>1315</v>
      </c>
      <c r="I741" s="441" t="s">
        <v>1315</v>
      </c>
      <c r="J741" s="441" t="s">
        <v>1315</v>
      </c>
      <c r="K741" s="441" t="s">
        <v>1315</v>
      </c>
      <c r="M741" s="441" t="s">
        <v>1315</v>
      </c>
      <c r="N741" s="441" t="s">
        <v>1315</v>
      </c>
      <c r="O741" s="441" t="s">
        <v>1315</v>
      </c>
      <c r="Q741" s="441">
        <v>1605</v>
      </c>
      <c r="R741" s="450" t="s">
        <v>114</v>
      </c>
      <c r="S741" s="441">
        <v>1605</v>
      </c>
    </row>
    <row r="742" spans="1:19" ht="10.199999999999999" customHeight="1" x14ac:dyDescent="0.3">
      <c r="A742" s="441">
        <v>1605</v>
      </c>
      <c r="B742" s="441">
        <f t="shared" si="15"/>
        <v>6</v>
      </c>
      <c r="C742" s="450">
        <v>160505</v>
      </c>
      <c r="D742" s="441" t="s">
        <v>115</v>
      </c>
      <c r="E742" s="441" t="s">
        <v>1315</v>
      </c>
      <c r="G742" s="441" t="s">
        <v>1315</v>
      </c>
      <c r="J742" s="441" t="s">
        <v>1315</v>
      </c>
      <c r="K742" s="441" t="s">
        <v>1315</v>
      </c>
      <c r="O742" s="441" t="s">
        <v>1315</v>
      </c>
      <c r="Q742" s="441">
        <v>160505</v>
      </c>
      <c r="R742" s="450" t="s">
        <v>115</v>
      </c>
      <c r="S742" s="441">
        <v>160505</v>
      </c>
    </row>
    <row r="743" spans="1:19" ht="10.199999999999999" customHeight="1" x14ac:dyDescent="0.3">
      <c r="A743" s="441">
        <v>1605</v>
      </c>
      <c r="B743" s="441">
        <f t="shared" si="15"/>
        <v>6</v>
      </c>
      <c r="C743" s="450">
        <v>160510</v>
      </c>
      <c r="D743" s="441" t="s">
        <v>116</v>
      </c>
      <c r="E743" s="441" t="s">
        <v>1315</v>
      </c>
      <c r="G743" s="441" t="s">
        <v>1315</v>
      </c>
      <c r="J743" s="441" t="s">
        <v>1315</v>
      </c>
      <c r="K743" s="441" t="s">
        <v>1315</v>
      </c>
      <c r="O743" s="441" t="s">
        <v>1315</v>
      </c>
      <c r="Q743" s="441">
        <v>160510</v>
      </c>
      <c r="R743" s="450" t="s">
        <v>116</v>
      </c>
      <c r="S743" s="441">
        <v>160510</v>
      </c>
    </row>
    <row r="744" spans="1:19" ht="10.199999999999999" customHeight="1" x14ac:dyDescent="0.3">
      <c r="A744" s="441">
        <v>1605</v>
      </c>
      <c r="B744" s="441">
        <f t="shared" si="15"/>
        <v>6</v>
      </c>
      <c r="C744" s="450">
        <v>160515</v>
      </c>
      <c r="D744" s="441" t="s">
        <v>117</v>
      </c>
      <c r="E744" s="441" t="s">
        <v>1315</v>
      </c>
      <c r="G744" s="441" t="s">
        <v>1315</v>
      </c>
      <c r="I744" s="441" t="s">
        <v>1315</v>
      </c>
      <c r="J744" s="441" t="s">
        <v>1315</v>
      </c>
      <c r="K744" s="441" t="s">
        <v>1315</v>
      </c>
      <c r="M744" s="441" t="s">
        <v>1315</v>
      </c>
      <c r="O744" s="441" t="s">
        <v>1315</v>
      </c>
      <c r="Q744" s="441">
        <v>160515</v>
      </c>
      <c r="R744" s="450" t="s">
        <v>117</v>
      </c>
      <c r="S744" s="441">
        <v>160515</v>
      </c>
    </row>
    <row r="745" spans="1:19" ht="10.199999999999999" customHeight="1" x14ac:dyDescent="0.3">
      <c r="A745" s="441">
        <v>1605</v>
      </c>
      <c r="B745" s="441">
        <f t="shared" si="15"/>
        <v>6</v>
      </c>
      <c r="C745" s="450">
        <v>160590</v>
      </c>
      <c r="D745" s="441" t="s">
        <v>118</v>
      </c>
      <c r="E745" s="441" t="s">
        <v>1315</v>
      </c>
      <c r="G745" s="441" t="s">
        <v>1315</v>
      </c>
      <c r="I745" s="441" t="s">
        <v>1315</v>
      </c>
      <c r="J745" s="441" t="s">
        <v>1315</v>
      </c>
      <c r="K745" s="441" t="s">
        <v>1315</v>
      </c>
      <c r="M745" s="441" t="s">
        <v>1315</v>
      </c>
      <c r="O745" s="441" t="s">
        <v>1315</v>
      </c>
      <c r="Q745" s="441">
        <v>160590</v>
      </c>
      <c r="R745" s="450" t="s">
        <v>118</v>
      </c>
      <c r="S745" s="441">
        <v>160590</v>
      </c>
    </row>
    <row r="746" spans="1:19" ht="10.199999999999999" customHeight="1" x14ac:dyDescent="0.3">
      <c r="A746" s="441">
        <v>1606</v>
      </c>
      <c r="B746" s="441">
        <f t="shared" si="15"/>
        <v>4</v>
      </c>
      <c r="C746" s="450">
        <v>1606</v>
      </c>
      <c r="D746" s="441" t="s">
        <v>119</v>
      </c>
      <c r="E746" s="441" t="s">
        <v>1315</v>
      </c>
      <c r="F746" s="441" t="s">
        <v>1315</v>
      </c>
      <c r="G746" s="441" t="s">
        <v>1315</v>
      </c>
      <c r="I746" s="441" t="s">
        <v>1315</v>
      </c>
      <c r="J746" s="441" t="s">
        <v>1315</v>
      </c>
      <c r="K746" s="441" t="s">
        <v>1315</v>
      </c>
      <c r="L746" s="441" t="s">
        <v>1315</v>
      </c>
      <c r="M746" s="441" t="s">
        <v>1315</v>
      </c>
      <c r="N746" s="441" t="s">
        <v>1315</v>
      </c>
      <c r="O746" s="441" t="s">
        <v>1315</v>
      </c>
      <c r="Q746" s="441">
        <v>1606</v>
      </c>
      <c r="R746" s="450" t="s">
        <v>119</v>
      </c>
      <c r="S746" s="441">
        <v>1606</v>
      </c>
    </row>
    <row r="747" spans="1:19" ht="10.199999999999999" customHeight="1" x14ac:dyDescent="0.3">
      <c r="A747" s="441">
        <v>1607</v>
      </c>
      <c r="B747" s="441">
        <f t="shared" si="15"/>
        <v>4</v>
      </c>
      <c r="C747" s="450">
        <v>1607</v>
      </c>
      <c r="D747" s="441" t="s">
        <v>120</v>
      </c>
      <c r="J747" s="441" t="s">
        <v>1316</v>
      </c>
      <c r="K747" s="441" t="s">
        <v>1316</v>
      </c>
      <c r="M747" s="441" t="s">
        <v>1315</v>
      </c>
      <c r="Q747" s="441">
        <v>1607</v>
      </c>
      <c r="R747" s="450" t="s">
        <v>120</v>
      </c>
      <c r="S747" s="441">
        <v>1607</v>
      </c>
    </row>
    <row r="748" spans="1:19" ht="10.199999999999999" customHeight="1" x14ac:dyDescent="0.3">
      <c r="A748" s="441">
        <v>1608</v>
      </c>
      <c r="B748" s="441">
        <f t="shared" si="15"/>
        <v>4</v>
      </c>
      <c r="C748" s="450">
        <v>1608</v>
      </c>
      <c r="D748" s="441" t="s">
        <v>121</v>
      </c>
      <c r="J748" s="441" t="s">
        <v>1316</v>
      </c>
      <c r="K748" s="441" t="s">
        <v>1316</v>
      </c>
      <c r="M748" s="441" t="s">
        <v>1315</v>
      </c>
      <c r="Q748" s="441">
        <v>1608</v>
      </c>
      <c r="R748" s="450" t="s">
        <v>121</v>
      </c>
      <c r="S748" s="441">
        <v>1608</v>
      </c>
    </row>
    <row r="749" spans="1:19" ht="10.199999999999999" customHeight="1" x14ac:dyDescent="0.3">
      <c r="A749" s="441">
        <v>1609</v>
      </c>
      <c r="B749" s="441">
        <f t="shared" si="15"/>
        <v>4</v>
      </c>
      <c r="C749" s="450">
        <v>1609</v>
      </c>
      <c r="D749" s="441" t="s">
        <v>802</v>
      </c>
      <c r="J749" s="441" t="s">
        <v>1316</v>
      </c>
      <c r="K749" s="441" t="s">
        <v>1316</v>
      </c>
      <c r="Q749" s="441">
        <v>1609</v>
      </c>
      <c r="R749" s="450" t="s">
        <v>802</v>
      </c>
      <c r="S749" s="441">
        <v>1609</v>
      </c>
    </row>
    <row r="750" spans="1:19" ht="10.199999999999999" customHeight="1" x14ac:dyDescent="0.3">
      <c r="A750" s="441">
        <v>1609</v>
      </c>
      <c r="B750" s="441">
        <f t="shared" si="15"/>
        <v>6</v>
      </c>
      <c r="C750" s="450">
        <v>160905</v>
      </c>
      <c r="D750" s="441" t="s">
        <v>803</v>
      </c>
      <c r="J750" s="441" t="s">
        <v>1316</v>
      </c>
      <c r="K750" s="441" t="s">
        <v>1316</v>
      </c>
      <c r="Q750" s="441">
        <v>160905</v>
      </c>
      <c r="R750" s="450" t="s">
        <v>803</v>
      </c>
      <c r="S750" s="441">
        <v>160905</v>
      </c>
    </row>
    <row r="751" spans="1:19" ht="10.199999999999999" customHeight="1" x14ac:dyDescent="0.3">
      <c r="A751" s="441">
        <v>1609</v>
      </c>
      <c r="B751" s="441">
        <f t="shared" si="15"/>
        <v>6</v>
      </c>
      <c r="C751" s="450">
        <v>160910</v>
      </c>
      <c r="D751" s="441" t="s">
        <v>804</v>
      </c>
      <c r="J751" s="441" t="s">
        <v>1316</v>
      </c>
      <c r="K751" s="441" t="s">
        <v>1316</v>
      </c>
      <c r="Q751" s="441">
        <v>160910</v>
      </c>
      <c r="R751" s="450" t="s">
        <v>1547</v>
      </c>
      <c r="S751" s="441">
        <v>160910</v>
      </c>
    </row>
    <row r="752" spans="1:19" ht="10.199999999999999" customHeight="1" x14ac:dyDescent="0.3">
      <c r="A752" s="441">
        <v>1609</v>
      </c>
      <c r="B752" s="441">
        <f t="shared" si="15"/>
        <v>6</v>
      </c>
      <c r="C752" s="450">
        <v>160990</v>
      </c>
      <c r="D752" s="441" t="s">
        <v>461</v>
      </c>
      <c r="J752" s="441" t="s">
        <v>1316</v>
      </c>
      <c r="K752" s="441" t="s">
        <v>1316</v>
      </c>
      <c r="Q752" s="441">
        <v>160990</v>
      </c>
      <c r="R752" s="450" t="s">
        <v>461</v>
      </c>
      <c r="S752" s="441">
        <v>160990</v>
      </c>
    </row>
    <row r="753" spans="1:22" ht="10.199999999999999" customHeight="1" x14ac:dyDescent="0.3">
      <c r="A753" s="441">
        <v>1610</v>
      </c>
      <c r="B753" s="441">
        <f t="shared" si="15"/>
        <v>4</v>
      </c>
      <c r="C753" s="450">
        <v>1610</v>
      </c>
      <c r="D753" s="441" t="s">
        <v>805</v>
      </c>
      <c r="J753" s="441" t="s">
        <v>1316</v>
      </c>
      <c r="K753" s="441" t="s">
        <v>1316</v>
      </c>
      <c r="Q753" s="441">
        <v>1610</v>
      </c>
      <c r="R753" s="450" t="s">
        <v>805</v>
      </c>
      <c r="S753" s="441">
        <v>1610</v>
      </c>
    </row>
    <row r="754" spans="1:22" ht="10.199999999999999" customHeight="1" x14ac:dyDescent="0.3">
      <c r="A754" s="441">
        <v>1611</v>
      </c>
      <c r="B754" s="441">
        <f t="shared" si="15"/>
        <v>4</v>
      </c>
      <c r="C754" s="450">
        <v>1611</v>
      </c>
      <c r="D754" s="441" t="s">
        <v>122</v>
      </c>
      <c r="E754" s="441" t="s">
        <v>1315</v>
      </c>
      <c r="F754" s="441" t="s">
        <v>1315</v>
      </c>
      <c r="G754" s="441" t="s">
        <v>1315</v>
      </c>
      <c r="I754" s="441" t="s">
        <v>1315</v>
      </c>
      <c r="J754" s="441" t="s">
        <v>1315</v>
      </c>
      <c r="K754" s="441" t="s">
        <v>1315</v>
      </c>
      <c r="O754" s="441" t="s">
        <v>1315</v>
      </c>
      <c r="Q754" s="441">
        <v>1611</v>
      </c>
      <c r="R754" s="450" t="s">
        <v>122</v>
      </c>
      <c r="S754" s="441">
        <v>1611</v>
      </c>
    </row>
    <row r="755" spans="1:22" ht="10.199999999999999" customHeight="1" x14ac:dyDescent="0.3">
      <c r="A755" s="441">
        <v>1612</v>
      </c>
      <c r="B755" s="441">
        <f t="shared" si="15"/>
        <v>4</v>
      </c>
      <c r="C755" s="450">
        <v>1612</v>
      </c>
      <c r="D755" s="441" t="s">
        <v>123</v>
      </c>
      <c r="E755" s="441" t="s">
        <v>1315</v>
      </c>
      <c r="F755" s="441" t="s">
        <v>1315</v>
      </c>
      <c r="G755" s="441" t="s">
        <v>1315</v>
      </c>
      <c r="I755" s="441" t="s">
        <v>1315</v>
      </c>
      <c r="J755" s="441" t="s">
        <v>1315</v>
      </c>
      <c r="K755" s="441" t="s">
        <v>1315</v>
      </c>
      <c r="L755" s="441" t="s">
        <v>1315</v>
      </c>
      <c r="M755" s="441" t="s">
        <v>1315</v>
      </c>
      <c r="N755" s="441" t="s">
        <v>1315</v>
      </c>
      <c r="O755" s="441" t="s">
        <v>1315</v>
      </c>
      <c r="Q755" s="441">
        <v>1612</v>
      </c>
      <c r="R755" s="450" t="s">
        <v>123</v>
      </c>
      <c r="S755" s="441">
        <v>1612</v>
      </c>
    </row>
    <row r="756" spans="1:22" ht="10.199999999999999" customHeight="1" x14ac:dyDescent="0.3">
      <c r="A756" s="441">
        <v>1613</v>
      </c>
      <c r="B756" s="441">
        <f t="shared" si="15"/>
        <v>4</v>
      </c>
      <c r="C756" s="450">
        <v>1613</v>
      </c>
      <c r="D756" s="441" t="s">
        <v>124</v>
      </c>
      <c r="E756" s="441" t="s">
        <v>1315</v>
      </c>
      <c r="J756" s="441" t="s">
        <v>1316</v>
      </c>
      <c r="K756" s="441" t="s">
        <v>1316</v>
      </c>
      <c r="L756" s="441" t="s">
        <v>1315</v>
      </c>
      <c r="M756" s="441" t="s">
        <v>1315</v>
      </c>
      <c r="O756" s="441" t="s">
        <v>1315</v>
      </c>
      <c r="Q756" s="441">
        <v>1613</v>
      </c>
      <c r="R756" s="450" t="s">
        <v>124</v>
      </c>
      <c r="S756" s="441">
        <v>1613</v>
      </c>
    </row>
    <row r="757" spans="1:22" ht="10.199999999999999" customHeight="1" x14ac:dyDescent="0.3">
      <c r="A757" s="441">
        <v>1614</v>
      </c>
      <c r="B757" s="441">
        <f t="shared" si="15"/>
        <v>4</v>
      </c>
      <c r="C757" s="450">
        <v>1614</v>
      </c>
      <c r="D757" s="441" t="s">
        <v>125</v>
      </c>
      <c r="E757" s="441" t="s">
        <v>1315</v>
      </c>
      <c r="F757" s="441" t="s">
        <v>1315</v>
      </c>
      <c r="G757" s="441" t="s">
        <v>1315</v>
      </c>
      <c r="I757" s="441" t="s">
        <v>1315</v>
      </c>
      <c r="J757" s="441" t="s">
        <v>1315</v>
      </c>
      <c r="K757" s="441" t="s">
        <v>1315</v>
      </c>
      <c r="L757" s="441" t="s">
        <v>1315</v>
      </c>
      <c r="M757" s="441" t="s">
        <v>1315</v>
      </c>
      <c r="O757" s="441" t="s">
        <v>1315</v>
      </c>
      <c r="Q757" s="441">
        <v>1614</v>
      </c>
      <c r="R757" s="450" t="s">
        <v>125</v>
      </c>
      <c r="S757" s="441">
        <v>1614</v>
      </c>
    </row>
    <row r="758" spans="1:22" ht="10.199999999999999" customHeight="1" x14ac:dyDescent="0.3">
      <c r="A758" s="441">
        <v>1614</v>
      </c>
      <c r="B758" s="441">
        <f t="shared" si="15"/>
        <v>6</v>
      </c>
      <c r="C758" s="450">
        <v>161405</v>
      </c>
      <c r="D758" s="441" t="s">
        <v>126</v>
      </c>
      <c r="E758" s="441" t="s">
        <v>1315</v>
      </c>
      <c r="F758" s="441" t="s">
        <v>1315</v>
      </c>
      <c r="G758" s="441" t="s">
        <v>1315</v>
      </c>
      <c r="I758" s="441" t="s">
        <v>1315</v>
      </c>
      <c r="J758" s="441" t="s">
        <v>1315</v>
      </c>
      <c r="K758" s="441" t="s">
        <v>1315</v>
      </c>
      <c r="L758" s="441" t="s">
        <v>1315</v>
      </c>
      <c r="M758" s="441" t="s">
        <v>1315</v>
      </c>
      <c r="O758" s="441" t="s">
        <v>1315</v>
      </c>
      <c r="Q758" s="441">
        <v>161405</v>
      </c>
      <c r="R758" s="450" t="s">
        <v>1548</v>
      </c>
      <c r="S758" s="441">
        <v>161405</v>
      </c>
    </row>
    <row r="759" spans="1:22" ht="10.199999999999999" customHeight="1" x14ac:dyDescent="0.3">
      <c r="A759" s="441">
        <v>1614</v>
      </c>
      <c r="B759" s="441">
        <f t="shared" si="15"/>
        <v>6</v>
      </c>
      <c r="C759" s="450">
        <v>161410</v>
      </c>
      <c r="D759" s="441" t="s">
        <v>127</v>
      </c>
      <c r="E759" s="441" t="s">
        <v>1315</v>
      </c>
      <c r="F759" s="441" t="s">
        <v>1315</v>
      </c>
      <c r="G759" s="441" t="s">
        <v>1315</v>
      </c>
      <c r="I759" s="441" t="s">
        <v>1315</v>
      </c>
      <c r="J759" s="441" t="s">
        <v>1315</v>
      </c>
      <c r="K759" s="441" t="s">
        <v>1315</v>
      </c>
      <c r="L759" s="441" t="s">
        <v>1315</v>
      </c>
      <c r="M759" s="441" t="s">
        <v>1315</v>
      </c>
      <c r="O759" s="441" t="s">
        <v>1315</v>
      </c>
      <c r="Q759" s="441">
        <v>161410</v>
      </c>
      <c r="R759" s="450" t="s">
        <v>127</v>
      </c>
      <c r="S759" s="441">
        <v>161410</v>
      </c>
    </row>
    <row r="760" spans="1:22" ht="10.199999999999999" customHeight="1" x14ac:dyDescent="0.3">
      <c r="A760" s="441">
        <v>1614</v>
      </c>
      <c r="B760" s="441">
        <f t="shared" si="15"/>
        <v>6</v>
      </c>
      <c r="C760" s="450">
        <v>161415</v>
      </c>
      <c r="D760" s="441" t="s">
        <v>128</v>
      </c>
      <c r="E760" s="441" t="s">
        <v>1315</v>
      </c>
      <c r="F760" s="441" t="s">
        <v>1315</v>
      </c>
      <c r="G760" s="441" t="s">
        <v>1315</v>
      </c>
      <c r="I760" s="441" t="s">
        <v>1315</v>
      </c>
      <c r="J760" s="441" t="s">
        <v>1315</v>
      </c>
      <c r="K760" s="441" t="s">
        <v>1315</v>
      </c>
      <c r="L760" s="441" t="s">
        <v>1315</v>
      </c>
      <c r="M760" s="441" t="s">
        <v>1315</v>
      </c>
      <c r="O760" s="441" t="s">
        <v>1315</v>
      </c>
      <c r="Q760" s="441">
        <v>161415</v>
      </c>
      <c r="R760" s="450" t="s">
        <v>128</v>
      </c>
      <c r="S760" s="441">
        <v>161415</v>
      </c>
    </row>
    <row r="761" spans="1:22" ht="10.199999999999999" customHeight="1" x14ac:dyDescent="0.3">
      <c r="A761" s="441">
        <v>1614</v>
      </c>
      <c r="B761" s="441">
        <f t="shared" si="15"/>
        <v>6</v>
      </c>
      <c r="C761" s="450">
        <v>161420</v>
      </c>
      <c r="D761" s="441" t="s">
        <v>129</v>
      </c>
      <c r="E761" s="441" t="s">
        <v>1315</v>
      </c>
      <c r="F761" s="441" t="s">
        <v>1315</v>
      </c>
      <c r="G761" s="441" t="s">
        <v>1315</v>
      </c>
      <c r="I761" s="441" t="s">
        <v>1315</v>
      </c>
      <c r="J761" s="441" t="s">
        <v>1315</v>
      </c>
      <c r="K761" s="441" t="s">
        <v>1315</v>
      </c>
      <c r="L761" s="441" t="s">
        <v>1315</v>
      </c>
      <c r="M761" s="441" t="s">
        <v>1315</v>
      </c>
      <c r="O761" s="441" t="s">
        <v>1315</v>
      </c>
      <c r="Q761" s="441">
        <v>161420</v>
      </c>
      <c r="R761" s="450" t="s">
        <v>129</v>
      </c>
      <c r="S761" s="441">
        <v>161420</v>
      </c>
    </row>
    <row r="762" spans="1:22" ht="10.199999999999999" customHeight="1" x14ac:dyDescent="0.3">
      <c r="A762" s="441">
        <v>1614</v>
      </c>
      <c r="B762" s="441">
        <f t="shared" si="15"/>
        <v>6</v>
      </c>
      <c r="C762" s="450">
        <v>161425</v>
      </c>
      <c r="D762" s="441" t="s">
        <v>130</v>
      </c>
      <c r="E762" s="441" t="s">
        <v>1315</v>
      </c>
      <c r="F762" s="441" t="s">
        <v>1315</v>
      </c>
      <c r="G762" s="441" t="s">
        <v>1315</v>
      </c>
      <c r="I762" s="441" t="s">
        <v>1315</v>
      </c>
      <c r="J762" s="441" t="s">
        <v>1315</v>
      </c>
      <c r="K762" s="441" t="s">
        <v>1315</v>
      </c>
      <c r="L762" s="441" t="s">
        <v>1315</v>
      </c>
      <c r="M762" s="441" t="s">
        <v>1315</v>
      </c>
      <c r="O762" s="441" t="s">
        <v>1315</v>
      </c>
      <c r="Q762" s="441">
        <v>161425</v>
      </c>
      <c r="R762" s="450" t="s">
        <v>130</v>
      </c>
      <c r="S762" s="441">
        <v>161425</v>
      </c>
    </row>
    <row r="763" spans="1:22" ht="10.199999999999999" customHeight="1" x14ac:dyDescent="0.3">
      <c r="A763" s="441">
        <v>1614</v>
      </c>
      <c r="B763" s="441">
        <f t="shared" si="15"/>
        <v>6</v>
      </c>
      <c r="C763" s="450">
        <v>161430</v>
      </c>
      <c r="D763" s="441" t="s">
        <v>131</v>
      </c>
      <c r="E763" s="441" t="s">
        <v>1315</v>
      </c>
      <c r="F763" s="441" t="s">
        <v>1315</v>
      </c>
      <c r="G763" s="441" t="s">
        <v>1315</v>
      </c>
      <c r="I763" s="441" t="s">
        <v>1315</v>
      </c>
      <c r="J763" s="441" t="s">
        <v>1315</v>
      </c>
      <c r="K763" s="441" t="s">
        <v>1315</v>
      </c>
      <c r="L763" s="441" t="s">
        <v>1315</v>
      </c>
      <c r="M763" s="441" t="s">
        <v>1315</v>
      </c>
      <c r="O763" s="441" t="s">
        <v>1315</v>
      </c>
      <c r="Q763" s="441">
        <v>161430</v>
      </c>
      <c r="R763" s="450" t="s">
        <v>131</v>
      </c>
      <c r="S763" s="441">
        <v>161430</v>
      </c>
    </row>
    <row r="764" spans="1:22" ht="10.199999999999999" customHeight="1" x14ac:dyDescent="0.3">
      <c r="A764" s="441">
        <v>1614</v>
      </c>
      <c r="B764" s="441">
        <f t="shared" si="15"/>
        <v>6</v>
      </c>
      <c r="C764" s="450">
        <v>161490</v>
      </c>
      <c r="D764" s="441" t="s">
        <v>53</v>
      </c>
      <c r="E764" s="441" t="s">
        <v>1315</v>
      </c>
      <c r="F764" s="441" t="s">
        <v>1315</v>
      </c>
      <c r="G764" s="441" t="s">
        <v>1315</v>
      </c>
      <c r="I764" s="441" t="s">
        <v>1315</v>
      </c>
      <c r="J764" s="441" t="s">
        <v>1315</v>
      </c>
      <c r="K764" s="441" t="s">
        <v>1315</v>
      </c>
      <c r="L764" s="441" t="s">
        <v>1315</v>
      </c>
      <c r="M764" s="441" t="s">
        <v>1315</v>
      </c>
      <c r="O764" s="441" t="s">
        <v>1315</v>
      </c>
      <c r="Q764" s="441">
        <v>161490</v>
      </c>
      <c r="R764" s="450" t="s">
        <v>53</v>
      </c>
      <c r="S764" s="441">
        <v>161490</v>
      </c>
    </row>
    <row r="765" spans="1:22" ht="10.199999999999999" customHeight="1" x14ac:dyDescent="0.3">
      <c r="A765" s="441">
        <v>1615</v>
      </c>
      <c r="B765" s="441">
        <f t="shared" si="15"/>
        <v>4</v>
      </c>
      <c r="C765" s="450">
        <v>1615</v>
      </c>
      <c r="D765" s="441" t="s">
        <v>132</v>
      </c>
      <c r="E765" s="441" t="s">
        <v>1315</v>
      </c>
      <c r="F765" s="441" t="s">
        <v>1315</v>
      </c>
      <c r="G765" s="441" t="s">
        <v>1315</v>
      </c>
      <c r="I765" s="441" t="s">
        <v>1315</v>
      </c>
      <c r="J765" s="441" t="s">
        <v>1315</v>
      </c>
      <c r="K765" s="441" t="s">
        <v>1315</v>
      </c>
      <c r="O765" s="441" t="s">
        <v>1315</v>
      </c>
      <c r="Q765" s="441">
        <v>1615</v>
      </c>
      <c r="R765" s="450" t="s">
        <v>1549</v>
      </c>
      <c r="S765" s="441">
        <v>1615</v>
      </c>
    </row>
    <row r="766" spans="1:22" ht="10.199999999999999" customHeight="1" x14ac:dyDescent="0.3">
      <c r="A766" s="441">
        <v>1615</v>
      </c>
      <c r="B766" s="441">
        <f t="shared" si="15"/>
        <v>6</v>
      </c>
      <c r="C766" s="450">
        <v>161505</v>
      </c>
      <c r="D766" s="441" t="s">
        <v>806</v>
      </c>
      <c r="E766" s="441" t="s">
        <v>1315</v>
      </c>
      <c r="F766" s="441" t="s">
        <v>1315</v>
      </c>
      <c r="G766" s="441" t="s">
        <v>1315</v>
      </c>
      <c r="I766" s="441" t="s">
        <v>1315</v>
      </c>
      <c r="J766" s="441" t="s">
        <v>1315</v>
      </c>
      <c r="K766" s="441" t="s">
        <v>1315</v>
      </c>
      <c r="O766" s="441" t="s">
        <v>1315</v>
      </c>
      <c r="Q766" s="441">
        <v>161505</v>
      </c>
      <c r="R766" s="450" t="s">
        <v>1550</v>
      </c>
      <c r="S766" s="443" t="s">
        <v>1551</v>
      </c>
    </row>
    <row r="767" spans="1:22" ht="10.199999999999999" customHeight="1" x14ac:dyDescent="0.3">
      <c r="A767" s="441">
        <v>1615</v>
      </c>
      <c r="B767" s="441">
        <f t="shared" si="15"/>
        <v>6</v>
      </c>
      <c r="C767" s="450">
        <v>161510</v>
      </c>
      <c r="D767" s="441" t="s">
        <v>807</v>
      </c>
      <c r="E767" s="441" t="s">
        <v>1315</v>
      </c>
      <c r="F767" s="441" t="s">
        <v>1315</v>
      </c>
      <c r="J767" s="441" t="s">
        <v>1315</v>
      </c>
      <c r="K767" s="441" t="s">
        <v>1315</v>
      </c>
      <c r="O767" s="441" t="s">
        <v>1315</v>
      </c>
      <c r="Q767" s="441">
        <v>161510</v>
      </c>
      <c r="R767" s="450" t="s">
        <v>1552</v>
      </c>
      <c r="S767" s="443" t="s">
        <v>1553</v>
      </c>
      <c r="V767" s="441" t="s">
        <v>1554</v>
      </c>
    </row>
    <row r="768" spans="1:22" ht="10.199999999999999" customHeight="1" x14ac:dyDescent="0.3">
      <c r="A768" s="441">
        <v>1615</v>
      </c>
      <c r="B768" s="441">
        <f t="shared" si="15"/>
        <v>6</v>
      </c>
      <c r="C768" s="450">
        <v>161515</v>
      </c>
      <c r="D768" s="441" t="s">
        <v>808</v>
      </c>
      <c r="E768" s="441" t="s">
        <v>1315</v>
      </c>
      <c r="F768" s="441" t="s">
        <v>1315</v>
      </c>
      <c r="G768" s="441" t="s">
        <v>1315</v>
      </c>
      <c r="I768" s="441" t="s">
        <v>1315</v>
      </c>
      <c r="J768" s="441" t="s">
        <v>1315</v>
      </c>
      <c r="K768" s="441" t="s">
        <v>1315</v>
      </c>
      <c r="O768" s="441" t="s">
        <v>1315</v>
      </c>
      <c r="Q768" s="441">
        <v>161515</v>
      </c>
      <c r="R768" s="450" t="s">
        <v>1555</v>
      </c>
      <c r="S768" s="441">
        <v>161515</v>
      </c>
    </row>
    <row r="769" spans="1:19" ht="10.199999999999999" customHeight="1" x14ac:dyDescent="0.3">
      <c r="A769" s="441">
        <v>1615</v>
      </c>
      <c r="B769" s="441">
        <f t="shared" si="15"/>
        <v>6</v>
      </c>
      <c r="C769" s="450">
        <v>161520</v>
      </c>
      <c r="D769" s="441" t="s">
        <v>133</v>
      </c>
      <c r="E769" s="441" t="s">
        <v>1315</v>
      </c>
      <c r="F769" s="441" t="s">
        <v>1315</v>
      </c>
      <c r="G769" s="441" t="s">
        <v>1315</v>
      </c>
      <c r="J769" s="441" t="s">
        <v>1315</v>
      </c>
      <c r="K769" s="441" t="s">
        <v>1315</v>
      </c>
      <c r="O769" s="441" t="s">
        <v>1315</v>
      </c>
      <c r="Q769" s="441">
        <v>161520</v>
      </c>
      <c r="R769" s="450" t="s">
        <v>1556</v>
      </c>
      <c r="S769" s="441">
        <v>161520</v>
      </c>
    </row>
    <row r="770" spans="1:19" ht="10.199999999999999" customHeight="1" x14ac:dyDescent="0.3">
      <c r="A770" s="441">
        <v>1615</v>
      </c>
      <c r="B770" s="441">
        <f t="shared" si="15"/>
        <v>6</v>
      </c>
      <c r="C770" s="450">
        <v>161525</v>
      </c>
      <c r="D770" s="441" t="s">
        <v>809</v>
      </c>
      <c r="E770" s="441" t="s">
        <v>1315</v>
      </c>
      <c r="F770" s="441" t="s">
        <v>1315</v>
      </c>
      <c r="G770" s="441" t="s">
        <v>1315</v>
      </c>
      <c r="J770" s="441" t="s">
        <v>1315</v>
      </c>
      <c r="K770" s="441" t="s">
        <v>1315</v>
      </c>
      <c r="O770" s="441" t="s">
        <v>1315</v>
      </c>
      <c r="Q770" s="441" t="s">
        <v>1332</v>
      </c>
      <c r="R770" s="450" t="s">
        <v>1332</v>
      </c>
      <c r="S770" s="441" t="s">
        <v>1332</v>
      </c>
    </row>
    <row r="771" spans="1:19" ht="10.199999999999999" customHeight="1" x14ac:dyDescent="0.3">
      <c r="A771" s="441">
        <v>1615</v>
      </c>
      <c r="B771" s="441">
        <f t="shared" si="15"/>
        <v>6</v>
      </c>
      <c r="C771" s="450">
        <v>161530</v>
      </c>
      <c r="D771" s="441" t="s">
        <v>810</v>
      </c>
      <c r="E771" s="441" t="s">
        <v>1315</v>
      </c>
      <c r="F771" s="441" t="s">
        <v>1315</v>
      </c>
      <c r="G771" s="441" t="s">
        <v>1315</v>
      </c>
      <c r="J771" s="441" t="s">
        <v>1315</v>
      </c>
      <c r="K771" s="441" t="s">
        <v>1315</v>
      </c>
      <c r="O771" s="441" t="s">
        <v>1315</v>
      </c>
      <c r="Q771" s="441" t="s">
        <v>1332</v>
      </c>
      <c r="R771" s="450" t="s">
        <v>1332</v>
      </c>
      <c r="S771" s="441" t="s">
        <v>1332</v>
      </c>
    </row>
    <row r="772" spans="1:19" ht="10.199999999999999" customHeight="1" x14ac:dyDescent="0.3">
      <c r="A772" s="441">
        <v>1615</v>
      </c>
      <c r="B772" s="441">
        <f t="shared" si="15"/>
        <v>6</v>
      </c>
      <c r="C772" s="450">
        <v>161535</v>
      </c>
      <c r="D772" s="441" t="s">
        <v>811</v>
      </c>
      <c r="E772" s="441" t="s">
        <v>1315</v>
      </c>
      <c r="F772" s="441" t="s">
        <v>1315</v>
      </c>
      <c r="J772" s="441" t="s">
        <v>1315</v>
      </c>
      <c r="K772" s="441" t="s">
        <v>1315</v>
      </c>
      <c r="O772" s="441" t="s">
        <v>1315</v>
      </c>
      <c r="Q772" s="441" t="s">
        <v>1332</v>
      </c>
      <c r="R772" s="450" t="s">
        <v>1332</v>
      </c>
      <c r="S772" s="441" t="s">
        <v>1332</v>
      </c>
    </row>
    <row r="773" spans="1:19" ht="10.199999999999999" customHeight="1" x14ac:dyDescent="0.3">
      <c r="A773" s="441">
        <v>1615</v>
      </c>
      <c r="B773" s="441">
        <f t="shared" ref="B773:B836" si="16">LEN(C773)</f>
        <v>6</v>
      </c>
      <c r="C773" s="450">
        <v>161540</v>
      </c>
      <c r="D773" s="441" t="s">
        <v>1557</v>
      </c>
      <c r="E773" s="441" t="s">
        <v>1315</v>
      </c>
      <c r="F773" s="441" t="s">
        <v>1315</v>
      </c>
      <c r="G773" s="441" t="s">
        <v>1315</v>
      </c>
      <c r="I773" s="441" t="s">
        <v>1315</v>
      </c>
      <c r="J773" s="441" t="s">
        <v>1315</v>
      </c>
      <c r="K773" s="441" t="s">
        <v>1315</v>
      </c>
      <c r="O773" s="441" t="s">
        <v>1315</v>
      </c>
      <c r="Q773" s="441">
        <v>161540</v>
      </c>
      <c r="R773" s="450" t="s">
        <v>1558</v>
      </c>
      <c r="S773" s="441">
        <v>161540</v>
      </c>
    </row>
    <row r="774" spans="1:19" ht="10.199999999999999" customHeight="1" x14ac:dyDescent="0.3">
      <c r="A774" s="441">
        <v>1615</v>
      </c>
      <c r="B774" s="441">
        <f t="shared" si="16"/>
        <v>6</v>
      </c>
      <c r="C774" s="450">
        <v>161545</v>
      </c>
      <c r="D774" s="441" t="s">
        <v>134</v>
      </c>
      <c r="E774" s="441" t="s">
        <v>1315</v>
      </c>
      <c r="F774" s="441" t="s">
        <v>1315</v>
      </c>
      <c r="J774" s="441" t="s">
        <v>1316</v>
      </c>
      <c r="K774" s="441" t="s">
        <v>1316</v>
      </c>
      <c r="O774" s="441" t="s">
        <v>1315</v>
      </c>
      <c r="Q774" s="441">
        <v>161545</v>
      </c>
      <c r="R774" s="450" t="s">
        <v>1559</v>
      </c>
      <c r="S774" s="441">
        <v>161545</v>
      </c>
    </row>
    <row r="775" spans="1:19" ht="10.199999999999999" customHeight="1" x14ac:dyDescent="0.3">
      <c r="A775" s="441">
        <v>1615</v>
      </c>
      <c r="B775" s="441">
        <f t="shared" si="16"/>
        <v>6</v>
      </c>
      <c r="C775" s="450">
        <v>161550</v>
      </c>
      <c r="D775" s="441" t="s">
        <v>135</v>
      </c>
      <c r="F775" s="441" t="s">
        <v>1315</v>
      </c>
      <c r="I775" s="441" t="s">
        <v>1315</v>
      </c>
      <c r="J775" s="441" t="s">
        <v>1316</v>
      </c>
      <c r="K775" s="441" t="s">
        <v>1316</v>
      </c>
      <c r="Q775" s="441">
        <v>161550</v>
      </c>
      <c r="R775" s="450" t="s">
        <v>1560</v>
      </c>
      <c r="S775" s="441">
        <v>161550</v>
      </c>
    </row>
    <row r="776" spans="1:19" ht="10.199999999999999" customHeight="1" x14ac:dyDescent="0.3">
      <c r="A776" s="441">
        <v>1617</v>
      </c>
      <c r="B776" s="441">
        <f t="shared" si="16"/>
        <v>4</v>
      </c>
      <c r="C776" s="450">
        <v>1617</v>
      </c>
      <c r="D776" s="441" t="s">
        <v>812</v>
      </c>
      <c r="G776" s="441" t="s">
        <v>1315</v>
      </c>
      <c r="I776" s="441" t="s">
        <v>1315</v>
      </c>
      <c r="J776" s="441" t="s">
        <v>1315</v>
      </c>
      <c r="K776" s="441" t="s">
        <v>1315</v>
      </c>
      <c r="Q776" s="441">
        <v>1617</v>
      </c>
      <c r="R776" s="450" t="s">
        <v>812</v>
      </c>
      <c r="S776" s="441">
        <v>1617</v>
      </c>
    </row>
    <row r="777" spans="1:19" ht="10.199999999999999" customHeight="1" x14ac:dyDescent="0.3">
      <c r="A777" s="441">
        <v>1619</v>
      </c>
      <c r="B777" s="441">
        <f t="shared" si="16"/>
        <v>4</v>
      </c>
      <c r="C777" s="450">
        <v>1619</v>
      </c>
      <c r="D777" s="441" t="s">
        <v>814</v>
      </c>
      <c r="E777" s="441" t="s">
        <v>1315</v>
      </c>
      <c r="J777" s="441" t="s">
        <v>1316</v>
      </c>
      <c r="K777" s="441" t="s">
        <v>1316</v>
      </c>
      <c r="O777" s="441" t="s">
        <v>1315</v>
      </c>
      <c r="Q777" s="441">
        <v>1619</v>
      </c>
      <c r="R777" s="450" t="s">
        <v>1561</v>
      </c>
      <c r="S777" s="441">
        <v>1619</v>
      </c>
    </row>
    <row r="778" spans="1:19" ht="10.199999999999999" customHeight="1" x14ac:dyDescent="0.3">
      <c r="A778" s="441">
        <v>1620</v>
      </c>
      <c r="B778" s="441">
        <f t="shared" si="16"/>
        <v>4</v>
      </c>
      <c r="C778" s="450">
        <v>1620</v>
      </c>
      <c r="D778" s="441" t="s">
        <v>1562</v>
      </c>
      <c r="E778" s="441" t="s">
        <v>1315</v>
      </c>
      <c r="J778" s="441" t="s">
        <v>1316</v>
      </c>
      <c r="K778" s="441" t="s">
        <v>1316</v>
      </c>
      <c r="O778" s="441" t="s">
        <v>1315</v>
      </c>
      <c r="Q778" s="441">
        <v>1620</v>
      </c>
      <c r="R778" s="450" t="s">
        <v>1562</v>
      </c>
      <c r="S778" s="441">
        <v>1620</v>
      </c>
    </row>
    <row r="779" spans="1:19" ht="10.199999999999999" customHeight="1" x14ac:dyDescent="0.3">
      <c r="A779" s="441">
        <v>1620</v>
      </c>
      <c r="B779" s="441">
        <f t="shared" si="16"/>
        <v>6</v>
      </c>
      <c r="C779" s="450">
        <v>162005</v>
      </c>
      <c r="D779" s="441" t="s">
        <v>34</v>
      </c>
      <c r="E779" s="441" t="s">
        <v>1315</v>
      </c>
      <c r="J779" s="441" t="s">
        <v>1316</v>
      </c>
      <c r="K779" s="441" t="s">
        <v>1316</v>
      </c>
      <c r="O779" s="441" t="s">
        <v>1315</v>
      </c>
      <c r="Q779" s="441">
        <v>162005</v>
      </c>
      <c r="R779" s="450" t="s">
        <v>34</v>
      </c>
      <c r="S779" s="441">
        <v>162005</v>
      </c>
    </row>
    <row r="780" spans="1:19" ht="10.199999999999999" customHeight="1" x14ac:dyDescent="0.3">
      <c r="A780" s="441">
        <v>1620</v>
      </c>
      <c r="B780" s="441">
        <f t="shared" si="16"/>
        <v>6</v>
      </c>
      <c r="C780" s="450">
        <v>162010</v>
      </c>
      <c r="D780" s="441" t="s">
        <v>35</v>
      </c>
      <c r="E780" s="441" t="s">
        <v>1315</v>
      </c>
      <c r="J780" s="441" t="s">
        <v>1316</v>
      </c>
      <c r="K780" s="441" t="s">
        <v>1316</v>
      </c>
      <c r="O780" s="441" t="s">
        <v>1315</v>
      </c>
      <c r="Q780" s="441">
        <v>162010</v>
      </c>
      <c r="R780" s="450" t="s">
        <v>35</v>
      </c>
      <c r="S780" s="441">
        <v>162010</v>
      </c>
    </row>
    <row r="781" spans="1:19" ht="10.199999999999999" customHeight="1" x14ac:dyDescent="0.3">
      <c r="A781" s="441">
        <v>1620</v>
      </c>
      <c r="B781" s="441">
        <f t="shared" si="16"/>
        <v>6</v>
      </c>
      <c r="C781" s="450">
        <v>162015</v>
      </c>
      <c r="D781" s="441" t="s">
        <v>36</v>
      </c>
      <c r="E781" s="441" t="s">
        <v>1315</v>
      </c>
      <c r="J781" s="441" t="s">
        <v>1316</v>
      </c>
      <c r="K781" s="441" t="s">
        <v>1316</v>
      </c>
      <c r="O781" s="441" t="s">
        <v>1315</v>
      </c>
      <c r="Q781" s="441">
        <v>162015</v>
      </c>
      <c r="R781" s="450" t="s">
        <v>36</v>
      </c>
      <c r="S781" s="441">
        <v>162015</v>
      </c>
    </row>
    <row r="782" spans="1:19" ht="10.199999999999999" customHeight="1" x14ac:dyDescent="0.3">
      <c r="A782" s="441">
        <v>1690</v>
      </c>
      <c r="B782" s="441">
        <f t="shared" si="16"/>
        <v>4</v>
      </c>
      <c r="C782" s="450">
        <v>1690</v>
      </c>
      <c r="D782" s="441" t="s">
        <v>136</v>
      </c>
      <c r="E782" s="441" t="s">
        <v>1315</v>
      </c>
      <c r="F782" s="441" t="s">
        <v>1315</v>
      </c>
      <c r="G782" s="441" t="s">
        <v>1315</v>
      </c>
      <c r="I782" s="441" t="s">
        <v>1315</v>
      </c>
      <c r="J782" s="441" t="s">
        <v>1315</v>
      </c>
      <c r="K782" s="441" t="s">
        <v>1315</v>
      </c>
      <c r="L782" s="441" t="s">
        <v>1315</v>
      </c>
      <c r="M782" s="441" t="s">
        <v>1315</v>
      </c>
      <c r="N782" s="441" t="s">
        <v>1315</v>
      </c>
      <c r="O782" s="441" t="s">
        <v>1315</v>
      </c>
      <c r="Q782" s="441">
        <v>1690</v>
      </c>
      <c r="R782" s="450" t="s">
        <v>136</v>
      </c>
      <c r="S782" s="441">
        <v>1690</v>
      </c>
    </row>
    <row r="783" spans="1:19" ht="10.199999999999999" customHeight="1" x14ac:dyDescent="0.3">
      <c r="A783" s="441">
        <v>1690</v>
      </c>
      <c r="B783" s="441">
        <f t="shared" si="16"/>
        <v>6</v>
      </c>
      <c r="C783" s="450">
        <v>169005</v>
      </c>
      <c r="D783" s="441" t="s">
        <v>137</v>
      </c>
      <c r="E783" s="441" t="s">
        <v>1315</v>
      </c>
      <c r="F783" s="441" t="s">
        <v>1315</v>
      </c>
      <c r="G783" s="441" t="s">
        <v>1315</v>
      </c>
      <c r="I783" s="441" t="s">
        <v>1315</v>
      </c>
      <c r="J783" s="441" t="s">
        <v>1315</v>
      </c>
      <c r="K783" s="441" t="s">
        <v>1315</v>
      </c>
      <c r="L783" s="441" t="s">
        <v>1315</v>
      </c>
      <c r="M783" s="441" t="s">
        <v>1315</v>
      </c>
      <c r="N783" s="441" t="s">
        <v>1315</v>
      </c>
      <c r="O783" s="441" t="s">
        <v>1315</v>
      </c>
      <c r="Q783" s="441">
        <v>169005</v>
      </c>
      <c r="R783" s="450" t="s">
        <v>137</v>
      </c>
      <c r="S783" s="441">
        <v>169005</v>
      </c>
    </row>
    <row r="784" spans="1:19" ht="10.199999999999999" customHeight="1" x14ac:dyDescent="0.3">
      <c r="A784" s="441">
        <v>1690</v>
      </c>
      <c r="B784" s="441">
        <f t="shared" si="16"/>
        <v>6</v>
      </c>
      <c r="C784" s="450">
        <v>169010</v>
      </c>
      <c r="D784" s="441" t="s">
        <v>138</v>
      </c>
      <c r="E784" s="441" t="s">
        <v>1315</v>
      </c>
      <c r="F784" s="441" t="s">
        <v>1315</v>
      </c>
      <c r="G784" s="441" t="s">
        <v>1315</v>
      </c>
      <c r="I784" s="441" t="s">
        <v>1315</v>
      </c>
      <c r="J784" s="441" t="s">
        <v>1315</v>
      </c>
      <c r="K784" s="441" t="s">
        <v>1315</v>
      </c>
      <c r="L784" s="441" t="s">
        <v>1315</v>
      </c>
      <c r="M784" s="441" t="s">
        <v>1315</v>
      </c>
      <c r="N784" s="441" t="s">
        <v>1315</v>
      </c>
      <c r="O784" s="441" t="s">
        <v>1315</v>
      </c>
      <c r="Q784" s="441">
        <v>169010</v>
      </c>
      <c r="R784" s="450" t="s">
        <v>138</v>
      </c>
      <c r="S784" s="441">
        <v>169010</v>
      </c>
    </row>
    <row r="785" spans="1:19" ht="10.199999999999999" customHeight="1" x14ac:dyDescent="0.3">
      <c r="A785" s="441">
        <v>1690</v>
      </c>
      <c r="B785" s="441">
        <f t="shared" si="16"/>
        <v>6</v>
      </c>
      <c r="C785" s="450">
        <v>169015</v>
      </c>
      <c r="D785" s="441" t="s">
        <v>139</v>
      </c>
      <c r="F785" s="441" t="s">
        <v>1315</v>
      </c>
      <c r="G785" s="441" t="s">
        <v>1315</v>
      </c>
      <c r="I785" s="441" t="s">
        <v>1315</v>
      </c>
      <c r="J785" s="441" t="s">
        <v>1315</v>
      </c>
      <c r="K785" s="441" t="s">
        <v>1315</v>
      </c>
      <c r="L785" s="441" t="s">
        <v>1315</v>
      </c>
      <c r="M785" s="441" t="s">
        <v>1315</v>
      </c>
      <c r="Q785" s="441">
        <v>169015</v>
      </c>
      <c r="R785" s="450" t="s">
        <v>139</v>
      </c>
      <c r="S785" s="441">
        <v>169015</v>
      </c>
    </row>
    <row r="786" spans="1:19" ht="10.199999999999999" customHeight="1" x14ac:dyDescent="0.3">
      <c r="A786" s="441">
        <v>1690</v>
      </c>
      <c r="B786" s="441">
        <f t="shared" si="16"/>
        <v>6</v>
      </c>
      <c r="C786" s="450">
        <v>169020</v>
      </c>
      <c r="D786" s="441" t="s">
        <v>140</v>
      </c>
      <c r="E786" s="441" t="s">
        <v>1315</v>
      </c>
      <c r="F786" s="441" t="s">
        <v>1315</v>
      </c>
      <c r="G786" s="441" t="s">
        <v>1315</v>
      </c>
      <c r="J786" s="441" t="s">
        <v>1316</v>
      </c>
      <c r="K786" s="441" t="s">
        <v>1316</v>
      </c>
      <c r="L786" s="441" t="s">
        <v>1315</v>
      </c>
      <c r="M786" s="441" t="s">
        <v>1315</v>
      </c>
      <c r="N786" s="441" t="s">
        <v>1315</v>
      </c>
      <c r="O786" s="441" t="s">
        <v>1315</v>
      </c>
      <c r="Q786" s="441">
        <v>169020</v>
      </c>
      <c r="R786" s="450" t="s">
        <v>140</v>
      </c>
      <c r="S786" s="441">
        <v>169020</v>
      </c>
    </row>
    <row r="787" spans="1:19" ht="10.199999999999999" customHeight="1" x14ac:dyDescent="0.3">
      <c r="A787" s="441">
        <v>1690</v>
      </c>
      <c r="B787" s="441">
        <f t="shared" si="16"/>
        <v>6</v>
      </c>
      <c r="C787" s="450">
        <v>169025</v>
      </c>
      <c r="D787" s="441" t="s">
        <v>141</v>
      </c>
      <c r="E787" s="441" t="s">
        <v>1315</v>
      </c>
      <c r="F787" s="441" t="s">
        <v>1315</v>
      </c>
      <c r="G787" s="441" t="s">
        <v>1315</v>
      </c>
      <c r="I787" s="441" t="s">
        <v>1315</v>
      </c>
      <c r="J787" s="441" t="s">
        <v>1315</v>
      </c>
      <c r="K787" s="441" t="s">
        <v>1315</v>
      </c>
      <c r="L787" s="441" t="s">
        <v>1315</v>
      </c>
      <c r="N787" s="441" t="s">
        <v>1315</v>
      </c>
      <c r="O787" s="441" t="s">
        <v>1315</v>
      </c>
      <c r="Q787" s="441">
        <v>169025</v>
      </c>
      <c r="R787" s="450" t="s">
        <v>141</v>
      </c>
      <c r="S787" s="441">
        <v>169025</v>
      </c>
    </row>
    <row r="788" spans="1:19" ht="10.199999999999999" customHeight="1" x14ac:dyDescent="0.3">
      <c r="A788" s="441">
        <v>1690</v>
      </c>
      <c r="B788" s="441">
        <f t="shared" si="16"/>
        <v>6</v>
      </c>
      <c r="C788" s="450">
        <v>169030</v>
      </c>
      <c r="D788" s="441" t="s">
        <v>142</v>
      </c>
      <c r="E788" s="441" t="s">
        <v>1315</v>
      </c>
      <c r="F788" s="441" t="s">
        <v>1315</v>
      </c>
      <c r="G788" s="441" t="s">
        <v>1315</v>
      </c>
      <c r="I788" s="441" t="s">
        <v>1315</v>
      </c>
      <c r="J788" s="441" t="s">
        <v>1315</v>
      </c>
      <c r="K788" s="441" t="s">
        <v>1315</v>
      </c>
      <c r="L788" s="441" t="s">
        <v>1315</v>
      </c>
      <c r="M788" s="441" t="s">
        <v>1315</v>
      </c>
      <c r="N788" s="441" t="s">
        <v>1315</v>
      </c>
      <c r="O788" s="441" t="s">
        <v>1315</v>
      </c>
      <c r="Q788" s="441">
        <v>169030</v>
      </c>
      <c r="R788" s="450" t="s">
        <v>142</v>
      </c>
      <c r="S788" s="441">
        <v>169030</v>
      </c>
    </row>
    <row r="789" spans="1:19" ht="10.199999999999999" customHeight="1" x14ac:dyDescent="0.3">
      <c r="A789" s="441">
        <v>1690</v>
      </c>
      <c r="B789" s="441">
        <f t="shared" si="16"/>
        <v>6</v>
      </c>
      <c r="C789" s="450">
        <v>169035</v>
      </c>
      <c r="D789" s="441" t="s">
        <v>143</v>
      </c>
      <c r="E789" s="441" t="s">
        <v>1315</v>
      </c>
      <c r="F789" s="441" t="s">
        <v>1315</v>
      </c>
      <c r="G789" s="441" t="s">
        <v>1315</v>
      </c>
      <c r="I789" s="441" t="s">
        <v>1315</v>
      </c>
      <c r="J789" s="441" t="s">
        <v>1315</v>
      </c>
      <c r="K789" s="441" t="s">
        <v>1315</v>
      </c>
      <c r="L789" s="441" t="s">
        <v>1315</v>
      </c>
      <c r="M789" s="441" t="s">
        <v>1315</v>
      </c>
      <c r="N789" s="441" t="s">
        <v>1315</v>
      </c>
      <c r="O789" s="441" t="s">
        <v>1315</v>
      </c>
      <c r="Q789" s="441">
        <v>169035</v>
      </c>
      <c r="R789" s="450" t="s">
        <v>143</v>
      </c>
      <c r="S789" s="441">
        <v>169035</v>
      </c>
    </row>
    <row r="790" spans="1:19" ht="10.199999999999999" customHeight="1" x14ac:dyDescent="0.3">
      <c r="A790" s="441">
        <v>1690</v>
      </c>
      <c r="B790" s="441">
        <f t="shared" si="16"/>
        <v>6</v>
      </c>
      <c r="C790" s="450">
        <v>169040</v>
      </c>
      <c r="D790" s="441" t="s">
        <v>815</v>
      </c>
      <c r="E790" s="441" t="s">
        <v>1315</v>
      </c>
      <c r="F790" s="441" t="s">
        <v>1315</v>
      </c>
      <c r="G790" s="441" t="s">
        <v>1315</v>
      </c>
      <c r="I790" s="441" t="s">
        <v>1315</v>
      </c>
      <c r="J790" s="441" t="s">
        <v>1315</v>
      </c>
      <c r="K790" s="441" t="s">
        <v>1315</v>
      </c>
      <c r="L790" s="441" t="s">
        <v>1315</v>
      </c>
      <c r="O790" s="441" t="s">
        <v>1315</v>
      </c>
      <c r="Q790" s="441">
        <v>169040</v>
      </c>
      <c r="R790" s="450" t="s">
        <v>815</v>
      </c>
      <c r="S790" s="441">
        <v>169040</v>
      </c>
    </row>
    <row r="791" spans="1:19" ht="10.199999999999999" customHeight="1" x14ac:dyDescent="0.3">
      <c r="A791" s="441">
        <v>1690</v>
      </c>
      <c r="B791" s="441">
        <f t="shared" si="16"/>
        <v>6</v>
      </c>
      <c r="C791" s="450">
        <v>169090</v>
      </c>
      <c r="D791" s="441" t="s">
        <v>118</v>
      </c>
      <c r="E791" s="441" t="s">
        <v>1315</v>
      </c>
      <c r="F791" s="441" t="s">
        <v>1315</v>
      </c>
      <c r="G791" s="441" t="s">
        <v>1315</v>
      </c>
      <c r="I791" s="441" t="s">
        <v>1315</v>
      </c>
      <c r="J791" s="441" t="s">
        <v>1315</v>
      </c>
      <c r="K791" s="441" t="s">
        <v>1315</v>
      </c>
      <c r="L791" s="441" t="s">
        <v>1315</v>
      </c>
      <c r="M791" s="441" t="s">
        <v>1315</v>
      </c>
      <c r="N791" s="441" t="s">
        <v>1315</v>
      </c>
      <c r="O791" s="441" t="s">
        <v>1315</v>
      </c>
      <c r="Q791" s="441">
        <v>169090</v>
      </c>
      <c r="R791" s="450" t="s">
        <v>118</v>
      </c>
      <c r="S791" s="441">
        <v>169090</v>
      </c>
    </row>
    <row r="792" spans="1:19" ht="10.199999999999999" customHeight="1" x14ac:dyDescent="0.3">
      <c r="A792" s="441">
        <v>1699</v>
      </c>
      <c r="B792" s="441">
        <f t="shared" si="16"/>
        <v>4</v>
      </c>
      <c r="C792" s="450">
        <v>1699</v>
      </c>
      <c r="D792" s="441" t="s">
        <v>144</v>
      </c>
      <c r="E792" s="441" t="s">
        <v>1315</v>
      </c>
      <c r="F792" s="441" t="s">
        <v>1315</v>
      </c>
      <c r="G792" s="441" t="s">
        <v>1315</v>
      </c>
      <c r="I792" s="441" t="s">
        <v>1315</v>
      </c>
      <c r="J792" s="441" t="s">
        <v>1315</v>
      </c>
      <c r="K792" s="441" t="s">
        <v>1315</v>
      </c>
      <c r="L792" s="441" t="s">
        <v>1315</v>
      </c>
      <c r="M792" s="441" t="s">
        <v>1315</v>
      </c>
      <c r="N792" s="441" t="s">
        <v>1315</v>
      </c>
      <c r="O792" s="441" t="s">
        <v>1315</v>
      </c>
      <c r="Q792" s="441">
        <v>1699</v>
      </c>
      <c r="R792" s="450" t="s">
        <v>144</v>
      </c>
      <c r="S792" s="441">
        <v>1699</v>
      </c>
    </row>
    <row r="793" spans="1:19" ht="10.199999999999999" customHeight="1" x14ac:dyDescent="0.3">
      <c r="A793" s="441">
        <v>1699</v>
      </c>
      <c r="B793" s="441">
        <f t="shared" si="16"/>
        <v>6</v>
      </c>
      <c r="C793" s="450">
        <v>169905</v>
      </c>
      <c r="D793" s="441" t="s">
        <v>145</v>
      </c>
      <c r="E793" s="441" t="s">
        <v>1315</v>
      </c>
      <c r="F793" s="441" t="s">
        <v>1315</v>
      </c>
      <c r="G793" s="441" t="s">
        <v>1315</v>
      </c>
      <c r="I793" s="441" t="s">
        <v>1315</v>
      </c>
      <c r="J793" s="441" t="s">
        <v>1315</v>
      </c>
      <c r="K793" s="441" t="s">
        <v>1315</v>
      </c>
      <c r="L793" s="441" t="s">
        <v>1315</v>
      </c>
      <c r="M793" s="441" t="s">
        <v>1315</v>
      </c>
      <c r="N793" s="441" t="s">
        <v>1315</v>
      </c>
      <c r="O793" s="441" t="s">
        <v>1315</v>
      </c>
      <c r="Q793" s="441">
        <v>169905</v>
      </c>
      <c r="R793" s="450" t="s">
        <v>1563</v>
      </c>
      <c r="S793" s="441">
        <v>169905</v>
      </c>
    </row>
    <row r="794" spans="1:19" ht="10.199999999999999" customHeight="1" x14ac:dyDescent="0.3">
      <c r="A794" s="441">
        <v>1699</v>
      </c>
      <c r="B794" s="441">
        <f t="shared" si="16"/>
        <v>6</v>
      </c>
      <c r="C794" s="450">
        <v>169910</v>
      </c>
      <c r="D794" s="441" t="s">
        <v>146</v>
      </c>
      <c r="E794" s="441" t="s">
        <v>1315</v>
      </c>
      <c r="F794" s="441" t="s">
        <v>1315</v>
      </c>
      <c r="G794" s="441" t="s">
        <v>1315</v>
      </c>
      <c r="I794" s="441" t="s">
        <v>1315</v>
      </c>
      <c r="J794" s="441" t="s">
        <v>1315</v>
      </c>
      <c r="K794" s="441" t="s">
        <v>1315</v>
      </c>
      <c r="L794" s="441" t="s">
        <v>1315</v>
      </c>
      <c r="M794" s="441" t="s">
        <v>1315</v>
      </c>
      <c r="N794" s="441" t="s">
        <v>1315</v>
      </c>
      <c r="O794" s="441" t="s">
        <v>1315</v>
      </c>
      <c r="Q794" s="441">
        <v>169910</v>
      </c>
      <c r="R794" s="450" t="s">
        <v>146</v>
      </c>
      <c r="S794" s="441">
        <v>169910</v>
      </c>
    </row>
    <row r="795" spans="1:19" ht="10.199999999999999" customHeight="1" x14ac:dyDescent="0.3">
      <c r="A795" s="441">
        <v>1699</v>
      </c>
      <c r="B795" s="441">
        <f t="shared" si="16"/>
        <v>6</v>
      </c>
      <c r="C795" s="450">
        <v>169915</v>
      </c>
      <c r="D795" s="441" t="s">
        <v>816</v>
      </c>
      <c r="F795" s="441" t="s">
        <v>1315</v>
      </c>
      <c r="J795" s="441" t="s">
        <v>1316</v>
      </c>
      <c r="K795" s="441" t="s">
        <v>1316</v>
      </c>
      <c r="Q795" s="441">
        <v>169915</v>
      </c>
      <c r="R795" s="450" t="s">
        <v>816</v>
      </c>
      <c r="S795" s="441">
        <v>169915</v>
      </c>
    </row>
    <row r="796" spans="1:19" ht="10.199999999999999" customHeight="1" x14ac:dyDescent="0.3">
      <c r="A796" s="441">
        <v>17</v>
      </c>
      <c r="B796" s="441">
        <f t="shared" si="16"/>
        <v>2</v>
      </c>
      <c r="C796" s="450">
        <v>17</v>
      </c>
      <c r="D796" s="441" t="s">
        <v>817</v>
      </c>
      <c r="E796" s="441" t="s">
        <v>1315</v>
      </c>
      <c r="F796" s="441" t="s">
        <v>1315</v>
      </c>
      <c r="G796" s="441" t="s">
        <v>1315</v>
      </c>
      <c r="I796" s="441" t="s">
        <v>1315</v>
      </c>
      <c r="J796" s="441" t="s">
        <v>1315</v>
      </c>
      <c r="K796" s="441" t="s">
        <v>1315</v>
      </c>
      <c r="L796" s="441" t="s">
        <v>1315</v>
      </c>
      <c r="M796" s="441" t="s">
        <v>1315</v>
      </c>
      <c r="N796" s="441" t="s">
        <v>1315</v>
      </c>
      <c r="O796" s="441" t="s">
        <v>1315</v>
      </c>
      <c r="Q796" s="441">
        <v>17</v>
      </c>
      <c r="R796" s="450" t="s">
        <v>817</v>
      </c>
      <c r="S796" s="441">
        <v>17</v>
      </c>
    </row>
    <row r="797" spans="1:19" ht="10.199999999999999" customHeight="1" x14ac:dyDescent="0.3">
      <c r="A797" s="441">
        <v>1701</v>
      </c>
      <c r="B797" s="441">
        <f t="shared" si="16"/>
        <v>4</v>
      </c>
      <c r="C797" s="450">
        <v>1701</v>
      </c>
      <c r="D797" s="441" t="s">
        <v>147</v>
      </c>
      <c r="J797" s="441" t="s">
        <v>1316</v>
      </c>
      <c r="K797" s="441" t="s">
        <v>1316</v>
      </c>
      <c r="Q797" s="441">
        <v>1701</v>
      </c>
      <c r="R797" s="450" t="s">
        <v>147</v>
      </c>
      <c r="S797" s="441">
        <v>1701</v>
      </c>
    </row>
    <row r="798" spans="1:19" ht="10.199999999999999" customHeight="1" x14ac:dyDescent="0.3">
      <c r="A798" s="441">
        <v>1701</v>
      </c>
      <c r="B798" s="441">
        <f t="shared" si="16"/>
        <v>6</v>
      </c>
      <c r="C798" s="450">
        <v>170105</v>
      </c>
      <c r="D798" s="441" t="s">
        <v>148</v>
      </c>
      <c r="J798" s="441" t="s">
        <v>1316</v>
      </c>
      <c r="K798" s="441" t="s">
        <v>1316</v>
      </c>
      <c r="Q798" s="441">
        <v>170105</v>
      </c>
      <c r="R798" s="450" t="s">
        <v>148</v>
      </c>
      <c r="S798" s="441">
        <v>170105</v>
      </c>
    </row>
    <row r="799" spans="1:19" ht="10.199999999999999" customHeight="1" x14ac:dyDescent="0.3">
      <c r="A799" s="441">
        <v>1701</v>
      </c>
      <c r="B799" s="441">
        <f t="shared" si="16"/>
        <v>6</v>
      </c>
      <c r="C799" s="450">
        <v>170110</v>
      </c>
      <c r="D799" s="441" t="s">
        <v>149</v>
      </c>
      <c r="J799" s="441" t="s">
        <v>1316</v>
      </c>
      <c r="K799" s="441" t="s">
        <v>1316</v>
      </c>
      <c r="Q799" s="441">
        <v>170110</v>
      </c>
      <c r="R799" s="450" t="s">
        <v>149</v>
      </c>
      <c r="S799" s="441">
        <v>170110</v>
      </c>
    </row>
    <row r="800" spans="1:19" ht="10.199999999999999" customHeight="1" x14ac:dyDescent="0.3">
      <c r="A800" s="441">
        <v>1701</v>
      </c>
      <c r="B800" s="441">
        <f t="shared" si="16"/>
        <v>6</v>
      </c>
      <c r="C800" s="450">
        <v>170115</v>
      </c>
      <c r="D800" s="441" t="s">
        <v>150</v>
      </c>
      <c r="J800" s="441" t="s">
        <v>1316</v>
      </c>
      <c r="K800" s="441" t="s">
        <v>1316</v>
      </c>
      <c r="Q800" s="441">
        <v>170115</v>
      </c>
      <c r="R800" s="450" t="s">
        <v>150</v>
      </c>
      <c r="S800" s="441">
        <v>170115</v>
      </c>
    </row>
    <row r="801" spans="1:19" ht="10.199999999999999" customHeight="1" x14ac:dyDescent="0.3">
      <c r="A801" s="441">
        <v>1701</v>
      </c>
      <c r="B801" s="441">
        <f t="shared" si="16"/>
        <v>6</v>
      </c>
      <c r="C801" s="450">
        <v>170120</v>
      </c>
      <c r="D801" s="441" t="s">
        <v>151</v>
      </c>
      <c r="J801" s="441" t="s">
        <v>1316</v>
      </c>
      <c r="K801" s="441" t="s">
        <v>1316</v>
      </c>
      <c r="Q801" s="441">
        <v>170120</v>
      </c>
      <c r="R801" s="450" t="s">
        <v>151</v>
      </c>
      <c r="S801" s="441">
        <v>170120</v>
      </c>
    </row>
    <row r="802" spans="1:19" ht="10.199999999999999" customHeight="1" x14ac:dyDescent="0.3">
      <c r="A802" s="441">
        <v>1702</v>
      </c>
      <c r="B802" s="441">
        <f t="shared" si="16"/>
        <v>4</v>
      </c>
      <c r="C802" s="450">
        <v>1702</v>
      </c>
      <c r="D802" s="441" t="s">
        <v>152</v>
      </c>
      <c r="E802" s="441" t="s">
        <v>1315</v>
      </c>
      <c r="F802" s="441" t="s">
        <v>1315</v>
      </c>
      <c r="G802" s="441" t="s">
        <v>1315</v>
      </c>
      <c r="I802" s="441" t="s">
        <v>1315</v>
      </c>
      <c r="J802" s="441" t="s">
        <v>1315</v>
      </c>
      <c r="K802" s="441" t="s">
        <v>1315</v>
      </c>
      <c r="L802" s="441" t="s">
        <v>1315</v>
      </c>
      <c r="M802" s="441" t="s">
        <v>1315</v>
      </c>
      <c r="N802" s="441" t="s">
        <v>1315</v>
      </c>
      <c r="O802" s="441" t="s">
        <v>1315</v>
      </c>
      <c r="Q802" s="441">
        <v>1702</v>
      </c>
      <c r="R802" s="450" t="s">
        <v>152</v>
      </c>
      <c r="S802" s="441">
        <v>1702</v>
      </c>
    </row>
    <row r="803" spans="1:19" ht="10.199999999999999" customHeight="1" x14ac:dyDescent="0.3">
      <c r="A803" s="441">
        <v>1702</v>
      </c>
      <c r="B803" s="441">
        <f t="shared" si="16"/>
        <v>6</v>
      </c>
      <c r="C803" s="450">
        <v>170205</v>
      </c>
      <c r="D803" s="441" t="s">
        <v>148</v>
      </c>
      <c r="E803" s="441" t="s">
        <v>1315</v>
      </c>
      <c r="F803" s="441" t="s">
        <v>1315</v>
      </c>
      <c r="G803" s="441" t="s">
        <v>1315</v>
      </c>
      <c r="I803" s="441" t="s">
        <v>1315</v>
      </c>
      <c r="J803" s="441" t="s">
        <v>1315</v>
      </c>
      <c r="K803" s="441" t="s">
        <v>1315</v>
      </c>
      <c r="L803" s="441" t="s">
        <v>1315</v>
      </c>
      <c r="M803" s="441" t="s">
        <v>1315</v>
      </c>
      <c r="N803" s="441" t="s">
        <v>1315</v>
      </c>
      <c r="O803" s="441" t="s">
        <v>1315</v>
      </c>
      <c r="Q803" s="441">
        <v>170205</v>
      </c>
      <c r="R803" s="450" t="s">
        <v>148</v>
      </c>
      <c r="S803" s="441">
        <v>170205</v>
      </c>
    </row>
    <row r="804" spans="1:19" ht="10.199999999999999" customHeight="1" x14ac:dyDescent="0.3">
      <c r="A804" s="441">
        <v>1702</v>
      </c>
      <c r="B804" s="441">
        <f t="shared" si="16"/>
        <v>6</v>
      </c>
      <c r="C804" s="450">
        <v>170210</v>
      </c>
      <c r="D804" s="441" t="s">
        <v>153</v>
      </c>
      <c r="E804" s="441" t="s">
        <v>1315</v>
      </c>
      <c r="F804" s="441" t="s">
        <v>1315</v>
      </c>
      <c r="G804" s="441" t="s">
        <v>1315</v>
      </c>
      <c r="I804" s="441" t="s">
        <v>1315</v>
      </c>
      <c r="J804" s="441" t="s">
        <v>1315</v>
      </c>
      <c r="K804" s="441" t="s">
        <v>1315</v>
      </c>
      <c r="L804" s="441" t="s">
        <v>1315</v>
      </c>
      <c r="M804" s="441" t="s">
        <v>1315</v>
      </c>
      <c r="N804" s="441" t="s">
        <v>1315</v>
      </c>
      <c r="O804" s="441" t="s">
        <v>1315</v>
      </c>
      <c r="Q804" s="441">
        <v>170210</v>
      </c>
      <c r="R804" s="450" t="s">
        <v>153</v>
      </c>
      <c r="S804" s="441">
        <v>170210</v>
      </c>
    </row>
    <row r="805" spans="1:19" ht="10.199999999999999" customHeight="1" x14ac:dyDescent="0.3">
      <c r="A805" s="441">
        <v>1702</v>
      </c>
      <c r="B805" s="441">
        <f t="shared" si="16"/>
        <v>6</v>
      </c>
      <c r="C805" s="450">
        <v>170215</v>
      </c>
      <c r="D805" s="441" t="s">
        <v>154</v>
      </c>
      <c r="E805" s="441" t="s">
        <v>1315</v>
      </c>
      <c r="F805" s="441" t="s">
        <v>1315</v>
      </c>
      <c r="G805" s="441" t="s">
        <v>1315</v>
      </c>
      <c r="J805" s="441" t="s">
        <v>1315</v>
      </c>
      <c r="K805" s="441" t="s">
        <v>1315</v>
      </c>
      <c r="L805" s="441" t="s">
        <v>1315</v>
      </c>
      <c r="M805" s="441" t="s">
        <v>1315</v>
      </c>
      <c r="N805" s="441" t="s">
        <v>1315</v>
      </c>
      <c r="O805" s="441" t="s">
        <v>1315</v>
      </c>
      <c r="Q805" s="441">
        <v>170215</v>
      </c>
      <c r="R805" s="450" t="s">
        <v>154</v>
      </c>
      <c r="S805" s="441">
        <v>170215</v>
      </c>
    </row>
    <row r="806" spans="1:19" ht="10.199999999999999" customHeight="1" x14ac:dyDescent="0.3">
      <c r="A806" s="441">
        <v>1702</v>
      </c>
      <c r="B806" s="441">
        <f t="shared" si="16"/>
        <v>6</v>
      </c>
      <c r="C806" s="450">
        <v>170220</v>
      </c>
      <c r="D806" s="441" t="s">
        <v>155</v>
      </c>
      <c r="E806" s="441" t="s">
        <v>1315</v>
      </c>
      <c r="F806" s="441" t="s">
        <v>1315</v>
      </c>
      <c r="G806" s="441" t="s">
        <v>1315</v>
      </c>
      <c r="J806" s="441" t="s">
        <v>1315</v>
      </c>
      <c r="K806" s="441" t="s">
        <v>1315</v>
      </c>
      <c r="L806" s="441" t="s">
        <v>1315</v>
      </c>
      <c r="M806" s="441" t="s">
        <v>1315</v>
      </c>
      <c r="N806" s="441" t="s">
        <v>1315</v>
      </c>
      <c r="O806" s="441" t="s">
        <v>1315</v>
      </c>
      <c r="Q806" s="441">
        <v>170220</v>
      </c>
      <c r="R806" s="450" t="s">
        <v>155</v>
      </c>
      <c r="S806" s="441">
        <v>170220</v>
      </c>
    </row>
    <row r="807" spans="1:19" ht="10.199999999999999" customHeight="1" x14ac:dyDescent="0.3">
      <c r="A807" s="441">
        <v>1702</v>
      </c>
      <c r="B807" s="441">
        <f t="shared" si="16"/>
        <v>6</v>
      </c>
      <c r="C807" s="450">
        <v>170225</v>
      </c>
      <c r="D807" s="441" t="s">
        <v>156</v>
      </c>
      <c r="E807" s="441" t="s">
        <v>1315</v>
      </c>
      <c r="F807" s="441" t="s">
        <v>1315</v>
      </c>
      <c r="G807" s="441" t="s">
        <v>1315</v>
      </c>
      <c r="I807" s="441" t="s">
        <v>1315</v>
      </c>
      <c r="J807" s="441" t="s">
        <v>1315</v>
      </c>
      <c r="K807" s="441" t="s">
        <v>1315</v>
      </c>
      <c r="L807" s="441" t="s">
        <v>1315</v>
      </c>
      <c r="M807" s="441" t="s">
        <v>1315</v>
      </c>
      <c r="N807" s="441" t="s">
        <v>1315</v>
      </c>
      <c r="O807" s="441" t="s">
        <v>1315</v>
      </c>
      <c r="Q807" s="441">
        <v>170225</v>
      </c>
      <c r="R807" s="450" t="s">
        <v>156</v>
      </c>
      <c r="S807" s="441">
        <v>170225</v>
      </c>
    </row>
    <row r="808" spans="1:19" ht="10.199999999999999" customHeight="1" x14ac:dyDescent="0.3">
      <c r="A808" s="441">
        <v>1702</v>
      </c>
      <c r="B808" s="441">
        <f t="shared" si="16"/>
        <v>6</v>
      </c>
      <c r="C808" s="450">
        <v>170230</v>
      </c>
      <c r="D808" s="441" t="s">
        <v>157</v>
      </c>
      <c r="E808" s="441" t="s">
        <v>1315</v>
      </c>
      <c r="F808" s="441" t="s">
        <v>1315</v>
      </c>
      <c r="G808" s="441" t="s">
        <v>1315</v>
      </c>
      <c r="I808" s="441" t="s">
        <v>1315</v>
      </c>
      <c r="J808" s="441" t="s">
        <v>1315</v>
      </c>
      <c r="K808" s="441" t="s">
        <v>1315</v>
      </c>
      <c r="M808" s="441" t="s">
        <v>1315</v>
      </c>
      <c r="N808" s="441" t="s">
        <v>1315</v>
      </c>
      <c r="O808" s="441" t="s">
        <v>1315</v>
      </c>
      <c r="Q808" s="441">
        <v>170230</v>
      </c>
      <c r="R808" s="450" t="s">
        <v>157</v>
      </c>
      <c r="S808" s="441">
        <v>170230</v>
      </c>
    </row>
    <row r="809" spans="1:19" ht="10.199999999999999" customHeight="1" x14ac:dyDescent="0.3">
      <c r="A809" s="441">
        <v>1702</v>
      </c>
      <c r="B809" s="441">
        <f t="shared" si="16"/>
        <v>6</v>
      </c>
      <c r="C809" s="450">
        <v>170235</v>
      </c>
      <c r="D809" s="441" t="s">
        <v>158</v>
      </c>
      <c r="E809" s="441" t="s">
        <v>1315</v>
      </c>
      <c r="F809" s="441" t="s">
        <v>1315</v>
      </c>
      <c r="G809" s="441" t="s">
        <v>1315</v>
      </c>
      <c r="J809" s="441" t="s">
        <v>1315</v>
      </c>
      <c r="K809" s="441" t="s">
        <v>1315</v>
      </c>
      <c r="M809" s="441" t="s">
        <v>1315</v>
      </c>
      <c r="N809" s="441" t="s">
        <v>1315</v>
      </c>
      <c r="O809" s="441" t="s">
        <v>1315</v>
      </c>
      <c r="Q809" s="441">
        <v>170235</v>
      </c>
      <c r="R809" s="450" t="s">
        <v>158</v>
      </c>
      <c r="S809" s="441">
        <v>170235</v>
      </c>
    </row>
    <row r="810" spans="1:19" ht="10.199999999999999" customHeight="1" x14ac:dyDescent="0.3">
      <c r="A810" s="441">
        <v>1702</v>
      </c>
      <c r="B810" s="441">
        <f t="shared" si="16"/>
        <v>6</v>
      </c>
      <c r="C810" s="450">
        <v>170240</v>
      </c>
      <c r="D810" s="441" t="s">
        <v>159</v>
      </c>
      <c r="E810" s="441" t="s">
        <v>1315</v>
      </c>
      <c r="F810" s="441" t="s">
        <v>1315</v>
      </c>
      <c r="J810" s="441" t="s">
        <v>1316</v>
      </c>
      <c r="K810" s="441" t="s">
        <v>1316</v>
      </c>
      <c r="O810" s="441" t="s">
        <v>1315</v>
      </c>
      <c r="Q810" s="441">
        <v>170240</v>
      </c>
      <c r="R810" s="450" t="s">
        <v>159</v>
      </c>
      <c r="S810" s="441">
        <v>170240</v>
      </c>
    </row>
    <row r="811" spans="1:19" ht="10.199999999999999" customHeight="1" x14ac:dyDescent="0.3">
      <c r="A811" s="441">
        <v>1702</v>
      </c>
      <c r="B811" s="441">
        <f t="shared" si="16"/>
        <v>6</v>
      </c>
      <c r="C811" s="450">
        <v>170245</v>
      </c>
      <c r="D811" s="441" t="s">
        <v>160</v>
      </c>
      <c r="E811" s="441" t="s">
        <v>1315</v>
      </c>
      <c r="F811" s="441" t="s">
        <v>1315</v>
      </c>
      <c r="J811" s="441" t="s">
        <v>1316</v>
      </c>
      <c r="K811" s="441" t="s">
        <v>1316</v>
      </c>
      <c r="O811" s="441" t="s">
        <v>1315</v>
      </c>
      <c r="Q811" s="441">
        <v>170245</v>
      </c>
      <c r="R811" s="450" t="s">
        <v>160</v>
      </c>
      <c r="S811" s="441">
        <v>170245</v>
      </c>
    </row>
    <row r="812" spans="1:19" ht="10.199999999999999" customHeight="1" x14ac:dyDescent="0.3">
      <c r="A812" s="441">
        <v>1702</v>
      </c>
      <c r="B812" s="441">
        <f t="shared" si="16"/>
        <v>6</v>
      </c>
      <c r="C812" s="450">
        <v>170250</v>
      </c>
      <c r="D812" s="441" t="s">
        <v>115</v>
      </c>
      <c r="F812" s="441" t="s">
        <v>1315</v>
      </c>
      <c r="G812" s="441" t="s">
        <v>1315</v>
      </c>
      <c r="J812" s="441" t="s">
        <v>1316</v>
      </c>
      <c r="K812" s="441" t="s">
        <v>1316</v>
      </c>
      <c r="Q812" s="441">
        <v>170250</v>
      </c>
      <c r="R812" s="450" t="s">
        <v>115</v>
      </c>
      <c r="S812" s="441">
        <v>170250</v>
      </c>
    </row>
    <row r="813" spans="1:19" ht="10.199999999999999" customHeight="1" x14ac:dyDescent="0.3">
      <c r="A813" s="441">
        <v>1702</v>
      </c>
      <c r="B813" s="441">
        <f t="shared" si="16"/>
        <v>6</v>
      </c>
      <c r="C813" s="450">
        <v>170290</v>
      </c>
      <c r="D813" s="441" t="s">
        <v>53</v>
      </c>
      <c r="E813" s="441" t="s">
        <v>1315</v>
      </c>
      <c r="F813" s="441" t="s">
        <v>1315</v>
      </c>
      <c r="G813" s="441" t="s">
        <v>1315</v>
      </c>
      <c r="I813" s="441" t="s">
        <v>1315</v>
      </c>
      <c r="J813" s="441" t="s">
        <v>1315</v>
      </c>
      <c r="K813" s="441" t="s">
        <v>1315</v>
      </c>
      <c r="L813" s="441" t="s">
        <v>1315</v>
      </c>
      <c r="M813" s="441" t="s">
        <v>1315</v>
      </c>
      <c r="N813" s="441" t="s">
        <v>1315</v>
      </c>
      <c r="O813" s="441" t="s">
        <v>1315</v>
      </c>
      <c r="Q813" s="441">
        <v>170290</v>
      </c>
      <c r="R813" s="450" t="s">
        <v>53</v>
      </c>
      <c r="S813" s="441">
        <v>170290</v>
      </c>
    </row>
    <row r="814" spans="1:19" ht="10.199999999999999" customHeight="1" x14ac:dyDescent="0.3">
      <c r="A814" s="441">
        <v>1703</v>
      </c>
      <c r="B814" s="441">
        <f t="shared" si="16"/>
        <v>4</v>
      </c>
      <c r="C814" s="450">
        <v>1703</v>
      </c>
      <c r="D814" s="441" t="s">
        <v>161</v>
      </c>
      <c r="E814" s="441" t="s">
        <v>1315</v>
      </c>
      <c r="G814" s="441" t="s">
        <v>1315</v>
      </c>
      <c r="J814" s="441" t="s">
        <v>1315</v>
      </c>
      <c r="K814" s="441" t="s">
        <v>1315</v>
      </c>
      <c r="O814" s="441" t="s">
        <v>1315</v>
      </c>
      <c r="Q814" s="441">
        <v>1703</v>
      </c>
      <c r="R814" s="450" t="s">
        <v>161</v>
      </c>
      <c r="S814" s="441">
        <v>1703</v>
      </c>
    </row>
    <row r="815" spans="1:19" ht="10.199999999999999" customHeight="1" x14ac:dyDescent="0.3">
      <c r="A815" s="441">
        <v>1703</v>
      </c>
      <c r="B815" s="441">
        <f t="shared" si="16"/>
        <v>6</v>
      </c>
      <c r="C815" s="450">
        <v>170305</v>
      </c>
      <c r="D815" s="441" t="s">
        <v>162</v>
      </c>
      <c r="E815" s="441" t="s">
        <v>1315</v>
      </c>
      <c r="G815" s="441" t="s">
        <v>1315</v>
      </c>
      <c r="J815" s="441" t="s">
        <v>1315</v>
      </c>
      <c r="K815" s="441" t="s">
        <v>1315</v>
      </c>
      <c r="O815" s="441" t="s">
        <v>1315</v>
      </c>
      <c r="Q815" s="441">
        <v>170305</v>
      </c>
      <c r="R815" s="450" t="s">
        <v>162</v>
      </c>
      <c r="S815" s="441">
        <v>170305</v>
      </c>
    </row>
    <row r="816" spans="1:19" ht="10.199999999999999" customHeight="1" x14ac:dyDescent="0.3">
      <c r="A816" s="441">
        <v>1703</v>
      </c>
      <c r="B816" s="441">
        <f t="shared" si="16"/>
        <v>6</v>
      </c>
      <c r="C816" s="450">
        <v>170310</v>
      </c>
      <c r="D816" s="441" t="s">
        <v>163</v>
      </c>
      <c r="E816" s="441" t="s">
        <v>1315</v>
      </c>
      <c r="G816" s="441" t="s">
        <v>1315</v>
      </c>
      <c r="J816" s="441" t="s">
        <v>1315</v>
      </c>
      <c r="K816" s="441" t="s">
        <v>1315</v>
      </c>
      <c r="O816" s="441" t="s">
        <v>1315</v>
      </c>
      <c r="Q816" s="441">
        <v>170310</v>
      </c>
      <c r="R816" s="450" t="s">
        <v>163</v>
      </c>
      <c r="S816" s="441">
        <v>170310</v>
      </c>
    </row>
    <row r="817" spans="1:19" ht="10.199999999999999" customHeight="1" x14ac:dyDescent="0.3">
      <c r="A817" s="441">
        <v>1704</v>
      </c>
      <c r="B817" s="441">
        <f t="shared" si="16"/>
        <v>4</v>
      </c>
      <c r="C817" s="450">
        <v>1704</v>
      </c>
      <c r="D817" s="441" t="s">
        <v>164</v>
      </c>
      <c r="E817" s="441" t="s">
        <v>1315</v>
      </c>
      <c r="G817" s="441" t="s">
        <v>1315</v>
      </c>
      <c r="J817" s="441" t="s">
        <v>1315</v>
      </c>
      <c r="K817" s="441" t="s">
        <v>1315</v>
      </c>
      <c r="O817" s="441" t="s">
        <v>1315</v>
      </c>
      <c r="Q817" s="441">
        <v>1704</v>
      </c>
      <c r="R817" s="450" t="s">
        <v>164</v>
      </c>
      <c r="S817" s="441">
        <v>1704</v>
      </c>
    </row>
    <row r="818" spans="1:19" ht="10.199999999999999" customHeight="1" x14ac:dyDescent="0.3">
      <c r="A818" s="441">
        <v>1704</v>
      </c>
      <c r="B818" s="441">
        <f t="shared" si="16"/>
        <v>6</v>
      </c>
      <c r="C818" s="450">
        <v>170405</v>
      </c>
      <c r="D818" s="441" t="s">
        <v>165</v>
      </c>
      <c r="E818" s="441" t="s">
        <v>1315</v>
      </c>
      <c r="G818" s="441" t="s">
        <v>1315</v>
      </c>
      <c r="J818" s="441" t="s">
        <v>1316</v>
      </c>
      <c r="K818" s="441" t="s">
        <v>1316</v>
      </c>
      <c r="O818" s="441" t="s">
        <v>1315</v>
      </c>
      <c r="Q818" s="441">
        <v>170405</v>
      </c>
      <c r="R818" s="450" t="s">
        <v>165</v>
      </c>
      <c r="S818" s="441">
        <v>170405</v>
      </c>
    </row>
    <row r="819" spans="1:19" ht="10.199999999999999" customHeight="1" x14ac:dyDescent="0.3">
      <c r="A819" s="441">
        <v>1704</v>
      </c>
      <c r="B819" s="441">
        <f t="shared" si="16"/>
        <v>6</v>
      </c>
      <c r="C819" s="450">
        <v>170410</v>
      </c>
      <c r="D819" s="441" t="s">
        <v>166</v>
      </c>
      <c r="E819" s="441" t="s">
        <v>1315</v>
      </c>
      <c r="G819" s="441" t="s">
        <v>1315</v>
      </c>
      <c r="J819" s="441" t="s">
        <v>1315</v>
      </c>
      <c r="K819" s="441" t="s">
        <v>1315</v>
      </c>
      <c r="O819" s="441" t="s">
        <v>1315</v>
      </c>
      <c r="Q819" s="441">
        <v>170410</v>
      </c>
      <c r="R819" s="450" t="s">
        <v>166</v>
      </c>
      <c r="S819" s="441">
        <v>170410</v>
      </c>
    </row>
    <row r="820" spans="1:19" ht="10.199999999999999" customHeight="1" x14ac:dyDescent="0.3">
      <c r="A820" s="441">
        <v>1704</v>
      </c>
      <c r="B820" s="441">
        <f t="shared" si="16"/>
        <v>6</v>
      </c>
      <c r="C820" s="450">
        <v>170415</v>
      </c>
      <c r="D820" s="441" t="s">
        <v>182</v>
      </c>
      <c r="E820" s="441" t="s">
        <v>1315</v>
      </c>
      <c r="G820" s="441" t="s">
        <v>1315</v>
      </c>
      <c r="J820" s="441" t="s">
        <v>1315</v>
      </c>
      <c r="K820" s="441" t="s">
        <v>1315</v>
      </c>
      <c r="O820" s="441" t="s">
        <v>1315</v>
      </c>
      <c r="Q820" s="441">
        <v>170415</v>
      </c>
      <c r="R820" s="450" t="s">
        <v>182</v>
      </c>
      <c r="S820" s="441">
        <v>170415</v>
      </c>
    </row>
    <row r="821" spans="1:19" ht="10.199999999999999" customHeight="1" x14ac:dyDescent="0.3">
      <c r="A821" s="441">
        <v>1704</v>
      </c>
      <c r="B821" s="441">
        <f t="shared" si="16"/>
        <v>6</v>
      </c>
      <c r="C821" s="450">
        <v>170420</v>
      </c>
      <c r="D821" s="441" t="s">
        <v>155</v>
      </c>
      <c r="E821" s="441" t="s">
        <v>1315</v>
      </c>
      <c r="G821" s="441" t="s">
        <v>1315</v>
      </c>
      <c r="J821" s="441" t="s">
        <v>1315</v>
      </c>
      <c r="K821" s="441" t="s">
        <v>1315</v>
      </c>
      <c r="O821" s="441" t="s">
        <v>1315</v>
      </c>
      <c r="Q821" s="441">
        <v>170420</v>
      </c>
      <c r="R821" s="450" t="s">
        <v>155</v>
      </c>
      <c r="S821" s="441">
        <v>170420</v>
      </c>
    </row>
    <row r="822" spans="1:19" ht="10.199999999999999" customHeight="1" x14ac:dyDescent="0.3">
      <c r="A822" s="441">
        <v>1704</v>
      </c>
      <c r="B822" s="441">
        <f t="shared" si="16"/>
        <v>6</v>
      </c>
      <c r="C822" s="450">
        <v>170425</v>
      </c>
      <c r="D822" s="441" t="s">
        <v>167</v>
      </c>
      <c r="E822" s="441" t="s">
        <v>1315</v>
      </c>
      <c r="G822" s="441" t="s">
        <v>1315</v>
      </c>
      <c r="J822" s="441" t="s">
        <v>1316</v>
      </c>
      <c r="K822" s="441" t="s">
        <v>1316</v>
      </c>
      <c r="O822" s="441" t="s">
        <v>1315</v>
      </c>
      <c r="Q822" s="441">
        <v>170425</v>
      </c>
      <c r="R822" s="450" t="s">
        <v>167</v>
      </c>
      <c r="S822" s="441">
        <v>170425</v>
      </c>
    </row>
    <row r="823" spans="1:19" ht="10.199999999999999" customHeight="1" x14ac:dyDescent="0.3">
      <c r="A823" s="441">
        <v>1704</v>
      </c>
      <c r="B823" s="441">
        <f t="shared" si="16"/>
        <v>6</v>
      </c>
      <c r="C823" s="450">
        <v>170430</v>
      </c>
      <c r="D823" s="441" t="s">
        <v>168</v>
      </c>
      <c r="E823" s="441" t="s">
        <v>1315</v>
      </c>
      <c r="G823" s="441" t="s">
        <v>1315</v>
      </c>
      <c r="J823" s="441" t="s">
        <v>1315</v>
      </c>
      <c r="K823" s="441" t="s">
        <v>1315</v>
      </c>
      <c r="O823" s="441" t="s">
        <v>1315</v>
      </c>
      <c r="Q823" s="441">
        <v>170430</v>
      </c>
      <c r="R823" s="450" t="s">
        <v>168</v>
      </c>
      <c r="S823" s="441">
        <v>170430</v>
      </c>
    </row>
    <row r="824" spans="1:19" ht="10.199999999999999" customHeight="1" x14ac:dyDescent="0.3">
      <c r="A824" s="441">
        <v>1704</v>
      </c>
      <c r="B824" s="441">
        <f t="shared" si="16"/>
        <v>6</v>
      </c>
      <c r="C824" s="450">
        <v>170490</v>
      </c>
      <c r="D824" s="441" t="s">
        <v>53</v>
      </c>
      <c r="E824" s="441" t="s">
        <v>1315</v>
      </c>
      <c r="G824" s="441" t="s">
        <v>1315</v>
      </c>
      <c r="J824" s="441" t="s">
        <v>1315</v>
      </c>
      <c r="K824" s="441" t="s">
        <v>1315</v>
      </c>
      <c r="O824" s="441" t="s">
        <v>1315</v>
      </c>
      <c r="Q824" s="441">
        <v>170490</v>
      </c>
      <c r="R824" s="450" t="s">
        <v>53</v>
      </c>
      <c r="S824" s="441">
        <v>170490</v>
      </c>
    </row>
    <row r="825" spans="1:19" ht="10.199999999999999" customHeight="1" x14ac:dyDescent="0.3">
      <c r="A825" s="441">
        <v>1705</v>
      </c>
      <c r="B825" s="441">
        <f t="shared" si="16"/>
        <v>4</v>
      </c>
      <c r="C825" s="450">
        <v>1705</v>
      </c>
      <c r="D825" s="441" t="s">
        <v>169</v>
      </c>
      <c r="E825" s="441" t="s">
        <v>1315</v>
      </c>
      <c r="F825" s="441" t="s">
        <v>1315</v>
      </c>
      <c r="G825" s="441" t="s">
        <v>1315</v>
      </c>
      <c r="I825" s="441" t="s">
        <v>1315</v>
      </c>
      <c r="J825" s="441" t="s">
        <v>1315</v>
      </c>
      <c r="K825" s="441" t="s">
        <v>1315</v>
      </c>
      <c r="L825" s="441" t="s">
        <v>1315</v>
      </c>
      <c r="M825" s="441" t="s">
        <v>1315</v>
      </c>
      <c r="O825" s="441" t="s">
        <v>1315</v>
      </c>
      <c r="Q825" s="441">
        <v>1705</v>
      </c>
      <c r="R825" s="450" t="s">
        <v>169</v>
      </c>
      <c r="S825" s="441">
        <v>1705</v>
      </c>
    </row>
    <row r="826" spans="1:19" ht="10.199999999999999" customHeight="1" x14ac:dyDescent="0.3">
      <c r="A826" s="441">
        <v>1705</v>
      </c>
      <c r="B826" s="441">
        <f t="shared" si="16"/>
        <v>6</v>
      </c>
      <c r="C826" s="450">
        <v>170505</v>
      </c>
      <c r="D826" s="441" t="s">
        <v>165</v>
      </c>
      <c r="E826" s="441" t="s">
        <v>1315</v>
      </c>
      <c r="F826" s="441" t="s">
        <v>1315</v>
      </c>
      <c r="G826" s="441" t="s">
        <v>1315</v>
      </c>
      <c r="I826" s="441" t="s">
        <v>1315</v>
      </c>
      <c r="J826" s="441" t="s">
        <v>1315</v>
      </c>
      <c r="K826" s="441" t="s">
        <v>1315</v>
      </c>
      <c r="L826" s="441" t="s">
        <v>1315</v>
      </c>
      <c r="M826" s="441" t="s">
        <v>1315</v>
      </c>
      <c r="O826" s="441" t="s">
        <v>1315</v>
      </c>
      <c r="Q826" s="441">
        <v>170505</v>
      </c>
      <c r="R826" s="450" t="s">
        <v>165</v>
      </c>
      <c r="S826" s="441">
        <v>170505</v>
      </c>
    </row>
    <row r="827" spans="1:19" ht="10.199999999999999" customHeight="1" x14ac:dyDescent="0.3">
      <c r="A827" s="441">
        <v>1705</v>
      </c>
      <c r="B827" s="441">
        <f t="shared" si="16"/>
        <v>6</v>
      </c>
      <c r="C827" s="450">
        <v>170510</v>
      </c>
      <c r="D827" s="441" t="s">
        <v>166</v>
      </c>
      <c r="E827" s="441" t="s">
        <v>1315</v>
      </c>
      <c r="F827" s="441" t="s">
        <v>1315</v>
      </c>
      <c r="G827" s="441" t="s">
        <v>1315</v>
      </c>
      <c r="I827" s="441" t="s">
        <v>1315</v>
      </c>
      <c r="J827" s="441" t="s">
        <v>1315</v>
      </c>
      <c r="K827" s="441" t="s">
        <v>1315</v>
      </c>
      <c r="L827" s="441" t="s">
        <v>1315</v>
      </c>
      <c r="M827" s="441" t="s">
        <v>1315</v>
      </c>
      <c r="O827" s="441" t="s">
        <v>1315</v>
      </c>
      <c r="Q827" s="441">
        <v>170510</v>
      </c>
      <c r="R827" s="450" t="s">
        <v>166</v>
      </c>
      <c r="S827" s="441">
        <v>170510</v>
      </c>
    </row>
    <row r="828" spans="1:19" ht="10.199999999999999" customHeight="1" x14ac:dyDescent="0.3">
      <c r="A828" s="441">
        <v>1705</v>
      </c>
      <c r="B828" s="441">
        <f t="shared" si="16"/>
        <v>6</v>
      </c>
      <c r="C828" s="450">
        <v>170515</v>
      </c>
      <c r="D828" s="441" t="s">
        <v>182</v>
      </c>
      <c r="E828" s="441" t="s">
        <v>1315</v>
      </c>
      <c r="F828" s="441" t="s">
        <v>1315</v>
      </c>
      <c r="G828" s="441" t="s">
        <v>1315</v>
      </c>
      <c r="I828" s="441" t="s">
        <v>1315</v>
      </c>
      <c r="J828" s="441" t="s">
        <v>1315</v>
      </c>
      <c r="K828" s="441" t="s">
        <v>1315</v>
      </c>
      <c r="L828" s="441" t="s">
        <v>1315</v>
      </c>
      <c r="M828" s="441" t="s">
        <v>1315</v>
      </c>
      <c r="O828" s="441" t="s">
        <v>1315</v>
      </c>
      <c r="Q828" s="441">
        <v>170515</v>
      </c>
      <c r="R828" s="450" t="s">
        <v>182</v>
      </c>
      <c r="S828" s="441">
        <v>170515</v>
      </c>
    </row>
    <row r="829" spans="1:19" ht="10.199999999999999" customHeight="1" x14ac:dyDescent="0.3">
      <c r="A829" s="441">
        <v>1705</v>
      </c>
      <c r="B829" s="441">
        <f t="shared" si="16"/>
        <v>6</v>
      </c>
      <c r="C829" s="450">
        <v>170520</v>
      </c>
      <c r="D829" s="441" t="s">
        <v>155</v>
      </c>
      <c r="E829" s="441" t="s">
        <v>1315</v>
      </c>
      <c r="F829" s="441" t="s">
        <v>1315</v>
      </c>
      <c r="G829" s="441" t="s">
        <v>1315</v>
      </c>
      <c r="I829" s="441" t="s">
        <v>1315</v>
      </c>
      <c r="J829" s="441" t="s">
        <v>1315</v>
      </c>
      <c r="K829" s="441" t="s">
        <v>1315</v>
      </c>
      <c r="L829" s="441" t="s">
        <v>1315</v>
      </c>
      <c r="M829" s="441" t="s">
        <v>1315</v>
      </c>
      <c r="O829" s="441" t="s">
        <v>1315</v>
      </c>
      <c r="Q829" s="441">
        <v>170520</v>
      </c>
      <c r="R829" s="450" t="s">
        <v>155</v>
      </c>
      <c r="S829" s="441">
        <v>170520</v>
      </c>
    </row>
    <row r="830" spans="1:19" ht="10.199999999999999" customHeight="1" x14ac:dyDescent="0.3">
      <c r="A830" s="441">
        <v>1705</v>
      </c>
      <c r="B830" s="441">
        <f t="shared" si="16"/>
        <v>6</v>
      </c>
      <c r="C830" s="450">
        <v>170525</v>
      </c>
      <c r="D830" s="441" t="s">
        <v>167</v>
      </c>
      <c r="F830" s="441" t="s">
        <v>1315</v>
      </c>
      <c r="J830" s="441" t="s">
        <v>1316</v>
      </c>
      <c r="K830" s="441" t="s">
        <v>1316</v>
      </c>
      <c r="Q830" s="441">
        <v>170525</v>
      </c>
      <c r="R830" s="450" t="s">
        <v>167</v>
      </c>
      <c r="S830" s="441">
        <v>170525</v>
      </c>
    </row>
    <row r="831" spans="1:19" ht="10.199999999999999" customHeight="1" x14ac:dyDescent="0.3">
      <c r="A831" s="441">
        <v>1705</v>
      </c>
      <c r="B831" s="441">
        <f t="shared" si="16"/>
        <v>6</v>
      </c>
      <c r="C831" s="450">
        <v>170530</v>
      </c>
      <c r="D831" s="441" t="s">
        <v>168</v>
      </c>
      <c r="F831" s="441" t="s">
        <v>1315</v>
      </c>
      <c r="J831" s="441" t="s">
        <v>1315</v>
      </c>
      <c r="K831" s="441" t="s">
        <v>1315</v>
      </c>
      <c r="M831" s="441" t="s">
        <v>1315</v>
      </c>
      <c r="Q831" s="441">
        <v>170530</v>
      </c>
      <c r="R831" s="450" t="s">
        <v>168</v>
      </c>
      <c r="S831" s="441">
        <v>170530</v>
      </c>
    </row>
    <row r="832" spans="1:19" ht="10.199999999999999" customHeight="1" x14ac:dyDescent="0.3">
      <c r="A832" s="441">
        <v>1705</v>
      </c>
      <c r="B832" s="441">
        <f t="shared" si="16"/>
        <v>6</v>
      </c>
      <c r="C832" s="450">
        <v>170590</v>
      </c>
      <c r="D832" s="441" t="s">
        <v>53</v>
      </c>
      <c r="E832" s="441" t="s">
        <v>1315</v>
      </c>
      <c r="F832" s="441" t="s">
        <v>1315</v>
      </c>
      <c r="G832" s="441" t="s">
        <v>1315</v>
      </c>
      <c r="I832" s="441" t="s">
        <v>1315</v>
      </c>
      <c r="J832" s="441" t="s">
        <v>1315</v>
      </c>
      <c r="K832" s="441" t="s">
        <v>1315</v>
      </c>
      <c r="L832" s="441" t="s">
        <v>1315</v>
      </c>
      <c r="M832" s="441" t="s">
        <v>1315</v>
      </c>
      <c r="O832" s="441" t="s">
        <v>1315</v>
      </c>
      <c r="Q832" s="441">
        <v>170590</v>
      </c>
      <c r="R832" s="450" t="s">
        <v>53</v>
      </c>
      <c r="S832" s="441">
        <v>170590</v>
      </c>
    </row>
    <row r="833" spans="1:19" ht="10.199999999999999" customHeight="1" x14ac:dyDescent="0.3">
      <c r="A833" s="441">
        <v>1705</v>
      </c>
      <c r="B833" s="441">
        <f t="shared" si="16"/>
        <v>6</v>
      </c>
      <c r="C833" s="450">
        <v>170599</v>
      </c>
      <c r="D833" s="441" t="s">
        <v>170</v>
      </c>
      <c r="E833" s="441" t="s">
        <v>1315</v>
      </c>
      <c r="F833" s="441" t="s">
        <v>1315</v>
      </c>
      <c r="G833" s="441" t="s">
        <v>1315</v>
      </c>
      <c r="I833" s="441" t="s">
        <v>1315</v>
      </c>
      <c r="J833" s="441" t="s">
        <v>1315</v>
      </c>
      <c r="K833" s="441" t="s">
        <v>1315</v>
      </c>
      <c r="L833" s="441" t="s">
        <v>1315</v>
      </c>
      <c r="M833" s="441" t="s">
        <v>1315</v>
      </c>
      <c r="O833" s="441" t="s">
        <v>1315</v>
      </c>
      <c r="Q833" s="441">
        <v>170599</v>
      </c>
      <c r="R833" s="450" t="s">
        <v>170</v>
      </c>
      <c r="S833" s="441">
        <v>170599</v>
      </c>
    </row>
    <row r="834" spans="1:19" ht="10.199999999999999" customHeight="1" x14ac:dyDescent="0.3">
      <c r="A834" s="441">
        <v>1706</v>
      </c>
      <c r="B834" s="441">
        <f t="shared" si="16"/>
        <v>4</v>
      </c>
      <c r="C834" s="450">
        <v>1706</v>
      </c>
      <c r="D834" s="441" t="s">
        <v>171</v>
      </c>
      <c r="E834" s="441" t="s">
        <v>1315</v>
      </c>
      <c r="F834" s="441" t="s">
        <v>1315</v>
      </c>
      <c r="G834" s="441" t="s">
        <v>1315</v>
      </c>
      <c r="I834" s="441" t="s">
        <v>1315</v>
      </c>
      <c r="J834" s="441" t="s">
        <v>1315</v>
      </c>
      <c r="K834" s="441" t="s">
        <v>1315</v>
      </c>
      <c r="L834" s="441" t="s">
        <v>1315</v>
      </c>
      <c r="M834" s="441" t="s">
        <v>1315</v>
      </c>
      <c r="N834" s="441" t="s">
        <v>1315</v>
      </c>
      <c r="O834" s="441" t="s">
        <v>1315</v>
      </c>
      <c r="Q834" s="441">
        <v>1706</v>
      </c>
      <c r="R834" s="450" t="s">
        <v>171</v>
      </c>
      <c r="S834" s="441">
        <v>1706</v>
      </c>
    </row>
    <row r="835" spans="1:19" ht="10.199999999999999" customHeight="1" x14ac:dyDescent="0.3">
      <c r="A835" s="441">
        <v>1706</v>
      </c>
      <c r="B835" s="441">
        <f t="shared" si="16"/>
        <v>6</v>
      </c>
      <c r="C835" s="450">
        <v>170605</v>
      </c>
      <c r="D835" s="441" t="s">
        <v>148</v>
      </c>
      <c r="E835" s="441" t="s">
        <v>1315</v>
      </c>
      <c r="F835" s="441" t="s">
        <v>1315</v>
      </c>
      <c r="G835" s="441" t="s">
        <v>1315</v>
      </c>
      <c r="I835" s="441" t="s">
        <v>1315</v>
      </c>
      <c r="J835" s="441" t="s">
        <v>1315</v>
      </c>
      <c r="K835" s="441" t="s">
        <v>1315</v>
      </c>
      <c r="L835" s="441" t="s">
        <v>1315</v>
      </c>
      <c r="M835" s="441" t="s">
        <v>1315</v>
      </c>
      <c r="N835" s="441" t="s">
        <v>1315</v>
      </c>
      <c r="O835" s="441" t="s">
        <v>1315</v>
      </c>
      <c r="Q835" s="441">
        <v>170605</v>
      </c>
      <c r="R835" s="450" t="s">
        <v>148</v>
      </c>
      <c r="S835" s="441">
        <v>170605</v>
      </c>
    </row>
    <row r="836" spans="1:19" ht="10.199999999999999" customHeight="1" x14ac:dyDescent="0.3">
      <c r="A836" s="441">
        <v>1706</v>
      </c>
      <c r="B836" s="441">
        <f t="shared" si="16"/>
        <v>6</v>
      </c>
      <c r="C836" s="450">
        <v>170610</v>
      </c>
      <c r="D836" s="441" t="s">
        <v>172</v>
      </c>
      <c r="E836" s="441" t="s">
        <v>1315</v>
      </c>
      <c r="F836" s="441" t="s">
        <v>1315</v>
      </c>
      <c r="G836" s="441" t="s">
        <v>1315</v>
      </c>
      <c r="I836" s="441" t="s">
        <v>1315</v>
      </c>
      <c r="J836" s="441" t="s">
        <v>1315</v>
      </c>
      <c r="K836" s="441" t="s">
        <v>1315</v>
      </c>
      <c r="L836" s="441" t="s">
        <v>1315</v>
      </c>
      <c r="M836" s="441" t="s">
        <v>1315</v>
      </c>
      <c r="N836" s="441" t="s">
        <v>1315</v>
      </c>
      <c r="O836" s="441" t="s">
        <v>1315</v>
      </c>
      <c r="Q836" s="441">
        <v>170610</v>
      </c>
      <c r="R836" s="450" t="s">
        <v>172</v>
      </c>
      <c r="S836" s="441">
        <v>170610</v>
      </c>
    </row>
    <row r="837" spans="1:19" ht="10.199999999999999" customHeight="1" x14ac:dyDescent="0.3">
      <c r="A837" s="441">
        <v>1706</v>
      </c>
      <c r="B837" s="441">
        <f t="shared" ref="B837:B900" si="17">LEN(C837)</f>
        <v>6</v>
      </c>
      <c r="C837" s="450">
        <v>170615</v>
      </c>
      <c r="D837" s="441" t="s">
        <v>173</v>
      </c>
      <c r="F837" s="441" t="s">
        <v>1315</v>
      </c>
      <c r="J837" s="441" t="s">
        <v>1315</v>
      </c>
      <c r="K837" s="441" t="s">
        <v>1315</v>
      </c>
      <c r="M837" s="441" t="s">
        <v>1315</v>
      </c>
      <c r="Q837" s="441">
        <v>170615</v>
      </c>
      <c r="R837" s="450" t="s">
        <v>173</v>
      </c>
      <c r="S837" s="441">
        <v>170615</v>
      </c>
    </row>
    <row r="838" spans="1:19" ht="10.199999999999999" customHeight="1" x14ac:dyDescent="0.3">
      <c r="A838" s="441">
        <v>1706</v>
      </c>
      <c r="B838" s="441">
        <f t="shared" si="17"/>
        <v>6</v>
      </c>
      <c r="C838" s="450">
        <v>170620</v>
      </c>
      <c r="D838" s="441" t="s">
        <v>174</v>
      </c>
      <c r="E838" s="441" t="s">
        <v>1315</v>
      </c>
      <c r="F838" s="441" t="s">
        <v>1315</v>
      </c>
      <c r="G838" s="441" t="s">
        <v>1315</v>
      </c>
      <c r="I838" s="441" t="s">
        <v>1315</v>
      </c>
      <c r="J838" s="441" t="s">
        <v>1315</v>
      </c>
      <c r="K838" s="441" t="s">
        <v>1315</v>
      </c>
      <c r="L838" s="441" t="s">
        <v>1315</v>
      </c>
      <c r="M838" s="441" t="s">
        <v>1315</v>
      </c>
      <c r="N838" s="441" t="s">
        <v>1315</v>
      </c>
      <c r="O838" s="441" t="s">
        <v>1315</v>
      </c>
      <c r="Q838" s="441">
        <v>170620</v>
      </c>
      <c r="R838" s="450" t="s">
        <v>174</v>
      </c>
      <c r="S838" s="441">
        <v>170620</v>
      </c>
    </row>
    <row r="839" spans="1:19" ht="10.199999999999999" customHeight="1" x14ac:dyDescent="0.3">
      <c r="A839" s="441">
        <v>1706</v>
      </c>
      <c r="B839" s="441">
        <f t="shared" si="17"/>
        <v>6</v>
      </c>
      <c r="C839" s="450">
        <v>170690</v>
      </c>
      <c r="D839" s="441" t="s">
        <v>53</v>
      </c>
      <c r="E839" s="441" t="s">
        <v>1315</v>
      </c>
      <c r="F839" s="441" t="s">
        <v>1315</v>
      </c>
      <c r="G839" s="441" t="s">
        <v>1315</v>
      </c>
      <c r="I839" s="441" t="s">
        <v>1315</v>
      </c>
      <c r="J839" s="441" t="s">
        <v>1315</v>
      </c>
      <c r="K839" s="441" t="s">
        <v>1315</v>
      </c>
      <c r="L839" s="441" t="s">
        <v>1315</v>
      </c>
      <c r="M839" s="441" t="s">
        <v>1315</v>
      </c>
      <c r="N839" s="441" t="s">
        <v>1315</v>
      </c>
      <c r="O839" s="441" t="s">
        <v>1315</v>
      </c>
      <c r="Q839" s="441">
        <v>170690</v>
      </c>
      <c r="R839" s="450" t="s">
        <v>53</v>
      </c>
      <c r="S839" s="441">
        <v>170690</v>
      </c>
    </row>
    <row r="840" spans="1:19" ht="10.199999999999999" customHeight="1" x14ac:dyDescent="0.3">
      <c r="A840" s="441">
        <v>1706</v>
      </c>
      <c r="B840" s="441">
        <f t="shared" si="17"/>
        <v>6</v>
      </c>
      <c r="C840" s="450">
        <v>170699</v>
      </c>
      <c r="D840" s="441" t="s">
        <v>175</v>
      </c>
      <c r="E840" s="441" t="s">
        <v>1315</v>
      </c>
      <c r="F840" s="441" t="s">
        <v>1315</v>
      </c>
      <c r="G840" s="441" t="s">
        <v>1315</v>
      </c>
      <c r="I840" s="441" t="s">
        <v>1315</v>
      </c>
      <c r="J840" s="441" t="s">
        <v>1315</v>
      </c>
      <c r="K840" s="441" t="s">
        <v>1315</v>
      </c>
      <c r="L840" s="441" t="s">
        <v>1315</v>
      </c>
      <c r="M840" s="441" t="s">
        <v>1315</v>
      </c>
      <c r="N840" s="441" t="s">
        <v>1315</v>
      </c>
      <c r="O840" s="441" t="s">
        <v>1315</v>
      </c>
      <c r="Q840" s="441">
        <v>170699</v>
      </c>
      <c r="R840" s="450" t="s">
        <v>175</v>
      </c>
      <c r="S840" s="441">
        <v>170699</v>
      </c>
    </row>
    <row r="841" spans="1:19" ht="10.199999999999999" customHeight="1" x14ac:dyDescent="0.3">
      <c r="A841" s="441">
        <v>1707</v>
      </c>
      <c r="B841" s="441">
        <f t="shared" si="17"/>
        <v>4</v>
      </c>
      <c r="C841" s="450">
        <v>1707</v>
      </c>
      <c r="D841" s="441" t="s">
        <v>818</v>
      </c>
      <c r="J841" s="441" t="s">
        <v>1315</v>
      </c>
      <c r="K841" s="441" t="s">
        <v>1315</v>
      </c>
      <c r="Q841" s="441">
        <v>1707</v>
      </c>
      <c r="R841" s="450" t="s">
        <v>818</v>
      </c>
      <c r="S841" s="441">
        <v>1707</v>
      </c>
    </row>
    <row r="842" spans="1:19" ht="10.199999999999999" customHeight="1" x14ac:dyDescent="0.3">
      <c r="A842" s="441">
        <v>1707</v>
      </c>
      <c r="B842" s="441">
        <f t="shared" si="17"/>
        <v>6</v>
      </c>
      <c r="C842" s="450">
        <v>170705</v>
      </c>
      <c r="D842" s="441" t="s">
        <v>1564</v>
      </c>
      <c r="J842" s="441" t="s">
        <v>1315</v>
      </c>
      <c r="K842" s="441" t="s">
        <v>1315</v>
      </c>
      <c r="Q842" s="441">
        <v>170705</v>
      </c>
      <c r="R842" s="450" t="s">
        <v>1564</v>
      </c>
      <c r="S842" s="441">
        <v>170705</v>
      </c>
    </row>
    <row r="843" spans="1:19" ht="10.199999999999999" customHeight="1" x14ac:dyDescent="0.3">
      <c r="A843" s="441">
        <v>1707</v>
      </c>
      <c r="B843" s="441">
        <f t="shared" si="17"/>
        <v>6</v>
      </c>
      <c r="C843" s="450">
        <v>170710</v>
      </c>
      <c r="D843" s="441" t="s">
        <v>1565</v>
      </c>
      <c r="J843" s="441" t="s">
        <v>1315</v>
      </c>
      <c r="K843" s="441" t="s">
        <v>1315</v>
      </c>
      <c r="Q843" s="441">
        <v>170710</v>
      </c>
      <c r="R843" s="450" t="s">
        <v>1565</v>
      </c>
      <c r="S843" s="441">
        <v>170710</v>
      </c>
    </row>
    <row r="844" spans="1:19" ht="10.199999999999999" customHeight="1" x14ac:dyDescent="0.3">
      <c r="A844" s="441">
        <v>1799</v>
      </c>
      <c r="B844" s="441">
        <f t="shared" si="17"/>
        <v>4</v>
      </c>
      <c r="C844" s="450">
        <v>1799</v>
      </c>
      <c r="D844" s="441" t="s">
        <v>1566</v>
      </c>
      <c r="E844" s="441" t="s">
        <v>1315</v>
      </c>
      <c r="F844" s="441" t="s">
        <v>1315</v>
      </c>
      <c r="G844" s="441" t="s">
        <v>1315</v>
      </c>
      <c r="I844" s="441" t="s">
        <v>1315</v>
      </c>
      <c r="J844" s="441" t="s">
        <v>1315</v>
      </c>
      <c r="K844" s="441" t="s">
        <v>1315</v>
      </c>
      <c r="L844" s="441" t="s">
        <v>1315</v>
      </c>
      <c r="M844" s="441" t="s">
        <v>1315</v>
      </c>
      <c r="O844" s="441" t="s">
        <v>1315</v>
      </c>
      <c r="Q844" s="441">
        <v>1799</v>
      </c>
      <c r="R844" s="450" t="s">
        <v>1566</v>
      </c>
      <c r="S844" s="441">
        <v>1799</v>
      </c>
    </row>
    <row r="845" spans="1:19" ht="10.199999999999999" customHeight="1" x14ac:dyDescent="0.3">
      <c r="A845" s="441">
        <v>1799</v>
      </c>
      <c r="B845" s="441">
        <f t="shared" si="17"/>
        <v>6</v>
      </c>
      <c r="C845" s="450">
        <v>179905</v>
      </c>
      <c r="D845" s="441" t="s">
        <v>176</v>
      </c>
      <c r="F845" s="441" t="s">
        <v>1315</v>
      </c>
      <c r="J845" s="441" t="s">
        <v>1316</v>
      </c>
      <c r="K845" s="441" t="s">
        <v>1316</v>
      </c>
      <c r="Q845" s="441">
        <v>179905</v>
      </c>
      <c r="R845" s="450" t="s">
        <v>176</v>
      </c>
      <c r="S845" s="441">
        <v>179905</v>
      </c>
    </row>
    <row r="846" spans="1:19" ht="10.199999999999999" customHeight="1" x14ac:dyDescent="0.3">
      <c r="A846" s="441">
        <v>1799</v>
      </c>
      <c r="B846" s="441">
        <f t="shared" si="17"/>
        <v>6</v>
      </c>
      <c r="C846" s="450">
        <v>179910</v>
      </c>
      <c r="D846" s="441" t="s">
        <v>177</v>
      </c>
      <c r="E846" s="441" t="s">
        <v>1315</v>
      </c>
      <c r="F846" s="441" t="s">
        <v>1315</v>
      </c>
      <c r="G846" s="441" t="s">
        <v>1315</v>
      </c>
      <c r="I846" s="441" t="s">
        <v>1315</v>
      </c>
      <c r="J846" s="441" t="s">
        <v>1315</v>
      </c>
      <c r="K846" s="441" t="s">
        <v>1315</v>
      </c>
      <c r="L846" s="441" t="s">
        <v>1315</v>
      </c>
      <c r="M846" s="441" t="s">
        <v>1315</v>
      </c>
      <c r="O846" s="441" t="s">
        <v>1315</v>
      </c>
      <c r="Q846" s="441">
        <v>179910</v>
      </c>
      <c r="R846" s="450" t="s">
        <v>177</v>
      </c>
      <c r="S846" s="441">
        <v>179910</v>
      </c>
    </row>
    <row r="847" spans="1:19" ht="10.199999999999999" customHeight="1" x14ac:dyDescent="0.3">
      <c r="A847" s="441">
        <v>1799</v>
      </c>
      <c r="B847" s="441">
        <f t="shared" si="17"/>
        <v>6</v>
      </c>
      <c r="C847" s="450">
        <v>179915</v>
      </c>
      <c r="D847" s="441" t="s">
        <v>178</v>
      </c>
      <c r="E847" s="441" t="s">
        <v>1315</v>
      </c>
      <c r="F847" s="441" t="s">
        <v>1315</v>
      </c>
      <c r="G847" s="441" t="s">
        <v>1315</v>
      </c>
      <c r="J847" s="441" t="s">
        <v>1315</v>
      </c>
      <c r="K847" s="441" t="s">
        <v>1315</v>
      </c>
      <c r="O847" s="441" t="s">
        <v>1315</v>
      </c>
      <c r="Q847" s="441">
        <v>179915</v>
      </c>
      <c r="R847" s="450" t="s">
        <v>178</v>
      </c>
      <c r="S847" s="441">
        <v>179915</v>
      </c>
    </row>
    <row r="848" spans="1:19" ht="10.199999999999999" customHeight="1" x14ac:dyDescent="0.3">
      <c r="A848" s="441">
        <v>1799</v>
      </c>
      <c r="B848" s="441">
        <f t="shared" si="17"/>
        <v>6</v>
      </c>
      <c r="C848" s="450">
        <v>179920</v>
      </c>
      <c r="D848" s="441" t="s">
        <v>179</v>
      </c>
      <c r="E848" s="441" t="s">
        <v>1315</v>
      </c>
      <c r="F848" s="441" t="s">
        <v>1315</v>
      </c>
      <c r="J848" s="441" t="s">
        <v>1316</v>
      </c>
      <c r="K848" s="441" t="s">
        <v>1316</v>
      </c>
      <c r="O848" s="441" t="s">
        <v>1315</v>
      </c>
      <c r="Q848" s="441">
        <v>179920</v>
      </c>
      <c r="R848" s="450" t="s">
        <v>179</v>
      </c>
      <c r="S848" s="441">
        <v>179920</v>
      </c>
    </row>
    <row r="849" spans="1:19" ht="10.199999999999999" customHeight="1" x14ac:dyDescent="0.3">
      <c r="A849" s="441">
        <v>18</v>
      </c>
      <c r="B849" s="441">
        <f t="shared" si="17"/>
        <v>2</v>
      </c>
      <c r="C849" s="450">
        <v>18</v>
      </c>
      <c r="D849" s="441" t="s">
        <v>180</v>
      </c>
      <c r="E849" s="441" t="s">
        <v>1315</v>
      </c>
      <c r="F849" s="441" t="s">
        <v>1315</v>
      </c>
      <c r="G849" s="441" t="s">
        <v>1315</v>
      </c>
      <c r="I849" s="441" t="s">
        <v>1315</v>
      </c>
      <c r="J849" s="441" t="s">
        <v>1315</v>
      </c>
      <c r="K849" s="441" t="s">
        <v>1315</v>
      </c>
      <c r="L849" s="441" t="s">
        <v>1315</v>
      </c>
      <c r="M849" s="441" t="s">
        <v>1315</v>
      </c>
      <c r="N849" s="441" t="s">
        <v>1315</v>
      </c>
      <c r="O849" s="441" t="s">
        <v>1315</v>
      </c>
      <c r="Q849" s="441">
        <v>18</v>
      </c>
      <c r="R849" s="450" t="s">
        <v>180</v>
      </c>
      <c r="S849" s="441">
        <v>18</v>
      </c>
    </row>
    <row r="850" spans="1:19" ht="10.199999999999999" customHeight="1" x14ac:dyDescent="0.3">
      <c r="A850" s="441">
        <v>1801</v>
      </c>
      <c r="B850" s="441">
        <f t="shared" si="17"/>
        <v>4</v>
      </c>
      <c r="C850" s="450">
        <v>1801</v>
      </c>
      <c r="D850" s="441" t="s">
        <v>148</v>
      </c>
      <c r="E850" s="441" t="s">
        <v>1315</v>
      </c>
      <c r="F850" s="441" t="s">
        <v>1315</v>
      </c>
      <c r="G850" s="441" t="s">
        <v>1315</v>
      </c>
      <c r="I850" s="441" t="s">
        <v>1315</v>
      </c>
      <c r="J850" s="441" t="s">
        <v>1315</v>
      </c>
      <c r="K850" s="441" t="s">
        <v>1315</v>
      </c>
      <c r="L850" s="441" t="s">
        <v>1315</v>
      </c>
      <c r="M850" s="441" t="s">
        <v>1315</v>
      </c>
      <c r="N850" s="441" t="s">
        <v>1315</v>
      </c>
      <c r="O850" s="441" t="s">
        <v>1315</v>
      </c>
      <c r="Q850" s="441">
        <v>1801</v>
      </c>
      <c r="R850" s="450" t="s">
        <v>148</v>
      </c>
      <c r="S850" s="441">
        <v>1801</v>
      </c>
    </row>
    <row r="851" spans="1:19" ht="10.199999999999999" customHeight="1" x14ac:dyDescent="0.3">
      <c r="A851" s="441">
        <v>1802</v>
      </c>
      <c r="B851" s="441">
        <f t="shared" si="17"/>
        <v>4</v>
      </c>
      <c r="C851" s="450">
        <v>1802</v>
      </c>
      <c r="D851" s="441" t="s">
        <v>172</v>
      </c>
      <c r="E851" s="441" t="s">
        <v>1315</v>
      </c>
      <c r="F851" s="441" t="s">
        <v>1315</v>
      </c>
      <c r="G851" s="441" t="s">
        <v>1315</v>
      </c>
      <c r="I851" s="441" t="s">
        <v>1315</v>
      </c>
      <c r="J851" s="441" t="s">
        <v>1315</v>
      </c>
      <c r="K851" s="441" t="s">
        <v>1315</v>
      </c>
      <c r="L851" s="441" t="s">
        <v>1315</v>
      </c>
      <c r="M851" s="441" t="s">
        <v>1315</v>
      </c>
      <c r="N851" s="441" t="s">
        <v>1315</v>
      </c>
      <c r="O851" s="441" t="s">
        <v>1315</v>
      </c>
      <c r="Q851" s="441">
        <v>1802</v>
      </c>
      <c r="R851" s="450" t="s">
        <v>172</v>
      </c>
      <c r="S851" s="441">
        <v>1802</v>
      </c>
    </row>
    <row r="852" spans="1:19" ht="10.199999999999999" customHeight="1" x14ac:dyDescent="0.3">
      <c r="A852" s="441">
        <v>1803</v>
      </c>
      <c r="B852" s="441">
        <f t="shared" si="17"/>
        <v>4</v>
      </c>
      <c r="C852" s="450">
        <v>1803</v>
      </c>
      <c r="D852" s="441" t="s">
        <v>181</v>
      </c>
      <c r="E852" s="441" t="s">
        <v>1315</v>
      </c>
      <c r="F852" s="441" t="s">
        <v>1315</v>
      </c>
      <c r="G852" s="441" t="s">
        <v>1315</v>
      </c>
      <c r="I852" s="441" t="s">
        <v>1315</v>
      </c>
      <c r="J852" s="441" t="s">
        <v>1315</v>
      </c>
      <c r="K852" s="441" t="s">
        <v>1315</v>
      </c>
      <c r="L852" s="441" t="s">
        <v>1315</v>
      </c>
      <c r="M852" s="441" t="s">
        <v>1315</v>
      </c>
      <c r="N852" s="441" t="s">
        <v>1315</v>
      </c>
      <c r="O852" s="441" t="s">
        <v>1315</v>
      </c>
      <c r="Q852" s="441">
        <v>1803</v>
      </c>
      <c r="R852" s="450" t="s">
        <v>181</v>
      </c>
      <c r="S852" s="441">
        <v>1803</v>
      </c>
    </row>
    <row r="853" spans="1:19" ht="10.199999999999999" customHeight="1" x14ac:dyDescent="0.3">
      <c r="A853" s="441">
        <v>1804</v>
      </c>
      <c r="B853" s="441">
        <f t="shared" si="17"/>
        <v>4</v>
      </c>
      <c r="C853" s="450">
        <v>1804</v>
      </c>
      <c r="D853" s="441" t="s">
        <v>173</v>
      </c>
      <c r="J853" s="441" t="s">
        <v>1315</v>
      </c>
      <c r="K853" s="441" t="s">
        <v>1315</v>
      </c>
      <c r="M853" s="441" t="s">
        <v>1315</v>
      </c>
      <c r="Q853" s="441">
        <v>1804</v>
      </c>
      <c r="R853" s="450" t="s">
        <v>173</v>
      </c>
      <c r="S853" s="441">
        <v>1804</v>
      </c>
    </row>
    <row r="854" spans="1:19" ht="10.199999999999999" customHeight="1" x14ac:dyDescent="0.3">
      <c r="A854" s="441">
        <v>1805</v>
      </c>
      <c r="B854" s="441">
        <f t="shared" si="17"/>
        <v>4</v>
      </c>
      <c r="C854" s="450">
        <v>1805</v>
      </c>
      <c r="D854" s="441" t="s">
        <v>166</v>
      </c>
      <c r="E854" s="441" t="s">
        <v>1315</v>
      </c>
      <c r="F854" s="441" t="s">
        <v>1315</v>
      </c>
      <c r="G854" s="441" t="s">
        <v>1315</v>
      </c>
      <c r="I854" s="441" t="s">
        <v>1315</v>
      </c>
      <c r="J854" s="441" t="s">
        <v>1315</v>
      </c>
      <c r="K854" s="441" t="s">
        <v>1315</v>
      </c>
      <c r="L854" s="441" t="s">
        <v>1315</v>
      </c>
      <c r="M854" s="441" t="s">
        <v>1315</v>
      </c>
      <c r="N854" s="441" t="s">
        <v>1315</v>
      </c>
      <c r="O854" s="441" t="s">
        <v>1315</v>
      </c>
      <c r="Q854" s="441">
        <v>1805</v>
      </c>
      <c r="R854" s="450" t="s">
        <v>166</v>
      </c>
      <c r="S854" s="441">
        <v>1805</v>
      </c>
    </row>
    <row r="855" spans="1:19" ht="10.199999999999999" customHeight="1" x14ac:dyDescent="0.3">
      <c r="A855" s="441">
        <v>1806</v>
      </c>
      <c r="B855" s="441">
        <f t="shared" si="17"/>
        <v>4</v>
      </c>
      <c r="C855" s="450">
        <v>1806</v>
      </c>
      <c r="D855" s="441" t="s">
        <v>182</v>
      </c>
      <c r="E855" s="441" t="s">
        <v>1315</v>
      </c>
      <c r="F855" s="441" t="s">
        <v>1315</v>
      </c>
      <c r="G855" s="441" t="s">
        <v>1315</v>
      </c>
      <c r="I855" s="441" t="s">
        <v>1315</v>
      </c>
      <c r="J855" s="441" t="s">
        <v>1315</v>
      </c>
      <c r="K855" s="441" t="s">
        <v>1315</v>
      </c>
      <c r="L855" s="441" t="s">
        <v>1315</v>
      </c>
      <c r="M855" s="441" t="s">
        <v>1315</v>
      </c>
      <c r="N855" s="441" t="s">
        <v>1315</v>
      </c>
      <c r="O855" s="441" t="s">
        <v>1315</v>
      </c>
      <c r="Q855" s="441">
        <v>1806</v>
      </c>
      <c r="R855" s="450" t="s">
        <v>182</v>
      </c>
      <c r="S855" s="441">
        <v>1806</v>
      </c>
    </row>
    <row r="856" spans="1:19" ht="10.199999999999999" customHeight="1" x14ac:dyDescent="0.3">
      <c r="A856" s="441">
        <v>1807</v>
      </c>
      <c r="B856" s="441">
        <f t="shared" si="17"/>
        <v>4</v>
      </c>
      <c r="C856" s="450">
        <v>1807</v>
      </c>
      <c r="D856" s="441" t="s">
        <v>155</v>
      </c>
      <c r="E856" s="441" t="s">
        <v>1315</v>
      </c>
      <c r="F856" s="441" t="s">
        <v>1315</v>
      </c>
      <c r="G856" s="441" t="s">
        <v>1315</v>
      </c>
      <c r="I856" s="441" t="s">
        <v>1315</v>
      </c>
      <c r="J856" s="441" t="s">
        <v>1315</v>
      </c>
      <c r="K856" s="441" t="s">
        <v>1315</v>
      </c>
      <c r="L856" s="441" t="s">
        <v>1315</v>
      </c>
      <c r="M856" s="441" t="s">
        <v>1315</v>
      </c>
      <c r="N856" s="441" t="s">
        <v>1315</v>
      </c>
      <c r="O856" s="441" t="s">
        <v>1315</v>
      </c>
      <c r="Q856" s="441">
        <v>1807</v>
      </c>
      <c r="R856" s="450" t="s">
        <v>155</v>
      </c>
      <c r="S856" s="441">
        <v>1807</v>
      </c>
    </row>
    <row r="857" spans="1:19" ht="10.199999999999999" customHeight="1" x14ac:dyDescent="0.3">
      <c r="A857" s="441">
        <v>1808</v>
      </c>
      <c r="B857" s="441">
        <f t="shared" si="17"/>
        <v>4</v>
      </c>
      <c r="C857" s="450">
        <v>1808</v>
      </c>
      <c r="D857" s="441" t="s">
        <v>167</v>
      </c>
      <c r="J857" s="441" t="s">
        <v>1315</v>
      </c>
      <c r="K857" s="441" t="s">
        <v>1315</v>
      </c>
      <c r="M857" s="441" t="s">
        <v>1315</v>
      </c>
      <c r="Q857" s="441">
        <v>1808</v>
      </c>
      <c r="R857" s="450" t="s">
        <v>167</v>
      </c>
      <c r="S857" s="441">
        <v>1808</v>
      </c>
    </row>
    <row r="858" spans="1:19" ht="10.199999999999999" customHeight="1" x14ac:dyDescent="0.3">
      <c r="A858" s="441">
        <v>1809</v>
      </c>
      <c r="B858" s="441">
        <f t="shared" si="17"/>
        <v>4</v>
      </c>
      <c r="C858" s="450">
        <v>1809</v>
      </c>
      <c r="D858" s="441" t="s">
        <v>168</v>
      </c>
      <c r="J858" s="441" t="s">
        <v>1316</v>
      </c>
      <c r="K858" s="441" t="s">
        <v>1316</v>
      </c>
      <c r="M858" s="441" t="s">
        <v>1315</v>
      </c>
      <c r="Q858" s="441">
        <v>1809</v>
      </c>
      <c r="R858" s="450" t="s">
        <v>168</v>
      </c>
      <c r="S858" s="441">
        <v>1809</v>
      </c>
    </row>
    <row r="859" spans="1:19" ht="10.199999999999999" customHeight="1" x14ac:dyDescent="0.3">
      <c r="A859" s="441">
        <v>1890</v>
      </c>
      <c r="B859" s="441">
        <f t="shared" si="17"/>
        <v>4</v>
      </c>
      <c r="C859" s="450">
        <v>1890</v>
      </c>
      <c r="D859" s="441" t="s">
        <v>53</v>
      </c>
      <c r="E859" s="441" t="s">
        <v>1315</v>
      </c>
      <c r="F859" s="441" t="s">
        <v>1315</v>
      </c>
      <c r="G859" s="441" t="s">
        <v>1315</v>
      </c>
      <c r="I859" s="441" t="s">
        <v>1315</v>
      </c>
      <c r="J859" s="441" t="s">
        <v>1315</v>
      </c>
      <c r="K859" s="441" t="s">
        <v>1315</v>
      </c>
      <c r="L859" s="441" t="s">
        <v>1315</v>
      </c>
      <c r="M859" s="441" t="s">
        <v>1315</v>
      </c>
      <c r="N859" s="441" t="s">
        <v>1315</v>
      </c>
      <c r="O859" s="441" t="s">
        <v>1315</v>
      </c>
      <c r="Q859" s="441">
        <v>1890</v>
      </c>
      <c r="R859" s="450" t="s">
        <v>53</v>
      </c>
      <c r="S859" s="441">
        <v>1890</v>
      </c>
    </row>
    <row r="860" spans="1:19" ht="10.199999999999999" customHeight="1" x14ac:dyDescent="0.3">
      <c r="A860" s="441">
        <v>1899</v>
      </c>
      <c r="B860" s="441">
        <f t="shared" si="17"/>
        <v>4</v>
      </c>
      <c r="C860" s="450">
        <v>1899</v>
      </c>
      <c r="D860" s="441" t="s">
        <v>183</v>
      </c>
      <c r="E860" s="441" t="s">
        <v>1315</v>
      </c>
      <c r="F860" s="441" t="s">
        <v>1315</v>
      </c>
      <c r="G860" s="441" t="s">
        <v>1315</v>
      </c>
      <c r="I860" s="441" t="s">
        <v>1315</v>
      </c>
      <c r="J860" s="441" t="s">
        <v>1315</v>
      </c>
      <c r="K860" s="441" t="s">
        <v>1315</v>
      </c>
      <c r="L860" s="441" t="s">
        <v>1315</v>
      </c>
      <c r="M860" s="441" t="s">
        <v>1315</v>
      </c>
      <c r="N860" s="441" t="s">
        <v>1315</v>
      </c>
      <c r="O860" s="441" t="s">
        <v>1315</v>
      </c>
      <c r="Q860" s="441">
        <v>1899</v>
      </c>
      <c r="R860" s="450" t="s">
        <v>183</v>
      </c>
      <c r="S860" s="441">
        <v>1899</v>
      </c>
    </row>
    <row r="861" spans="1:19" ht="10.199999999999999" customHeight="1" x14ac:dyDescent="0.3">
      <c r="A861" s="441">
        <v>1899</v>
      </c>
      <c r="B861" s="441">
        <f t="shared" si="17"/>
        <v>6</v>
      </c>
      <c r="C861" s="450">
        <v>189905</v>
      </c>
      <c r="D861" s="441" t="s">
        <v>184</v>
      </c>
      <c r="E861" s="441" t="s">
        <v>1315</v>
      </c>
      <c r="F861" s="441" t="s">
        <v>1315</v>
      </c>
      <c r="G861" s="441" t="s">
        <v>1315</v>
      </c>
      <c r="I861" s="441" t="s">
        <v>1315</v>
      </c>
      <c r="J861" s="441" t="s">
        <v>1315</v>
      </c>
      <c r="K861" s="441" t="s">
        <v>1315</v>
      </c>
      <c r="L861" s="441" t="s">
        <v>1315</v>
      </c>
      <c r="M861" s="441" t="s">
        <v>1315</v>
      </c>
      <c r="N861" s="441" t="s">
        <v>1315</v>
      </c>
      <c r="O861" s="441" t="s">
        <v>1315</v>
      </c>
      <c r="Q861" s="441">
        <v>189905</v>
      </c>
      <c r="R861" s="450" t="s">
        <v>184</v>
      </c>
      <c r="S861" s="441">
        <v>189905</v>
      </c>
    </row>
    <row r="862" spans="1:19" ht="10.199999999999999" customHeight="1" x14ac:dyDescent="0.3">
      <c r="A862" s="441">
        <v>1899</v>
      </c>
      <c r="B862" s="441">
        <f t="shared" si="17"/>
        <v>6</v>
      </c>
      <c r="C862" s="450">
        <v>189910</v>
      </c>
      <c r="D862" s="441" t="s">
        <v>185</v>
      </c>
      <c r="F862" s="441" t="s">
        <v>1315</v>
      </c>
      <c r="J862" s="441" t="s">
        <v>1315</v>
      </c>
      <c r="K862" s="441" t="s">
        <v>1315</v>
      </c>
      <c r="M862" s="441" t="s">
        <v>1315</v>
      </c>
      <c r="Q862" s="441">
        <v>189910</v>
      </c>
      <c r="R862" s="450" t="s">
        <v>185</v>
      </c>
      <c r="S862" s="441">
        <v>189910</v>
      </c>
    </row>
    <row r="863" spans="1:19" ht="10.199999999999999" customHeight="1" x14ac:dyDescent="0.3">
      <c r="A863" s="441">
        <v>1899</v>
      </c>
      <c r="B863" s="441">
        <f t="shared" si="17"/>
        <v>6</v>
      </c>
      <c r="C863" s="450">
        <v>189915</v>
      </c>
      <c r="D863" s="441" t="s">
        <v>186</v>
      </c>
      <c r="E863" s="441" t="s">
        <v>1315</v>
      </c>
      <c r="F863" s="441" t="s">
        <v>1315</v>
      </c>
      <c r="G863" s="441" t="s">
        <v>1315</v>
      </c>
      <c r="I863" s="441" t="s">
        <v>1315</v>
      </c>
      <c r="J863" s="441" t="s">
        <v>1315</v>
      </c>
      <c r="K863" s="441" t="s">
        <v>1315</v>
      </c>
      <c r="L863" s="441" t="s">
        <v>1315</v>
      </c>
      <c r="M863" s="441" t="s">
        <v>1315</v>
      </c>
      <c r="N863" s="441" t="s">
        <v>1315</v>
      </c>
      <c r="O863" s="441" t="s">
        <v>1315</v>
      </c>
      <c r="Q863" s="441">
        <v>189915</v>
      </c>
      <c r="R863" s="450" t="s">
        <v>186</v>
      </c>
      <c r="S863" s="441">
        <v>189915</v>
      </c>
    </row>
    <row r="864" spans="1:19" ht="10.199999999999999" customHeight="1" x14ac:dyDescent="0.3">
      <c r="A864" s="441">
        <v>1899</v>
      </c>
      <c r="B864" s="441">
        <f t="shared" si="17"/>
        <v>6</v>
      </c>
      <c r="C864" s="450">
        <v>189920</v>
      </c>
      <c r="D864" s="441" t="s">
        <v>187</v>
      </c>
      <c r="E864" s="441" t="s">
        <v>1315</v>
      </c>
      <c r="F864" s="441" t="s">
        <v>1315</v>
      </c>
      <c r="G864" s="441" t="s">
        <v>1315</v>
      </c>
      <c r="I864" s="441" t="s">
        <v>1315</v>
      </c>
      <c r="J864" s="441" t="s">
        <v>1315</v>
      </c>
      <c r="K864" s="441" t="s">
        <v>1315</v>
      </c>
      <c r="L864" s="441" t="s">
        <v>1315</v>
      </c>
      <c r="M864" s="441" t="s">
        <v>1315</v>
      </c>
      <c r="N864" s="441" t="s">
        <v>1315</v>
      </c>
      <c r="O864" s="441" t="s">
        <v>1315</v>
      </c>
      <c r="Q864" s="441">
        <v>189920</v>
      </c>
      <c r="R864" s="450" t="s">
        <v>187</v>
      </c>
      <c r="S864" s="441">
        <v>189920</v>
      </c>
    </row>
    <row r="865" spans="1:19" ht="10.199999999999999" customHeight="1" x14ac:dyDescent="0.3">
      <c r="A865" s="441">
        <v>1899</v>
      </c>
      <c r="B865" s="441">
        <f t="shared" si="17"/>
        <v>6</v>
      </c>
      <c r="C865" s="450">
        <v>189925</v>
      </c>
      <c r="D865" s="441" t="s">
        <v>188</v>
      </c>
      <c r="E865" s="441" t="s">
        <v>1315</v>
      </c>
      <c r="F865" s="441" t="s">
        <v>1315</v>
      </c>
      <c r="G865" s="441" t="s">
        <v>1315</v>
      </c>
      <c r="I865" s="441" t="s">
        <v>1315</v>
      </c>
      <c r="J865" s="441" t="s">
        <v>1315</v>
      </c>
      <c r="K865" s="441" t="s">
        <v>1315</v>
      </c>
      <c r="L865" s="441" t="s">
        <v>1315</v>
      </c>
      <c r="M865" s="441" t="s">
        <v>1315</v>
      </c>
      <c r="N865" s="441" t="s">
        <v>1315</v>
      </c>
      <c r="O865" s="441" t="s">
        <v>1315</v>
      </c>
      <c r="Q865" s="441">
        <v>189925</v>
      </c>
      <c r="R865" s="450" t="s">
        <v>188</v>
      </c>
      <c r="S865" s="441">
        <v>189925</v>
      </c>
    </row>
    <row r="866" spans="1:19" ht="10.199999999999999" customHeight="1" x14ac:dyDescent="0.3">
      <c r="A866" s="441">
        <v>1899</v>
      </c>
      <c r="B866" s="441">
        <f t="shared" si="17"/>
        <v>6</v>
      </c>
      <c r="C866" s="450">
        <v>189930</v>
      </c>
      <c r="D866" s="441" t="s">
        <v>189</v>
      </c>
      <c r="F866" s="441" t="s">
        <v>1315</v>
      </c>
      <c r="J866" s="441" t="s">
        <v>1315</v>
      </c>
      <c r="K866" s="441" t="s">
        <v>1315</v>
      </c>
      <c r="M866" s="441" t="s">
        <v>1315</v>
      </c>
      <c r="Q866" s="441">
        <v>189930</v>
      </c>
      <c r="R866" s="450" t="s">
        <v>189</v>
      </c>
      <c r="S866" s="441">
        <v>189930</v>
      </c>
    </row>
    <row r="867" spans="1:19" ht="10.199999999999999" customHeight="1" x14ac:dyDescent="0.3">
      <c r="A867" s="441">
        <v>1899</v>
      </c>
      <c r="B867" s="441">
        <f t="shared" si="17"/>
        <v>6</v>
      </c>
      <c r="C867" s="450">
        <v>189935</v>
      </c>
      <c r="D867" s="441" t="s">
        <v>190</v>
      </c>
      <c r="F867" s="441" t="s">
        <v>1315</v>
      </c>
      <c r="J867" s="441" t="s">
        <v>1316</v>
      </c>
      <c r="K867" s="441" t="s">
        <v>1316</v>
      </c>
      <c r="M867" s="441" t="s">
        <v>1315</v>
      </c>
      <c r="Q867" s="441">
        <v>189935</v>
      </c>
      <c r="R867" s="450" t="s">
        <v>190</v>
      </c>
      <c r="S867" s="441">
        <v>189935</v>
      </c>
    </row>
    <row r="868" spans="1:19" ht="10.199999999999999" customHeight="1" x14ac:dyDescent="0.3">
      <c r="A868" s="441">
        <v>1899</v>
      </c>
      <c r="B868" s="441">
        <f t="shared" si="17"/>
        <v>6</v>
      </c>
      <c r="C868" s="450">
        <v>189940</v>
      </c>
      <c r="D868" s="441" t="s">
        <v>191</v>
      </c>
      <c r="E868" s="441" t="s">
        <v>1315</v>
      </c>
      <c r="F868" s="441" t="s">
        <v>1315</v>
      </c>
      <c r="G868" s="441" t="s">
        <v>1315</v>
      </c>
      <c r="I868" s="441" t="s">
        <v>1315</v>
      </c>
      <c r="J868" s="441" t="s">
        <v>1315</v>
      </c>
      <c r="K868" s="441" t="s">
        <v>1315</v>
      </c>
      <c r="L868" s="441" t="s">
        <v>1315</v>
      </c>
      <c r="M868" s="441" t="s">
        <v>1315</v>
      </c>
      <c r="N868" s="441" t="s">
        <v>1315</v>
      </c>
      <c r="O868" s="441" t="s">
        <v>1315</v>
      </c>
      <c r="Q868" s="441">
        <v>189940</v>
      </c>
      <c r="R868" s="450" t="s">
        <v>191</v>
      </c>
      <c r="S868" s="441">
        <v>189940</v>
      </c>
    </row>
    <row r="869" spans="1:19" ht="10.199999999999999" customHeight="1" x14ac:dyDescent="0.3">
      <c r="A869" s="441">
        <v>19</v>
      </c>
      <c r="B869" s="441">
        <f t="shared" si="17"/>
        <v>2</v>
      </c>
      <c r="C869" s="450">
        <v>19</v>
      </c>
      <c r="D869" s="441" t="s">
        <v>192</v>
      </c>
      <c r="E869" s="441" t="s">
        <v>1315</v>
      </c>
      <c r="F869" s="441" t="s">
        <v>1315</v>
      </c>
      <c r="G869" s="441" t="s">
        <v>1315</v>
      </c>
      <c r="I869" s="441" t="s">
        <v>1315</v>
      </c>
      <c r="J869" s="441" t="s">
        <v>1315</v>
      </c>
      <c r="K869" s="441" t="s">
        <v>1315</v>
      </c>
      <c r="L869" s="441" t="s">
        <v>1315</v>
      </c>
      <c r="M869" s="441" t="s">
        <v>1315</v>
      </c>
      <c r="N869" s="441" t="s">
        <v>1315</v>
      </c>
      <c r="O869" s="441" t="s">
        <v>1315</v>
      </c>
      <c r="Q869" s="441">
        <v>19</v>
      </c>
      <c r="R869" s="450" t="s">
        <v>192</v>
      </c>
      <c r="S869" s="441">
        <v>19</v>
      </c>
    </row>
    <row r="870" spans="1:19" ht="10.199999999999999" customHeight="1" x14ac:dyDescent="0.3">
      <c r="A870" s="441">
        <v>1901</v>
      </c>
      <c r="B870" s="441">
        <f t="shared" si="17"/>
        <v>4</v>
      </c>
      <c r="C870" s="450">
        <v>1901</v>
      </c>
      <c r="D870" s="441" t="s">
        <v>193</v>
      </c>
      <c r="E870" s="441" t="s">
        <v>1315</v>
      </c>
      <c r="F870" s="441" t="s">
        <v>1315</v>
      </c>
      <c r="G870" s="441" t="s">
        <v>1315</v>
      </c>
      <c r="I870" s="441" t="s">
        <v>1315</v>
      </c>
      <c r="J870" s="441" t="s">
        <v>1315</v>
      </c>
      <c r="K870" s="441" t="s">
        <v>1315</v>
      </c>
      <c r="L870" s="441" t="s">
        <v>1315</v>
      </c>
      <c r="M870" s="441" t="s">
        <v>1315</v>
      </c>
      <c r="O870" s="441" t="s">
        <v>1315</v>
      </c>
      <c r="Q870" s="441">
        <v>1901</v>
      </c>
      <c r="R870" s="450" t="s">
        <v>193</v>
      </c>
      <c r="S870" s="441">
        <v>1901</v>
      </c>
    </row>
    <row r="871" spans="1:19" ht="10.199999999999999" customHeight="1" x14ac:dyDescent="0.3">
      <c r="A871" s="441">
        <v>1901</v>
      </c>
      <c r="B871" s="441">
        <f t="shared" si="17"/>
        <v>6</v>
      </c>
      <c r="C871" s="450">
        <v>190105</v>
      </c>
      <c r="D871" s="441" t="s">
        <v>194</v>
      </c>
      <c r="E871" s="441" t="s">
        <v>1315</v>
      </c>
      <c r="F871" s="441" t="s">
        <v>1315</v>
      </c>
      <c r="G871" s="441" t="s">
        <v>1315</v>
      </c>
      <c r="I871" s="441" t="s">
        <v>1315</v>
      </c>
      <c r="J871" s="441" t="s">
        <v>1315</v>
      </c>
      <c r="K871" s="441" t="s">
        <v>1315</v>
      </c>
      <c r="O871" s="441" t="s">
        <v>1315</v>
      </c>
      <c r="Q871" s="441">
        <v>190105</v>
      </c>
      <c r="R871" s="450" t="s">
        <v>194</v>
      </c>
      <c r="S871" s="441">
        <v>190105</v>
      </c>
    </row>
    <row r="872" spans="1:19" ht="10.199999999999999" customHeight="1" x14ac:dyDescent="0.3">
      <c r="A872" s="441">
        <v>1901</v>
      </c>
      <c r="B872" s="441">
        <f t="shared" si="17"/>
        <v>6</v>
      </c>
      <c r="C872" s="450">
        <v>190110</v>
      </c>
      <c r="D872" s="441" t="s">
        <v>195</v>
      </c>
      <c r="E872" s="441" t="s">
        <v>1315</v>
      </c>
      <c r="F872" s="441" t="s">
        <v>1315</v>
      </c>
      <c r="G872" s="441" t="s">
        <v>1315</v>
      </c>
      <c r="I872" s="441" t="s">
        <v>1315</v>
      </c>
      <c r="J872" s="441" t="s">
        <v>1316</v>
      </c>
      <c r="K872" s="441" t="s">
        <v>1316</v>
      </c>
      <c r="O872" s="441" t="s">
        <v>1315</v>
      </c>
      <c r="Q872" s="441">
        <v>190110</v>
      </c>
      <c r="R872" s="450" t="s">
        <v>195</v>
      </c>
      <c r="S872" s="441">
        <v>190110</v>
      </c>
    </row>
    <row r="873" spans="1:19" ht="10.199999999999999" customHeight="1" x14ac:dyDescent="0.3">
      <c r="A873" s="441">
        <v>1901</v>
      </c>
      <c r="B873" s="441">
        <f t="shared" si="17"/>
        <v>6</v>
      </c>
      <c r="C873" s="450">
        <v>190115</v>
      </c>
      <c r="D873" s="441" t="s">
        <v>196</v>
      </c>
      <c r="E873" s="441" t="s">
        <v>1315</v>
      </c>
      <c r="F873" s="441" t="s">
        <v>1315</v>
      </c>
      <c r="G873" s="441" t="s">
        <v>1315</v>
      </c>
      <c r="I873" s="441" t="s">
        <v>1315</v>
      </c>
      <c r="J873" s="441" t="s">
        <v>1315</v>
      </c>
      <c r="K873" s="441" t="s">
        <v>1315</v>
      </c>
      <c r="O873" s="441" t="s">
        <v>1315</v>
      </c>
      <c r="Q873" s="441">
        <v>190115</v>
      </c>
      <c r="R873" s="450" t="s">
        <v>196</v>
      </c>
      <c r="S873" s="441">
        <v>190115</v>
      </c>
    </row>
    <row r="874" spans="1:19" ht="10.199999999999999" customHeight="1" x14ac:dyDescent="0.3">
      <c r="A874" s="441">
        <v>1901</v>
      </c>
      <c r="B874" s="441">
        <f t="shared" si="17"/>
        <v>6</v>
      </c>
      <c r="C874" s="450">
        <v>190120</v>
      </c>
      <c r="D874" s="441" t="s">
        <v>197</v>
      </c>
      <c r="E874" s="441" t="s">
        <v>1315</v>
      </c>
      <c r="F874" s="441" t="s">
        <v>1315</v>
      </c>
      <c r="G874" s="441" t="s">
        <v>1315</v>
      </c>
      <c r="J874" s="441" t="s">
        <v>1315</v>
      </c>
      <c r="K874" s="441" t="s">
        <v>1315</v>
      </c>
      <c r="O874" s="441" t="s">
        <v>1315</v>
      </c>
      <c r="Q874" s="441">
        <v>190120</v>
      </c>
      <c r="R874" s="450" t="s">
        <v>197</v>
      </c>
      <c r="S874" s="441">
        <v>190120</v>
      </c>
    </row>
    <row r="875" spans="1:19" ht="10.199999999999999" customHeight="1" x14ac:dyDescent="0.3">
      <c r="A875" s="441">
        <v>1901</v>
      </c>
      <c r="B875" s="441">
        <f t="shared" si="17"/>
        <v>6</v>
      </c>
      <c r="C875" s="450">
        <v>190125</v>
      </c>
      <c r="D875" s="441" t="s">
        <v>198</v>
      </c>
      <c r="F875" s="441" t="s">
        <v>1315</v>
      </c>
      <c r="G875" s="441" t="s">
        <v>1315</v>
      </c>
      <c r="I875" s="441" t="s">
        <v>1315</v>
      </c>
      <c r="J875" s="441" t="s">
        <v>1316</v>
      </c>
      <c r="K875" s="441" t="s">
        <v>1316</v>
      </c>
      <c r="Q875" s="441">
        <v>190125</v>
      </c>
      <c r="R875" s="450" t="s">
        <v>198</v>
      </c>
      <c r="S875" s="441">
        <v>190125</v>
      </c>
    </row>
    <row r="876" spans="1:19" ht="10.199999999999999" customHeight="1" x14ac:dyDescent="0.3">
      <c r="A876" s="441">
        <v>1902</v>
      </c>
      <c r="B876" s="441">
        <f t="shared" si="17"/>
        <v>4</v>
      </c>
      <c r="C876" s="450">
        <v>1902</v>
      </c>
      <c r="D876" s="441" t="s">
        <v>156</v>
      </c>
      <c r="E876" s="441" t="s">
        <v>1315</v>
      </c>
      <c r="F876" s="441" t="s">
        <v>1315</v>
      </c>
      <c r="G876" s="441" t="s">
        <v>1315</v>
      </c>
      <c r="I876" s="441" t="s">
        <v>1315</v>
      </c>
      <c r="J876" s="441" t="s">
        <v>1315</v>
      </c>
      <c r="K876" s="441" t="s">
        <v>1315</v>
      </c>
      <c r="L876" s="441" t="s">
        <v>1315</v>
      </c>
      <c r="M876" s="441" t="s">
        <v>1315</v>
      </c>
      <c r="N876" s="441" t="s">
        <v>1315</v>
      </c>
      <c r="O876" s="441" t="s">
        <v>1315</v>
      </c>
      <c r="Q876" s="441">
        <v>1902</v>
      </c>
      <c r="R876" s="450" t="s">
        <v>156</v>
      </c>
      <c r="S876" s="441">
        <v>1902</v>
      </c>
    </row>
    <row r="877" spans="1:19" ht="10.199999999999999" customHeight="1" x14ac:dyDescent="0.3">
      <c r="A877" s="441">
        <v>1902</v>
      </c>
      <c r="B877" s="441">
        <f t="shared" si="17"/>
        <v>6</v>
      </c>
      <c r="C877" s="450">
        <v>190205</v>
      </c>
      <c r="D877" s="441" t="s">
        <v>199</v>
      </c>
      <c r="E877" s="441" t="s">
        <v>1315</v>
      </c>
      <c r="F877" s="441" t="s">
        <v>1315</v>
      </c>
      <c r="G877" s="441" t="s">
        <v>1315</v>
      </c>
      <c r="I877" s="441" t="s">
        <v>1315</v>
      </c>
      <c r="J877" s="441" t="s">
        <v>1315</v>
      </c>
      <c r="K877" s="441" t="s">
        <v>1315</v>
      </c>
      <c r="L877" s="441" t="s">
        <v>1315</v>
      </c>
      <c r="M877" s="441" t="s">
        <v>1315</v>
      </c>
      <c r="N877" s="441" t="s">
        <v>1315</v>
      </c>
      <c r="O877" s="441" t="s">
        <v>1315</v>
      </c>
      <c r="Q877" s="441">
        <v>190205</v>
      </c>
      <c r="R877" s="450" t="s">
        <v>199</v>
      </c>
      <c r="S877" s="441">
        <v>190205</v>
      </c>
    </row>
    <row r="878" spans="1:19" ht="10.199999999999999" customHeight="1" x14ac:dyDescent="0.3">
      <c r="A878" s="441">
        <v>1902</v>
      </c>
      <c r="B878" s="441">
        <f t="shared" si="17"/>
        <v>6</v>
      </c>
      <c r="C878" s="450">
        <v>190210</v>
      </c>
      <c r="D878" s="441" t="s">
        <v>200</v>
      </c>
      <c r="E878" s="441" t="s">
        <v>1315</v>
      </c>
      <c r="F878" s="441" t="s">
        <v>1315</v>
      </c>
      <c r="G878" s="441" t="s">
        <v>1315</v>
      </c>
      <c r="I878" s="441" t="s">
        <v>1315</v>
      </c>
      <c r="J878" s="441" t="s">
        <v>1315</v>
      </c>
      <c r="K878" s="441" t="s">
        <v>1315</v>
      </c>
      <c r="O878" s="441" t="s">
        <v>1315</v>
      </c>
      <c r="Q878" s="441">
        <v>190210</v>
      </c>
      <c r="R878" s="450" t="s">
        <v>200</v>
      </c>
      <c r="S878" s="441">
        <v>190210</v>
      </c>
    </row>
    <row r="879" spans="1:19" ht="10.199999999999999" customHeight="1" x14ac:dyDescent="0.3">
      <c r="A879" s="441">
        <v>1902</v>
      </c>
      <c r="B879" s="441">
        <f t="shared" si="17"/>
        <v>6</v>
      </c>
      <c r="C879" s="450">
        <v>190215</v>
      </c>
      <c r="D879" s="441" t="s">
        <v>201</v>
      </c>
      <c r="E879" s="441" t="s">
        <v>1315</v>
      </c>
      <c r="F879" s="441" t="s">
        <v>1315</v>
      </c>
      <c r="G879" s="441" t="s">
        <v>1315</v>
      </c>
      <c r="I879" s="441" t="s">
        <v>1315</v>
      </c>
      <c r="J879" s="441" t="s">
        <v>1315</v>
      </c>
      <c r="K879" s="441" t="s">
        <v>1315</v>
      </c>
      <c r="O879" s="441" t="s">
        <v>1315</v>
      </c>
      <c r="Q879" s="441">
        <v>190215</v>
      </c>
      <c r="R879" s="450" t="s">
        <v>201</v>
      </c>
      <c r="S879" s="441">
        <v>190215</v>
      </c>
    </row>
    <row r="880" spans="1:19" ht="10.199999999999999" customHeight="1" x14ac:dyDescent="0.3">
      <c r="A880" s="441">
        <v>1902</v>
      </c>
      <c r="B880" s="441">
        <f t="shared" si="17"/>
        <v>6</v>
      </c>
      <c r="C880" s="450">
        <v>190220</v>
      </c>
      <c r="D880" s="441" t="s">
        <v>202</v>
      </c>
      <c r="E880" s="441" t="s">
        <v>1315</v>
      </c>
      <c r="F880" s="441" t="s">
        <v>1315</v>
      </c>
      <c r="G880" s="441" t="s">
        <v>1315</v>
      </c>
      <c r="I880" s="441" t="s">
        <v>1315</v>
      </c>
      <c r="J880" s="441" t="s">
        <v>1315</v>
      </c>
      <c r="K880" s="441" t="s">
        <v>1315</v>
      </c>
      <c r="O880" s="441" t="s">
        <v>1315</v>
      </c>
      <c r="Q880" s="441">
        <v>190220</v>
      </c>
      <c r="R880" s="450" t="s">
        <v>202</v>
      </c>
      <c r="S880" s="441">
        <v>190220</v>
      </c>
    </row>
    <row r="881" spans="1:19" ht="10.199999999999999" customHeight="1" x14ac:dyDescent="0.3">
      <c r="A881" s="441">
        <v>1902</v>
      </c>
      <c r="B881" s="441">
        <f t="shared" si="17"/>
        <v>6</v>
      </c>
      <c r="C881" s="450">
        <v>190221</v>
      </c>
      <c r="D881" s="441" t="s">
        <v>203</v>
      </c>
      <c r="E881" s="441" t="s">
        <v>1315</v>
      </c>
      <c r="F881" s="441" t="s">
        <v>1315</v>
      </c>
      <c r="G881" s="441" t="s">
        <v>1315</v>
      </c>
      <c r="I881" s="441" t="s">
        <v>1315</v>
      </c>
      <c r="J881" s="441" t="s">
        <v>1315</v>
      </c>
      <c r="K881" s="441" t="s">
        <v>1315</v>
      </c>
      <c r="O881" s="441" t="s">
        <v>1315</v>
      </c>
      <c r="Q881" s="441">
        <v>190221</v>
      </c>
      <c r="R881" s="450" t="s">
        <v>1567</v>
      </c>
      <c r="S881" s="441">
        <v>190221</v>
      </c>
    </row>
    <row r="882" spans="1:19" ht="10.199999999999999" customHeight="1" x14ac:dyDescent="0.3">
      <c r="A882" s="441">
        <v>1902</v>
      </c>
      <c r="B882" s="441">
        <f t="shared" si="17"/>
        <v>6</v>
      </c>
      <c r="C882" s="450">
        <v>190225</v>
      </c>
      <c r="D882" s="441" t="s">
        <v>204</v>
      </c>
      <c r="E882" s="441" t="s">
        <v>1315</v>
      </c>
      <c r="F882" s="441" t="s">
        <v>1315</v>
      </c>
      <c r="G882" s="441" t="s">
        <v>1315</v>
      </c>
      <c r="I882" s="441" t="s">
        <v>1315</v>
      </c>
      <c r="J882" s="441" t="s">
        <v>1315</v>
      </c>
      <c r="K882" s="441" t="s">
        <v>1315</v>
      </c>
      <c r="O882" s="441" t="s">
        <v>1315</v>
      </c>
      <c r="Q882" s="441">
        <v>190225</v>
      </c>
      <c r="R882" s="450" t="s">
        <v>1568</v>
      </c>
      <c r="S882" s="441">
        <v>190225</v>
      </c>
    </row>
    <row r="883" spans="1:19" ht="10.199999999999999" customHeight="1" x14ac:dyDescent="0.3">
      <c r="A883" s="441">
        <v>1902</v>
      </c>
      <c r="B883" s="441">
        <f t="shared" si="17"/>
        <v>6</v>
      </c>
      <c r="C883" s="450">
        <v>190226</v>
      </c>
      <c r="D883" s="441" t="s">
        <v>205</v>
      </c>
      <c r="E883" s="441" t="s">
        <v>1315</v>
      </c>
      <c r="F883" s="441" t="s">
        <v>1315</v>
      </c>
      <c r="G883" s="441" t="s">
        <v>1315</v>
      </c>
      <c r="I883" s="441" t="s">
        <v>1315</v>
      </c>
      <c r="J883" s="441" t="s">
        <v>1315</v>
      </c>
      <c r="K883" s="441" t="s">
        <v>1315</v>
      </c>
      <c r="O883" s="441" t="s">
        <v>1315</v>
      </c>
      <c r="Q883" s="441">
        <v>190226</v>
      </c>
      <c r="R883" s="450" t="s">
        <v>1569</v>
      </c>
      <c r="S883" s="441">
        <v>190226</v>
      </c>
    </row>
    <row r="884" spans="1:19" ht="10.199999999999999" customHeight="1" x14ac:dyDescent="0.3">
      <c r="A884" s="441">
        <v>1902</v>
      </c>
      <c r="B884" s="441">
        <f t="shared" si="17"/>
        <v>6</v>
      </c>
      <c r="C884" s="450">
        <v>190230</v>
      </c>
      <c r="D884" s="441" t="s">
        <v>206</v>
      </c>
      <c r="E884" s="441" t="s">
        <v>1315</v>
      </c>
      <c r="F884" s="441" t="s">
        <v>1315</v>
      </c>
      <c r="G884" s="441" t="s">
        <v>1315</v>
      </c>
      <c r="I884" s="441" t="s">
        <v>1315</v>
      </c>
      <c r="J884" s="441" t="s">
        <v>1315</v>
      </c>
      <c r="K884" s="441" t="s">
        <v>1315</v>
      </c>
      <c r="O884" s="441" t="s">
        <v>1315</v>
      </c>
      <c r="Q884" s="441">
        <v>190230</v>
      </c>
      <c r="R884" s="450" t="s">
        <v>206</v>
      </c>
      <c r="S884" s="441">
        <v>190230</v>
      </c>
    </row>
    <row r="885" spans="1:19" ht="10.199999999999999" customHeight="1" x14ac:dyDescent="0.3">
      <c r="A885" s="441">
        <v>1902</v>
      </c>
      <c r="B885" s="441">
        <f t="shared" si="17"/>
        <v>6</v>
      </c>
      <c r="C885" s="450">
        <v>190231</v>
      </c>
      <c r="D885" s="441" t="s">
        <v>207</v>
      </c>
      <c r="E885" s="441" t="s">
        <v>1315</v>
      </c>
      <c r="F885" s="441" t="s">
        <v>1315</v>
      </c>
      <c r="G885" s="441" t="s">
        <v>1315</v>
      </c>
      <c r="I885" s="441" t="s">
        <v>1315</v>
      </c>
      <c r="J885" s="441" t="s">
        <v>1315</v>
      </c>
      <c r="K885" s="441" t="s">
        <v>1315</v>
      </c>
      <c r="O885" s="441" t="s">
        <v>1315</v>
      </c>
      <c r="Q885" s="441">
        <v>190231</v>
      </c>
      <c r="R885" s="450" t="s">
        <v>207</v>
      </c>
      <c r="S885" s="441">
        <v>190231</v>
      </c>
    </row>
    <row r="886" spans="1:19" ht="10.199999999999999" customHeight="1" x14ac:dyDescent="0.3">
      <c r="A886" s="441">
        <v>1902</v>
      </c>
      <c r="B886" s="441">
        <f t="shared" si="17"/>
        <v>6</v>
      </c>
      <c r="C886" s="450">
        <v>190235</v>
      </c>
      <c r="D886" s="441" t="s">
        <v>208</v>
      </c>
      <c r="E886" s="441" t="s">
        <v>1315</v>
      </c>
      <c r="F886" s="441" t="s">
        <v>1315</v>
      </c>
      <c r="G886" s="441" t="s">
        <v>1315</v>
      </c>
      <c r="I886" s="441" t="s">
        <v>1315</v>
      </c>
      <c r="J886" s="441" t="s">
        <v>1315</v>
      </c>
      <c r="K886" s="441" t="s">
        <v>1315</v>
      </c>
      <c r="O886" s="441" t="s">
        <v>1315</v>
      </c>
      <c r="Q886" s="441">
        <v>190235</v>
      </c>
      <c r="R886" s="450" t="s">
        <v>208</v>
      </c>
      <c r="S886" s="441">
        <v>190235</v>
      </c>
    </row>
    <row r="887" spans="1:19" ht="10.199999999999999" customHeight="1" x14ac:dyDescent="0.3">
      <c r="A887" s="441">
        <v>1902</v>
      </c>
      <c r="B887" s="441">
        <f t="shared" si="17"/>
        <v>6</v>
      </c>
      <c r="C887" s="450">
        <v>190240</v>
      </c>
      <c r="D887" s="441" t="s">
        <v>116</v>
      </c>
      <c r="E887" s="441" t="s">
        <v>1315</v>
      </c>
      <c r="F887" s="441" t="s">
        <v>1315</v>
      </c>
      <c r="G887" s="441" t="s">
        <v>1315</v>
      </c>
      <c r="J887" s="441" t="s">
        <v>1315</v>
      </c>
      <c r="K887" s="441" t="s">
        <v>1315</v>
      </c>
      <c r="O887" s="441" t="s">
        <v>1315</v>
      </c>
      <c r="Q887" s="441">
        <v>190240</v>
      </c>
      <c r="R887" s="450" t="s">
        <v>116</v>
      </c>
      <c r="S887" s="441">
        <v>190240</v>
      </c>
    </row>
    <row r="888" spans="1:19" ht="10.199999999999999" customHeight="1" x14ac:dyDescent="0.3">
      <c r="A888" s="441">
        <v>1902</v>
      </c>
      <c r="B888" s="441">
        <f t="shared" si="17"/>
        <v>6</v>
      </c>
      <c r="C888" s="450">
        <v>190245</v>
      </c>
      <c r="D888" s="441" t="s">
        <v>209</v>
      </c>
      <c r="E888" s="441" t="s">
        <v>1315</v>
      </c>
      <c r="F888" s="441" t="s">
        <v>1315</v>
      </c>
      <c r="G888" s="441" t="s">
        <v>1315</v>
      </c>
      <c r="I888" s="441" t="s">
        <v>1315</v>
      </c>
      <c r="J888" s="441" t="s">
        <v>1315</v>
      </c>
      <c r="K888" s="441" t="s">
        <v>1315</v>
      </c>
      <c r="L888" s="441" t="s">
        <v>1315</v>
      </c>
      <c r="M888" s="441" t="s">
        <v>1315</v>
      </c>
      <c r="N888" s="441" t="s">
        <v>1315</v>
      </c>
      <c r="O888" s="441" t="s">
        <v>1315</v>
      </c>
      <c r="Q888" s="441">
        <v>190245</v>
      </c>
      <c r="R888" s="450" t="s">
        <v>209</v>
      </c>
      <c r="S888" s="441">
        <v>190245</v>
      </c>
    </row>
    <row r="889" spans="1:19" ht="10.199999999999999" customHeight="1" x14ac:dyDescent="0.3">
      <c r="A889" s="441">
        <v>1902</v>
      </c>
      <c r="B889" s="441">
        <f t="shared" si="17"/>
        <v>6</v>
      </c>
      <c r="C889" s="450">
        <v>190250</v>
      </c>
      <c r="D889" s="441" t="s">
        <v>147</v>
      </c>
      <c r="F889" s="441" t="s">
        <v>1315</v>
      </c>
      <c r="J889" s="441" t="s">
        <v>1316</v>
      </c>
      <c r="K889" s="441" t="s">
        <v>1316</v>
      </c>
      <c r="Q889" s="441">
        <v>190250</v>
      </c>
      <c r="R889" s="450" t="s">
        <v>147</v>
      </c>
      <c r="S889" s="441">
        <v>190250</v>
      </c>
    </row>
    <row r="890" spans="1:19" ht="10.199999999999999" customHeight="1" x14ac:dyDescent="0.3">
      <c r="A890" s="441">
        <v>1902</v>
      </c>
      <c r="B890" s="441">
        <f t="shared" si="17"/>
        <v>6</v>
      </c>
      <c r="C890" s="450">
        <v>190255</v>
      </c>
      <c r="D890" s="441" t="s">
        <v>152</v>
      </c>
      <c r="E890" s="441" t="s">
        <v>1315</v>
      </c>
      <c r="F890" s="441" t="s">
        <v>1315</v>
      </c>
      <c r="G890" s="441" t="s">
        <v>1315</v>
      </c>
      <c r="I890" s="441" t="s">
        <v>1315</v>
      </c>
      <c r="J890" s="441" t="s">
        <v>1315</v>
      </c>
      <c r="K890" s="441" t="s">
        <v>1315</v>
      </c>
      <c r="L890" s="441" t="s">
        <v>1315</v>
      </c>
      <c r="M890" s="441" t="s">
        <v>1315</v>
      </c>
      <c r="O890" s="441" t="s">
        <v>1315</v>
      </c>
      <c r="Q890" s="441">
        <v>190255</v>
      </c>
      <c r="R890" s="450" t="s">
        <v>152</v>
      </c>
      <c r="S890" s="441">
        <v>190255</v>
      </c>
    </row>
    <row r="891" spans="1:19" ht="10.199999999999999" customHeight="1" x14ac:dyDescent="0.3">
      <c r="A891" s="441">
        <v>1902</v>
      </c>
      <c r="B891" s="441">
        <f t="shared" si="17"/>
        <v>6</v>
      </c>
      <c r="C891" s="450">
        <v>190260</v>
      </c>
      <c r="D891" s="441" t="s">
        <v>164</v>
      </c>
      <c r="E891" s="441" t="s">
        <v>1315</v>
      </c>
      <c r="F891" s="441" t="s">
        <v>1315</v>
      </c>
      <c r="J891" s="441" t="s">
        <v>1316</v>
      </c>
      <c r="K891" s="441" t="s">
        <v>1316</v>
      </c>
      <c r="N891" s="441" t="s">
        <v>1315</v>
      </c>
      <c r="O891" s="441" t="s">
        <v>1315</v>
      </c>
      <c r="Q891" s="441">
        <v>190260</v>
      </c>
      <c r="R891" s="450" t="s">
        <v>164</v>
      </c>
      <c r="S891" s="441">
        <v>190260</v>
      </c>
    </row>
    <row r="892" spans="1:19" ht="10.199999999999999" customHeight="1" x14ac:dyDescent="0.3">
      <c r="A892" s="441">
        <v>1902</v>
      </c>
      <c r="B892" s="441">
        <f t="shared" si="17"/>
        <v>6</v>
      </c>
      <c r="C892" s="450">
        <v>190265</v>
      </c>
      <c r="D892" s="441" t="s">
        <v>171</v>
      </c>
      <c r="E892" s="441" t="s">
        <v>1315</v>
      </c>
      <c r="F892" s="441" t="s">
        <v>1315</v>
      </c>
      <c r="G892" s="441" t="s">
        <v>1315</v>
      </c>
      <c r="I892" s="441" t="s">
        <v>1315</v>
      </c>
      <c r="J892" s="441" t="s">
        <v>1315</v>
      </c>
      <c r="K892" s="441" t="s">
        <v>1315</v>
      </c>
      <c r="L892" s="441" t="s">
        <v>1315</v>
      </c>
      <c r="M892" s="441" t="s">
        <v>1315</v>
      </c>
      <c r="N892" s="441" t="s">
        <v>1315</v>
      </c>
      <c r="O892" s="441" t="s">
        <v>1315</v>
      </c>
      <c r="Q892" s="441">
        <v>190265</v>
      </c>
      <c r="R892" s="450" t="s">
        <v>171</v>
      </c>
      <c r="S892" s="441">
        <v>190265</v>
      </c>
    </row>
    <row r="893" spans="1:19" ht="10.199999999999999" customHeight="1" x14ac:dyDescent="0.3">
      <c r="A893" s="441">
        <v>1902</v>
      </c>
      <c r="B893" s="441">
        <f t="shared" si="17"/>
        <v>6</v>
      </c>
      <c r="C893" s="450">
        <v>190270</v>
      </c>
      <c r="D893" s="441" t="s">
        <v>437</v>
      </c>
      <c r="E893" s="441" t="s">
        <v>1315</v>
      </c>
      <c r="F893" s="441" t="s">
        <v>1315</v>
      </c>
      <c r="G893" s="441" t="s">
        <v>1315</v>
      </c>
      <c r="I893" s="441" t="s">
        <v>1315</v>
      </c>
      <c r="J893" s="441" t="s">
        <v>1315</v>
      </c>
      <c r="K893" s="441" t="s">
        <v>1315</v>
      </c>
      <c r="L893" s="441" t="s">
        <v>1315</v>
      </c>
      <c r="M893" s="441" t="s">
        <v>1315</v>
      </c>
      <c r="N893" s="441" t="s">
        <v>1315</v>
      </c>
      <c r="O893" s="441" t="s">
        <v>1315</v>
      </c>
      <c r="Q893" s="441">
        <v>190270</v>
      </c>
      <c r="R893" s="450" t="s">
        <v>437</v>
      </c>
      <c r="S893" s="441">
        <v>190270</v>
      </c>
    </row>
    <row r="894" spans="1:19" ht="10.199999999999999" customHeight="1" x14ac:dyDescent="0.3">
      <c r="A894" s="441">
        <v>1902</v>
      </c>
      <c r="B894" s="441">
        <f t="shared" si="17"/>
        <v>6</v>
      </c>
      <c r="C894" s="450">
        <v>190275</v>
      </c>
      <c r="D894" s="441" t="s">
        <v>210</v>
      </c>
      <c r="E894" s="441" t="s">
        <v>1315</v>
      </c>
      <c r="F894" s="441" t="s">
        <v>1315</v>
      </c>
      <c r="G894" s="441" t="s">
        <v>1315</v>
      </c>
      <c r="I894" s="441" t="s">
        <v>1315</v>
      </c>
      <c r="J894" s="441" t="s">
        <v>1315</v>
      </c>
      <c r="K894" s="441" t="s">
        <v>1315</v>
      </c>
      <c r="L894" s="441" t="s">
        <v>1315</v>
      </c>
      <c r="M894" s="441" t="s">
        <v>1315</v>
      </c>
      <c r="N894" s="441" t="s">
        <v>1315</v>
      </c>
      <c r="O894" s="441" t="s">
        <v>1315</v>
      </c>
      <c r="Q894" s="441">
        <v>190275</v>
      </c>
      <c r="R894" s="450" t="s">
        <v>210</v>
      </c>
      <c r="S894" s="441">
        <v>190275</v>
      </c>
    </row>
    <row r="895" spans="1:19" ht="10.199999999999999" customHeight="1" x14ac:dyDescent="0.3">
      <c r="A895" s="441">
        <v>1902</v>
      </c>
      <c r="B895" s="441">
        <f t="shared" si="17"/>
        <v>6</v>
      </c>
      <c r="C895" s="450">
        <v>190280</v>
      </c>
      <c r="D895" s="441" t="s">
        <v>193</v>
      </c>
      <c r="E895" s="441" t="s">
        <v>1315</v>
      </c>
      <c r="F895" s="441" t="s">
        <v>1315</v>
      </c>
      <c r="G895" s="441" t="s">
        <v>1315</v>
      </c>
      <c r="I895" s="441" t="s">
        <v>1315</v>
      </c>
      <c r="J895" s="441" t="s">
        <v>1315</v>
      </c>
      <c r="K895" s="441" t="s">
        <v>1315</v>
      </c>
      <c r="O895" s="441" t="s">
        <v>1315</v>
      </c>
      <c r="Q895" s="441">
        <v>190280</v>
      </c>
      <c r="R895" s="450" t="s">
        <v>193</v>
      </c>
      <c r="S895" s="441">
        <v>190280</v>
      </c>
    </row>
    <row r="896" spans="1:19" ht="10.199999999999999" customHeight="1" x14ac:dyDescent="0.3">
      <c r="A896" s="441">
        <v>1902</v>
      </c>
      <c r="B896" s="441">
        <f t="shared" si="17"/>
        <v>6</v>
      </c>
      <c r="C896" s="450">
        <v>190285</v>
      </c>
      <c r="D896" s="441" t="s">
        <v>819</v>
      </c>
      <c r="E896" s="441" t="s">
        <v>1315</v>
      </c>
      <c r="F896" s="441" t="s">
        <v>1315</v>
      </c>
      <c r="G896" s="441" t="s">
        <v>1315</v>
      </c>
      <c r="I896" s="441" t="s">
        <v>1315</v>
      </c>
      <c r="J896" s="441" t="s">
        <v>1315</v>
      </c>
      <c r="K896" s="441" t="s">
        <v>1315</v>
      </c>
      <c r="L896" s="441" t="s">
        <v>1315</v>
      </c>
      <c r="M896" s="441" t="s">
        <v>1315</v>
      </c>
      <c r="N896" s="441" t="s">
        <v>1315</v>
      </c>
      <c r="O896" s="441" t="s">
        <v>1315</v>
      </c>
      <c r="Q896" s="441">
        <v>190285</v>
      </c>
      <c r="R896" s="450" t="s">
        <v>819</v>
      </c>
      <c r="S896" s="441">
        <v>190285</v>
      </c>
    </row>
    <row r="897" spans="1:19" ht="10.199999999999999" customHeight="1" x14ac:dyDescent="0.3">
      <c r="A897" s="441">
        <v>1902</v>
      </c>
      <c r="B897" s="441">
        <f t="shared" si="17"/>
        <v>6</v>
      </c>
      <c r="C897" s="450">
        <v>190286</v>
      </c>
      <c r="D897" s="441" t="s">
        <v>211</v>
      </c>
      <c r="E897" s="441" t="s">
        <v>1315</v>
      </c>
      <c r="F897" s="441" t="s">
        <v>1315</v>
      </c>
      <c r="J897" s="441" t="s">
        <v>1316</v>
      </c>
      <c r="K897" s="441" t="s">
        <v>1316</v>
      </c>
      <c r="O897" s="441" t="s">
        <v>1315</v>
      </c>
      <c r="Q897" s="441">
        <v>190286</v>
      </c>
      <c r="R897" s="450" t="s">
        <v>211</v>
      </c>
      <c r="S897" s="441">
        <v>190286</v>
      </c>
    </row>
    <row r="898" spans="1:19" ht="10.199999999999999" customHeight="1" x14ac:dyDescent="0.3">
      <c r="A898" s="441">
        <v>1903</v>
      </c>
      <c r="B898" s="441">
        <f t="shared" si="17"/>
        <v>4</v>
      </c>
      <c r="C898" s="450">
        <v>1903</v>
      </c>
      <c r="D898" s="441" t="s">
        <v>212</v>
      </c>
      <c r="J898" s="441" t="s">
        <v>1316</v>
      </c>
      <c r="K898" s="441" t="s">
        <v>1316</v>
      </c>
      <c r="Q898" s="441">
        <v>1903</v>
      </c>
      <c r="R898" s="450" t="s">
        <v>212</v>
      </c>
      <c r="S898" s="441">
        <v>1903</v>
      </c>
    </row>
    <row r="899" spans="1:19" ht="10.199999999999999" customHeight="1" x14ac:dyDescent="0.3">
      <c r="A899" s="441">
        <v>1903</v>
      </c>
      <c r="B899" s="441">
        <f t="shared" si="17"/>
        <v>6</v>
      </c>
      <c r="C899" s="450">
        <v>190305</v>
      </c>
      <c r="D899" s="441" t="s">
        <v>213</v>
      </c>
      <c r="J899" s="441" t="s">
        <v>1316</v>
      </c>
      <c r="K899" s="441" t="s">
        <v>1316</v>
      </c>
      <c r="Q899" s="441">
        <v>190305</v>
      </c>
      <c r="R899" s="450" t="s">
        <v>213</v>
      </c>
      <c r="S899" s="441">
        <v>190305</v>
      </c>
    </row>
    <row r="900" spans="1:19" ht="10.199999999999999" customHeight="1" x14ac:dyDescent="0.3">
      <c r="A900" s="441">
        <v>1903</v>
      </c>
      <c r="B900" s="441">
        <f t="shared" si="17"/>
        <v>6</v>
      </c>
      <c r="C900" s="450">
        <v>190310</v>
      </c>
      <c r="D900" s="441" t="s">
        <v>214</v>
      </c>
      <c r="J900" s="441" t="s">
        <v>1316</v>
      </c>
      <c r="K900" s="441" t="s">
        <v>1316</v>
      </c>
      <c r="Q900" s="441">
        <v>190310</v>
      </c>
      <c r="R900" s="450" t="s">
        <v>214</v>
      </c>
      <c r="S900" s="441">
        <v>190310</v>
      </c>
    </row>
    <row r="901" spans="1:19" ht="10.199999999999999" customHeight="1" x14ac:dyDescent="0.3">
      <c r="A901" s="441">
        <v>1904</v>
      </c>
      <c r="B901" s="441">
        <f t="shared" ref="B901:B964" si="18">LEN(C901)</f>
        <v>4</v>
      </c>
      <c r="C901" s="450">
        <v>1904</v>
      </c>
      <c r="D901" s="441" t="s">
        <v>215</v>
      </c>
      <c r="E901" s="441" t="s">
        <v>1315</v>
      </c>
      <c r="F901" s="441" t="s">
        <v>1315</v>
      </c>
      <c r="G901" s="441" t="s">
        <v>1315</v>
      </c>
      <c r="I901" s="441" t="s">
        <v>1315</v>
      </c>
      <c r="J901" s="441" t="s">
        <v>1315</v>
      </c>
      <c r="K901" s="441" t="s">
        <v>1315</v>
      </c>
      <c r="L901" s="441" t="s">
        <v>1315</v>
      </c>
      <c r="M901" s="441" t="s">
        <v>1315</v>
      </c>
      <c r="N901" s="441" t="s">
        <v>1315</v>
      </c>
      <c r="O901" s="441" t="s">
        <v>1315</v>
      </c>
      <c r="Q901" s="441">
        <v>1904</v>
      </c>
      <c r="R901" s="450" t="s">
        <v>215</v>
      </c>
      <c r="S901" s="441">
        <v>1904</v>
      </c>
    </row>
    <row r="902" spans="1:19" ht="10.199999999999999" customHeight="1" x14ac:dyDescent="0.3">
      <c r="A902" s="441">
        <v>1904</v>
      </c>
      <c r="B902" s="441">
        <f t="shared" si="18"/>
        <v>6</v>
      </c>
      <c r="C902" s="450">
        <v>190405</v>
      </c>
      <c r="D902" s="441" t="s">
        <v>126</v>
      </c>
      <c r="E902" s="441" t="s">
        <v>1315</v>
      </c>
      <c r="F902" s="441" t="s">
        <v>1315</v>
      </c>
      <c r="G902" s="441" t="s">
        <v>1315</v>
      </c>
      <c r="I902" s="441" t="s">
        <v>1315</v>
      </c>
      <c r="J902" s="441" t="s">
        <v>1315</v>
      </c>
      <c r="K902" s="441" t="s">
        <v>1315</v>
      </c>
      <c r="L902" s="441" t="s">
        <v>1315</v>
      </c>
      <c r="M902" s="441" t="s">
        <v>1315</v>
      </c>
      <c r="N902" s="441" t="s">
        <v>1315</v>
      </c>
      <c r="O902" s="441" t="s">
        <v>1315</v>
      </c>
      <c r="Q902" s="441">
        <v>190405</v>
      </c>
      <c r="R902" s="450" t="s">
        <v>1548</v>
      </c>
      <c r="S902" s="441">
        <v>190405</v>
      </c>
    </row>
    <row r="903" spans="1:19" ht="10.199999999999999" customHeight="1" x14ac:dyDescent="0.3">
      <c r="A903" s="441">
        <v>1904</v>
      </c>
      <c r="B903" s="441">
        <f t="shared" si="18"/>
        <v>6</v>
      </c>
      <c r="C903" s="450">
        <v>190410</v>
      </c>
      <c r="D903" s="441" t="s">
        <v>216</v>
      </c>
      <c r="E903" s="441" t="s">
        <v>1315</v>
      </c>
      <c r="F903" s="441" t="s">
        <v>1315</v>
      </c>
      <c r="G903" s="441" t="s">
        <v>1315</v>
      </c>
      <c r="I903" s="441" t="s">
        <v>1315</v>
      </c>
      <c r="J903" s="441" t="s">
        <v>1315</v>
      </c>
      <c r="K903" s="441" t="s">
        <v>1315</v>
      </c>
      <c r="L903" s="441" t="s">
        <v>1315</v>
      </c>
      <c r="M903" s="441" t="s">
        <v>1315</v>
      </c>
      <c r="N903" s="441" t="s">
        <v>1315</v>
      </c>
      <c r="O903" s="441" t="s">
        <v>1315</v>
      </c>
      <c r="Q903" s="441">
        <v>190410</v>
      </c>
      <c r="R903" s="450" t="s">
        <v>216</v>
      </c>
      <c r="S903" s="441">
        <v>190410</v>
      </c>
    </row>
    <row r="904" spans="1:19" ht="10.199999999999999" customHeight="1" x14ac:dyDescent="0.3">
      <c r="A904" s="441">
        <v>1904</v>
      </c>
      <c r="B904" s="441">
        <f t="shared" si="18"/>
        <v>6</v>
      </c>
      <c r="C904" s="450">
        <v>190490</v>
      </c>
      <c r="D904" s="441" t="s">
        <v>53</v>
      </c>
      <c r="E904" s="441" t="s">
        <v>1315</v>
      </c>
      <c r="F904" s="441" t="s">
        <v>1315</v>
      </c>
      <c r="G904" s="441" t="s">
        <v>1315</v>
      </c>
      <c r="I904" s="441" t="s">
        <v>1315</v>
      </c>
      <c r="J904" s="441" t="s">
        <v>1315</v>
      </c>
      <c r="K904" s="441" t="s">
        <v>1315</v>
      </c>
      <c r="L904" s="441" t="s">
        <v>1315</v>
      </c>
      <c r="M904" s="441" t="s">
        <v>1315</v>
      </c>
      <c r="N904" s="441" t="s">
        <v>1315</v>
      </c>
      <c r="O904" s="441" t="s">
        <v>1315</v>
      </c>
      <c r="Q904" s="441">
        <v>190490</v>
      </c>
      <c r="R904" s="450" t="s">
        <v>53</v>
      </c>
      <c r="S904" s="441">
        <v>190490</v>
      </c>
    </row>
    <row r="905" spans="1:19" ht="10.199999999999999" customHeight="1" x14ac:dyDescent="0.3">
      <c r="A905" s="441">
        <v>1904</v>
      </c>
      <c r="B905" s="441">
        <f t="shared" si="18"/>
        <v>6</v>
      </c>
      <c r="C905" s="450">
        <v>190499</v>
      </c>
      <c r="D905" s="441" t="s">
        <v>217</v>
      </c>
      <c r="E905" s="441" t="s">
        <v>1315</v>
      </c>
      <c r="F905" s="441" t="s">
        <v>1315</v>
      </c>
      <c r="G905" s="441" t="s">
        <v>1315</v>
      </c>
      <c r="I905" s="441" t="s">
        <v>1315</v>
      </c>
      <c r="J905" s="441" t="s">
        <v>1315</v>
      </c>
      <c r="K905" s="441" t="s">
        <v>1315</v>
      </c>
      <c r="L905" s="441" t="s">
        <v>1315</v>
      </c>
      <c r="M905" s="441" t="s">
        <v>1315</v>
      </c>
      <c r="N905" s="441" t="s">
        <v>1315</v>
      </c>
      <c r="O905" s="441" t="s">
        <v>1315</v>
      </c>
      <c r="Q905" s="441">
        <v>190499</v>
      </c>
      <c r="R905" s="450" t="s">
        <v>217</v>
      </c>
      <c r="S905" s="441">
        <v>190499</v>
      </c>
    </row>
    <row r="906" spans="1:19" ht="10.199999999999999" customHeight="1" x14ac:dyDescent="0.3">
      <c r="A906" s="441">
        <v>1905</v>
      </c>
      <c r="B906" s="441">
        <f t="shared" si="18"/>
        <v>4</v>
      </c>
      <c r="C906" s="450">
        <v>1905</v>
      </c>
      <c r="D906" s="441" t="s">
        <v>218</v>
      </c>
      <c r="E906" s="441" t="s">
        <v>1315</v>
      </c>
      <c r="F906" s="441" t="s">
        <v>1315</v>
      </c>
      <c r="G906" s="441" t="s">
        <v>1315</v>
      </c>
      <c r="I906" s="441" t="s">
        <v>1315</v>
      </c>
      <c r="J906" s="441" t="s">
        <v>1315</v>
      </c>
      <c r="K906" s="441" t="s">
        <v>1315</v>
      </c>
      <c r="L906" s="441" t="s">
        <v>1315</v>
      </c>
      <c r="M906" s="441" t="s">
        <v>1315</v>
      </c>
      <c r="N906" s="441" t="s">
        <v>1315</v>
      </c>
      <c r="O906" s="441" t="s">
        <v>1315</v>
      </c>
      <c r="Q906" s="441">
        <v>1905</v>
      </c>
      <c r="R906" s="450" t="s">
        <v>218</v>
      </c>
      <c r="S906" s="441">
        <v>1905</v>
      </c>
    </row>
    <row r="907" spans="1:19" ht="10.199999999999999" customHeight="1" x14ac:dyDescent="0.3">
      <c r="A907" s="441">
        <v>1905</v>
      </c>
      <c r="B907" s="441">
        <f t="shared" si="18"/>
        <v>6</v>
      </c>
      <c r="C907" s="450">
        <v>190505</v>
      </c>
      <c r="D907" s="441" t="s">
        <v>219</v>
      </c>
      <c r="E907" s="441" t="s">
        <v>1315</v>
      </c>
      <c r="F907" s="441" t="s">
        <v>1315</v>
      </c>
      <c r="G907" s="441" t="s">
        <v>1315</v>
      </c>
      <c r="J907" s="441" t="s">
        <v>1316</v>
      </c>
      <c r="K907" s="441" t="s">
        <v>1316</v>
      </c>
      <c r="L907" s="441" t="s">
        <v>1315</v>
      </c>
      <c r="M907" s="441" t="s">
        <v>1315</v>
      </c>
      <c r="N907" s="441" t="s">
        <v>1315</v>
      </c>
      <c r="O907" s="441" t="s">
        <v>1315</v>
      </c>
      <c r="Q907" s="441">
        <v>190505</v>
      </c>
      <c r="R907" s="450" t="s">
        <v>219</v>
      </c>
      <c r="S907" s="441">
        <v>190505</v>
      </c>
    </row>
    <row r="908" spans="1:19" ht="10.199999999999999" customHeight="1" x14ac:dyDescent="0.3">
      <c r="A908" s="441">
        <v>1905</v>
      </c>
      <c r="B908" s="441">
        <f t="shared" si="18"/>
        <v>6</v>
      </c>
      <c r="C908" s="450">
        <v>190510</v>
      </c>
      <c r="D908" s="441" t="s">
        <v>220</v>
      </c>
      <c r="E908" s="441" t="s">
        <v>1315</v>
      </c>
      <c r="F908" s="441" t="s">
        <v>1315</v>
      </c>
      <c r="J908" s="441" t="s">
        <v>1315</v>
      </c>
      <c r="K908" s="441" t="s">
        <v>1315</v>
      </c>
      <c r="L908" s="441" t="s">
        <v>1315</v>
      </c>
      <c r="M908" s="441" t="s">
        <v>1315</v>
      </c>
      <c r="N908" s="441" t="s">
        <v>1315</v>
      </c>
      <c r="O908" s="441" t="s">
        <v>1315</v>
      </c>
      <c r="Q908" s="441">
        <v>190510</v>
      </c>
      <c r="R908" s="450" t="s">
        <v>220</v>
      </c>
      <c r="S908" s="441">
        <v>190510</v>
      </c>
    </row>
    <row r="909" spans="1:19" ht="10.199999999999999" customHeight="1" x14ac:dyDescent="0.3">
      <c r="A909" s="441">
        <v>1905</v>
      </c>
      <c r="B909" s="441">
        <f t="shared" si="18"/>
        <v>6</v>
      </c>
      <c r="C909" s="450">
        <v>190515</v>
      </c>
      <c r="D909" s="441" t="s">
        <v>221</v>
      </c>
      <c r="E909" s="441" t="s">
        <v>1315</v>
      </c>
      <c r="F909" s="441" t="s">
        <v>1315</v>
      </c>
      <c r="G909" s="441" t="s">
        <v>1315</v>
      </c>
      <c r="I909" s="441" t="s">
        <v>1315</v>
      </c>
      <c r="J909" s="441" t="s">
        <v>1315</v>
      </c>
      <c r="K909" s="441" t="s">
        <v>1315</v>
      </c>
      <c r="L909" s="441" t="s">
        <v>1315</v>
      </c>
      <c r="M909" s="441" t="s">
        <v>1315</v>
      </c>
      <c r="N909" s="441" t="s">
        <v>1315</v>
      </c>
      <c r="O909" s="441" t="s">
        <v>1315</v>
      </c>
      <c r="Q909" s="441">
        <v>190515</v>
      </c>
      <c r="R909" s="450" t="s">
        <v>221</v>
      </c>
      <c r="S909" s="441">
        <v>190515</v>
      </c>
    </row>
    <row r="910" spans="1:19" ht="10.199999999999999" customHeight="1" x14ac:dyDescent="0.3">
      <c r="A910" s="441">
        <v>1905</v>
      </c>
      <c r="B910" s="441">
        <f t="shared" si="18"/>
        <v>6</v>
      </c>
      <c r="C910" s="450">
        <v>190520</v>
      </c>
      <c r="D910" s="441" t="s">
        <v>222</v>
      </c>
      <c r="E910" s="441" t="s">
        <v>1315</v>
      </c>
      <c r="F910" s="441" t="s">
        <v>1315</v>
      </c>
      <c r="G910" s="441" t="s">
        <v>1315</v>
      </c>
      <c r="I910" s="441" t="s">
        <v>1315</v>
      </c>
      <c r="J910" s="441" t="s">
        <v>1315</v>
      </c>
      <c r="K910" s="441" t="s">
        <v>1315</v>
      </c>
      <c r="L910" s="441" t="s">
        <v>1315</v>
      </c>
      <c r="M910" s="441" t="s">
        <v>1315</v>
      </c>
      <c r="N910" s="441" t="s">
        <v>1315</v>
      </c>
      <c r="O910" s="441" t="s">
        <v>1315</v>
      </c>
      <c r="Q910" s="441">
        <v>190520</v>
      </c>
      <c r="R910" s="450" t="s">
        <v>222</v>
      </c>
      <c r="S910" s="441">
        <v>190520</v>
      </c>
    </row>
    <row r="911" spans="1:19" ht="10.199999999999999" customHeight="1" x14ac:dyDescent="0.3">
      <c r="A911" s="441">
        <v>1905</v>
      </c>
      <c r="B911" s="441">
        <f t="shared" si="18"/>
        <v>6</v>
      </c>
      <c r="C911" s="450">
        <v>190525</v>
      </c>
      <c r="D911" s="441" t="s">
        <v>223</v>
      </c>
      <c r="E911" s="441" t="s">
        <v>1315</v>
      </c>
      <c r="F911" s="441" t="s">
        <v>1315</v>
      </c>
      <c r="G911" s="441" t="s">
        <v>1315</v>
      </c>
      <c r="I911" s="441" t="s">
        <v>1315</v>
      </c>
      <c r="J911" s="441" t="s">
        <v>1315</v>
      </c>
      <c r="K911" s="441" t="s">
        <v>1315</v>
      </c>
      <c r="L911" s="441" t="s">
        <v>1315</v>
      </c>
      <c r="M911" s="441" t="s">
        <v>1315</v>
      </c>
      <c r="N911" s="441" t="s">
        <v>1315</v>
      </c>
      <c r="O911" s="441" t="s">
        <v>1315</v>
      </c>
      <c r="Q911" s="441">
        <v>190525</v>
      </c>
      <c r="R911" s="450" t="s">
        <v>223</v>
      </c>
      <c r="S911" s="441">
        <v>190525</v>
      </c>
    </row>
    <row r="912" spans="1:19" ht="10.199999999999999" customHeight="1" x14ac:dyDescent="0.3">
      <c r="A912" s="441">
        <v>1905</v>
      </c>
      <c r="B912" s="441">
        <f t="shared" si="18"/>
        <v>6</v>
      </c>
      <c r="C912" s="450">
        <v>190530</v>
      </c>
      <c r="D912" s="441" t="s">
        <v>224</v>
      </c>
      <c r="E912" s="441" t="s">
        <v>1315</v>
      </c>
      <c r="F912" s="441" t="s">
        <v>1315</v>
      </c>
      <c r="G912" s="441" t="s">
        <v>1315</v>
      </c>
      <c r="I912" s="441" t="s">
        <v>1315</v>
      </c>
      <c r="J912" s="441" t="s">
        <v>1315</v>
      </c>
      <c r="K912" s="441" t="s">
        <v>1315</v>
      </c>
      <c r="N912" s="441" t="s">
        <v>1315</v>
      </c>
      <c r="O912" s="441" t="s">
        <v>1315</v>
      </c>
      <c r="Q912" s="441">
        <v>190530</v>
      </c>
      <c r="R912" s="450" t="s">
        <v>224</v>
      </c>
      <c r="S912" s="441">
        <v>190530</v>
      </c>
    </row>
    <row r="913" spans="1:19" ht="10.199999999999999" customHeight="1" x14ac:dyDescent="0.3">
      <c r="A913" s="441">
        <v>1905</v>
      </c>
      <c r="B913" s="441">
        <f t="shared" si="18"/>
        <v>6</v>
      </c>
      <c r="C913" s="450">
        <v>190590</v>
      </c>
      <c r="D913" s="441" t="s">
        <v>53</v>
      </c>
      <c r="E913" s="441" t="s">
        <v>1315</v>
      </c>
      <c r="F913" s="441" t="s">
        <v>1315</v>
      </c>
      <c r="G913" s="441" t="s">
        <v>1315</v>
      </c>
      <c r="I913" s="441" t="s">
        <v>1315</v>
      </c>
      <c r="J913" s="441" t="s">
        <v>1315</v>
      </c>
      <c r="K913" s="441" t="s">
        <v>1315</v>
      </c>
      <c r="L913" s="441" t="s">
        <v>1315</v>
      </c>
      <c r="M913" s="441" t="s">
        <v>1315</v>
      </c>
      <c r="N913" s="441" t="s">
        <v>1315</v>
      </c>
      <c r="O913" s="441" t="s">
        <v>1315</v>
      </c>
      <c r="Q913" s="441">
        <v>190590</v>
      </c>
      <c r="R913" s="450" t="s">
        <v>53</v>
      </c>
      <c r="S913" s="441">
        <v>190590</v>
      </c>
    </row>
    <row r="914" spans="1:19" ht="10.199999999999999" customHeight="1" x14ac:dyDescent="0.3">
      <c r="A914" s="441">
        <v>1905</v>
      </c>
      <c r="B914" s="441">
        <f t="shared" si="18"/>
        <v>6</v>
      </c>
      <c r="C914" s="450">
        <v>190599</v>
      </c>
      <c r="D914" s="441" t="s">
        <v>225</v>
      </c>
      <c r="E914" s="441" t="s">
        <v>1315</v>
      </c>
      <c r="F914" s="441" t="s">
        <v>1315</v>
      </c>
      <c r="G914" s="441" t="s">
        <v>1315</v>
      </c>
      <c r="I914" s="441" t="s">
        <v>1315</v>
      </c>
      <c r="J914" s="441" t="s">
        <v>1315</v>
      </c>
      <c r="K914" s="441" t="s">
        <v>1315</v>
      </c>
      <c r="L914" s="441" t="s">
        <v>1315</v>
      </c>
      <c r="M914" s="441" t="s">
        <v>1315</v>
      </c>
      <c r="N914" s="441" t="s">
        <v>1315</v>
      </c>
      <c r="O914" s="441" t="s">
        <v>1315</v>
      </c>
      <c r="Q914" s="441">
        <v>190599</v>
      </c>
      <c r="R914" s="450" t="s">
        <v>225</v>
      </c>
      <c r="S914" s="441">
        <v>190599</v>
      </c>
    </row>
    <row r="915" spans="1:19" ht="10.199999999999999" customHeight="1" x14ac:dyDescent="0.3">
      <c r="A915" s="441">
        <v>1906</v>
      </c>
      <c r="B915" s="441">
        <f t="shared" si="18"/>
        <v>4</v>
      </c>
      <c r="C915" s="450">
        <v>1906</v>
      </c>
      <c r="D915" s="441" t="s">
        <v>226</v>
      </c>
      <c r="E915" s="441" t="s">
        <v>1315</v>
      </c>
      <c r="F915" s="441" t="s">
        <v>1315</v>
      </c>
      <c r="G915" s="441" t="s">
        <v>1315</v>
      </c>
      <c r="I915" s="441" t="s">
        <v>1315</v>
      </c>
      <c r="J915" s="441" t="s">
        <v>1315</v>
      </c>
      <c r="K915" s="441" t="s">
        <v>1315</v>
      </c>
      <c r="L915" s="441" t="s">
        <v>1315</v>
      </c>
      <c r="M915" s="441" t="s">
        <v>1315</v>
      </c>
      <c r="N915" s="441" t="s">
        <v>1315</v>
      </c>
      <c r="O915" s="441" t="s">
        <v>1315</v>
      </c>
      <c r="Q915" s="441">
        <v>1906</v>
      </c>
      <c r="R915" s="450" t="s">
        <v>226</v>
      </c>
      <c r="S915" s="441">
        <v>1906</v>
      </c>
    </row>
    <row r="916" spans="1:19" ht="10.199999999999999" customHeight="1" x14ac:dyDescent="0.3">
      <c r="A916" s="441">
        <v>1906</v>
      </c>
      <c r="B916" s="441">
        <f t="shared" si="18"/>
        <v>6</v>
      </c>
      <c r="C916" s="450">
        <v>190605</v>
      </c>
      <c r="D916" s="441" t="s">
        <v>227</v>
      </c>
      <c r="F916" s="441" t="s">
        <v>1315</v>
      </c>
      <c r="J916" s="441" t="s">
        <v>1316</v>
      </c>
      <c r="K916" s="441" t="s">
        <v>1316</v>
      </c>
      <c r="Q916" s="441">
        <v>190605</v>
      </c>
      <c r="R916" s="450" t="s">
        <v>227</v>
      </c>
      <c r="S916" s="441">
        <v>190605</v>
      </c>
    </row>
    <row r="917" spans="1:19" ht="10.199999999999999" customHeight="1" x14ac:dyDescent="0.3">
      <c r="A917" s="441">
        <v>1906</v>
      </c>
      <c r="B917" s="441">
        <f t="shared" si="18"/>
        <v>6</v>
      </c>
      <c r="C917" s="450">
        <v>190615</v>
      </c>
      <c r="D917" s="441" t="s">
        <v>820</v>
      </c>
      <c r="E917" s="441" t="s">
        <v>1315</v>
      </c>
      <c r="F917" s="441" t="s">
        <v>1315</v>
      </c>
      <c r="G917" s="441" t="s">
        <v>1315</v>
      </c>
      <c r="I917" s="441" t="s">
        <v>1315</v>
      </c>
      <c r="J917" s="441" t="s">
        <v>1315</v>
      </c>
      <c r="K917" s="441" t="s">
        <v>1315</v>
      </c>
      <c r="L917" s="441" t="s">
        <v>1315</v>
      </c>
      <c r="M917" s="441" t="s">
        <v>1315</v>
      </c>
      <c r="N917" s="441" t="s">
        <v>1315</v>
      </c>
      <c r="O917" s="441" t="s">
        <v>1315</v>
      </c>
      <c r="Q917" s="441">
        <v>190615</v>
      </c>
      <c r="R917" s="450" t="s">
        <v>820</v>
      </c>
      <c r="S917" s="441">
        <v>190615</v>
      </c>
    </row>
    <row r="918" spans="1:19" ht="10.199999999999999" customHeight="1" x14ac:dyDescent="0.3">
      <c r="A918" s="441">
        <v>1907</v>
      </c>
      <c r="B918" s="441">
        <f t="shared" si="18"/>
        <v>4</v>
      </c>
      <c r="C918" s="450">
        <v>1907</v>
      </c>
      <c r="D918" s="441" t="s">
        <v>334</v>
      </c>
      <c r="J918" s="441" t="s">
        <v>1316</v>
      </c>
      <c r="K918" s="441" t="s">
        <v>1316</v>
      </c>
      <c r="Q918" s="441">
        <v>1907</v>
      </c>
      <c r="R918" s="450" t="s">
        <v>334</v>
      </c>
      <c r="S918" s="441">
        <v>1907</v>
      </c>
    </row>
    <row r="919" spans="1:19" ht="10.199999999999999" customHeight="1" x14ac:dyDescent="0.3">
      <c r="A919" s="441">
        <v>1908</v>
      </c>
      <c r="B919" s="441">
        <f t="shared" si="18"/>
        <v>4</v>
      </c>
      <c r="C919" s="450">
        <v>1908</v>
      </c>
      <c r="D919" s="441" t="s">
        <v>229</v>
      </c>
      <c r="E919" s="441" t="s">
        <v>1315</v>
      </c>
      <c r="F919" s="441" t="s">
        <v>1315</v>
      </c>
      <c r="G919" s="441" t="s">
        <v>1315</v>
      </c>
      <c r="I919" s="441" t="s">
        <v>1315</v>
      </c>
      <c r="J919" s="441" t="s">
        <v>1315</v>
      </c>
      <c r="K919" s="441" t="s">
        <v>1315</v>
      </c>
      <c r="L919" s="441" t="s">
        <v>1315</v>
      </c>
      <c r="M919" s="441" t="s">
        <v>1315</v>
      </c>
      <c r="N919" s="441" t="s">
        <v>1315</v>
      </c>
      <c r="O919" s="441" t="s">
        <v>1315</v>
      </c>
      <c r="Q919" s="441">
        <v>1908</v>
      </c>
      <c r="R919" s="450" t="s">
        <v>229</v>
      </c>
      <c r="S919" s="441">
        <v>1908</v>
      </c>
    </row>
    <row r="920" spans="1:19" ht="10.199999999999999" customHeight="1" x14ac:dyDescent="0.3">
      <c r="A920" s="441">
        <v>1909</v>
      </c>
      <c r="B920" s="441">
        <f t="shared" si="18"/>
        <v>4</v>
      </c>
      <c r="C920" s="450">
        <v>1909</v>
      </c>
      <c r="D920" s="441" t="s">
        <v>821</v>
      </c>
      <c r="E920" s="441" t="s">
        <v>1315</v>
      </c>
      <c r="J920" s="441" t="s">
        <v>1316</v>
      </c>
      <c r="K920" s="441" t="s">
        <v>1316</v>
      </c>
      <c r="O920" s="441" t="s">
        <v>1315</v>
      </c>
      <c r="Q920" s="441">
        <v>1909</v>
      </c>
      <c r="R920" s="450" t="s">
        <v>821</v>
      </c>
      <c r="S920" s="441">
        <v>1909</v>
      </c>
    </row>
    <row r="921" spans="1:19" ht="10.199999999999999" customHeight="1" x14ac:dyDescent="0.3">
      <c r="A921" s="441">
        <v>1909</v>
      </c>
      <c r="B921" s="441">
        <f t="shared" si="18"/>
        <v>6</v>
      </c>
      <c r="C921" s="450">
        <v>190905</v>
      </c>
      <c r="D921" s="441" t="s">
        <v>822</v>
      </c>
      <c r="E921" s="441" t="s">
        <v>1315</v>
      </c>
      <c r="J921" s="441" t="s">
        <v>1316</v>
      </c>
      <c r="K921" s="441" t="s">
        <v>1316</v>
      </c>
      <c r="O921" s="441" t="s">
        <v>1315</v>
      </c>
      <c r="Q921" s="441">
        <v>190905</v>
      </c>
      <c r="R921" s="450" t="s">
        <v>822</v>
      </c>
      <c r="S921" s="441">
        <v>190905</v>
      </c>
    </row>
    <row r="922" spans="1:19" ht="10.199999999999999" customHeight="1" x14ac:dyDescent="0.3">
      <c r="A922" s="441">
        <v>1909</v>
      </c>
      <c r="B922" s="441">
        <f t="shared" si="18"/>
        <v>6</v>
      </c>
      <c r="C922" s="450">
        <v>190910</v>
      </c>
      <c r="D922" s="441" t="s">
        <v>823</v>
      </c>
      <c r="E922" s="441" t="s">
        <v>1315</v>
      </c>
      <c r="J922" s="441" t="s">
        <v>1316</v>
      </c>
      <c r="K922" s="441" t="s">
        <v>1316</v>
      </c>
      <c r="O922" s="441" t="s">
        <v>1315</v>
      </c>
      <c r="Q922" s="441">
        <v>190910</v>
      </c>
      <c r="R922" s="450" t="s">
        <v>823</v>
      </c>
      <c r="S922" s="441">
        <v>190910</v>
      </c>
    </row>
    <row r="923" spans="1:19" ht="10.199999999999999" customHeight="1" x14ac:dyDescent="0.3">
      <c r="A923" s="441">
        <v>1910</v>
      </c>
      <c r="B923" s="441">
        <f t="shared" si="18"/>
        <v>4</v>
      </c>
      <c r="C923" s="450">
        <v>1910</v>
      </c>
      <c r="D923" s="441" t="s">
        <v>230</v>
      </c>
      <c r="E923" s="441" t="s">
        <v>1315</v>
      </c>
      <c r="F923" s="441" t="s">
        <v>1315</v>
      </c>
      <c r="G923" s="441" t="s">
        <v>1315</v>
      </c>
      <c r="I923" s="441" t="s">
        <v>1315</v>
      </c>
      <c r="J923" s="441" t="s">
        <v>1315</v>
      </c>
      <c r="K923" s="441" t="s">
        <v>1315</v>
      </c>
      <c r="L923" s="441" t="s">
        <v>1315</v>
      </c>
      <c r="M923" s="441" t="s">
        <v>1315</v>
      </c>
      <c r="N923" s="441" t="s">
        <v>1315</v>
      </c>
      <c r="O923" s="441" t="s">
        <v>1315</v>
      </c>
      <c r="Q923" s="441">
        <v>1910</v>
      </c>
      <c r="R923" s="450" t="s">
        <v>230</v>
      </c>
      <c r="S923" s="441">
        <v>1910</v>
      </c>
    </row>
    <row r="924" spans="1:19" ht="10.199999999999999" customHeight="1" x14ac:dyDescent="0.3">
      <c r="A924" s="441">
        <v>1990</v>
      </c>
      <c r="B924" s="441">
        <f t="shared" si="18"/>
        <v>4</v>
      </c>
      <c r="C924" s="450">
        <v>1990</v>
      </c>
      <c r="D924" s="441" t="s">
        <v>53</v>
      </c>
      <c r="E924" s="441" t="s">
        <v>1315</v>
      </c>
      <c r="F924" s="441" t="s">
        <v>1315</v>
      </c>
      <c r="G924" s="441" t="s">
        <v>1315</v>
      </c>
      <c r="I924" s="441" t="s">
        <v>1315</v>
      </c>
      <c r="J924" s="441" t="s">
        <v>1315</v>
      </c>
      <c r="K924" s="441" t="s">
        <v>1315</v>
      </c>
      <c r="L924" s="441" t="s">
        <v>1315</v>
      </c>
      <c r="M924" s="441" t="s">
        <v>1315</v>
      </c>
      <c r="N924" s="441" t="s">
        <v>1315</v>
      </c>
      <c r="O924" s="441" t="s">
        <v>1315</v>
      </c>
      <c r="Q924" s="441">
        <v>1990</v>
      </c>
      <c r="R924" s="450" t="s">
        <v>53</v>
      </c>
      <c r="S924" s="441">
        <v>1990</v>
      </c>
    </row>
    <row r="925" spans="1:19" ht="10.199999999999999" customHeight="1" x14ac:dyDescent="0.3">
      <c r="A925" s="441">
        <v>1990</v>
      </c>
      <c r="B925" s="441">
        <f t="shared" si="18"/>
        <v>6</v>
      </c>
      <c r="C925" s="450">
        <v>199005</v>
      </c>
      <c r="D925" s="441" t="s">
        <v>231</v>
      </c>
      <c r="E925" s="441" t="s">
        <v>1315</v>
      </c>
      <c r="F925" s="441" t="s">
        <v>1315</v>
      </c>
      <c r="G925" s="441" t="s">
        <v>1315</v>
      </c>
      <c r="I925" s="441" t="s">
        <v>1315</v>
      </c>
      <c r="J925" s="441" t="s">
        <v>1315</v>
      </c>
      <c r="K925" s="441" t="s">
        <v>1315</v>
      </c>
      <c r="L925" s="441" t="s">
        <v>1315</v>
      </c>
      <c r="M925" s="441" t="s">
        <v>1315</v>
      </c>
      <c r="N925" s="441" t="s">
        <v>1315</v>
      </c>
      <c r="O925" s="441" t="s">
        <v>1315</v>
      </c>
      <c r="Q925" s="441">
        <v>199005</v>
      </c>
      <c r="R925" s="450" t="s">
        <v>231</v>
      </c>
      <c r="S925" s="441">
        <v>199005</v>
      </c>
    </row>
    <row r="926" spans="1:19" ht="10.199999999999999" customHeight="1" x14ac:dyDescent="0.3">
      <c r="A926" s="441">
        <v>1990</v>
      </c>
      <c r="B926" s="441">
        <f t="shared" si="18"/>
        <v>6</v>
      </c>
      <c r="C926" s="450">
        <v>199010</v>
      </c>
      <c r="D926" s="441" t="s">
        <v>232</v>
      </c>
      <c r="E926" s="441" t="s">
        <v>1315</v>
      </c>
      <c r="F926" s="441" t="s">
        <v>1315</v>
      </c>
      <c r="G926" s="441" t="s">
        <v>1315</v>
      </c>
      <c r="I926" s="441" t="s">
        <v>1315</v>
      </c>
      <c r="J926" s="441" t="s">
        <v>1315</v>
      </c>
      <c r="K926" s="441" t="s">
        <v>1315</v>
      </c>
      <c r="L926" s="441" t="s">
        <v>1315</v>
      </c>
      <c r="M926" s="441" t="s">
        <v>1315</v>
      </c>
      <c r="N926" s="441" t="s">
        <v>1315</v>
      </c>
      <c r="O926" s="441" t="s">
        <v>1315</v>
      </c>
      <c r="Q926" s="441">
        <v>199010</v>
      </c>
      <c r="R926" s="450" t="s">
        <v>232</v>
      </c>
      <c r="S926" s="441">
        <v>199010</v>
      </c>
    </row>
    <row r="927" spans="1:19" ht="10.199999999999999" customHeight="1" x14ac:dyDescent="0.3">
      <c r="A927" s="441">
        <v>1990</v>
      </c>
      <c r="B927" s="441">
        <f t="shared" si="18"/>
        <v>6</v>
      </c>
      <c r="C927" s="450">
        <v>199015</v>
      </c>
      <c r="D927" s="441" t="s">
        <v>233</v>
      </c>
      <c r="E927" s="441" t="s">
        <v>1315</v>
      </c>
      <c r="F927" s="441" t="s">
        <v>1315</v>
      </c>
      <c r="G927" s="441" t="s">
        <v>1315</v>
      </c>
      <c r="I927" s="441" t="s">
        <v>1315</v>
      </c>
      <c r="J927" s="441" t="s">
        <v>1315</v>
      </c>
      <c r="K927" s="441" t="s">
        <v>1315</v>
      </c>
      <c r="L927" s="441" t="s">
        <v>1315</v>
      </c>
      <c r="M927" s="441" t="s">
        <v>1315</v>
      </c>
      <c r="N927" s="441" t="s">
        <v>1315</v>
      </c>
      <c r="O927" s="441" t="s">
        <v>1315</v>
      </c>
      <c r="Q927" s="441">
        <v>199015</v>
      </c>
      <c r="R927" s="450" t="s">
        <v>233</v>
      </c>
      <c r="S927" s="441">
        <v>199015</v>
      </c>
    </row>
    <row r="928" spans="1:19" ht="10.199999999999999" customHeight="1" x14ac:dyDescent="0.3">
      <c r="A928" s="441">
        <v>1990</v>
      </c>
      <c r="B928" s="441">
        <f t="shared" si="18"/>
        <v>6</v>
      </c>
      <c r="C928" s="450">
        <v>199020</v>
      </c>
      <c r="D928" s="441" t="s">
        <v>234</v>
      </c>
      <c r="F928" s="441" t="s">
        <v>1315</v>
      </c>
      <c r="J928" s="441" t="s">
        <v>1316</v>
      </c>
      <c r="K928" s="441" t="s">
        <v>1316</v>
      </c>
      <c r="M928" s="441" t="s">
        <v>1315</v>
      </c>
      <c r="Q928" s="441">
        <v>199020</v>
      </c>
      <c r="R928" s="450" t="s">
        <v>234</v>
      </c>
      <c r="S928" s="441">
        <v>199020</v>
      </c>
    </row>
    <row r="929" spans="1:19" ht="10.199999999999999" customHeight="1" x14ac:dyDescent="0.3">
      <c r="A929" s="441">
        <v>1990</v>
      </c>
      <c r="B929" s="441">
        <f t="shared" si="18"/>
        <v>6</v>
      </c>
      <c r="C929" s="450">
        <v>199025</v>
      </c>
      <c r="D929" s="441" t="s">
        <v>235</v>
      </c>
      <c r="E929" s="441" t="s">
        <v>1315</v>
      </c>
      <c r="F929" s="441" t="s">
        <v>1315</v>
      </c>
      <c r="G929" s="441" t="s">
        <v>1315</v>
      </c>
      <c r="I929" s="441" t="s">
        <v>1315</v>
      </c>
      <c r="J929" s="441" t="s">
        <v>1315</v>
      </c>
      <c r="K929" s="441" t="s">
        <v>1315</v>
      </c>
      <c r="L929" s="441" t="s">
        <v>1315</v>
      </c>
      <c r="M929" s="441" t="s">
        <v>1315</v>
      </c>
      <c r="N929" s="441" t="s">
        <v>1315</v>
      </c>
      <c r="O929" s="441" t="s">
        <v>1315</v>
      </c>
      <c r="Q929" s="441">
        <v>199025</v>
      </c>
      <c r="R929" s="450" t="s">
        <v>235</v>
      </c>
      <c r="S929" s="441">
        <v>199025</v>
      </c>
    </row>
    <row r="930" spans="1:19" ht="10.199999999999999" customHeight="1" x14ac:dyDescent="0.3">
      <c r="A930" s="441">
        <v>1990</v>
      </c>
      <c r="B930" s="441">
        <f t="shared" si="18"/>
        <v>6</v>
      </c>
      <c r="C930" s="450">
        <v>199030</v>
      </c>
      <c r="D930" s="441" t="s">
        <v>1570</v>
      </c>
      <c r="E930" s="441" t="s">
        <v>1315</v>
      </c>
      <c r="F930" s="441" t="s">
        <v>1315</v>
      </c>
      <c r="G930" s="441" t="s">
        <v>1315</v>
      </c>
      <c r="I930" s="441" t="s">
        <v>1315</v>
      </c>
      <c r="J930" s="441" t="s">
        <v>1315</v>
      </c>
      <c r="K930" s="441" t="s">
        <v>1315</v>
      </c>
      <c r="O930" s="441" t="s">
        <v>1315</v>
      </c>
      <c r="Q930" s="441">
        <v>199030</v>
      </c>
      <c r="R930" s="450" t="s">
        <v>1570</v>
      </c>
      <c r="S930" s="441">
        <v>199030</v>
      </c>
    </row>
    <row r="931" spans="1:19" ht="10.199999999999999" customHeight="1" x14ac:dyDescent="0.3">
      <c r="A931" s="441">
        <v>1990</v>
      </c>
      <c r="B931" s="441">
        <f t="shared" si="18"/>
        <v>6</v>
      </c>
      <c r="C931" s="450">
        <v>199090</v>
      </c>
      <c r="D931" s="441" t="s">
        <v>236</v>
      </c>
      <c r="E931" s="441" t="s">
        <v>1315</v>
      </c>
      <c r="F931" s="441" t="s">
        <v>1315</v>
      </c>
      <c r="G931" s="441" t="s">
        <v>1315</v>
      </c>
      <c r="I931" s="441" t="s">
        <v>1315</v>
      </c>
      <c r="J931" s="441" t="s">
        <v>1315</v>
      </c>
      <c r="K931" s="441" t="s">
        <v>1315</v>
      </c>
      <c r="L931" s="441" t="s">
        <v>1315</v>
      </c>
      <c r="M931" s="441" t="s">
        <v>1315</v>
      </c>
      <c r="N931" s="441" t="s">
        <v>1315</v>
      </c>
      <c r="O931" s="441" t="s">
        <v>1315</v>
      </c>
      <c r="Q931" s="441">
        <v>199090</v>
      </c>
      <c r="R931" s="450" t="s">
        <v>236</v>
      </c>
      <c r="S931" s="441">
        <v>199090</v>
      </c>
    </row>
    <row r="932" spans="1:19" ht="10.199999999999999" customHeight="1" x14ac:dyDescent="0.3">
      <c r="A932" s="441">
        <v>1999</v>
      </c>
      <c r="B932" s="441">
        <f t="shared" si="18"/>
        <v>4</v>
      </c>
      <c r="C932" s="450">
        <v>1999</v>
      </c>
      <c r="D932" s="441" t="s">
        <v>237</v>
      </c>
      <c r="E932" s="441" t="s">
        <v>1315</v>
      </c>
      <c r="F932" s="441" t="s">
        <v>1315</v>
      </c>
      <c r="G932" s="441" t="s">
        <v>1315</v>
      </c>
      <c r="I932" s="441" t="s">
        <v>1315</v>
      </c>
      <c r="J932" s="441" t="s">
        <v>1315</v>
      </c>
      <c r="K932" s="441" t="s">
        <v>1315</v>
      </c>
      <c r="L932" s="441" t="s">
        <v>1315</v>
      </c>
      <c r="M932" s="441" t="s">
        <v>1315</v>
      </c>
      <c r="N932" s="441" t="s">
        <v>1315</v>
      </c>
      <c r="O932" s="441" t="s">
        <v>1315</v>
      </c>
      <c r="Q932" s="441">
        <v>1999</v>
      </c>
      <c r="R932" s="450" t="s">
        <v>237</v>
      </c>
      <c r="S932" s="441">
        <v>1999</v>
      </c>
    </row>
    <row r="933" spans="1:19" ht="10.199999999999999" customHeight="1" x14ac:dyDescent="0.3">
      <c r="A933" s="441">
        <v>1999</v>
      </c>
      <c r="B933" s="441">
        <f t="shared" si="18"/>
        <v>6</v>
      </c>
      <c r="C933" s="450">
        <v>199905</v>
      </c>
      <c r="D933" s="441" t="s">
        <v>238</v>
      </c>
      <c r="E933" s="441" t="s">
        <v>1315</v>
      </c>
      <c r="F933" s="441" t="s">
        <v>1315</v>
      </c>
      <c r="G933" s="441" t="s">
        <v>1315</v>
      </c>
      <c r="I933" s="441" t="s">
        <v>1315</v>
      </c>
      <c r="J933" s="441" t="s">
        <v>1315</v>
      </c>
      <c r="K933" s="441" t="s">
        <v>1315</v>
      </c>
      <c r="O933" s="441" t="s">
        <v>1315</v>
      </c>
      <c r="Q933" s="441">
        <v>199905</v>
      </c>
      <c r="R933" s="450" t="s">
        <v>238</v>
      </c>
      <c r="S933" s="441">
        <v>199905</v>
      </c>
    </row>
    <row r="934" spans="1:19" ht="10.199999999999999" customHeight="1" x14ac:dyDescent="0.3">
      <c r="A934" s="441">
        <v>1999</v>
      </c>
      <c r="B934" s="441">
        <f t="shared" si="18"/>
        <v>6</v>
      </c>
      <c r="C934" s="450">
        <v>199910</v>
      </c>
      <c r="D934" s="441" t="s">
        <v>239</v>
      </c>
      <c r="E934" s="441" t="s">
        <v>1315</v>
      </c>
      <c r="F934" s="441" t="s">
        <v>1315</v>
      </c>
      <c r="G934" s="441" t="s">
        <v>1315</v>
      </c>
      <c r="I934" s="441" t="s">
        <v>1315</v>
      </c>
      <c r="J934" s="441" t="s">
        <v>1315</v>
      </c>
      <c r="K934" s="441" t="s">
        <v>1315</v>
      </c>
      <c r="L934" s="441" t="s">
        <v>1315</v>
      </c>
      <c r="M934" s="441" t="s">
        <v>1315</v>
      </c>
      <c r="N934" s="441" t="s">
        <v>1315</v>
      </c>
      <c r="O934" s="441" t="s">
        <v>1315</v>
      </c>
      <c r="Q934" s="441">
        <v>199910</v>
      </c>
      <c r="R934" s="450" t="s">
        <v>239</v>
      </c>
      <c r="S934" s="441">
        <v>199910</v>
      </c>
    </row>
    <row r="935" spans="1:19" ht="10.199999999999999" customHeight="1" x14ac:dyDescent="0.3">
      <c r="A935" s="441">
        <v>1999</v>
      </c>
      <c r="B935" s="441">
        <f t="shared" si="18"/>
        <v>6</v>
      </c>
      <c r="C935" s="450">
        <v>199990</v>
      </c>
      <c r="D935" s="441" t="s">
        <v>240</v>
      </c>
      <c r="E935" s="441" t="s">
        <v>1315</v>
      </c>
      <c r="F935" s="441" t="s">
        <v>1315</v>
      </c>
      <c r="G935" s="441" t="s">
        <v>1315</v>
      </c>
      <c r="I935" s="441" t="s">
        <v>1315</v>
      </c>
      <c r="J935" s="441" t="s">
        <v>1315</v>
      </c>
      <c r="K935" s="441" t="s">
        <v>1315</v>
      </c>
      <c r="L935" s="441" t="s">
        <v>1315</v>
      </c>
      <c r="M935" s="441" t="s">
        <v>1315</v>
      </c>
      <c r="N935" s="441" t="s">
        <v>1315</v>
      </c>
      <c r="O935" s="441" t="s">
        <v>1315</v>
      </c>
      <c r="Q935" s="441">
        <v>199990</v>
      </c>
      <c r="R935" s="450" t="s">
        <v>240</v>
      </c>
      <c r="S935" s="441">
        <v>199990</v>
      </c>
    </row>
    <row r="936" spans="1:19" ht="10.199999999999999" customHeight="1" x14ac:dyDescent="0.3">
      <c r="A936" s="441">
        <v>2</v>
      </c>
      <c r="B936" s="441">
        <f t="shared" si="18"/>
        <v>1</v>
      </c>
      <c r="C936" s="450">
        <v>2</v>
      </c>
      <c r="D936" s="441" t="s">
        <v>556</v>
      </c>
      <c r="E936" s="441" t="s">
        <v>1315</v>
      </c>
      <c r="F936" s="441" t="s">
        <v>1315</v>
      </c>
      <c r="G936" s="441" t="s">
        <v>1315</v>
      </c>
      <c r="I936" s="441" t="s">
        <v>1315</v>
      </c>
      <c r="J936" s="441" t="s">
        <v>1315</v>
      </c>
      <c r="K936" s="441" t="s">
        <v>1315</v>
      </c>
      <c r="L936" s="441" t="s">
        <v>1315</v>
      </c>
      <c r="M936" s="441" t="s">
        <v>1315</v>
      </c>
      <c r="N936" s="441" t="s">
        <v>1315</v>
      </c>
      <c r="O936" s="441" t="s">
        <v>1315</v>
      </c>
      <c r="Q936" s="441">
        <v>2</v>
      </c>
      <c r="R936" s="450" t="s">
        <v>556</v>
      </c>
      <c r="S936" s="441">
        <v>2</v>
      </c>
    </row>
    <row r="937" spans="1:19" ht="10.199999999999999" customHeight="1" x14ac:dyDescent="0.3">
      <c r="A937" s="441">
        <v>21</v>
      </c>
      <c r="B937" s="441">
        <f t="shared" si="18"/>
        <v>2</v>
      </c>
      <c r="C937" s="450">
        <v>21</v>
      </c>
      <c r="D937" s="441" t="s">
        <v>824</v>
      </c>
      <c r="E937" s="441" t="s">
        <v>1315</v>
      </c>
      <c r="G937" s="441" t="s">
        <v>1315</v>
      </c>
      <c r="I937" s="441" t="s">
        <v>1315</v>
      </c>
      <c r="J937" s="441" t="s">
        <v>1315</v>
      </c>
      <c r="K937" s="441" t="s">
        <v>1315</v>
      </c>
      <c r="O937" s="441" t="s">
        <v>1315</v>
      </c>
      <c r="Q937" s="441">
        <v>21</v>
      </c>
      <c r="R937" s="450" t="s">
        <v>824</v>
      </c>
      <c r="S937" s="441">
        <v>21</v>
      </c>
    </row>
    <row r="938" spans="1:19" ht="10.199999999999999" customHeight="1" x14ac:dyDescent="0.3">
      <c r="A938" s="441">
        <v>2101</v>
      </c>
      <c r="B938" s="441">
        <f t="shared" si="18"/>
        <v>4</v>
      </c>
      <c r="C938" s="450">
        <v>2101</v>
      </c>
      <c r="D938" s="441" t="s">
        <v>243</v>
      </c>
      <c r="E938" s="441" t="s">
        <v>1315</v>
      </c>
      <c r="G938" s="441" t="s">
        <v>1315</v>
      </c>
      <c r="I938" s="441" t="s">
        <v>1315</v>
      </c>
      <c r="J938" s="441" t="s">
        <v>1315</v>
      </c>
      <c r="K938" s="441" t="s">
        <v>1315</v>
      </c>
      <c r="O938" s="441" t="s">
        <v>1315</v>
      </c>
      <c r="Q938" s="441">
        <v>2101</v>
      </c>
      <c r="R938" s="450" t="s">
        <v>243</v>
      </c>
      <c r="S938" s="441">
        <v>2101</v>
      </c>
    </row>
    <row r="939" spans="1:19" ht="10.199999999999999" customHeight="1" x14ac:dyDescent="0.3">
      <c r="A939" s="441">
        <v>2101</v>
      </c>
      <c r="B939" s="441">
        <f t="shared" si="18"/>
        <v>6</v>
      </c>
      <c r="C939" s="450">
        <v>210105</v>
      </c>
      <c r="D939" s="441" t="s">
        <v>244</v>
      </c>
      <c r="E939" s="441" t="s">
        <v>1315</v>
      </c>
      <c r="J939" s="441" t="s">
        <v>1315</v>
      </c>
      <c r="K939" s="441" t="s">
        <v>1315</v>
      </c>
      <c r="O939" s="441" t="s">
        <v>1315</v>
      </c>
      <c r="Q939" s="441">
        <v>210105</v>
      </c>
      <c r="R939" s="450" t="s">
        <v>1571</v>
      </c>
      <c r="S939" s="441">
        <v>210105</v>
      </c>
    </row>
    <row r="940" spans="1:19" ht="10.199999999999999" customHeight="1" x14ac:dyDescent="0.3">
      <c r="A940" s="441">
        <v>2101</v>
      </c>
      <c r="B940" s="441">
        <f t="shared" si="18"/>
        <v>6</v>
      </c>
      <c r="C940" s="450">
        <v>210110</v>
      </c>
      <c r="D940" s="441" t="s">
        <v>245</v>
      </c>
      <c r="E940" s="441" t="s">
        <v>1315</v>
      </c>
      <c r="J940" s="441" t="s">
        <v>1315</v>
      </c>
      <c r="K940" s="441" t="s">
        <v>1315</v>
      </c>
      <c r="O940" s="441" t="s">
        <v>1315</v>
      </c>
      <c r="Q940" s="441">
        <v>210110</v>
      </c>
      <c r="R940" s="450" t="s">
        <v>1572</v>
      </c>
      <c r="S940" s="441">
        <v>210110</v>
      </c>
    </row>
    <row r="941" spans="1:19" ht="10.199999999999999" customHeight="1" x14ac:dyDescent="0.3">
      <c r="A941" s="441">
        <v>2101</v>
      </c>
      <c r="B941" s="441">
        <f t="shared" si="18"/>
        <v>6</v>
      </c>
      <c r="C941" s="450">
        <v>210115</v>
      </c>
      <c r="D941" s="441" t="s">
        <v>246</v>
      </c>
      <c r="E941" s="441" t="s">
        <v>1315</v>
      </c>
      <c r="J941" s="441" t="s">
        <v>1315</v>
      </c>
      <c r="K941" s="441" t="s">
        <v>1315</v>
      </c>
      <c r="O941" s="441" t="s">
        <v>1315</v>
      </c>
      <c r="Q941" s="441">
        <v>210115</v>
      </c>
      <c r="R941" s="450" t="s">
        <v>246</v>
      </c>
      <c r="S941" s="441">
        <v>210115</v>
      </c>
    </row>
    <row r="942" spans="1:19" ht="10.199999999999999" customHeight="1" x14ac:dyDescent="0.3">
      <c r="A942" s="441">
        <v>2101</v>
      </c>
      <c r="B942" s="441">
        <f t="shared" si="18"/>
        <v>6</v>
      </c>
      <c r="C942" s="450">
        <v>210120</v>
      </c>
      <c r="D942" s="441" t="s">
        <v>1573</v>
      </c>
      <c r="E942" s="441" t="s">
        <v>1315</v>
      </c>
      <c r="J942" s="441" t="s">
        <v>1315</v>
      </c>
      <c r="K942" s="441" t="s">
        <v>1315</v>
      </c>
      <c r="O942" s="441" t="s">
        <v>1315</v>
      </c>
      <c r="Q942" s="441">
        <v>210120</v>
      </c>
      <c r="R942" s="450" t="s">
        <v>1573</v>
      </c>
      <c r="S942" s="441">
        <v>210120</v>
      </c>
    </row>
    <row r="943" spans="1:19" ht="10.199999999999999" customHeight="1" x14ac:dyDescent="0.3">
      <c r="A943" s="441">
        <v>2101</v>
      </c>
      <c r="B943" s="441">
        <f t="shared" si="18"/>
        <v>6</v>
      </c>
      <c r="C943" s="450">
        <v>210125</v>
      </c>
      <c r="D943" s="441" t="s">
        <v>247</v>
      </c>
      <c r="E943" s="441" t="s">
        <v>1315</v>
      </c>
      <c r="J943" s="441" t="s">
        <v>1315</v>
      </c>
      <c r="K943" s="441" t="s">
        <v>1315</v>
      </c>
      <c r="O943" s="441" t="s">
        <v>1315</v>
      </c>
      <c r="Q943" s="441">
        <v>210125</v>
      </c>
      <c r="R943" s="450" t="s">
        <v>247</v>
      </c>
      <c r="S943" s="441">
        <v>210125</v>
      </c>
    </row>
    <row r="944" spans="1:19" ht="10.199999999999999" customHeight="1" x14ac:dyDescent="0.3">
      <c r="A944" s="441">
        <v>2101</v>
      </c>
      <c r="B944" s="441">
        <f t="shared" si="18"/>
        <v>6</v>
      </c>
      <c r="C944" s="450">
        <v>210130</v>
      </c>
      <c r="D944" s="441" t="s">
        <v>248</v>
      </c>
      <c r="E944" s="441" t="s">
        <v>1315</v>
      </c>
      <c r="J944" s="441" t="s">
        <v>1315</v>
      </c>
      <c r="K944" s="441" t="s">
        <v>1315</v>
      </c>
      <c r="O944" s="441" t="s">
        <v>1315</v>
      </c>
      <c r="Q944" s="441">
        <v>210130</v>
      </c>
      <c r="R944" s="450" t="s">
        <v>248</v>
      </c>
      <c r="S944" s="441">
        <v>210130</v>
      </c>
    </row>
    <row r="945" spans="1:19" ht="10.199999999999999" customHeight="1" x14ac:dyDescent="0.3">
      <c r="A945" s="441">
        <v>2101</v>
      </c>
      <c r="B945" s="441">
        <f t="shared" si="18"/>
        <v>6</v>
      </c>
      <c r="C945" s="450">
        <v>210131</v>
      </c>
      <c r="D945" s="441" t="s">
        <v>825</v>
      </c>
      <c r="E945" s="441" t="s">
        <v>1315</v>
      </c>
      <c r="J945" s="441" t="s">
        <v>1315</v>
      </c>
      <c r="K945" s="441" t="s">
        <v>1315</v>
      </c>
      <c r="O945" s="441" t="s">
        <v>1315</v>
      </c>
      <c r="Q945" s="441">
        <v>210131</v>
      </c>
      <c r="R945" s="450" t="s">
        <v>825</v>
      </c>
      <c r="S945" s="441">
        <v>210131</v>
      </c>
    </row>
    <row r="946" spans="1:19" ht="10.199999999999999" customHeight="1" x14ac:dyDescent="0.3">
      <c r="A946" s="441">
        <v>2101</v>
      </c>
      <c r="B946" s="441">
        <f t="shared" si="18"/>
        <v>6</v>
      </c>
      <c r="C946" s="450">
        <v>210135</v>
      </c>
      <c r="D946" s="441" t="s">
        <v>249</v>
      </c>
      <c r="E946" s="441" t="s">
        <v>1315</v>
      </c>
      <c r="J946" s="441" t="s">
        <v>1315</v>
      </c>
      <c r="K946" s="441" t="s">
        <v>1315</v>
      </c>
      <c r="O946" s="441" t="s">
        <v>1315</v>
      </c>
      <c r="Q946" s="441">
        <v>210135</v>
      </c>
      <c r="R946" s="450" t="s">
        <v>249</v>
      </c>
      <c r="S946" s="441">
        <v>210135</v>
      </c>
    </row>
    <row r="947" spans="1:19" ht="10.199999999999999" customHeight="1" x14ac:dyDescent="0.3">
      <c r="A947" s="441">
        <v>2101</v>
      </c>
      <c r="B947" s="441">
        <f t="shared" si="18"/>
        <v>6</v>
      </c>
      <c r="C947" s="450">
        <v>210140</v>
      </c>
      <c r="D947" s="441" t="s">
        <v>250</v>
      </c>
      <c r="E947" s="441" t="s">
        <v>1315</v>
      </c>
      <c r="G947" s="441" t="s">
        <v>1315</v>
      </c>
      <c r="I947" s="441" t="s">
        <v>1315</v>
      </c>
      <c r="J947" s="441" t="s">
        <v>1315</v>
      </c>
      <c r="K947" s="441" t="s">
        <v>1315</v>
      </c>
      <c r="O947" s="441" t="s">
        <v>1315</v>
      </c>
      <c r="Q947" s="441">
        <v>210140</v>
      </c>
      <c r="R947" s="450" t="s">
        <v>250</v>
      </c>
      <c r="S947" s="441">
        <v>210140</v>
      </c>
    </row>
    <row r="948" spans="1:19" ht="10.199999999999999" customHeight="1" x14ac:dyDescent="0.3">
      <c r="A948" s="441">
        <v>2101</v>
      </c>
      <c r="B948" s="441">
        <f t="shared" si="18"/>
        <v>6</v>
      </c>
      <c r="C948" s="450">
        <v>210145</v>
      </c>
      <c r="D948" s="441" t="s">
        <v>251</v>
      </c>
      <c r="E948" s="441" t="s">
        <v>1315</v>
      </c>
      <c r="J948" s="441" t="s">
        <v>1316</v>
      </c>
      <c r="K948" s="441" t="s">
        <v>1316</v>
      </c>
      <c r="O948" s="441" t="s">
        <v>1315</v>
      </c>
      <c r="Q948" s="441">
        <v>210145</v>
      </c>
      <c r="R948" s="450" t="s">
        <v>251</v>
      </c>
      <c r="S948" s="441">
        <v>210145</v>
      </c>
    </row>
    <row r="949" spans="1:19" ht="10.199999999999999" customHeight="1" x14ac:dyDescent="0.3">
      <c r="A949" s="441">
        <v>2101</v>
      </c>
      <c r="B949" s="441">
        <f t="shared" si="18"/>
        <v>6</v>
      </c>
      <c r="C949" s="450">
        <v>210150</v>
      </c>
      <c r="D949" s="441" t="s">
        <v>252</v>
      </c>
      <c r="E949" s="441" t="s">
        <v>1315</v>
      </c>
      <c r="G949" s="441" t="s">
        <v>1315</v>
      </c>
      <c r="J949" s="441" t="s">
        <v>1315</v>
      </c>
      <c r="K949" s="441" t="s">
        <v>1315</v>
      </c>
      <c r="O949" s="441" t="s">
        <v>1315</v>
      </c>
      <c r="Q949" s="441">
        <v>210150</v>
      </c>
      <c r="R949" s="450" t="s">
        <v>252</v>
      </c>
      <c r="S949" s="441">
        <v>210150</v>
      </c>
    </row>
    <row r="950" spans="1:19" ht="10.199999999999999" customHeight="1" x14ac:dyDescent="0.3">
      <c r="A950" s="441">
        <v>2101</v>
      </c>
      <c r="B950" s="441">
        <f t="shared" si="18"/>
        <v>6</v>
      </c>
      <c r="C950" s="450">
        <v>210155</v>
      </c>
      <c r="D950" s="441" t="s">
        <v>253</v>
      </c>
      <c r="E950" s="441" t="s">
        <v>1315</v>
      </c>
      <c r="J950" s="441" t="s">
        <v>1315</v>
      </c>
      <c r="K950" s="441" t="s">
        <v>1315</v>
      </c>
      <c r="O950" s="441" t="s">
        <v>1315</v>
      </c>
      <c r="Q950" s="441">
        <v>210155</v>
      </c>
      <c r="R950" s="450" t="s">
        <v>253</v>
      </c>
      <c r="S950" s="441">
        <v>210155</v>
      </c>
    </row>
    <row r="951" spans="1:19" ht="10.199999999999999" customHeight="1" x14ac:dyDescent="0.3">
      <c r="A951" s="441">
        <v>2102</v>
      </c>
      <c r="B951" s="441">
        <f t="shared" si="18"/>
        <v>4</v>
      </c>
      <c r="C951" s="450">
        <v>2102</v>
      </c>
      <c r="D951" s="441" t="s">
        <v>254</v>
      </c>
      <c r="E951" s="441" t="s">
        <v>1315</v>
      </c>
      <c r="G951" s="441" t="s">
        <v>1315</v>
      </c>
      <c r="I951" s="441" t="s">
        <v>1315</v>
      </c>
      <c r="J951" s="441" t="s">
        <v>1315</v>
      </c>
      <c r="K951" s="441" t="s">
        <v>1315</v>
      </c>
      <c r="O951" s="441" t="s">
        <v>1315</v>
      </c>
      <c r="Q951" s="441">
        <v>2102</v>
      </c>
      <c r="R951" s="450" t="s">
        <v>254</v>
      </c>
      <c r="S951" s="441">
        <v>2102</v>
      </c>
    </row>
    <row r="952" spans="1:19" ht="10.199999999999999" customHeight="1" x14ac:dyDescent="0.3">
      <c r="A952" s="441">
        <v>2102</v>
      </c>
      <c r="B952" s="441">
        <f t="shared" si="18"/>
        <v>6</v>
      </c>
      <c r="C952" s="450">
        <v>210205</v>
      </c>
      <c r="D952" s="441" t="s">
        <v>255</v>
      </c>
      <c r="E952" s="441" t="s">
        <v>1315</v>
      </c>
      <c r="G952" s="441" t="s">
        <v>1315</v>
      </c>
      <c r="I952" s="441" t="s">
        <v>1315</v>
      </c>
      <c r="J952" s="441" t="s">
        <v>1315</v>
      </c>
      <c r="K952" s="441" t="s">
        <v>1315</v>
      </c>
      <c r="O952" s="441" t="s">
        <v>1315</v>
      </c>
      <c r="Q952" s="441">
        <v>210205</v>
      </c>
      <c r="R952" s="450" t="s">
        <v>255</v>
      </c>
      <c r="S952" s="441">
        <v>210205</v>
      </c>
    </row>
    <row r="953" spans="1:19" ht="10.199999999999999" customHeight="1" x14ac:dyDescent="0.3">
      <c r="A953" s="441">
        <v>2102</v>
      </c>
      <c r="B953" s="441">
        <f t="shared" si="18"/>
        <v>6</v>
      </c>
      <c r="C953" s="450">
        <v>210210</v>
      </c>
      <c r="D953" s="441" t="s">
        <v>256</v>
      </c>
      <c r="E953" s="441" t="s">
        <v>1315</v>
      </c>
      <c r="G953" s="441" t="s">
        <v>1315</v>
      </c>
      <c r="I953" s="441" t="s">
        <v>1315</v>
      </c>
      <c r="J953" s="441" t="s">
        <v>1315</v>
      </c>
      <c r="K953" s="441" t="s">
        <v>1315</v>
      </c>
      <c r="O953" s="441" t="s">
        <v>1315</v>
      </c>
      <c r="Q953" s="441">
        <v>210210</v>
      </c>
      <c r="R953" s="450" t="s">
        <v>256</v>
      </c>
      <c r="S953" s="441">
        <v>210210</v>
      </c>
    </row>
    <row r="954" spans="1:19" ht="10.199999999999999" customHeight="1" x14ac:dyDescent="0.3">
      <c r="A954" s="441">
        <v>2102</v>
      </c>
      <c r="B954" s="441">
        <f t="shared" si="18"/>
        <v>6</v>
      </c>
      <c r="C954" s="450">
        <v>210215</v>
      </c>
      <c r="D954" s="441" t="s">
        <v>257</v>
      </c>
      <c r="E954" s="441" t="s">
        <v>1315</v>
      </c>
      <c r="G954" s="441" t="s">
        <v>1315</v>
      </c>
      <c r="I954" s="441" t="s">
        <v>1315</v>
      </c>
      <c r="J954" s="441" t="s">
        <v>1315</v>
      </c>
      <c r="K954" s="441" t="s">
        <v>1315</v>
      </c>
      <c r="O954" s="441" t="s">
        <v>1315</v>
      </c>
      <c r="Q954" s="441">
        <v>210215</v>
      </c>
      <c r="R954" s="450" t="s">
        <v>257</v>
      </c>
      <c r="S954" s="441">
        <v>210215</v>
      </c>
    </row>
    <row r="955" spans="1:19" ht="10.199999999999999" customHeight="1" x14ac:dyDescent="0.3">
      <c r="A955" s="441">
        <v>2103</v>
      </c>
      <c r="B955" s="441">
        <f t="shared" si="18"/>
        <v>4</v>
      </c>
      <c r="C955" s="450">
        <v>2103</v>
      </c>
      <c r="D955" s="441" t="s">
        <v>258</v>
      </c>
      <c r="E955" s="441" t="s">
        <v>1315</v>
      </c>
      <c r="G955" s="441" t="s">
        <v>1315</v>
      </c>
      <c r="I955" s="441" t="s">
        <v>1315</v>
      </c>
      <c r="J955" s="441" t="s">
        <v>1315</v>
      </c>
      <c r="K955" s="441" t="s">
        <v>1315</v>
      </c>
      <c r="O955" s="441" t="s">
        <v>1315</v>
      </c>
      <c r="Q955" s="441">
        <v>2103</v>
      </c>
      <c r="R955" s="450" t="s">
        <v>258</v>
      </c>
      <c r="S955" s="441">
        <v>2103</v>
      </c>
    </row>
    <row r="956" spans="1:19" ht="10.199999999999999" customHeight="1" x14ac:dyDescent="0.3">
      <c r="A956" s="441">
        <v>2103</v>
      </c>
      <c r="B956" s="441">
        <f t="shared" si="18"/>
        <v>6</v>
      </c>
      <c r="C956" s="450">
        <v>210305</v>
      </c>
      <c r="D956" s="441" t="s">
        <v>34</v>
      </c>
      <c r="E956" s="441" t="s">
        <v>1315</v>
      </c>
      <c r="G956" s="441" t="s">
        <v>1315</v>
      </c>
      <c r="I956" s="441" t="s">
        <v>1315</v>
      </c>
      <c r="J956" s="441" t="s">
        <v>1315</v>
      </c>
      <c r="K956" s="441" t="s">
        <v>1315</v>
      </c>
      <c r="O956" s="441" t="s">
        <v>1315</v>
      </c>
      <c r="Q956" s="441">
        <v>210305</v>
      </c>
      <c r="R956" s="450" t="s">
        <v>34</v>
      </c>
      <c r="S956" s="441">
        <v>210305</v>
      </c>
    </row>
    <row r="957" spans="1:19" ht="10.199999999999999" customHeight="1" x14ac:dyDescent="0.3">
      <c r="A957" s="441">
        <v>2103</v>
      </c>
      <c r="B957" s="441">
        <f t="shared" si="18"/>
        <v>6</v>
      </c>
      <c r="C957" s="450">
        <v>210310</v>
      </c>
      <c r="D957" s="441" t="s">
        <v>35</v>
      </c>
      <c r="E957" s="441" t="s">
        <v>1315</v>
      </c>
      <c r="G957" s="441" t="s">
        <v>1315</v>
      </c>
      <c r="I957" s="441" t="s">
        <v>1315</v>
      </c>
      <c r="J957" s="441" t="s">
        <v>1315</v>
      </c>
      <c r="K957" s="441" t="s">
        <v>1315</v>
      </c>
      <c r="O957" s="441" t="s">
        <v>1315</v>
      </c>
      <c r="Q957" s="441">
        <v>210310</v>
      </c>
      <c r="R957" s="450" t="s">
        <v>35</v>
      </c>
      <c r="S957" s="441">
        <v>210310</v>
      </c>
    </row>
    <row r="958" spans="1:19" ht="10.199999999999999" customHeight="1" x14ac:dyDescent="0.3">
      <c r="A958" s="441">
        <v>2103</v>
      </c>
      <c r="B958" s="441">
        <f t="shared" si="18"/>
        <v>6</v>
      </c>
      <c r="C958" s="450">
        <v>210315</v>
      </c>
      <c r="D958" s="441" t="s">
        <v>36</v>
      </c>
      <c r="E958" s="441" t="s">
        <v>1315</v>
      </c>
      <c r="G958" s="441" t="s">
        <v>1315</v>
      </c>
      <c r="I958" s="441" t="s">
        <v>1315</v>
      </c>
      <c r="J958" s="441" t="s">
        <v>1315</v>
      </c>
      <c r="K958" s="441" t="s">
        <v>1315</v>
      </c>
      <c r="O958" s="441" t="s">
        <v>1315</v>
      </c>
      <c r="Q958" s="441">
        <v>210315</v>
      </c>
      <c r="R958" s="450" t="s">
        <v>36</v>
      </c>
      <c r="S958" s="441">
        <v>210315</v>
      </c>
    </row>
    <row r="959" spans="1:19" ht="10.199999999999999" customHeight="1" x14ac:dyDescent="0.3">
      <c r="A959" s="441">
        <v>2103</v>
      </c>
      <c r="B959" s="441">
        <f t="shared" si="18"/>
        <v>6</v>
      </c>
      <c r="C959" s="450">
        <v>210320</v>
      </c>
      <c r="D959" s="441" t="s">
        <v>37</v>
      </c>
      <c r="E959" s="441" t="s">
        <v>1315</v>
      </c>
      <c r="G959" s="441" t="s">
        <v>1315</v>
      </c>
      <c r="I959" s="441" t="s">
        <v>1315</v>
      </c>
      <c r="J959" s="441" t="s">
        <v>1315</v>
      </c>
      <c r="K959" s="441" t="s">
        <v>1315</v>
      </c>
      <c r="O959" s="441" t="s">
        <v>1315</v>
      </c>
      <c r="Q959" s="441">
        <v>210320</v>
      </c>
      <c r="R959" s="450" t="s">
        <v>37</v>
      </c>
      <c r="S959" s="441">
        <v>210320</v>
      </c>
    </row>
    <row r="960" spans="1:19" ht="10.199999999999999" customHeight="1" x14ac:dyDescent="0.3">
      <c r="A960" s="441">
        <v>2103</v>
      </c>
      <c r="B960" s="441">
        <f t="shared" si="18"/>
        <v>6</v>
      </c>
      <c r="C960" s="450">
        <v>210325</v>
      </c>
      <c r="D960" s="441" t="s">
        <v>259</v>
      </c>
      <c r="E960" s="441" t="s">
        <v>1315</v>
      </c>
      <c r="G960" s="441" t="s">
        <v>1315</v>
      </c>
      <c r="I960" s="441" t="s">
        <v>1315</v>
      </c>
      <c r="J960" s="441" t="s">
        <v>1315</v>
      </c>
      <c r="K960" s="441" t="s">
        <v>1315</v>
      </c>
      <c r="O960" s="441" t="s">
        <v>1315</v>
      </c>
      <c r="Q960" s="441">
        <v>210325</v>
      </c>
      <c r="R960" s="450" t="s">
        <v>259</v>
      </c>
      <c r="S960" s="441">
        <v>210325</v>
      </c>
    </row>
    <row r="961" spans="1:19" ht="10.199999999999999" customHeight="1" x14ac:dyDescent="0.3">
      <c r="A961" s="441">
        <v>2103</v>
      </c>
      <c r="B961" s="441">
        <f t="shared" si="18"/>
        <v>6</v>
      </c>
      <c r="C961" s="450">
        <v>210330</v>
      </c>
      <c r="D961" s="441" t="s">
        <v>252</v>
      </c>
      <c r="E961" s="441" t="s">
        <v>1315</v>
      </c>
      <c r="G961" s="441" t="s">
        <v>1315</v>
      </c>
      <c r="I961" s="441" t="s">
        <v>1315</v>
      </c>
      <c r="J961" s="441" t="s">
        <v>1315</v>
      </c>
      <c r="K961" s="441" t="s">
        <v>1315</v>
      </c>
      <c r="O961" s="441" t="s">
        <v>1315</v>
      </c>
      <c r="Q961" s="441">
        <v>210330</v>
      </c>
      <c r="R961" s="450" t="s">
        <v>252</v>
      </c>
      <c r="S961" s="441">
        <v>210330</v>
      </c>
    </row>
    <row r="962" spans="1:19" ht="10.199999999999999" customHeight="1" x14ac:dyDescent="0.3">
      <c r="A962" s="441">
        <v>2104</v>
      </c>
      <c r="B962" s="441">
        <f t="shared" si="18"/>
        <v>4</v>
      </c>
      <c r="C962" s="450">
        <v>2104</v>
      </c>
      <c r="D962" s="441" t="s">
        <v>260</v>
      </c>
      <c r="E962" s="441" t="s">
        <v>1315</v>
      </c>
      <c r="I962" s="441" t="s">
        <v>1315</v>
      </c>
      <c r="J962" s="441" t="s">
        <v>1315</v>
      </c>
      <c r="K962" s="441" t="s">
        <v>1315</v>
      </c>
      <c r="O962" s="441" t="s">
        <v>1315</v>
      </c>
      <c r="Q962" s="441">
        <v>2104</v>
      </c>
      <c r="R962" s="450" t="s">
        <v>260</v>
      </c>
      <c r="S962" s="441">
        <v>2104</v>
      </c>
    </row>
    <row r="963" spans="1:19" ht="10.199999999999999" customHeight="1" x14ac:dyDescent="0.3">
      <c r="A963" s="441">
        <v>2105</v>
      </c>
      <c r="B963" s="441">
        <f t="shared" si="18"/>
        <v>4</v>
      </c>
      <c r="C963" s="450">
        <v>2105</v>
      </c>
      <c r="D963" s="441" t="s">
        <v>261</v>
      </c>
      <c r="E963" s="441" t="s">
        <v>1315</v>
      </c>
      <c r="G963" s="441" t="s">
        <v>1315</v>
      </c>
      <c r="I963" s="441" t="s">
        <v>1315</v>
      </c>
      <c r="J963" s="441" t="s">
        <v>1315</v>
      </c>
      <c r="K963" s="441" t="s">
        <v>1315</v>
      </c>
      <c r="O963" s="441" t="s">
        <v>1315</v>
      </c>
      <c r="Q963" s="441">
        <v>2105</v>
      </c>
      <c r="R963" s="450" t="s">
        <v>261</v>
      </c>
      <c r="S963" s="441">
        <v>2105</v>
      </c>
    </row>
    <row r="964" spans="1:19" ht="10.199999999999999" customHeight="1" x14ac:dyDescent="0.3">
      <c r="A964" s="441">
        <v>22</v>
      </c>
      <c r="B964" s="441">
        <f t="shared" si="18"/>
        <v>2</v>
      </c>
      <c r="C964" s="450">
        <v>22</v>
      </c>
      <c r="D964" s="441" t="s">
        <v>27</v>
      </c>
      <c r="E964" s="441" t="s">
        <v>1315</v>
      </c>
      <c r="G964" s="441" t="s">
        <v>1315</v>
      </c>
      <c r="I964" s="441" t="s">
        <v>1315</v>
      </c>
      <c r="J964" s="441" t="s">
        <v>1315</v>
      </c>
      <c r="K964" s="441" t="s">
        <v>1315</v>
      </c>
      <c r="N964" s="441" t="s">
        <v>1315</v>
      </c>
      <c r="O964" s="441" t="s">
        <v>1315</v>
      </c>
      <c r="Q964" s="441">
        <v>22</v>
      </c>
      <c r="R964" s="450" t="s">
        <v>27</v>
      </c>
      <c r="S964" s="441">
        <v>22</v>
      </c>
    </row>
    <row r="965" spans="1:19" ht="10.199999999999999" customHeight="1" x14ac:dyDescent="0.3">
      <c r="A965" s="441">
        <v>2201</v>
      </c>
      <c r="B965" s="441">
        <f t="shared" ref="B965:B1028" si="19">LEN(C965)</f>
        <v>4</v>
      </c>
      <c r="C965" s="450">
        <v>2201</v>
      </c>
      <c r="D965" s="441" t="s">
        <v>262</v>
      </c>
      <c r="E965" s="441" t="s">
        <v>1315</v>
      </c>
      <c r="G965" s="441" t="s">
        <v>1315</v>
      </c>
      <c r="I965" s="441" t="s">
        <v>1315</v>
      </c>
      <c r="J965" s="441" t="s">
        <v>1315</v>
      </c>
      <c r="K965" s="441" t="s">
        <v>1315</v>
      </c>
      <c r="O965" s="441" t="s">
        <v>1315</v>
      </c>
      <c r="Q965" s="441">
        <v>2201</v>
      </c>
      <c r="R965" s="450" t="s">
        <v>262</v>
      </c>
      <c r="S965" s="441">
        <v>2201</v>
      </c>
    </row>
    <row r="966" spans="1:19" ht="10.199999999999999" customHeight="1" x14ac:dyDescent="0.3">
      <c r="A966" s="441">
        <v>2201</v>
      </c>
      <c r="B966" s="441">
        <f t="shared" si="19"/>
        <v>6</v>
      </c>
      <c r="C966" s="450">
        <v>220105</v>
      </c>
      <c r="D966" s="441" t="s">
        <v>29</v>
      </c>
      <c r="E966" s="441" t="s">
        <v>1315</v>
      </c>
      <c r="G966" s="441" t="s">
        <v>1315</v>
      </c>
      <c r="I966" s="441" t="s">
        <v>1315</v>
      </c>
      <c r="J966" s="441" t="s">
        <v>1315</v>
      </c>
      <c r="K966" s="441" t="s">
        <v>1315</v>
      </c>
      <c r="O966" s="441" t="s">
        <v>1315</v>
      </c>
      <c r="Q966" s="441">
        <v>220105</v>
      </c>
      <c r="R966" s="450" t="s">
        <v>29</v>
      </c>
      <c r="S966" s="441">
        <v>220105</v>
      </c>
    </row>
    <row r="967" spans="1:19" ht="10.199999999999999" customHeight="1" x14ac:dyDescent="0.3">
      <c r="A967" s="441">
        <v>2201</v>
      </c>
      <c r="B967" s="441">
        <f t="shared" si="19"/>
        <v>6</v>
      </c>
      <c r="C967" s="450">
        <v>220110</v>
      </c>
      <c r="D967" s="441" t="s">
        <v>30</v>
      </c>
      <c r="E967" s="441" t="s">
        <v>1315</v>
      </c>
      <c r="G967" s="441" t="s">
        <v>1315</v>
      </c>
      <c r="I967" s="441" t="s">
        <v>1315</v>
      </c>
      <c r="J967" s="441" t="s">
        <v>1315</v>
      </c>
      <c r="K967" s="441" t="s">
        <v>1315</v>
      </c>
      <c r="O967" s="441" t="s">
        <v>1315</v>
      </c>
      <c r="Q967" s="441">
        <v>220110</v>
      </c>
      <c r="R967" s="450" t="s">
        <v>30</v>
      </c>
      <c r="S967" s="441">
        <v>220110</v>
      </c>
    </row>
    <row r="968" spans="1:19" ht="10.199999999999999" customHeight="1" x14ac:dyDescent="0.3">
      <c r="A968" s="441">
        <v>2202</v>
      </c>
      <c r="B968" s="441">
        <f t="shared" si="19"/>
        <v>4</v>
      </c>
      <c r="C968" s="450">
        <v>2202</v>
      </c>
      <c r="D968" s="441" t="s">
        <v>31</v>
      </c>
      <c r="E968" s="441" t="s">
        <v>1315</v>
      </c>
      <c r="G968" s="441" t="s">
        <v>1315</v>
      </c>
      <c r="I968" s="441" t="s">
        <v>1315</v>
      </c>
      <c r="J968" s="441" t="s">
        <v>1315</v>
      </c>
      <c r="K968" s="441" t="s">
        <v>1315</v>
      </c>
      <c r="N968" s="441" t="s">
        <v>1315</v>
      </c>
      <c r="O968" s="441" t="s">
        <v>1315</v>
      </c>
      <c r="Q968" s="441">
        <v>2202</v>
      </c>
      <c r="R968" s="450" t="s">
        <v>31</v>
      </c>
      <c r="S968" s="441">
        <v>2202</v>
      </c>
    </row>
    <row r="969" spans="1:19" ht="10.199999999999999" customHeight="1" x14ac:dyDescent="0.3">
      <c r="A969" s="441">
        <v>2202</v>
      </c>
      <c r="B969" s="441">
        <f t="shared" si="19"/>
        <v>6</v>
      </c>
      <c r="C969" s="450">
        <v>220205</v>
      </c>
      <c r="D969" s="441" t="s">
        <v>32</v>
      </c>
      <c r="E969" s="441" t="s">
        <v>1315</v>
      </c>
      <c r="G969" s="441" t="s">
        <v>1315</v>
      </c>
      <c r="I969" s="441" t="s">
        <v>1315</v>
      </c>
      <c r="J969" s="441" t="s">
        <v>1315</v>
      </c>
      <c r="K969" s="441" t="s">
        <v>1315</v>
      </c>
      <c r="N969" s="441" t="s">
        <v>1315</v>
      </c>
      <c r="O969" s="441" t="s">
        <v>1315</v>
      </c>
      <c r="Q969" s="441">
        <v>220205</v>
      </c>
      <c r="R969" s="450" t="s">
        <v>32</v>
      </c>
      <c r="S969" s="441">
        <v>220205</v>
      </c>
    </row>
    <row r="970" spans="1:19" ht="10.199999999999999" customHeight="1" x14ac:dyDescent="0.3">
      <c r="A970" s="441">
        <v>2202</v>
      </c>
      <c r="B970" s="441">
        <f t="shared" si="19"/>
        <v>6</v>
      </c>
      <c r="C970" s="450">
        <v>220210</v>
      </c>
      <c r="D970" s="441" t="s">
        <v>29</v>
      </c>
      <c r="E970" s="441" t="s">
        <v>1315</v>
      </c>
      <c r="G970" s="441" t="s">
        <v>1315</v>
      </c>
      <c r="I970" s="441" t="s">
        <v>1315</v>
      </c>
      <c r="J970" s="441" t="s">
        <v>1315</v>
      </c>
      <c r="K970" s="441" t="s">
        <v>1315</v>
      </c>
      <c r="N970" s="441" t="s">
        <v>1315</v>
      </c>
      <c r="O970" s="441" t="s">
        <v>1315</v>
      </c>
      <c r="Q970" s="441">
        <v>220210</v>
      </c>
      <c r="R970" s="450" t="s">
        <v>29</v>
      </c>
      <c r="S970" s="441">
        <v>220210</v>
      </c>
    </row>
    <row r="971" spans="1:19" ht="10.199999999999999" customHeight="1" x14ac:dyDescent="0.3">
      <c r="A971" s="441">
        <v>2202</v>
      </c>
      <c r="B971" s="441">
        <f t="shared" si="19"/>
        <v>6</v>
      </c>
      <c r="C971" s="450">
        <v>220215</v>
      </c>
      <c r="D971" s="441" t="s">
        <v>30</v>
      </c>
      <c r="E971" s="441" t="s">
        <v>1315</v>
      </c>
      <c r="G971" s="441" t="s">
        <v>1315</v>
      </c>
      <c r="I971" s="441" t="s">
        <v>1315</v>
      </c>
      <c r="J971" s="441" t="s">
        <v>1315</v>
      </c>
      <c r="K971" s="441" t="s">
        <v>1315</v>
      </c>
      <c r="N971" s="441" t="s">
        <v>1315</v>
      </c>
      <c r="O971" s="441" t="s">
        <v>1315</v>
      </c>
      <c r="Q971" s="441">
        <v>220215</v>
      </c>
      <c r="R971" s="450" t="s">
        <v>30</v>
      </c>
      <c r="S971" s="441">
        <v>220215</v>
      </c>
    </row>
    <row r="972" spans="1:19" ht="10.199999999999999" customHeight="1" x14ac:dyDescent="0.3">
      <c r="A972" s="441">
        <v>2203</v>
      </c>
      <c r="B972" s="441">
        <f t="shared" si="19"/>
        <v>4</v>
      </c>
      <c r="C972" s="450">
        <v>2203</v>
      </c>
      <c r="D972" s="441" t="s">
        <v>263</v>
      </c>
      <c r="E972" s="441" t="s">
        <v>1315</v>
      </c>
      <c r="G972" s="441" t="s">
        <v>1315</v>
      </c>
      <c r="I972" s="441" t="s">
        <v>1315</v>
      </c>
      <c r="J972" s="441" t="s">
        <v>1315</v>
      </c>
      <c r="K972" s="441" t="s">
        <v>1315</v>
      </c>
      <c r="O972" s="441" t="s">
        <v>1315</v>
      </c>
      <c r="Q972" s="441">
        <v>2203</v>
      </c>
      <c r="R972" s="450" t="s">
        <v>263</v>
      </c>
      <c r="S972" s="441">
        <v>2203</v>
      </c>
    </row>
    <row r="973" spans="1:19" ht="10.199999999999999" customHeight="1" x14ac:dyDescent="0.3">
      <c r="A973" s="441">
        <v>23</v>
      </c>
      <c r="B973" s="441">
        <f t="shared" si="19"/>
        <v>2</v>
      </c>
      <c r="C973" s="450">
        <v>23</v>
      </c>
      <c r="D973" s="441" t="s">
        <v>264</v>
      </c>
      <c r="E973" s="441" t="s">
        <v>1315</v>
      </c>
      <c r="F973" s="441" t="s">
        <v>1315</v>
      </c>
      <c r="G973" s="441" t="s">
        <v>1315</v>
      </c>
      <c r="I973" s="441" t="s">
        <v>1315</v>
      </c>
      <c r="J973" s="441" t="s">
        <v>1315</v>
      </c>
      <c r="K973" s="441" t="s">
        <v>1315</v>
      </c>
      <c r="L973" s="441" t="s">
        <v>1315</v>
      </c>
      <c r="M973" s="441" t="s">
        <v>1315</v>
      </c>
      <c r="O973" s="441" t="s">
        <v>1315</v>
      </c>
      <c r="Q973" s="441">
        <v>23</v>
      </c>
      <c r="R973" s="450" t="s">
        <v>264</v>
      </c>
      <c r="S973" s="441">
        <v>23</v>
      </c>
    </row>
    <row r="974" spans="1:19" ht="10.199999999999999" customHeight="1" x14ac:dyDescent="0.3">
      <c r="A974" s="441">
        <v>2301</v>
      </c>
      <c r="B974" s="441">
        <f t="shared" si="19"/>
        <v>4</v>
      </c>
      <c r="C974" s="450">
        <v>2301</v>
      </c>
      <c r="D974" s="441" t="s">
        <v>265</v>
      </c>
      <c r="E974" s="441" t="s">
        <v>1315</v>
      </c>
      <c r="J974" s="441" t="s">
        <v>1315</v>
      </c>
      <c r="K974" s="441" t="s">
        <v>1315</v>
      </c>
      <c r="O974" s="441" t="s">
        <v>1315</v>
      </c>
      <c r="Q974" s="441">
        <v>2301</v>
      </c>
      <c r="R974" s="450" t="s">
        <v>265</v>
      </c>
      <c r="S974" s="441">
        <v>2301</v>
      </c>
    </row>
    <row r="975" spans="1:19" ht="10.199999999999999" customHeight="1" x14ac:dyDescent="0.3">
      <c r="A975" s="441">
        <v>2302</v>
      </c>
      <c r="B975" s="441">
        <f t="shared" si="19"/>
        <v>4</v>
      </c>
      <c r="C975" s="450">
        <v>2302</v>
      </c>
      <c r="D975" s="441" t="s">
        <v>266</v>
      </c>
      <c r="E975" s="441" t="s">
        <v>1315</v>
      </c>
      <c r="G975" s="441" t="s">
        <v>1315</v>
      </c>
      <c r="J975" s="441" t="s">
        <v>1315</v>
      </c>
      <c r="K975" s="441" t="s">
        <v>1315</v>
      </c>
      <c r="L975" s="441" t="s">
        <v>1315</v>
      </c>
      <c r="O975" s="441" t="s">
        <v>1315</v>
      </c>
      <c r="Q975" s="441">
        <v>2302</v>
      </c>
      <c r="R975" s="450" t="s">
        <v>266</v>
      </c>
      <c r="S975" s="441">
        <v>2302</v>
      </c>
    </row>
    <row r="976" spans="1:19" ht="10.199999999999999" customHeight="1" x14ac:dyDescent="0.3">
      <c r="A976" s="441">
        <v>2302</v>
      </c>
      <c r="B976" s="441">
        <f t="shared" si="19"/>
        <v>6</v>
      </c>
      <c r="C976" s="450">
        <v>230205</v>
      </c>
      <c r="D976" s="441" t="s">
        <v>267</v>
      </c>
      <c r="E976" s="441" t="s">
        <v>1315</v>
      </c>
      <c r="G976" s="441" t="s">
        <v>1315</v>
      </c>
      <c r="J976" s="441" t="s">
        <v>1315</v>
      </c>
      <c r="K976" s="441" t="s">
        <v>1315</v>
      </c>
      <c r="L976" s="441" t="s">
        <v>1315</v>
      </c>
      <c r="O976" s="441" t="s">
        <v>1315</v>
      </c>
      <c r="Q976" s="441">
        <v>230205</v>
      </c>
      <c r="R976" s="450" t="s">
        <v>267</v>
      </c>
      <c r="S976" s="441">
        <v>230205</v>
      </c>
    </row>
    <row r="977" spans="1:19" ht="10.199999999999999" customHeight="1" x14ac:dyDescent="0.3">
      <c r="A977" s="441">
        <v>2302</v>
      </c>
      <c r="B977" s="441">
        <f t="shared" si="19"/>
        <v>6</v>
      </c>
      <c r="C977" s="450">
        <v>230210</v>
      </c>
      <c r="D977" s="441" t="s">
        <v>268</v>
      </c>
      <c r="E977" s="441" t="s">
        <v>1315</v>
      </c>
      <c r="G977" s="441" t="s">
        <v>1315</v>
      </c>
      <c r="J977" s="441" t="s">
        <v>1315</v>
      </c>
      <c r="K977" s="441" t="s">
        <v>1315</v>
      </c>
      <c r="L977" s="441" t="s">
        <v>1315</v>
      </c>
      <c r="O977" s="441" t="s">
        <v>1315</v>
      </c>
      <c r="Q977" s="441">
        <v>230210</v>
      </c>
      <c r="R977" s="450" t="s">
        <v>268</v>
      </c>
      <c r="S977" s="441">
        <v>230210</v>
      </c>
    </row>
    <row r="978" spans="1:19" ht="10.199999999999999" customHeight="1" x14ac:dyDescent="0.3">
      <c r="A978" s="441">
        <v>2303</v>
      </c>
      <c r="B978" s="441">
        <f t="shared" si="19"/>
        <v>4</v>
      </c>
      <c r="C978" s="450">
        <v>2303</v>
      </c>
      <c r="D978" s="441" t="s">
        <v>269</v>
      </c>
      <c r="E978" s="441" t="s">
        <v>1315</v>
      </c>
      <c r="J978" s="441" t="s">
        <v>1315</v>
      </c>
      <c r="K978" s="441" t="s">
        <v>1315</v>
      </c>
      <c r="O978" s="441" t="s">
        <v>1315</v>
      </c>
      <c r="Q978" s="441">
        <v>2303</v>
      </c>
      <c r="R978" s="450" t="s">
        <v>269</v>
      </c>
      <c r="S978" s="441">
        <v>2303</v>
      </c>
    </row>
    <row r="979" spans="1:19" ht="10.199999999999999" customHeight="1" x14ac:dyDescent="0.3">
      <c r="A979" s="441">
        <v>2304</v>
      </c>
      <c r="B979" s="441">
        <f t="shared" si="19"/>
        <v>4</v>
      </c>
      <c r="C979" s="450">
        <v>2304</v>
      </c>
      <c r="D979" s="441" t="s">
        <v>270</v>
      </c>
      <c r="E979" s="441" t="s">
        <v>1315</v>
      </c>
      <c r="F979" s="441" t="s">
        <v>1315</v>
      </c>
      <c r="G979" s="441" t="s">
        <v>1315</v>
      </c>
      <c r="I979" s="441" t="s">
        <v>1315</v>
      </c>
      <c r="J979" s="441" t="s">
        <v>1315</v>
      </c>
      <c r="K979" s="441" t="s">
        <v>1315</v>
      </c>
      <c r="L979" s="441" t="s">
        <v>1315</v>
      </c>
      <c r="M979" s="441" t="s">
        <v>1315</v>
      </c>
      <c r="O979" s="441" t="s">
        <v>1315</v>
      </c>
      <c r="Q979" s="441">
        <v>2304</v>
      </c>
      <c r="R979" s="450" t="s">
        <v>270</v>
      </c>
      <c r="S979" s="441">
        <v>2304</v>
      </c>
    </row>
    <row r="980" spans="1:19" ht="10.199999999999999" customHeight="1" x14ac:dyDescent="0.3">
      <c r="A980" s="441">
        <v>2304</v>
      </c>
      <c r="B980" s="441">
        <f t="shared" si="19"/>
        <v>6</v>
      </c>
      <c r="C980" s="450">
        <v>230405</v>
      </c>
      <c r="D980" s="441" t="s">
        <v>271</v>
      </c>
      <c r="E980" s="441" t="s">
        <v>1315</v>
      </c>
      <c r="F980" s="441" t="s">
        <v>1315</v>
      </c>
      <c r="G980" s="441" t="s">
        <v>1315</v>
      </c>
      <c r="I980" s="441" t="s">
        <v>1315</v>
      </c>
      <c r="J980" s="441" t="s">
        <v>1315</v>
      </c>
      <c r="K980" s="441" t="s">
        <v>1315</v>
      </c>
      <c r="O980" s="441" t="s">
        <v>1315</v>
      </c>
      <c r="Q980" s="441">
        <v>230405</v>
      </c>
      <c r="R980" s="450" t="s">
        <v>271</v>
      </c>
      <c r="S980" s="441">
        <v>230405</v>
      </c>
    </row>
    <row r="981" spans="1:19" ht="10.199999999999999" customHeight="1" x14ac:dyDescent="0.3">
      <c r="A981" s="441">
        <v>2304</v>
      </c>
      <c r="B981" s="441">
        <f t="shared" si="19"/>
        <v>6</v>
      </c>
      <c r="C981" s="450">
        <v>230410</v>
      </c>
      <c r="D981" s="441" t="s">
        <v>272</v>
      </c>
      <c r="E981" s="441" t="s">
        <v>1315</v>
      </c>
      <c r="F981" s="441" t="s">
        <v>1315</v>
      </c>
      <c r="G981" s="441" t="s">
        <v>1315</v>
      </c>
      <c r="I981" s="441" t="s">
        <v>1315</v>
      </c>
      <c r="J981" s="441" t="s">
        <v>1315</v>
      </c>
      <c r="K981" s="441" t="s">
        <v>1315</v>
      </c>
      <c r="L981" s="441" t="s">
        <v>1315</v>
      </c>
      <c r="M981" s="441" t="s">
        <v>1315</v>
      </c>
      <c r="O981" s="441" t="s">
        <v>1315</v>
      </c>
      <c r="Q981" s="441">
        <v>230410</v>
      </c>
      <c r="R981" s="450" t="s">
        <v>272</v>
      </c>
      <c r="S981" s="441">
        <v>230410</v>
      </c>
    </row>
    <row r="982" spans="1:19" ht="10.199999999999999" customHeight="1" x14ac:dyDescent="0.3">
      <c r="A982" s="441">
        <v>2304</v>
      </c>
      <c r="B982" s="441">
        <f t="shared" si="19"/>
        <v>6</v>
      </c>
      <c r="C982" s="450">
        <v>230415</v>
      </c>
      <c r="D982" s="441" t="s">
        <v>157</v>
      </c>
      <c r="E982" s="441" t="s">
        <v>1315</v>
      </c>
      <c r="F982" s="441" t="s">
        <v>1315</v>
      </c>
      <c r="G982" s="441" t="s">
        <v>1315</v>
      </c>
      <c r="I982" s="441" t="s">
        <v>1315</v>
      </c>
      <c r="J982" s="441" t="s">
        <v>1315</v>
      </c>
      <c r="K982" s="441" t="s">
        <v>1315</v>
      </c>
      <c r="L982" s="441" t="s">
        <v>1315</v>
      </c>
      <c r="M982" s="441" t="s">
        <v>1315</v>
      </c>
      <c r="O982" s="441" t="s">
        <v>1315</v>
      </c>
      <c r="Q982" s="441">
        <v>230415</v>
      </c>
      <c r="R982" s="450" t="s">
        <v>157</v>
      </c>
      <c r="S982" s="441">
        <v>230415</v>
      </c>
    </row>
    <row r="983" spans="1:19" ht="10.199999999999999" customHeight="1" x14ac:dyDescent="0.3">
      <c r="A983" s="441">
        <v>24</v>
      </c>
      <c r="B983" s="441">
        <f t="shared" si="19"/>
        <v>2</v>
      </c>
      <c r="C983" s="450">
        <v>24</v>
      </c>
      <c r="D983" s="441" t="s">
        <v>826</v>
      </c>
      <c r="E983" s="441" t="s">
        <v>1315</v>
      </c>
      <c r="G983" s="441" t="s">
        <v>1315</v>
      </c>
      <c r="J983" s="441" t="s">
        <v>1315</v>
      </c>
      <c r="K983" s="441" t="s">
        <v>1315</v>
      </c>
      <c r="O983" s="441" t="s">
        <v>1315</v>
      </c>
      <c r="Q983" s="441">
        <v>24</v>
      </c>
      <c r="R983" s="450" t="s">
        <v>826</v>
      </c>
      <c r="S983" s="441">
        <v>24</v>
      </c>
    </row>
    <row r="984" spans="1:19" ht="10.199999999999999" customHeight="1" x14ac:dyDescent="0.3">
      <c r="A984" s="441">
        <v>2401</v>
      </c>
      <c r="B984" s="441">
        <f t="shared" si="19"/>
        <v>4</v>
      </c>
      <c r="C984" s="450">
        <v>2401</v>
      </c>
      <c r="D984" s="441" t="s">
        <v>95</v>
      </c>
      <c r="E984" s="441" t="s">
        <v>1315</v>
      </c>
      <c r="G984" s="441" t="s">
        <v>1315</v>
      </c>
      <c r="J984" s="441" t="s">
        <v>1315</v>
      </c>
      <c r="K984" s="441" t="s">
        <v>1315</v>
      </c>
      <c r="O984" s="441" t="s">
        <v>1315</v>
      </c>
      <c r="Q984" s="441">
        <v>2401</v>
      </c>
      <c r="R984" s="450" t="s">
        <v>95</v>
      </c>
      <c r="S984" s="441">
        <v>2401</v>
      </c>
    </row>
    <row r="985" spans="1:19" ht="10.199999999999999" customHeight="1" x14ac:dyDescent="0.3">
      <c r="A985" s="441">
        <v>2402</v>
      </c>
      <c r="B985" s="441">
        <f t="shared" si="19"/>
        <v>4</v>
      </c>
      <c r="C985" s="450">
        <v>2402</v>
      </c>
      <c r="D985" s="441" t="s">
        <v>96</v>
      </c>
      <c r="E985" s="441" t="s">
        <v>1315</v>
      </c>
      <c r="G985" s="441" t="s">
        <v>1315</v>
      </c>
      <c r="J985" s="441" t="s">
        <v>1315</v>
      </c>
      <c r="K985" s="441" t="s">
        <v>1315</v>
      </c>
      <c r="O985" s="441" t="s">
        <v>1315</v>
      </c>
      <c r="Q985" s="441">
        <v>2402</v>
      </c>
      <c r="R985" s="450" t="s">
        <v>96</v>
      </c>
      <c r="S985" s="441">
        <v>2402</v>
      </c>
    </row>
    <row r="986" spans="1:19" ht="10.199999999999999" customHeight="1" x14ac:dyDescent="0.3">
      <c r="A986" s="441">
        <v>25</v>
      </c>
      <c r="B986" s="441">
        <f t="shared" si="19"/>
        <v>2</v>
      </c>
      <c r="C986" s="450">
        <v>25</v>
      </c>
      <c r="D986" s="441" t="s">
        <v>273</v>
      </c>
      <c r="E986" s="441" t="s">
        <v>1315</v>
      </c>
      <c r="F986" s="441" t="s">
        <v>1315</v>
      </c>
      <c r="G986" s="441" t="s">
        <v>1315</v>
      </c>
      <c r="I986" s="441" t="s">
        <v>1315</v>
      </c>
      <c r="J986" s="441" t="s">
        <v>1315</v>
      </c>
      <c r="K986" s="441" t="s">
        <v>1315</v>
      </c>
      <c r="L986" s="441" t="s">
        <v>1315</v>
      </c>
      <c r="M986" s="441" t="s">
        <v>1315</v>
      </c>
      <c r="N986" s="441" t="s">
        <v>1315</v>
      </c>
      <c r="O986" s="441" t="s">
        <v>1315</v>
      </c>
      <c r="Q986" s="441">
        <v>25</v>
      </c>
      <c r="R986" s="450" t="s">
        <v>273</v>
      </c>
      <c r="S986" s="441">
        <v>25</v>
      </c>
    </row>
    <row r="987" spans="1:19" ht="10.199999999999999" customHeight="1" x14ac:dyDescent="0.3">
      <c r="A987" s="441">
        <v>2501</v>
      </c>
      <c r="B987" s="441">
        <f t="shared" si="19"/>
        <v>4</v>
      </c>
      <c r="C987" s="450">
        <v>2501</v>
      </c>
      <c r="D987" s="441" t="s">
        <v>274</v>
      </c>
      <c r="E987" s="441" t="s">
        <v>1315</v>
      </c>
      <c r="F987" s="441" t="s">
        <v>1315</v>
      </c>
      <c r="G987" s="441" t="s">
        <v>1315</v>
      </c>
      <c r="I987" s="441" t="s">
        <v>1315</v>
      </c>
      <c r="J987" s="441" t="s">
        <v>1315</v>
      </c>
      <c r="K987" s="441" t="s">
        <v>1315</v>
      </c>
      <c r="L987" s="441" t="s">
        <v>1315</v>
      </c>
      <c r="M987" s="441" t="s">
        <v>1315</v>
      </c>
      <c r="N987" s="441" t="s">
        <v>1315</v>
      </c>
      <c r="O987" s="441" t="s">
        <v>1315</v>
      </c>
      <c r="Q987" s="441">
        <v>2501</v>
      </c>
      <c r="R987" s="450" t="s">
        <v>1574</v>
      </c>
      <c r="S987" s="441">
        <v>2501</v>
      </c>
    </row>
    <row r="988" spans="1:19" ht="10.199999999999999" customHeight="1" x14ac:dyDescent="0.3">
      <c r="A988" s="441">
        <v>2501</v>
      </c>
      <c r="B988" s="441">
        <f t="shared" si="19"/>
        <v>6</v>
      </c>
      <c r="C988" s="450">
        <v>250105</v>
      </c>
      <c r="D988" s="441" t="s">
        <v>243</v>
      </c>
      <c r="E988" s="441" t="s">
        <v>1315</v>
      </c>
      <c r="F988" s="441" t="s">
        <v>1315</v>
      </c>
      <c r="G988" s="441" t="s">
        <v>1315</v>
      </c>
      <c r="J988" s="441" t="s">
        <v>1315</v>
      </c>
      <c r="K988" s="441" t="s">
        <v>1315</v>
      </c>
      <c r="O988" s="441" t="s">
        <v>1315</v>
      </c>
      <c r="Q988" s="441">
        <v>250105</v>
      </c>
      <c r="R988" s="450" t="s">
        <v>243</v>
      </c>
      <c r="S988" s="441">
        <v>250105</v>
      </c>
    </row>
    <row r="989" spans="1:19" ht="10.199999999999999" customHeight="1" x14ac:dyDescent="0.3">
      <c r="A989" s="441">
        <v>2501</v>
      </c>
      <c r="B989" s="441">
        <f t="shared" si="19"/>
        <v>6</v>
      </c>
      <c r="C989" s="450">
        <v>250110</v>
      </c>
      <c r="D989" s="441" t="s">
        <v>254</v>
      </c>
      <c r="E989" s="441" t="s">
        <v>1315</v>
      </c>
      <c r="F989" s="441" t="s">
        <v>1315</v>
      </c>
      <c r="G989" s="441" t="s">
        <v>1315</v>
      </c>
      <c r="I989" s="441" t="s">
        <v>1315</v>
      </c>
      <c r="J989" s="441" t="s">
        <v>1315</v>
      </c>
      <c r="K989" s="441" t="s">
        <v>1315</v>
      </c>
      <c r="O989" s="441" t="s">
        <v>1315</v>
      </c>
      <c r="Q989" s="441">
        <v>250110</v>
      </c>
      <c r="R989" s="450" t="s">
        <v>254</v>
      </c>
      <c r="S989" s="441">
        <v>250110</v>
      </c>
    </row>
    <row r="990" spans="1:19" ht="10.199999999999999" customHeight="1" x14ac:dyDescent="0.3">
      <c r="A990" s="441">
        <v>2501</v>
      </c>
      <c r="B990" s="441">
        <f t="shared" si="19"/>
        <v>6</v>
      </c>
      <c r="C990" s="450">
        <v>250115</v>
      </c>
      <c r="D990" s="441" t="s">
        <v>258</v>
      </c>
      <c r="E990" s="441" t="s">
        <v>1315</v>
      </c>
      <c r="F990" s="441" t="s">
        <v>1315</v>
      </c>
      <c r="G990" s="441" t="s">
        <v>1315</v>
      </c>
      <c r="I990" s="441" t="s">
        <v>1315</v>
      </c>
      <c r="J990" s="441" t="s">
        <v>1315</v>
      </c>
      <c r="K990" s="441" t="s">
        <v>1315</v>
      </c>
      <c r="O990" s="441" t="s">
        <v>1315</v>
      </c>
      <c r="Q990" s="441">
        <v>250115</v>
      </c>
      <c r="R990" s="450" t="s">
        <v>258</v>
      </c>
      <c r="S990" s="441">
        <v>250115</v>
      </c>
    </row>
    <row r="991" spans="1:19" ht="10.199999999999999" customHeight="1" x14ac:dyDescent="0.3">
      <c r="A991" s="441">
        <v>2501</v>
      </c>
      <c r="B991" s="441">
        <f t="shared" si="19"/>
        <v>6</v>
      </c>
      <c r="C991" s="450">
        <v>250120</v>
      </c>
      <c r="D991" s="441" t="s">
        <v>275</v>
      </c>
      <c r="E991" s="441" t="s">
        <v>1315</v>
      </c>
      <c r="F991" s="441" t="s">
        <v>1315</v>
      </c>
      <c r="I991" s="441" t="s">
        <v>1315</v>
      </c>
      <c r="J991" s="441" t="s">
        <v>1315</v>
      </c>
      <c r="K991" s="441" t="s">
        <v>1315</v>
      </c>
      <c r="O991" s="441" t="s">
        <v>1315</v>
      </c>
      <c r="Q991" s="441">
        <v>250120</v>
      </c>
      <c r="R991" s="450" t="s">
        <v>275</v>
      </c>
      <c r="S991" s="441">
        <v>250120</v>
      </c>
    </row>
    <row r="992" spans="1:19" ht="10.199999999999999" customHeight="1" x14ac:dyDescent="0.3">
      <c r="A992" s="441">
        <v>2501</v>
      </c>
      <c r="B992" s="441">
        <f t="shared" si="19"/>
        <v>6</v>
      </c>
      <c r="C992" s="450">
        <v>250125</v>
      </c>
      <c r="D992" s="441" t="s">
        <v>262</v>
      </c>
      <c r="E992" s="441" t="s">
        <v>1315</v>
      </c>
      <c r="F992" s="441" t="s">
        <v>1315</v>
      </c>
      <c r="G992" s="441" t="s">
        <v>1315</v>
      </c>
      <c r="I992" s="441" t="s">
        <v>1315</v>
      </c>
      <c r="J992" s="441" t="s">
        <v>1315</v>
      </c>
      <c r="K992" s="441" t="s">
        <v>1315</v>
      </c>
      <c r="O992" s="441" t="s">
        <v>1315</v>
      </c>
      <c r="Q992" s="441">
        <v>250125</v>
      </c>
      <c r="R992" s="450" t="s">
        <v>262</v>
      </c>
      <c r="S992" s="441">
        <v>250125</v>
      </c>
    </row>
    <row r="993" spans="1:19" ht="10.199999999999999" customHeight="1" x14ac:dyDescent="0.3">
      <c r="A993" s="441">
        <v>2501</v>
      </c>
      <c r="B993" s="441">
        <f t="shared" si="19"/>
        <v>6</v>
      </c>
      <c r="C993" s="450">
        <v>250130</v>
      </c>
      <c r="D993" s="441" t="s">
        <v>31</v>
      </c>
      <c r="E993" s="441" t="s">
        <v>1315</v>
      </c>
      <c r="F993" s="441" t="s">
        <v>1315</v>
      </c>
      <c r="G993" s="441" t="s">
        <v>1315</v>
      </c>
      <c r="I993" s="441" t="s">
        <v>1315</v>
      </c>
      <c r="J993" s="441" t="s">
        <v>1315</v>
      </c>
      <c r="K993" s="441" t="s">
        <v>1315</v>
      </c>
      <c r="N993" s="441" t="s">
        <v>1315</v>
      </c>
      <c r="O993" s="441" t="s">
        <v>1315</v>
      </c>
      <c r="Q993" s="441">
        <v>250130</v>
      </c>
      <c r="R993" s="450" t="s">
        <v>31</v>
      </c>
      <c r="S993" s="441">
        <v>250130</v>
      </c>
    </row>
    <row r="994" spans="1:19" ht="10.199999999999999" customHeight="1" x14ac:dyDescent="0.3">
      <c r="A994" s="441">
        <v>2501</v>
      </c>
      <c r="B994" s="441">
        <f t="shared" si="19"/>
        <v>6</v>
      </c>
      <c r="C994" s="450">
        <v>250135</v>
      </c>
      <c r="D994" s="441" t="s">
        <v>276</v>
      </c>
      <c r="E994" s="441" t="s">
        <v>1315</v>
      </c>
      <c r="F994" s="441" t="s">
        <v>1315</v>
      </c>
      <c r="G994" s="441" t="s">
        <v>1315</v>
      </c>
      <c r="I994" s="441" t="s">
        <v>1315</v>
      </c>
      <c r="J994" s="441" t="s">
        <v>1315</v>
      </c>
      <c r="K994" s="441" t="s">
        <v>1315</v>
      </c>
      <c r="L994" s="441" t="s">
        <v>1315</v>
      </c>
      <c r="M994" s="441" t="s">
        <v>1315</v>
      </c>
      <c r="N994" s="441" t="s">
        <v>1315</v>
      </c>
      <c r="O994" s="441" t="s">
        <v>1315</v>
      </c>
      <c r="Q994" s="441">
        <v>250135</v>
      </c>
      <c r="R994" s="450" t="s">
        <v>276</v>
      </c>
      <c r="S994" s="441">
        <v>250135</v>
      </c>
    </row>
    <row r="995" spans="1:19" ht="10.199999999999999" customHeight="1" x14ac:dyDescent="0.3">
      <c r="A995" s="441">
        <v>2501</v>
      </c>
      <c r="B995" s="441">
        <f t="shared" si="19"/>
        <v>6</v>
      </c>
      <c r="C995" s="450">
        <v>250140</v>
      </c>
      <c r="D995" s="441" t="s">
        <v>271</v>
      </c>
      <c r="E995" s="441" t="s">
        <v>1315</v>
      </c>
      <c r="F995" s="441" t="s">
        <v>1315</v>
      </c>
      <c r="G995" s="441" t="s">
        <v>1315</v>
      </c>
      <c r="I995" s="441" t="s">
        <v>1315</v>
      </c>
      <c r="J995" s="441" t="s">
        <v>1315</v>
      </c>
      <c r="K995" s="441" t="s">
        <v>1315</v>
      </c>
      <c r="O995" s="441" t="s">
        <v>1315</v>
      </c>
      <c r="Q995" s="441">
        <v>250140</v>
      </c>
      <c r="R995" s="450" t="s">
        <v>271</v>
      </c>
      <c r="S995" s="441">
        <v>250140</v>
      </c>
    </row>
    <row r="996" spans="1:19" ht="10.199999999999999" customHeight="1" x14ac:dyDescent="0.3">
      <c r="A996" s="441">
        <v>2501</v>
      </c>
      <c r="B996" s="441">
        <f t="shared" si="19"/>
        <v>6</v>
      </c>
      <c r="C996" s="450">
        <v>250145</v>
      </c>
      <c r="D996" s="441" t="s">
        <v>272</v>
      </c>
      <c r="E996" s="441" t="s">
        <v>1315</v>
      </c>
      <c r="F996" s="441" t="s">
        <v>1315</v>
      </c>
      <c r="G996" s="441" t="s">
        <v>1315</v>
      </c>
      <c r="I996" s="441" t="s">
        <v>1315</v>
      </c>
      <c r="J996" s="441" t="s">
        <v>1315</v>
      </c>
      <c r="K996" s="441" t="s">
        <v>1315</v>
      </c>
      <c r="L996" s="441" t="s">
        <v>1315</v>
      </c>
      <c r="M996" s="441" t="s">
        <v>1315</v>
      </c>
      <c r="O996" s="441" t="s">
        <v>1315</v>
      </c>
      <c r="Q996" s="441">
        <v>250145</v>
      </c>
      <c r="R996" s="450" t="s">
        <v>272</v>
      </c>
      <c r="S996" s="441">
        <v>250145</v>
      </c>
    </row>
    <row r="997" spans="1:19" ht="10.199999999999999" customHeight="1" x14ac:dyDescent="0.3">
      <c r="A997" s="441">
        <v>2501</v>
      </c>
      <c r="B997" s="441">
        <f t="shared" si="19"/>
        <v>6</v>
      </c>
      <c r="C997" s="450">
        <v>250150</v>
      </c>
      <c r="D997" s="441" t="s">
        <v>157</v>
      </c>
      <c r="E997" s="441" t="s">
        <v>1315</v>
      </c>
      <c r="F997" s="441" t="s">
        <v>1315</v>
      </c>
      <c r="G997" s="441" t="s">
        <v>1315</v>
      </c>
      <c r="I997" s="441" t="s">
        <v>1315</v>
      </c>
      <c r="J997" s="441" t="s">
        <v>1315</v>
      </c>
      <c r="K997" s="441" t="s">
        <v>1315</v>
      </c>
      <c r="L997" s="441" t="s">
        <v>1315</v>
      </c>
      <c r="M997" s="441" t="s">
        <v>1315</v>
      </c>
      <c r="O997" s="441" t="s">
        <v>1315</v>
      </c>
      <c r="Q997" s="441">
        <v>250150</v>
      </c>
      <c r="R997" s="450" t="s">
        <v>157</v>
      </c>
      <c r="S997" s="441">
        <v>250150</v>
      </c>
    </row>
    <row r="998" spans="1:19" ht="10.199999999999999" customHeight="1" x14ac:dyDescent="0.3">
      <c r="A998" s="441">
        <v>2501</v>
      </c>
      <c r="B998" s="441">
        <f t="shared" si="19"/>
        <v>6</v>
      </c>
      <c r="C998" s="450">
        <v>250190</v>
      </c>
      <c r="D998" s="441" t="s">
        <v>53</v>
      </c>
      <c r="E998" s="441" t="s">
        <v>1315</v>
      </c>
      <c r="F998" s="441" t="s">
        <v>1315</v>
      </c>
      <c r="G998" s="441" t="s">
        <v>1315</v>
      </c>
      <c r="I998" s="441" t="s">
        <v>1315</v>
      </c>
      <c r="J998" s="441" t="s">
        <v>1315</v>
      </c>
      <c r="K998" s="441" t="s">
        <v>1315</v>
      </c>
      <c r="L998" s="441" t="s">
        <v>1315</v>
      </c>
      <c r="M998" s="441" t="s">
        <v>1315</v>
      </c>
      <c r="N998" s="441" t="s">
        <v>1315</v>
      </c>
      <c r="O998" s="441" t="s">
        <v>1315</v>
      </c>
      <c r="Q998" s="441">
        <v>250190</v>
      </c>
      <c r="R998" s="450" t="s">
        <v>53</v>
      </c>
      <c r="S998" s="441">
        <v>250190</v>
      </c>
    </row>
    <row r="999" spans="1:19" ht="10.199999999999999" customHeight="1" x14ac:dyDescent="0.3">
      <c r="A999" s="441">
        <v>2502</v>
      </c>
      <c r="B999" s="441">
        <f t="shared" si="19"/>
        <v>4</v>
      </c>
      <c r="C999" s="450">
        <v>2502</v>
      </c>
      <c r="D999" s="441" t="s">
        <v>278</v>
      </c>
      <c r="E999" s="441" t="s">
        <v>1315</v>
      </c>
      <c r="F999" s="441" t="s">
        <v>1315</v>
      </c>
      <c r="G999" s="441" t="s">
        <v>1315</v>
      </c>
      <c r="I999" s="441" t="s">
        <v>1315</v>
      </c>
      <c r="J999" s="441" t="s">
        <v>1315</v>
      </c>
      <c r="K999" s="441" t="s">
        <v>1315</v>
      </c>
      <c r="L999" s="441" t="s">
        <v>1315</v>
      </c>
      <c r="M999" s="441" t="s">
        <v>1315</v>
      </c>
      <c r="N999" s="441" t="s">
        <v>1315</v>
      </c>
      <c r="O999" s="441" t="s">
        <v>1315</v>
      </c>
      <c r="Q999" s="441">
        <v>2502</v>
      </c>
      <c r="R999" s="450" t="s">
        <v>278</v>
      </c>
      <c r="S999" s="441">
        <v>2502</v>
      </c>
    </row>
    <row r="1000" spans="1:19" ht="10.199999999999999" customHeight="1" x14ac:dyDescent="0.3">
      <c r="A1000" s="441">
        <v>2503</v>
      </c>
      <c r="B1000" s="441">
        <f t="shared" si="19"/>
        <v>4</v>
      </c>
      <c r="C1000" s="450">
        <v>2503</v>
      </c>
      <c r="D1000" s="441" t="s">
        <v>279</v>
      </c>
      <c r="E1000" s="441" t="s">
        <v>1315</v>
      </c>
      <c r="F1000" s="441" t="s">
        <v>1315</v>
      </c>
      <c r="G1000" s="441" t="s">
        <v>1315</v>
      </c>
      <c r="I1000" s="441" t="s">
        <v>1315</v>
      </c>
      <c r="J1000" s="441" t="s">
        <v>1315</v>
      </c>
      <c r="K1000" s="441" t="s">
        <v>1315</v>
      </c>
      <c r="L1000" s="441" t="s">
        <v>1315</v>
      </c>
      <c r="M1000" s="441" t="s">
        <v>1315</v>
      </c>
      <c r="N1000" s="441" t="s">
        <v>1315</v>
      </c>
      <c r="O1000" s="441" t="s">
        <v>1315</v>
      </c>
      <c r="Q1000" s="441">
        <v>2503</v>
      </c>
      <c r="R1000" s="450" t="s">
        <v>279</v>
      </c>
      <c r="S1000" s="441">
        <v>2503</v>
      </c>
    </row>
    <row r="1001" spans="1:19" ht="10.199999999999999" customHeight="1" x14ac:dyDescent="0.3">
      <c r="A1001" s="441">
        <v>2503</v>
      </c>
      <c r="B1001" s="441">
        <f t="shared" si="19"/>
        <v>6</v>
      </c>
      <c r="C1001" s="450">
        <v>250305</v>
      </c>
      <c r="D1001" s="441" t="s">
        <v>280</v>
      </c>
      <c r="E1001" s="441" t="s">
        <v>1315</v>
      </c>
      <c r="F1001" s="441" t="s">
        <v>1315</v>
      </c>
      <c r="G1001" s="441" t="s">
        <v>1315</v>
      </c>
      <c r="I1001" s="441" t="s">
        <v>1315</v>
      </c>
      <c r="J1001" s="441" t="s">
        <v>1315</v>
      </c>
      <c r="K1001" s="441" t="s">
        <v>1315</v>
      </c>
      <c r="L1001" s="441" t="s">
        <v>1315</v>
      </c>
      <c r="M1001" s="441" t="s">
        <v>1315</v>
      </c>
      <c r="N1001" s="441" t="s">
        <v>1315</v>
      </c>
      <c r="O1001" s="441" t="s">
        <v>1315</v>
      </c>
      <c r="Q1001" s="441">
        <v>250305</v>
      </c>
      <c r="R1001" s="450" t="s">
        <v>280</v>
      </c>
      <c r="S1001" s="441">
        <v>250305</v>
      </c>
    </row>
    <row r="1002" spans="1:19" ht="10.199999999999999" customHeight="1" x14ac:dyDescent="0.3">
      <c r="A1002" s="441">
        <v>2503</v>
      </c>
      <c r="B1002" s="441">
        <f t="shared" si="19"/>
        <v>6</v>
      </c>
      <c r="C1002" s="450">
        <v>250310</v>
      </c>
      <c r="D1002" s="441" t="s">
        <v>281</v>
      </c>
      <c r="E1002" s="441" t="s">
        <v>1315</v>
      </c>
      <c r="F1002" s="441" t="s">
        <v>1315</v>
      </c>
      <c r="G1002" s="441" t="s">
        <v>1315</v>
      </c>
      <c r="I1002" s="441" t="s">
        <v>1315</v>
      </c>
      <c r="J1002" s="441" t="s">
        <v>1315</v>
      </c>
      <c r="K1002" s="441" t="s">
        <v>1315</v>
      </c>
      <c r="L1002" s="441" t="s">
        <v>1315</v>
      </c>
      <c r="M1002" s="441" t="s">
        <v>1315</v>
      </c>
      <c r="N1002" s="441" t="s">
        <v>1315</v>
      </c>
      <c r="O1002" s="441" t="s">
        <v>1315</v>
      </c>
      <c r="Q1002" s="441">
        <v>250310</v>
      </c>
      <c r="R1002" s="450" t="s">
        <v>281</v>
      </c>
      <c r="S1002" s="441">
        <v>250310</v>
      </c>
    </row>
    <row r="1003" spans="1:19" ht="10.199999999999999" customHeight="1" x14ac:dyDescent="0.3">
      <c r="A1003" s="441">
        <v>2503</v>
      </c>
      <c r="B1003" s="441">
        <f t="shared" si="19"/>
        <v>6</v>
      </c>
      <c r="C1003" s="450">
        <v>250315</v>
      </c>
      <c r="D1003" s="441" t="s">
        <v>282</v>
      </c>
      <c r="E1003" s="441" t="s">
        <v>1315</v>
      </c>
      <c r="F1003" s="441" t="s">
        <v>1315</v>
      </c>
      <c r="G1003" s="441" t="s">
        <v>1315</v>
      </c>
      <c r="I1003" s="441" t="s">
        <v>1315</v>
      </c>
      <c r="J1003" s="441" t="s">
        <v>1315</v>
      </c>
      <c r="K1003" s="441" t="s">
        <v>1315</v>
      </c>
      <c r="L1003" s="441" t="s">
        <v>1315</v>
      </c>
      <c r="M1003" s="441" t="s">
        <v>1315</v>
      </c>
      <c r="N1003" s="441" t="s">
        <v>1315</v>
      </c>
      <c r="O1003" s="441" t="s">
        <v>1315</v>
      </c>
      <c r="Q1003" s="441">
        <v>250315</v>
      </c>
      <c r="R1003" s="450" t="s">
        <v>282</v>
      </c>
      <c r="S1003" s="441">
        <v>250315</v>
      </c>
    </row>
    <row r="1004" spans="1:19" ht="10.199999999999999" customHeight="1" x14ac:dyDescent="0.3">
      <c r="A1004" s="441">
        <v>2503</v>
      </c>
      <c r="B1004" s="441">
        <f t="shared" si="19"/>
        <v>6</v>
      </c>
      <c r="C1004" s="450">
        <v>250320</v>
      </c>
      <c r="D1004" s="441" t="s">
        <v>283</v>
      </c>
      <c r="E1004" s="441" t="s">
        <v>1315</v>
      </c>
      <c r="F1004" s="441" t="s">
        <v>1315</v>
      </c>
      <c r="G1004" s="441" t="s">
        <v>1315</v>
      </c>
      <c r="I1004" s="441" t="s">
        <v>1315</v>
      </c>
      <c r="J1004" s="441" t="s">
        <v>1315</v>
      </c>
      <c r="K1004" s="441" t="s">
        <v>1315</v>
      </c>
      <c r="L1004" s="441" t="s">
        <v>1315</v>
      </c>
      <c r="M1004" s="441" t="s">
        <v>1315</v>
      </c>
      <c r="N1004" s="441" t="s">
        <v>1315</v>
      </c>
      <c r="O1004" s="441" t="s">
        <v>1315</v>
      </c>
      <c r="Q1004" s="441">
        <v>250320</v>
      </c>
      <c r="R1004" s="450" t="s">
        <v>283</v>
      </c>
      <c r="S1004" s="441">
        <v>250320</v>
      </c>
    </row>
    <row r="1005" spans="1:19" ht="10.199999999999999" customHeight="1" x14ac:dyDescent="0.3">
      <c r="A1005" s="441">
        <v>2503</v>
      </c>
      <c r="B1005" s="441">
        <f t="shared" si="19"/>
        <v>6</v>
      </c>
      <c r="C1005" s="450">
        <v>250325</v>
      </c>
      <c r="D1005" s="441" t="s">
        <v>284</v>
      </c>
      <c r="E1005" s="441" t="s">
        <v>1315</v>
      </c>
      <c r="F1005" s="441" t="s">
        <v>1315</v>
      </c>
      <c r="J1005" s="441" t="s">
        <v>1316</v>
      </c>
      <c r="K1005" s="441" t="s">
        <v>1316</v>
      </c>
      <c r="L1005" s="441" t="s">
        <v>1315</v>
      </c>
      <c r="M1005" s="441" t="s">
        <v>1315</v>
      </c>
      <c r="N1005" s="441" t="s">
        <v>1315</v>
      </c>
      <c r="O1005" s="441" t="s">
        <v>1315</v>
      </c>
      <c r="Q1005" s="441">
        <v>250325</v>
      </c>
      <c r="R1005" s="450" t="s">
        <v>284</v>
      </c>
      <c r="S1005" s="441">
        <v>250325</v>
      </c>
    </row>
    <row r="1006" spans="1:19" ht="10.199999999999999" customHeight="1" x14ac:dyDescent="0.3">
      <c r="A1006" s="441">
        <v>2503</v>
      </c>
      <c r="B1006" s="441">
        <f t="shared" si="19"/>
        <v>6</v>
      </c>
      <c r="C1006" s="450">
        <v>250330</v>
      </c>
      <c r="D1006" s="441" t="s">
        <v>285</v>
      </c>
      <c r="E1006" s="441" t="s">
        <v>1315</v>
      </c>
      <c r="F1006" s="441" t="s">
        <v>1315</v>
      </c>
      <c r="G1006" s="441" t="s">
        <v>1315</v>
      </c>
      <c r="I1006" s="441" t="s">
        <v>1315</v>
      </c>
      <c r="J1006" s="441" t="s">
        <v>1315</v>
      </c>
      <c r="K1006" s="441" t="s">
        <v>1315</v>
      </c>
      <c r="L1006" s="441" t="s">
        <v>1315</v>
      </c>
      <c r="M1006" s="441" t="s">
        <v>1315</v>
      </c>
      <c r="N1006" s="441" t="s">
        <v>1315</v>
      </c>
      <c r="O1006" s="441" t="s">
        <v>1315</v>
      </c>
      <c r="Q1006" s="441">
        <v>250330</v>
      </c>
      <c r="R1006" s="450" t="s">
        <v>285</v>
      </c>
      <c r="S1006" s="441">
        <v>250330</v>
      </c>
    </row>
    <row r="1007" spans="1:19" ht="10.199999999999999" customHeight="1" x14ac:dyDescent="0.3">
      <c r="A1007" s="441">
        <v>2503</v>
      </c>
      <c r="B1007" s="441">
        <f t="shared" si="19"/>
        <v>6</v>
      </c>
      <c r="C1007" s="450">
        <v>250390</v>
      </c>
      <c r="D1007" s="441" t="s">
        <v>118</v>
      </c>
      <c r="E1007" s="441" t="s">
        <v>1315</v>
      </c>
      <c r="F1007" s="441" t="s">
        <v>1315</v>
      </c>
      <c r="G1007" s="441" t="s">
        <v>1315</v>
      </c>
      <c r="I1007" s="441" t="s">
        <v>1315</v>
      </c>
      <c r="J1007" s="441" t="s">
        <v>1315</v>
      </c>
      <c r="K1007" s="441" t="s">
        <v>1315</v>
      </c>
      <c r="L1007" s="441" t="s">
        <v>1315</v>
      </c>
      <c r="M1007" s="441" t="s">
        <v>1315</v>
      </c>
      <c r="N1007" s="441" t="s">
        <v>1315</v>
      </c>
      <c r="O1007" s="441" t="s">
        <v>1315</v>
      </c>
      <c r="Q1007" s="441">
        <v>250390</v>
      </c>
      <c r="R1007" s="450" t="s">
        <v>118</v>
      </c>
      <c r="S1007" s="441">
        <v>250390</v>
      </c>
    </row>
    <row r="1008" spans="1:19" ht="10.199999999999999" customHeight="1" x14ac:dyDescent="0.3">
      <c r="A1008" s="441">
        <v>2504</v>
      </c>
      <c r="B1008" s="441">
        <f t="shared" si="19"/>
        <v>4</v>
      </c>
      <c r="C1008" s="450">
        <v>2504</v>
      </c>
      <c r="D1008" s="441" t="s">
        <v>286</v>
      </c>
      <c r="E1008" s="441" t="s">
        <v>1315</v>
      </c>
      <c r="F1008" s="441" t="s">
        <v>1315</v>
      </c>
      <c r="G1008" s="441" t="s">
        <v>1315</v>
      </c>
      <c r="I1008" s="441" t="s">
        <v>1315</v>
      </c>
      <c r="J1008" s="441" t="s">
        <v>1315</v>
      </c>
      <c r="K1008" s="441" t="s">
        <v>1315</v>
      </c>
      <c r="L1008" s="441" t="s">
        <v>1315</v>
      </c>
      <c r="M1008" s="441" t="s">
        <v>1315</v>
      </c>
      <c r="N1008" s="441" t="s">
        <v>1315</v>
      </c>
      <c r="O1008" s="441" t="s">
        <v>1315</v>
      </c>
      <c r="Q1008" s="441">
        <v>2504</v>
      </c>
      <c r="R1008" s="450" t="s">
        <v>286</v>
      </c>
      <c r="S1008" s="441">
        <v>2504</v>
      </c>
    </row>
    <row r="1009" spans="1:19" ht="10.199999999999999" customHeight="1" x14ac:dyDescent="0.3">
      <c r="A1009" s="441">
        <v>2504</v>
      </c>
      <c r="B1009" s="441">
        <f t="shared" si="19"/>
        <v>6</v>
      </c>
      <c r="C1009" s="450">
        <v>250405</v>
      </c>
      <c r="D1009" s="441" t="s">
        <v>287</v>
      </c>
      <c r="E1009" s="441" t="s">
        <v>1315</v>
      </c>
      <c r="F1009" s="441" t="s">
        <v>1315</v>
      </c>
      <c r="G1009" s="441" t="s">
        <v>1315</v>
      </c>
      <c r="I1009" s="441" t="s">
        <v>1315</v>
      </c>
      <c r="J1009" s="441" t="s">
        <v>1315</v>
      </c>
      <c r="K1009" s="441" t="s">
        <v>1315</v>
      </c>
      <c r="L1009" s="441" t="s">
        <v>1315</v>
      </c>
      <c r="M1009" s="441" t="s">
        <v>1315</v>
      </c>
      <c r="N1009" s="441" t="s">
        <v>1315</v>
      </c>
      <c r="O1009" s="441" t="s">
        <v>1315</v>
      </c>
      <c r="Q1009" s="441">
        <v>250405</v>
      </c>
      <c r="R1009" s="450" t="s">
        <v>287</v>
      </c>
      <c r="S1009" s="441">
        <v>250405</v>
      </c>
    </row>
    <row r="1010" spans="1:19" ht="10.199999999999999" customHeight="1" x14ac:dyDescent="0.3">
      <c r="A1010" s="441">
        <v>2504</v>
      </c>
      <c r="B1010" s="441">
        <f t="shared" si="19"/>
        <v>6</v>
      </c>
      <c r="C1010" s="450">
        <v>250490</v>
      </c>
      <c r="D1010" s="441" t="s">
        <v>288</v>
      </c>
      <c r="E1010" s="441" t="s">
        <v>1315</v>
      </c>
      <c r="F1010" s="441" t="s">
        <v>1315</v>
      </c>
      <c r="G1010" s="441" t="s">
        <v>1315</v>
      </c>
      <c r="I1010" s="441" t="s">
        <v>1315</v>
      </c>
      <c r="J1010" s="441" t="s">
        <v>1315</v>
      </c>
      <c r="K1010" s="441" t="s">
        <v>1315</v>
      </c>
      <c r="L1010" s="441" t="s">
        <v>1315</v>
      </c>
      <c r="M1010" s="441" t="s">
        <v>1315</v>
      </c>
      <c r="N1010" s="441" t="s">
        <v>1315</v>
      </c>
      <c r="O1010" s="441" t="s">
        <v>1315</v>
      </c>
      <c r="Q1010" s="441">
        <v>250490</v>
      </c>
      <c r="R1010" s="450" t="s">
        <v>288</v>
      </c>
      <c r="S1010" s="441">
        <v>250490</v>
      </c>
    </row>
    <row r="1011" spans="1:19" ht="10.199999999999999" customHeight="1" x14ac:dyDescent="0.3">
      <c r="A1011" s="441">
        <v>2505</v>
      </c>
      <c r="B1011" s="441">
        <f t="shared" si="19"/>
        <v>4</v>
      </c>
      <c r="C1011" s="450">
        <v>2505</v>
      </c>
      <c r="D1011" s="441" t="s">
        <v>289</v>
      </c>
      <c r="E1011" s="441" t="s">
        <v>1315</v>
      </c>
      <c r="F1011" s="441" t="s">
        <v>1315</v>
      </c>
      <c r="G1011" s="441" t="s">
        <v>1315</v>
      </c>
      <c r="I1011" s="441" t="s">
        <v>1315</v>
      </c>
      <c r="J1011" s="441" t="s">
        <v>1315</v>
      </c>
      <c r="K1011" s="441" t="s">
        <v>1315</v>
      </c>
      <c r="L1011" s="441" t="s">
        <v>1315</v>
      </c>
      <c r="M1011" s="441" t="s">
        <v>1315</v>
      </c>
      <c r="N1011" s="441" t="s">
        <v>1315</v>
      </c>
      <c r="O1011" s="441" t="s">
        <v>1315</v>
      </c>
      <c r="Q1011" s="441">
        <v>2505</v>
      </c>
      <c r="R1011" s="450" t="s">
        <v>289</v>
      </c>
      <c r="S1011" s="441">
        <v>2505</v>
      </c>
    </row>
    <row r="1012" spans="1:19" ht="10.199999999999999" customHeight="1" x14ac:dyDescent="0.3">
      <c r="A1012" s="441">
        <v>2505</v>
      </c>
      <c r="B1012" s="441">
        <f t="shared" si="19"/>
        <v>6</v>
      </c>
      <c r="C1012" s="450">
        <v>250505</v>
      </c>
      <c r="D1012" s="441" t="s">
        <v>290</v>
      </c>
      <c r="E1012" s="441" t="s">
        <v>1315</v>
      </c>
      <c r="F1012" s="441" t="s">
        <v>1315</v>
      </c>
      <c r="J1012" s="441" t="s">
        <v>1316</v>
      </c>
      <c r="K1012" s="441" t="s">
        <v>1316</v>
      </c>
      <c r="L1012" s="441" t="s">
        <v>1315</v>
      </c>
      <c r="M1012" s="441" t="s">
        <v>1315</v>
      </c>
      <c r="N1012" s="441" t="s">
        <v>1315</v>
      </c>
      <c r="O1012" s="441" t="s">
        <v>1315</v>
      </c>
      <c r="Q1012" s="441">
        <v>250505</v>
      </c>
      <c r="R1012" s="450" t="s">
        <v>290</v>
      </c>
      <c r="S1012" s="441">
        <v>250505</v>
      </c>
    </row>
    <row r="1013" spans="1:19" ht="10.199999999999999" customHeight="1" x14ac:dyDescent="0.3">
      <c r="A1013" s="441">
        <v>2505</v>
      </c>
      <c r="B1013" s="441">
        <f t="shared" si="19"/>
        <v>6</v>
      </c>
      <c r="C1013" s="450">
        <v>250510</v>
      </c>
      <c r="D1013" s="441" t="s">
        <v>291</v>
      </c>
      <c r="E1013" s="441" t="s">
        <v>1315</v>
      </c>
      <c r="F1013" s="441" t="s">
        <v>1315</v>
      </c>
      <c r="J1013" s="441" t="s">
        <v>1316</v>
      </c>
      <c r="K1013" s="441" t="s">
        <v>1316</v>
      </c>
      <c r="L1013" s="441" t="s">
        <v>1315</v>
      </c>
      <c r="M1013" s="441" t="s">
        <v>1315</v>
      </c>
      <c r="N1013" s="441" t="s">
        <v>1315</v>
      </c>
      <c r="O1013" s="441" t="s">
        <v>1315</v>
      </c>
      <c r="Q1013" s="441">
        <v>250510</v>
      </c>
      <c r="R1013" s="450" t="s">
        <v>291</v>
      </c>
      <c r="S1013" s="441">
        <v>250510</v>
      </c>
    </row>
    <row r="1014" spans="1:19" ht="10.199999999999999" customHeight="1" x14ac:dyDescent="0.3">
      <c r="A1014" s="441">
        <v>2505</v>
      </c>
      <c r="B1014" s="441">
        <f t="shared" si="19"/>
        <v>6</v>
      </c>
      <c r="C1014" s="450">
        <v>250590</v>
      </c>
      <c r="D1014" s="441" t="s">
        <v>292</v>
      </c>
      <c r="E1014" s="441" t="s">
        <v>1315</v>
      </c>
      <c r="F1014" s="441" t="s">
        <v>1315</v>
      </c>
      <c r="G1014" s="441" t="s">
        <v>1315</v>
      </c>
      <c r="I1014" s="441" t="s">
        <v>1315</v>
      </c>
      <c r="J1014" s="441" t="s">
        <v>1315</v>
      </c>
      <c r="K1014" s="441" t="s">
        <v>1315</v>
      </c>
      <c r="L1014" s="441" t="s">
        <v>1315</v>
      </c>
      <c r="M1014" s="441" t="s">
        <v>1315</v>
      </c>
      <c r="N1014" s="441" t="s">
        <v>1315</v>
      </c>
      <c r="O1014" s="441" t="s">
        <v>1315</v>
      </c>
      <c r="Q1014" s="441">
        <v>250590</v>
      </c>
      <c r="R1014" s="450" t="s">
        <v>292</v>
      </c>
      <c r="S1014" s="441">
        <v>250590</v>
      </c>
    </row>
    <row r="1015" spans="1:19" ht="10.199999999999999" customHeight="1" x14ac:dyDescent="0.3">
      <c r="A1015" s="441">
        <v>2506</v>
      </c>
      <c r="B1015" s="441">
        <f t="shared" si="19"/>
        <v>4</v>
      </c>
      <c r="C1015" s="450">
        <v>2506</v>
      </c>
      <c r="D1015" s="441" t="s">
        <v>293</v>
      </c>
      <c r="E1015" s="441" t="s">
        <v>1315</v>
      </c>
      <c r="F1015" s="441" t="s">
        <v>1315</v>
      </c>
      <c r="G1015" s="441" t="s">
        <v>1315</v>
      </c>
      <c r="I1015" s="441" t="s">
        <v>1315</v>
      </c>
      <c r="J1015" s="441" t="s">
        <v>1315</v>
      </c>
      <c r="K1015" s="441" t="s">
        <v>1315</v>
      </c>
      <c r="L1015" s="441" t="s">
        <v>1315</v>
      </c>
      <c r="M1015" s="441" t="s">
        <v>1315</v>
      </c>
      <c r="N1015" s="441" t="s">
        <v>1315</v>
      </c>
      <c r="O1015" s="441" t="s">
        <v>1315</v>
      </c>
      <c r="Q1015" s="441">
        <v>2506</v>
      </c>
      <c r="R1015" s="450" t="s">
        <v>293</v>
      </c>
      <c r="S1015" s="441">
        <v>2506</v>
      </c>
    </row>
    <row r="1016" spans="1:19" ht="10.199999999999999" customHeight="1" x14ac:dyDescent="0.3">
      <c r="A1016" s="441">
        <v>2507</v>
      </c>
      <c r="B1016" s="441">
        <f t="shared" si="19"/>
        <v>4</v>
      </c>
      <c r="C1016" s="450">
        <v>2507</v>
      </c>
      <c r="D1016" s="441" t="s">
        <v>294</v>
      </c>
      <c r="E1016" s="441" t="s">
        <v>1315</v>
      </c>
      <c r="F1016" s="441" t="s">
        <v>1315</v>
      </c>
      <c r="G1016" s="441" t="s">
        <v>1315</v>
      </c>
      <c r="I1016" s="441" t="s">
        <v>1315</v>
      </c>
      <c r="J1016" s="441" t="s">
        <v>1315</v>
      </c>
      <c r="K1016" s="441" t="s">
        <v>1315</v>
      </c>
      <c r="O1016" s="441" t="s">
        <v>1315</v>
      </c>
      <c r="Q1016" s="441">
        <v>2507</v>
      </c>
      <c r="R1016" s="450" t="s">
        <v>294</v>
      </c>
      <c r="S1016" s="441">
        <v>2507</v>
      </c>
    </row>
    <row r="1017" spans="1:19" ht="10.199999999999999" customHeight="1" x14ac:dyDescent="0.3">
      <c r="A1017" s="441">
        <v>2508</v>
      </c>
      <c r="B1017" s="441">
        <f t="shared" si="19"/>
        <v>4</v>
      </c>
      <c r="C1017" s="450">
        <v>2508</v>
      </c>
      <c r="D1017" s="441" t="s">
        <v>827</v>
      </c>
      <c r="E1017" s="441" t="s">
        <v>1315</v>
      </c>
      <c r="G1017" s="441" t="s">
        <v>1315</v>
      </c>
      <c r="J1017" s="441" t="s">
        <v>1315</v>
      </c>
      <c r="K1017" s="441" t="s">
        <v>1315</v>
      </c>
      <c r="O1017" s="441" t="s">
        <v>1315</v>
      </c>
      <c r="Q1017" s="441">
        <v>2508</v>
      </c>
      <c r="R1017" s="450" t="s">
        <v>827</v>
      </c>
      <c r="S1017" s="441">
        <v>2508</v>
      </c>
    </row>
    <row r="1018" spans="1:19" ht="10.199999999999999" customHeight="1" x14ac:dyDescent="0.3">
      <c r="A1018" s="441">
        <v>2508</v>
      </c>
      <c r="B1018" s="441">
        <f t="shared" si="19"/>
        <v>6</v>
      </c>
      <c r="C1018" s="450">
        <v>250805</v>
      </c>
      <c r="D1018" s="441" t="s">
        <v>803</v>
      </c>
      <c r="E1018" s="441" t="s">
        <v>1315</v>
      </c>
      <c r="G1018" s="441" t="s">
        <v>1315</v>
      </c>
      <c r="J1018" s="441" t="s">
        <v>1315</v>
      </c>
      <c r="K1018" s="441" t="s">
        <v>1315</v>
      </c>
      <c r="O1018" s="441" t="s">
        <v>1315</v>
      </c>
      <c r="Q1018" s="441">
        <v>250805</v>
      </c>
      <c r="R1018" s="450" t="s">
        <v>803</v>
      </c>
      <c r="S1018" s="441">
        <v>250805</v>
      </c>
    </row>
    <row r="1019" spans="1:19" ht="10.199999999999999" customHeight="1" x14ac:dyDescent="0.3">
      <c r="A1019" s="441">
        <v>2508</v>
      </c>
      <c r="B1019" s="441">
        <f t="shared" si="19"/>
        <v>6</v>
      </c>
      <c r="C1019" s="450">
        <v>250810</v>
      </c>
      <c r="D1019" s="441" t="s">
        <v>804</v>
      </c>
      <c r="E1019" s="441" t="s">
        <v>1315</v>
      </c>
      <c r="G1019" s="441" t="s">
        <v>1315</v>
      </c>
      <c r="J1019" s="441" t="s">
        <v>1315</v>
      </c>
      <c r="K1019" s="441" t="s">
        <v>1315</v>
      </c>
      <c r="O1019" s="441" t="s">
        <v>1315</v>
      </c>
      <c r="Q1019" s="441">
        <v>250810</v>
      </c>
      <c r="R1019" s="450" t="s">
        <v>1547</v>
      </c>
      <c r="S1019" s="441">
        <v>250810</v>
      </c>
    </row>
    <row r="1020" spans="1:19" ht="10.199999999999999" customHeight="1" x14ac:dyDescent="0.3">
      <c r="A1020" s="441">
        <v>2508</v>
      </c>
      <c r="B1020" s="441">
        <f t="shared" si="19"/>
        <v>6</v>
      </c>
      <c r="C1020" s="450">
        <v>250815</v>
      </c>
      <c r="D1020" s="441" t="s">
        <v>461</v>
      </c>
      <c r="E1020" s="441" t="s">
        <v>1315</v>
      </c>
      <c r="G1020" s="441" t="s">
        <v>1315</v>
      </c>
      <c r="J1020" s="441" t="s">
        <v>1315</v>
      </c>
      <c r="K1020" s="441" t="s">
        <v>1315</v>
      </c>
      <c r="O1020" s="441" t="s">
        <v>1315</v>
      </c>
      <c r="Q1020" s="441">
        <v>250815</v>
      </c>
      <c r="R1020" s="450" t="s">
        <v>461</v>
      </c>
      <c r="S1020" s="441">
        <v>250815</v>
      </c>
    </row>
    <row r="1021" spans="1:19" ht="10.199999999999999" customHeight="1" x14ac:dyDescent="0.3">
      <c r="A1021" s="441">
        <v>2510</v>
      </c>
      <c r="B1021" s="441">
        <f t="shared" si="19"/>
        <v>4</v>
      </c>
      <c r="C1021" s="450">
        <v>2510</v>
      </c>
      <c r="D1021" s="441" t="s">
        <v>295</v>
      </c>
      <c r="E1021" s="441" t="s">
        <v>1315</v>
      </c>
      <c r="J1021" s="441" t="s">
        <v>1316</v>
      </c>
      <c r="K1021" s="441" t="s">
        <v>1316</v>
      </c>
      <c r="O1021" s="441" t="s">
        <v>1315</v>
      </c>
      <c r="Q1021" s="441">
        <v>2510</v>
      </c>
      <c r="R1021" s="450" t="s">
        <v>295</v>
      </c>
      <c r="S1021" s="441">
        <v>2510</v>
      </c>
    </row>
    <row r="1022" spans="1:19" ht="10.199999999999999" customHeight="1" x14ac:dyDescent="0.3">
      <c r="A1022" s="441">
        <v>2511</v>
      </c>
      <c r="B1022" s="441">
        <f t="shared" si="19"/>
        <v>4</v>
      </c>
      <c r="C1022" s="450">
        <v>2511</v>
      </c>
      <c r="D1022" s="441" t="s">
        <v>296</v>
      </c>
      <c r="E1022" s="441" t="s">
        <v>1315</v>
      </c>
      <c r="G1022" s="441" t="s">
        <v>1315</v>
      </c>
      <c r="I1022" s="441" t="s">
        <v>1315</v>
      </c>
      <c r="J1022" s="441" t="s">
        <v>1315</v>
      </c>
      <c r="K1022" s="441" t="s">
        <v>1315</v>
      </c>
      <c r="M1022" s="441" t="s">
        <v>1315</v>
      </c>
      <c r="N1022" s="441" t="s">
        <v>1315</v>
      </c>
      <c r="O1022" s="441" t="s">
        <v>1315</v>
      </c>
      <c r="Q1022" s="441">
        <v>2511</v>
      </c>
      <c r="R1022" s="450" t="s">
        <v>296</v>
      </c>
      <c r="S1022" s="441">
        <v>2511</v>
      </c>
    </row>
    <row r="1023" spans="1:19" ht="10.199999999999999" customHeight="1" x14ac:dyDescent="0.3">
      <c r="A1023" s="441">
        <v>2590</v>
      </c>
      <c r="B1023" s="441">
        <f t="shared" si="19"/>
        <v>4</v>
      </c>
      <c r="C1023" s="450">
        <v>2590</v>
      </c>
      <c r="D1023" s="441" t="s">
        <v>297</v>
      </c>
      <c r="E1023" s="441" t="s">
        <v>1315</v>
      </c>
      <c r="F1023" s="441" t="s">
        <v>1315</v>
      </c>
      <c r="G1023" s="441" t="s">
        <v>1315</v>
      </c>
      <c r="I1023" s="441" t="s">
        <v>1315</v>
      </c>
      <c r="J1023" s="441" t="s">
        <v>1315</v>
      </c>
      <c r="K1023" s="441" t="s">
        <v>1315</v>
      </c>
      <c r="L1023" s="441" t="s">
        <v>1315</v>
      </c>
      <c r="M1023" s="441" t="s">
        <v>1315</v>
      </c>
      <c r="N1023" s="441" t="s">
        <v>1315</v>
      </c>
      <c r="O1023" s="441" t="s">
        <v>1315</v>
      </c>
      <c r="Q1023" s="441">
        <v>2590</v>
      </c>
      <c r="R1023" s="450" t="s">
        <v>297</v>
      </c>
      <c r="S1023" s="441">
        <v>2590</v>
      </c>
    </row>
    <row r="1024" spans="1:19" ht="10.199999999999999" customHeight="1" x14ac:dyDescent="0.3">
      <c r="A1024" s="441">
        <v>2590</v>
      </c>
      <c r="B1024" s="441">
        <f t="shared" si="19"/>
        <v>6</v>
      </c>
      <c r="C1024" s="450">
        <v>259005</v>
      </c>
      <c r="D1024" s="441" t="s">
        <v>298</v>
      </c>
      <c r="E1024" s="441" t="s">
        <v>1315</v>
      </c>
      <c r="F1024" s="441" t="s">
        <v>1315</v>
      </c>
      <c r="J1024" s="441" t="s">
        <v>1316</v>
      </c>
      <c r="K1024" s="441" t="s">
        <v>1316</v>
      </c>
      <c r="L1024" s="441" t="s">
        <v>1315</v>
      </c>
      <c r="M1024" s="441" t="s">
        <v>1315</v>
      </c>
      <c r="O1024" s="441" t="s">
        <v>1315</v>
      </c>
      <c r="Q1024" s="441">
        <v>259005</v>
      </c>
      <c r="R1024" s="450" t="s">
        <v>298</v>
      </c>
      <c r="S1024" s="441">
        <v>259005</v>
      </c>
    </row>
    <row r="1025" spans="1:19" ht="10.199999999999999" customHeight="1" x14ac:dyDescent="0.3">
      <c r="A1025" s="441">
        <v>2590</v>
      </c>
      <c r="B1025" s="441">
        <f t="shared" si="19"/>
        <v>6</v>
      </c>
      <c r="C1025" s="450">
        <v>259010</v>
      </c>
      <c r="D1025" s="441" t="s">
        <v>299</v>
      </c>
      <c r="F1025" s="441" t="s">
        <v>1315</v>
      </c>
      <c r="J1025" s="441" t="s">
        <v>1316</v>
      </c>
      <c r="K1025" s="441" t="s">
        <v>1316</v>
      </c>
      <c r="Q1025" s="441">
        <v>259010</v>
      </c>
      <c r="R1025" s="450" t="s">
        <v>299</v>
      </c>
      <c r="S1025" s="441">
        <v>259010</v>
      </c>
    </row>
    <row r="1026" spans="1:19" ht="10.199999999999999" customHeight="1" x14ac:dyDescent="0.3">
      <c r="A1026" s="441">
        <v>2590</v>
      </c>
      <c r="B1026" s="441">
        <f t="shared" si="19"/>
        <v>6</v>
      </c>
      <c r="C1026" s="450">
        <v>259015</v>
      </c>
      <c r="D1026" s="441" t="s">
        <v>300</v>
      </c>
      <c r="E1026" s="441" t="s">
        <v>1315</v>
      </c>
      <c r="F1026" s="441" t="s">
        <v>1315</v>
      </c>
      <c r="G1026" s="441" t="s">
        <v>1315</v>
      </c>
      <c r="I1026" s="441" t="s">
        <v>1315</v>
      </c>
      <c r="J1026" s="441" t="s">
        <v>1315</v>
      </c>
      <c r="K1026" s="441" t="s">
        <v>1315</v>
      </c>
      <c r="L1026" s="441" t="s">
        <v>1315</v>
      </c>
      <c r="M1026" s="441" t="s">
        <v>1315</v>
      </c>
      <c r="N1026" s="441" t="s">
        <v>1315</v>
      </c>
      <c r="O1026" s="441" t="s">
        <v>1315</v>
      </c>
      <c r="Q1026" s="441">
        <v>259015</v>
      </c>
      <c r="R1026" s="450" t="s">
        <v>300</v>
      </c>
      <c r="S1026" s="441">
        <v>259015</v>
      </c>
    </row>
    <row r="1027" spans="1:19" ht="10.199999999999999" customHeight="1" x14ac:dyDescent="0.3">
      <c r="A1027" s="441">
        <v>2590</v>
      </c>
      <c r="B1027" s="441">
        <f t="shared" si="19"/>
        <v>6</v>
      </c>
      <c r="C1027" s="450">
        <v>259020</v>
      </c>
      <c r="D1027" s="441" t="s">
        <v>301</v>
      </c>
      <c r="F1027" s="441" t="s">
        <v>1315</v>
      </c>
      <c r="J1027" s="441" t="s">
        <v>1316</v>
      </c>
      <c r="K1027" s="441" t="s">
        <v>1316</v>
      </c>
      <c r="M1027" s="441" t="s">
        <v>1315</v>
      </c>
      <c r="Q1027" s="441">
        <v>259020</v>
      </c>
      <c r="R1027" s="450" t="s">
        <v>301</v>
      </c>
      <c r="S1027" s="441">
        <v>259020</v>
      </c>
    </row>
    <row r="1028" spans="1:19" ht="10.199999999999999" customHeight="1" x14ac:dyDescent="0.3">
      <c r="A1028" s="441">
        <v>2590</v>
      </c>
      <c r="B1028" s="441">
        <f t="shared" si="19"/>
        <v>6</v>
      </c>
      <c r="C1028" s="450">
        <v>259090</v>
      </c>
      <c r="D1028" s="441" t="s">
        <v>302</v>
      </c>
      <c r="E1028" s="441" t="s">
        <v>1315</v>
      </c>
      <c r="F1028" s="441" t="s">
        <v>1315</v>
      </c>
      <c r="G1028" s="441" t="s">
        <v>1315</v>
      </c>
      <c r="I1028" s="441" t="s">
        <v>1315</v>
      </c>
      <c r="J1028" s="441" t="s">
        <v>1315</v>
      </c>
      <c r="K1028" s="441" t="s">
        <v>1315</v>
      </c>
      <c r="L1028" s="441" t="s">
        <v>1315</v>
      </c>
      <c r="M1028" s="441" t="s">
        <v>1315</v>
      </c>
      <c r="N1028" s="441" t="s">
        <v>1315</v>
      </c>
      <c r="O1028" s="441" t="s">
        <v>1315</v>
      </c>
      <c r="Q1028" s="441">
        <v>259090</v>
      </c>
      <c r="R1028" s="450" t="s">
        <v>302</v>
      </c>
      <c r="S1028" s="441">
        <v>259090</v>
      </c>
    </row>
    <row r="1029" spans="1:19" ht="10.199999999999999" customHeight="1" x14ac:dyDescent="0.3">
      <c r="A1029" s="441">
        <v>26</v>
      </c>
      <c r="B1029" s="441">
        <f t="shared" ref="B1029:B1092" si="20">LEN(C1029)</f>
        <v>2</v>
      </c>
      <c r="C1029" s="450">
        <v>26</v>
      </c>
      <c r="D1029" s="441" t="s">
        <v>303</v>
      </c>
      <c r="E1029" s="441" t="s">
        <v>1315</v>
      </c>
      <c r="F1029" s="441" t="s">
        <v>1315</v>
      </c>
      <c r="G1029" s="441" t="s">
        <v>1315</v>
      </c>
      <c r="I1029" s="441" t="s">
        <v>1315</v>
      </c>
      <c r="J1029" s="441" t="s">
        <v>1315</v>
      </c>
      <c r="K1029" s="441" t="s">
        <v>1315</v>
      </c>
      <c r="L1029" s="441" t="s">
        <v>1315</v>
      </c>
      <c r="M1029" s="441" t="s">
        <v>1315</v>
      </c>
      <c r="N1029" s="441" t="s">
        <v>1315</v>
      </c>
      <c r="O1029" s="441" t="s">
        <v>1315</v>
      </c>
      <c r="Q1029" s="441">
        <v>26</v>
      </c>
      <c r="R1029" s="450" t="s">
        <v>303</v>
      </c>
      <c r="S1029" s="441">
        <v>26</v>
      </c>
    </row>
    <row r="1030" spans="1:19" ht="10.199999999999999" customHeight="1" x14ac:dyDescent="0.3">
      <c r="A1030" s="441">
        <v>2601</v>
      </c>
      <c r="B1030" s="441">
        <f t="shared" si="20"/>
        <v>4</v>
      </c>
      <c r="C1030" s="450">
        <v>2601</v>
      </c>
      <c r="D1030" s="441" t="s">
        <v>304</v>
      </c>
      <c r="E1030" s="441" t="s">
        <v>1315</v>
      </c>
      <c r="F1030" s="441" t="s">
        <v>1315</v>
      </c>
      <c r="G1030" s="441" t="s">
        <v>1315</v>
      </c>
      <c r="J1030" s="441" t="s">
        <v>1315</v>
      </c>
      <c r="K1030" s="441" t="s">
        <v>1315</v>
      </c>
      <c r="L1030" s="441" t="s">
        <v>1315</v>
      </c>
      <c r="M1030" s="441" t="s">
        <v>1315</v>
      </c>
      <c r="N1030" s="441" t="s">
        <v>1315</v>
      </c>
      <c r="O1030" s="441" t="s">
        <v>1315</v>
      </c>
      <c r="Q1030" s="441">
        <v>2601</v>
      </c>
      <c r="R1030" s="450" t="s">
        <v>304</v>
      </c>
      <c r="S1030" s="441">
        <v>2601</v>
      </c>
    </row>
    <row r="1031" spans="1:19" ht="10.199999999999999" customHeight="1" x14ac:dyDescent="0.3">
      <c r="A1031" s="441">
        <v>2602</v>
      </c>
      <c r="B1031" s="441">
        <f t="shared" si="20"/>
        <v>4</v>
      </c>
      <c r="C1031" s="450">
        <v>2602</v>
      </c>
      <c r="D1031" s="441" t="s">
        <v>305</v>
      </c>
      <c r="E1031" s="441" t="s">
        <v>1315</v>
      </c>
      <c r="F1031" s="441" t="s">
        <v>1315</v>
      </c>
      <c r="G1031" s="441" t="s">
        <v>1315</v>
      </c>
      <c r="J1031" s="441" t="s">
        <v>1315</v>
      </c>
      <c r="K1031" s="441" t="s">
        <v>1315</v>
      </c>
      <c r="L1031" s="441" t="s">
        <v>1315</v>
      </c>
      <c r="M1031" s="441" t="s">
        <v>1315</v>
      </c>
      <c r="N1031" s="441" t="s">
        <v>1315</v>
      </c>
      <c r="O1031" s="441" t="s">
        <v>1315</v>
      </c>
      <c r="Q1031" s="441">
        <v>2602</v>
      </c>
      <c r="R1031" s="450" t="s">
        <v>305</v>
      </c>
      <c r="S1031" s="441">
        <v>2602</v>
      </c>
    </row>
    <row r="1032" spans="1:19" ht="10.199999999999999" customHeight="1" x14ac:dyDescent="0.3">
      <c r="A1032" s="441">
        <v>2602</v>
      </c>
      <c r="B1032" s="441">
        <f t="shared" si="20"/>
        <v>6</v>
      </c>
      <c r="C1032" s="450">
        <v>260205</v>
      </c>
      <c r="D1032" s="441" t="s">
        <v>34</v>
      </c>
      <c r="E1032" s="441" t="s">
        <v>1315</v>
      </c>
      <c r="F1032" s="441" t="s">
        <v>1315</v>
      </c>
      <c r="G1032" s="441" t="s">
        <v>1315</v>
      </c>
      <c r="J1032" s="441" t="s">
        <v>1315</v>
      </c>
      <c r="K1032" s="441" t="s">
        <v>1315</v>
      </c>
      <c r="L1032" s="441" t="s">
        <v>1315</v>
      </c>
      <c r="M1032" s="441" t="s">
        <v>1315</v>
      </c>
      <c r="N1032" s="441" t="s">
        <v>1315</v>
      </c>
      <c r="O1032" s="441" t="s">
        <v>1315</v>
      </c>
      <c r="Q1032" s="441">
        <v>260205</v>
      </c>
      <c r="R1032" s="450" t="s">
        <v>34</v>
      </c>
      <c r="S1032" s="441">
        <v>260205</v>
      </c>
    </row>
    <row r="1033" spans="1:19" ht="10.199999999999999" customHeight="1" x14ac:dyDescent="0.3">
      <c r="A1033" s="441">
        <v>2602</v>
      </c>
      <c r="B1033" s="441">
        <f t="shared" si="20"/>
        <v>6</v>
      </c>
      <c r="C1033" s="450">
        <v>260210</v>
      </c>
      <c r="D1033" s="441" t="s">
        <v>35</v>
      </c>
      <c r="E1033" s="441" t="s">
        <v>1315</v>
      </c>
      <c r="F1033" s="441" t="s">
        <v>1315</v>
      </c>
      <c r="G1033" s="441" t="s">
        <v>1315</v>
      </c>
      <c r="J1033" s="441" t="s">
        <v>1315</v>
      </c>
      <c r="K1033" s="441" t="s">
        <v>1315</v>
      </c>
      <c r="L1033" s="441" t="s">
        <v>1315</v>
      </c>
      <c r="M1033" s="441" t="s">
        <v>1315</v>
      </c>
      <c r="N1033" s="441" t="s">
        <v>1315</v>
      </c>
      <c r="O1033" s="441" t="s">
        <v>1315</v>
      </c>
      <c r="Q1033" s="441">
        <v>260210</v>
      </c>
      <c r="R1033" s="450" t="s">
        <v>35</v>
      </c>
      <c r="S1033" s="441">
        <v>260210</v>
      </c>
    </row>
    <row r="1034" spans="1:19" ht="10.199999999999999" customHeight="1" x14ac:dyDescent="0.3">
      <c r="A1034" s="441">
        <v>2602</v>
      </c>
      <c r="B1034" s="441">
        <f t="shared" si="20"/>
        <v>6</v>
      </c>
      <c r="C1034" s="450">
        <v>260215</v>
      </c>
      <c r="D1034" s="441" t="s">
        <v>36</v>
      </c>
      <c r="E1034" s="441" t="s">
        <v>1315</v>
      </c>
      <c r="F1034" s="441" t="s">
        <v>1315</v>
      </c>
      <c r="G1034" s="441" t="s">
        <v>1315</v>
      </c>
      <c r="J1034" s="441" t="s">
        <v>1315</v>
      </c>
      <c r="K1034" s="441" t="s">
        <v>1315</v>
      </c>
      <c r="L1034" s="441" t="s">
        <v>1315</v>
      </c>
      <c r="M1034" s="441" t="s">
        <v>1315</v>
      </c>
      <c r="N1034" s="441" t="s">
        <v>1315</v>
      </c>
      <c r="O1034" s="441" t="s">
        <v>1315</v>
      </c>
      <c r="Q1034" s="441">
        <v>260215</v>
      </c>
      <c r="R1034" s="450" t="s">
        <v>36</v>
      </c>
      <c r="S1034" s="441">
        <v>260215</v>
      </c>
    </row>
    <row r="1035" spans="1:19" ht="10.199999999999999" customHeight="1" x14ac:dyDescent="0.3">
      <c r="A1035" s="441">
        <v>2602</v>
      </c>
      <c r="B1035" s="441">
        <f t="shared" si="20"/>
        <v>6</v>
      </c>
      <c r="C1035" s="450">
        <v>260220</v>
      </c>
      <c r="D1035" s="441" t="s">
        <v>37</v>
      </c>
      <c r="E1035" s="441" t="s">
        <v>1315</v>
      </c>
      <c r="F1035" s="441" t="s">
        <v>1315</v>
      </c>
      <c r="G1035" s="441" t="s">
        <v>1315</v>
      </c>
      <c r="J1035" s="441" t="s">
        <v>1315</v>
      </c>
      <c r="K1035" s="441" t="s">
        <v>1315</v>
      </c>
      <c r="L1035" s="441" t="s">
        <v>1315</v>
      </c>
      <c r="M1035" s="441" t="s">
        <v>1315</v>
      </c>
      <c r="N1035" s="441" t="s">
        <v>1315</v>
      </c>
      <c r="O1035" s="441" t="s">
        <v>1315</v>
      </c>
      <c r="Q1035" s="441">
        <v>260220</v>
      </c>
      <c r="R1035" s="450" t="s">
        <v>37</v>
      </c>
      <c r="S1035" s="441">
        <v>260220</v>
      </c>
    </row>
    <row r="1036" spans="1:19" ht="10.199999999999999" customHeight="1" x14ac:dyDescent="0.3">
      <c r="A1036" s="441">
        <v>2602</v>
      </c>
      <c r="B1036" s="441">
        <f t="shared" si="20"/>
        <v>6</v>
      </c>
      <c r="C1036" s="450">
        <v>260225</v>
      </c>
      <c r="D1036" s="441" t="s">
        <v>38</v>
      </c>
      <c r="E1036" s="441" t="s">
        <v>1315</v>
      </c>
      <c r="F1036" s="441" t="s">
        <v>1315</v>
      </c>
      <c r="G1036" s="441" t="s">
        <v>1315</v>
      </c>
      <c r="J1036" s="441" t="s">
        <v>1315</v>
      </c>
      <c r="K1036" s="441" t="s">
        <v>1315</v>
      </c>
      <c r="L1036" s="441" t="s">
        <v>1315</v>
      </c>
      <c r="M1036" s="441" t="s">
        <v>1315</v>
      </c>
      <c r="N1036" s="441" t="s">
        <v>1315</v>
      </c>
      <c r="O1036" s="441" t="s">
        <v>1315</v>
      </c>
      <c r="Q1036" s="441">
        <v>260225</v>
      </c>
      <c r="R1036" s="450" t="s">
        <v>38</v>
      </c>
      <c r="S1036" s="441">
        <v>260225</v>
      </c>
    </row>
    <row r="1037" spans="1:19" ht="10.199999999999999" customHeight="1" x14ac:dyDescent="0.3">
      <c r="A1037" s="441">
        <v>2603</v>
      </c>
      <c r="B1037" s="441">
        <f t="shared" si="20"/>
        <v>4</v>
      </c>
      <c r="C1037" s="450">
        <v>2603</v>
      </c>
      <c r="D1037" s="441" t="s">
        <v>306</v>
      </c>
      <c r="E1037" s="441" t="s">
        <v>1315</v>
      </c>
      <c r="F1037" s="441" t="s">
        <v>1315</v>
      </c>
      <c r="G1037" s="441" t="s">
        <v>1315</v>
      </c>
      <c r="I1037" s="441" t="s">
        <v>1315</v>
      </c>
      <c r="J1037" s="441" t="s">
        <v>1315</v>
      </c>
      <c r="K1037" s="441" t="s">
        <v>1315</v>
      </c>
      <c r="L1037" s="441" t="s">
        <v>1315</v>
      </c>
      <c r="N1037" s="441" t="s">
        <v>1315</v>
      </c>
      <c r="O1037" s="441" t="s">
        <v>1315</v>
      </c>
      <c r="Q1037" s="441">
        <v>2603</v>
      </c>
      <c r="R1037" s="450" t="s">
        <v>306</v>
      </c>
      <c r="S1037" s="441">
        <v>2603</v>
      </c>
    </row>
    <row r="1038" spans="1:19" ht="10.199999999999999" customHeight="1" x14ac:dyDescent="0.3">
      <c r="A1038" s="441">
        <v>2603</v>
      </c>
      <c r="B1038" s="441">
        <f t="shared" si="20"/>
        <v>6</v>
      </c>
      <c r="C1038" s="450">
        <v>260305</v>
      </c>
      <c r="D1038" s="441" t="s">
        <v>34</v>
      </c>
      <c r="E1038" s="441" t="s">
        <v>1315</v>
      </c>
      <c r="F1038" s="441" t="s">
        <v>1315</v>
      </c>
      <c r="G1038" s="441" t="s">
        <v>1315</v>
      </c>
      <c r="I1038" s="441" t="s">
        <v>1315</v>
      </c>
      <c r="J1038" s="441" t="s">
        <v>1315</v>
      </c>
      <c r="K1038" s="441" t="s">
        <v>1315</v>
      </c>
      <c r="L1038" s="441" t="s">
        <v>1315</v>
      </c>
      <c r="N1038" s="441" t="s">
        <v>1315</v>
      </c>
      <c r="O1038" s="441" t="s">
        <v>1315</v>
      </c>
      <c r="Q1038" s="441">
        <v>260305</v>
      </c>
      <c r="R1038" s="450" t="s">
        <v>34</v>
      </c>
      <c r="S1038" s="441">
        <v>260305</v>
      </c>
    </row>
    <row r="1039" spans="1:19" ht="10.199999999999999" customHeight="1" x14ac:dyDescent="0.3">
      <c r="A1039" s="441">
        <v>2603</v>
      </c>
      <c r="B1039" s="441">
        <f t="shared" si="20"/>
        <v>6</v>
      </c>
      <c r="C1039" s="450">
        <v>260310</v>
      </c>
      <c r="D1039" s="441" t="s">
        <v>35</v>
      </c>
      <c r="E1039" s="441" t="s">
        <v>1315</v>
      </c>
      <c r="F1039" s="441" t="s">
        <v>1315</v>
      </c>
      <c r="G1039" s="441" t="s">
        <v>1315</v>
      </c>
      <c r="I1039" s="441" t="s">
        <v>1315</v>
      </c>
      <c r="J1039" s="441" t="s">
        <v>1315</v>
      </c>
      <c r="K1039" s="441" t="s">
        <v>1315</v>
      </c>
      <c r="L1039" s="441" t="s">
        <v>1315</v>
      </c>
      <c r="N1039" s="441" t="s">
        <v>1315</v>
      </c>
      <c r="O1039" s="441" t="s">
        <v>1315</v>
      </c>
      <c r="Q1039" s="441">
        <v>260310</v>
      </c>
      <c r="R1039" s="450" t="s">
        <v>35</v>
      </c>
      <c r="S1039" s="441">
        <v>260310</v>
      </c>
    </row>
    <row r="1040" spans="1:19" ht="10.199999999999999" customHeight="1" x14ac:dyDescent="0.3">
      <c r="A1040" s="441">
        <v>2603</v>
      </c>
      <c r="B1040" s="441">
        <f t="shared" si="20"/>
        <v>6</v>
      </c>
      <c r="C1040" s="450">
        <v>260315</v>
      </c>
      <c r="D1040" s="441" t="s">
        <v>36</v>
      </c>
      <c r="E1040" s="441" t="s">
        <v>1315</v>
      </c>
      <c r="F1040" s="441" t="s">
        <v>1315</v>
      </c>
      <c r="G1040" s="441" t="s">
        <v>1315</v>
      </c>
      <c r="I1040" s="441" t="s">
        <v>1315</v>
      </c>
      <c r="J1040" s="441" t="s">
        <v>1315</v>
      </c>
      <c r="K1040" s="441" t="s">
        <v>1315</v>
      </c>
      <c r="L1040" s="441" t="s">
        <v>1315</v>
      </c>
      <c r="N1040" s="441" t="s">
        <v>1315</v>
      </c>
      <c r="O1040" s="441" t="s">
        <v>1315</v>
      </c>
      <c r="Q1040" s="441">
        <v>260315</v>
      </c>
      <c r="R1040" s="450" t="s">
        <v>36</v>
      </c>
      <c r="S1040" s="441">
        <v>260315</v>
      </c>
    </row>
    <row r="1041" spans="1:19" ht="10.199999999999999" customHeight="1" x14ac:dyDescent="0.3">
      <c r="A1041" s="441">
        <v>2603</v>
      </c>
      <c r="B1041" s="441">
        <f t="shared" si="20"/>
        <v>6</v>
      </c>
      <c r="C1041" s="450">
        <v>260320</v>
      </c>
      <c r="D1041" s="441" t="s">
        <v>37</v>
      </c>
      <c r="E1041" s="441" t="s">
        <v>1315</v>
      </c>
      <c r="F1041" s="441" t="s">
        <v>1315</v>
      </c>
      <c r="G1041" s="441" t="s">
        <v>1315</v>
      </c>
      <c r="I1041" s="441" t="s">
        <v>1315</v>
      </c>
      <c r="J1041" s="441" t="s">
        <v>1315</v>
      </c>
      <c r="K1041" s="441" t="s">
        <v>1315</v>
      </c>
      <c r="L1041" s="441" t="s">
        <v>1315</v>
      </c>
      <c r="N1041" s="441" t="s">
        <v>1315</v>
      </c>
      <c r="O1041" s="441" t="s">
        <v>1315</v>
      </c>
      <c r="Q1041" s="441">
        <v>260320</v>
      </c>
      <c r="R1041" s="450" t="s">
        <v>37</v>
      </c>
      <c r="S1041" s="441">
        <v>260320</v>
      </c>
    </row>
    <row r="1042" spans="1:19" ht="10.199999999999999" customHeight="1" x14ac:dyDescent="0.3">
      <c r="A1042" s="441">
        <v>2603</v>
      </c>
      <c r="B1042" s="441">
        <f t="shared" si="20"/>
        <v>6</v>
      </c>
      <c r="C1042" s="450">
        <v>260325</v>
      </c>
      <c r="D1042" s="441" t="s">
        <v>38</v>
      </c>
      <c r="E1042" s="441" t="s">
        <v>1315</v>
      </c>
      <c r="F1042" s="441" t="s">
        <v>1315</v>
      </c>
      <c r="G1042" s="441" t="s">
        <v>1315</v>
      </c>
      <c r="I1042" s="441" t="s">
        <v>1315</v>
      </c>
      <c r="J1042" s="441" t="s">
        <v>1315</v>
      </c>
      <c r="K1042" s="441" t="s">
        <v>1315</v>
      </c>
      <c r="L1042" s="441" t="s">
        <v>1315</v>
      </c>
      <c r="N1042" s="441" t="s">
        <v>1315</v>
      </c>
      <c r="O1042" s="441" t="s">
        <v>1315</v>
      </c>
      <c r="Q1042" s="441">
        <v>260325</v>
      </c>
      <c r="R1042" s="450" t="s">
        <v>38</v>
      </c>
      <c r="S1042" s="441">
        <v>260325</v>
      </c>
    </row>
    <row r="1043" spans="1:19" ht="10.199999999999999" customHeight="1" x14ac:dyDescent="0.3">
      <c r="A1043" s="441">
        <v>2604</v>
      </c>
      <c r="B1043" s="441">
        <f t="shared" si="20"/>
        <v>4</v>
      </c>
      <c r="C1043" s="450">
        <v>2604</v>
      </c>
      <c r="D1043" s="441" t="s">
        <v>307</v>
      </c>
      <c r="E1043" s="441" t="s">
        <v>1315</v>
      </c>
      <c r="J1043" s="441" t="s">
        <v>1316</v>
      </c>
      <c r="K1043" s="441" t="s">
        <v>1316</v>
      </c>
      <c r="M1043" s="441" t="s">
        <v>1315</v>
      </c>
      <c r="O1043" s="441" t="s">
        <v>1315</v>
      </c>
      <c r="Q1043" s="441">
        <v>2604</v>
      </c>
      <c r="R1043" s="450" t="s">
        <v>307</v>
      </c>
      <c r="S1043" s="441">
        <v>2604</v>
      </c>
    </row>
    <row r="1044" spans="1:19" ht="10.199999999999999" customHeight="1" x14ac:dyDescent="0.3">
      <c r="A1044" s="441">
        <v>2604</v>
      </c>
      <c r="B1044" s="441">
        <f t="shared" si="20"/>
        <v>6</v>
      </c>
      <c r="C1044" s="450">
        <v>260405</v>
      </c>
      <c r="D1044" s="441" t="s">
        <v>34</v>
      </c>
      <c r="E1044" s="441" t="s">
        <v>1315</v>
      </c>
      <c r="J1044" s="441" t="s">
        <v>1316</v>
      </c>
      <c r="K1044" s="441" t="s">
        <v>1316</v>
      </c>
      <c r="M1044" s="441" t="s">
        <v>1315</v>
      </c>
      <c r="O1044" s="441" t="s">
        <v>1315</v>
      </c>
      <c r="Q1044" s="441">
        <v>260405</v>
      </c>
      <c r="R1044" s="450" t="s">
        <v>34</v>
      </c>
      <c r="S1044" s="441">
        <v>260405</v>
      </c>
    </row>
    <row r="1045" spans="1:19" ht="10.199999999999999" customHeight="1" x14ac:dyDescent="0.3">
      <c r="A1045" s="441">
        <v>2604</v>
      </c>
      <c r="B1045" s="441">
        <f t="shared" si="20"/>
        <v>6</v>
      </c>
      <c r="C1045" s="450">
        <v>260410</v>
      </c>
      <c r="D1045" s="441" t="s">
        <v>35</v>
      </c>
      <c r="E1045" s="441" t="s">
        <v>1315</v>
      </c>
      <c r="J1045" s="441" t="s">
        <v>1316</v>
      </c>
      <c r="K1045" s="441" t="s">
        <v>1316</v>
      </c>
      <c r="M1045" s="441" t="s">
        <v>1315</v>
      </c>
      <c r="O1045" s="441" t="s">
        <v>1315</v>
      </c>
      <c r="Q1045" s="441">
        <v>260410</v>
      </c>
      <c r="R1045" s="450" t="s">
        <v>35</v>
      </c>
      <c r="S1045" s="441">
        <v>260410</v>
      </c>
    </row>
    <row r="1046" spans="1:19" ht="10.199999999999999" customHeight="1" x14ac:dyDescent="0.3">
      <c r="A1046" s="441">
        <v>2604</v>
      </c>
      <c r="B1046" s="441">
        <f t="shared" si="20"/>
        <v>6</v>
      </c>
      <c r="C1046" s="450">
        <v>260415</v>
      </c>
      <c r="D1046" s="441" t="s">
        <v>36</v>
      </c>
      <c r="E1046" s="441" t="s">
        <v>1315</v>
      </c>
      <c r="J1046" s="441" t="s">
        <v>1316</v>
      </c>
      <c r="K1046" s="441" t="s">
        <v>1316</v>
      </c>
      <c r="M1046" s="441" t="s">
        <v>1315</v>
      </c>
      <c r="O1046" s="441" t="s">
        <v>1315</v>
      </c>
      <c r="Q1046" s="441">
        <v>260415</v>
      </c>
      <c r="R1046" s="450" t="s">
        <v>36</v>
      </c>
      <c r="S1046" s="441">
        <v>260415</v>
      </c>
    </row>
    <row r="1047" spans="1:19" ht="10.199999999999999" customHeight="1" x14ac:dyDescent="0.3">
      <c r="A1047" s="441">
        <v>2604</v>
      </c>
      <c r="B1047" s="441">
        <f t="shared" si="20"/>
        <v>6</v>
      </c>
      <c r="C1047" s="450">
        <v>260420</v>
      </c>
      <c r="D1047" s="441" t="s">
        <v>37</v>
      </c>
      <c r="E1047" s="441" t="s">
        <v>1315</v>
      </c>
      <c r="J1047" s="441" t="s">
        <v>1316</v>
      </c>
      <c r="K1047" s="441" t="s">
        <v>1316</v>
      </c>
      <c r="M1047" s="441" t="s">
        <v>1315</v>
      </c>
      <c r="O1047" s="441" t="s">
        <v>1315</v>
      </c>
      <c r="Q1047" s="441">
        <v>260420</v>
      </c>
      <c r="R1047" s="450" t="s">
        <v>37</v>
      </c>
      <c r="S1047" s="441">
        <v>260420</v>
      </c>
    </row>
    <row r="1048" spans="1:19" ht="10.199999999999999" customHeight="1" x14ac:dyDescent="0.3">
      <c r="A1048" s="441">
        <v>2604</v>
      </c>
      <c r="B1048" s="441">
        <f t="shared" si="20"/>
        <v>6</v>
      </c>
      <c r="C1048" s="450">
        <v>260425</v>
      </c>
      <c r="D1048" s="441" t="s">
        <v>38</v>
      </c>
      <c r="E1048" s="441" t="s">
        <v>1315</v>
      </c>
      <c r="J1048" s="441" t="s">
        <v>1316</v>
      </c>
      <c r="K1048" s="441" t="s">
        <v>1316</v>
      </c>
      <c r="M1048" s="441" t="s">
        <v>1315</v>
      </c>
      <c r="O1048" s="441" t="s">
        <v>1315</v>
      </c>
      <c r="Q1048" s="441">
        <v>260425</v>
      </c>
      <c r="R1048" s="450" t="s">
        <v>38</v>
      </c>
      <c r="S1048" s="441">
        <v>260425</v>
      </c>
    </row>
    <row r="1049" spans="1:19" ht="10.199999999999999" customHeight="1" x14ac:dyDescent="0.3">
      <c r="A1049" s="441">
        <v>2605</v>
      </c>
      <c r="B1049" s="441">
        <f t="shared" si="20"/>
        <v>4</v>
      </c>
      <c r="C1049" s="450">
        <v>2605</v>
      </c>
      <c r="D1049" s="441" t="s">
        <v>308</v>
      </c>
      <c r="E1049" s="441" t="s">
        <v>1315</v>
      </c>
      <c r="J1049" s="441" t="s">
        <v>1316</v>
      </c>
      <c r="K1049" s="441" t="s">
        <v>1316</v>
      </c>
      <c r="M1049" s="441" t="s">
        <v>1315</v>
      </c>
      <c r="O1049" s="441" t="s">
        <v>1315</v>
      </c>
      <c r="Q1049" s="441">
        <v>2605</v>
      </c>
      <c r="R1049" s="450" t="s">
        <v>308</v>
      </c>
      <c r="S1049" s="441">
        <v>2605</v>
      </c>
    </row>
    <row r="1050" spans="1:19" ht="10.199999999999999" customHeight="1" x14ac:dyDescent="0.3">
      <c r="A1050" s="441">
        <v>2605</v>
      </c>
      <c r="B1050" s="441">
        <f t="shared" si="20"/>
        <v>6</v>
      </c>
      <c r="C1050" s="450">
        <v>260505</v>
      </c>
      <c r="D1050" s="441" t="s">
        <v>34</v>
      </c>
      <c r="E1050" s="441" t="s">
        <v>1315</v>
      </c>
      <c r="J1050" s="441" t="s">
        <v>1316</v>
      </c>
      <c r="K1050" s="441" t="s">
        <v>1316</v>
      </c>
      <c r="M1050" s="441" t="s">
        <v>1315</v>
      </c>
      <c r="O1050" s="441" t="s">
        <v>1315</v>
      </c>
      <c r="Q1050" s="441">
        <v>260505</v>
      </c>
      <c r="R1050" s="450" t="s">
        <v>34</v>
      </c>
      <c r="S1050" s="441">
        <v>260505</v>
      </c>
    </row>
    <row r="1051" spans="1:19" ht="10.199999999999999" customHeight="1" x14ac:dyDescent="0.3">
      <c r="A1051" s="441">
        <v>2605</v>
      </c>
      <c r="B1051" s="441">
        <f t="shared" si="20"/>
        <v>6</v>
      </c>
      <c r="C1051" s="450">
        <v>260510</v>
      </c>
      <c r="D1051" s="441" t="s">
        <v>35</v>
      </c>
      <c r="E1051" s="441" t="s">
        <v>1315</v>
      </c>
      <c r="J1051" s="441" t="s">
        <v>1316</v>
      </c>
      <c r="K1051" s="441" t="s">
        <v>1316</v>
      </c>
      <c r="M1051" s="441" t="s">
        <v>1315</v>
      </c>
      <c r="O1051" s="441" t="s">
        <v>1315</v>
      </c>
      <c r="Q1051" s="441">
        <v>260510</v>
      </c>
      <c r="R1051" s="450" t="s">
        <v>35</v>
      </c>
      <c r="S1051" s="441">
        <v>260510</v>
      </c>
    </row>
    <row r="1052" spans="1:19" ht="10.199999999999999" customHeight="1" x14ac:dyDescent="0.3">
      <c r="A1052" s="441">
        <v>2605</v>
      </c>
      <c r="B1052" s="441">
        <f t="shared" si="20"/>
        <v>6</v>
      </c>
      <c r="C1052" s="450">
        <v>260515</v>
      </c>
      <c r="D1052" s="441" t="s">
        <v>36</v>
      </c>
      <c r="E1052" s="441" t="s">
        <v>1315</v>
      </c>
      <c r="J1052" s="441" t="s">
        <v>1316</v>
      </c>
      <c r="K1052" s="441" t="s">
        <v>1316</v>
      </c>
      <c r="M1052" s="441" t="s">
        <v>1315</v>
      </c>
      <c r="O1052" s="441" t="s">
        <v>1315</v>
      </c>
      <c r="Q1052" s="441">
        <v>260515</v>
      </c>
      <c r="R1052" s="450" t="s">
        <v>36</v>
      </c>
      <c r="S1052" s="441">
        <v>260515</v>
      </c>
    </row>
    <row r="1053" spans="1:19" ht="10.199999999999999" customHeight="1" x14ac:dyDescent="0.3">
      <c r="A1053" s="441">
        <v>2605</v>
      </c>
      <c r="B1053" s="441">
        <f t="shared" si="20"/>
        <v>6</v>
      </c>
      <c r="C1053" s="450">
        <v>260520</v>
      </c>
      <c r="D1053" s="441" t="s">
        <v>37</v>
      </c>
      <c r="E1053" s="441" t="s">
        <v>1315</v>
      </c>
      <c r="J1053" s="441" t="s">
        <v>1316</v>
      </c>
      <c r="K1053" s="441" t="s">
        <v>1316</v>
      </c>
      <c r="M1053" s="441" t="s">
        <v>1315</v>
      </c>
      <c r="O1053" s="441" t="s">
        <v>1315</v>
      </c>
      <c r="Q1053" s="441">
        <v>260520</v>
      </c>
      <c r="R1053" s="450" t="s">
        <v>37</v>
      </c>
      <c r="S1053" s="441">
        <v>260520</v>
      </c>
    </row>
    <row r="1054" spans="1:19" ht="10.199999999999999" customHeight="1" x14ac:dyDescent="0.3">
      <c r="A1054" s="441">
        <v>2605</v>
      </c>
      <c r="B1054" s="441">
        <f t="shared" si="20"/>
        <v>6</v>
      </c>
      <c r="C1054" s="450">
        <v>260525</v>
      </c>
      <c r="D1054" s="441" t="s">
        <v>38</v>
      </c>
      <c r="E1054" s="441" t="s">
        <v>1315</v>
      </c>
      <c r="J1054" s="441" t="s">
        <v>1316</v>
      </c>
      <c r="K1054" s="441" t="s">
        <v>1316</v>
      </c>
      <c r="M1054" s="441" t="s">
        <v>1315</v>
      </c>
      <c r="O1054" s="441" t="s">
        <v>1315</v>
      </c>
      <c r="Q1054" s="441">
        <v>260525</v>
      </c>
      <c r="R1054" s="450" t="s">
        <v>38</v>
      </c>
      <c r="S1054" s="441">
        <v>260525</v>
      </c>
    </row>
    <row r="1055" spans="1:19" ht="10.199999999999999" customHeight="1" x14ac:dyDescent="0.3">
      <c r="A1055" s="441">
        <v>2606</v>
      </c>
      <c r="B1055" s="441">
        <f t="shared" si="20"/>
        <v>4</v>
      </c>
      <c r="C1055" s="450">
        <v>2606</v>
      </c>
      <c r="D1055" s="441" t="s">
        <v>309</v>
      </c>
      <c r="E1055" s="441" t="s">
        <v>1315</v>
      </c>
      <c r="F1055" s="441" t="s">
        <v>1315</v>
      </c>
      <c r="G1055" s="441" t="s">
        <v>1315</v>
      </c>
      <c r="I1055" s="441" t="s">
        <v>1315</v>
      </c>
      <c r="J1055" s="441" t="s">
        <v>1315</v>
      </c>
      <c r="K1055" s="441" t="s">
        <v>1315</v>
      </c>
      <c r="N1055" s="441" t="s">
        <v>1315</v>
      </c>
      <c r="O1055" s="441" t="s">
        <v>1315</v>
      </c>
      <c r="Q1055" s="441">
        <v>2606</v>
      </c>
      <c r="R1055" s="450" t="s">
        <v>309</v>
      </c>
      <c r="S1055" s="441">
        <v>2606</v>
      </c>
    </row>
    <row r="1056" spans="1:19" ht="10.199999999999999" customHeight="1" x14ac:dyDescent="0.3">
      <c r="A1056" s="441">
        <v>2606</v>
      </c>
      <c r="B1056" s="441">
        <f t="shared" si="20"/>
        <v>6</v>
      </c>
      <c r="C1056" s="450">
        <v>260605</v>
      </c>
      <c r="D1056" s="441" t="s">
        <v>34</v>
      </c>
      <c r="E1056" s="441" t="s">
        <v>1315</v>
      </c>
      <c r="F1056" s="441" t="s">
        <v>1315</v>
      </c>
      <c r="G1056" s="441" t="s">
        <v>1315</v>
      </c>
      <c r="I1056" s="441" t="s">
        <v>1315</v>
      </c>
      <c r="J1056" s="441" t="s">
        <v>1315</v>
      </c>
      <c r="K1056" s="441" t="s">
        <v>1315</v>
      </c>
      <c r="N1056" s="441" t="s">
        <v>1315</v>
      </c>
      <c r="O1056" s="441" t="s">
        <v>1315</v>
      </c>
      <c r="Q1056" s="441">
        <v>260605</v>
      </c>
      <c r="R1056" s="450" t="s">
        <v>34</v>
      </c>
      <c r="S1056" s="441">
        <v>260605</v>
      </c>
    </row>
    <row r="1057" spans="1:19" ht="10.199999999999999" customHeight="1" x14ac:dyDescent="0.3">
      <c r="A1057" s="441">
        <v>2606</v>
      </c>
      <c r="B1057" s="441">
        <f t="shared" si="20"/>
        <v>6</v>
      </c>
      <c r="C1057" s="450">
        <v>260610</v>
      </c>
      <c r="D1057" s="441" t="s">
        <v>35</v>
      </c>
      <c r="E1057" s="441" t="s">
        <v>1315</v>
      </c>
      <c r="F1057" s="441" t="s">
        <v>1315</v>
      </c>
      <c r="G1057" s="441" t="s">
        <v>1315</v>
      </c>
      <c r="I1057" s="441" t="s">
        <v>1315</v>
      </c>
      <c r="J1057" s="441" t="s">
        <v>1315</v>
      </c>
      <c r="K1057" s="441" t="s">
        <v>1315</v>
      </c>
      <c r="N1057" s="441" t="s">
        <v>1315</v>
      </c>
      <c r="O1057" s="441" t="s">
        <v>1315</v>
      </c>
      <c r="Q1057" s="441">
        <v>260610</v>
      </c>
      <c r="R1057" s="450" t="s">
        <v>35</v>
      </c>
      <c r="S1057" s="441">
        <v>260610</v>
      </c>
    </row>
    <row r="1058" spans="1:19" ht="10.199999999999999" customHeight="1" x14ac:dyDescent="0.3">
      <c r="A1058" s="441">
        <v>2606</v>
      </c>
      <c r="B1058" s="441">
        <f t="shared" si="20"/>
        <v>6</v>
      </c>
      <c r="C1058" s="450">
        <v>260615</v>
      </c>
      <c r="D1058" s="441" t="s">
        <v>36</v>
      </c>
      <c r="E1058" s="441" t="s">
        <v>1315</v>
      </c>
      <c r="F1058" s="441" t="s">
        <v>1315</v>
      </c>
      <c r="G1058" s="441" t="s">
        <v>1315</v>
      </c>
      <c r="I1058" s="441" t="s">
        <v>1315</v>
      </c>
      <c r="J1058" s="441" t="s">
        <v>1315</v>
      </c>
      <c r="K1058" s="441" t="s">
        <v>1315</v>
      </c>
      <c r="N1058" s="441" t="s">
        <v>1315</v>
      </c>
      <c r="O1058" s="441" t="s">
        <v>1315</v>
      </c>
      <c r="Q1058" s="441">
        <v>260615</v>
      </c>
      <c r="R1058" s="450" t="s">
        <v>36</v>
      </c>
      <c r="S1058" s="441">
        <v>260615</v>
      </c>
    </row>
    <row r="1059" spans="1:19" ht="10.199999999999999" customHeight="1" x14ac:dyDescent="0.3">
      <c r="A1059" s="441">
        <v>2606</v>
      </c>
      <c r="B1059" s="441">
        <f t="shared" si="20"/>
        <v>6</v>
      </c>
      <c r="C1059" s="450">
        <v>260620</v>
      </c>
      <c r="D1059" s="441" t="s">
        <v>37</v>
      </c>
      <c r="E1059" s="441" t="s">
        <v>1315</v>
      </c>
      <c r="F1059" s="441" t="s">
        <v>1315</v>
      </c>
      <c r="G1059" s="441" t="s">
        <v>1315</v>
      </c>
      <c r="I1059" s="441" t="s">
        <v>1315</v>
      </c>
      <c r="J1059" s="441" t="s">
        <v>1315</v>
      </c>
      <c r="K1059" s="441" t="s">
        <v>1315</v>
      </c>
      <c r="N1059" s="441" t="s">
        <v>1315</v>
      </c>
      <c r="O1059" s="441" t="s">
        <v>1315</v>
      </c>
      <c r="Q1059" s="441">
        <v>260620</v>
      </c>
      <c r="R1059" s="450" t="s">
        <v>37</v>
      </c>
      <c r="S1059" s="441">
        <v>260620</v>
      </c>
    </row>
    <row r="1060" spans="1:19" ht="10.199999999999999" customHeight="1" x14ac:dyDescent="0.3">
      <c r="A1060" s="441">
        <v>2606</v>
      </c>
      <c r="B1060" s="441">
        <f t="shared" si="20"/>
        <v>6</v>
      </c>
      <c r="C1060" s="450">
        <v>260625</v>
      </c>
      <c r="D1060" s="441" t="s">
        <v>38</v>
      </c>
      <c r="E1060" s="441" t="s">
        <v>1315</v>
      </c>
      <c r="F1060" s="441" t="s">
        <v>1315</v>
      </c>
      <c r="G1060" s="441" t="s">
        <v>1315</v>
      </c>
      <c r="I1060" s="441" t="s">
        <v>1315</v>
      </c>
      <c r="J1060" s="441" t="s">
        <v>1315</v>
      </c>
      <c r="K1060" s="441" t="s">
        <v>1315</v>
      </c>
      <c r="N1060" s="441" t="s">
        <v>1315</v>
      </c>
      <c r="O1060" s="441" t="s">
        <v>1315</v>
      </c>
      <c r="Q1060" s="441">
        <v>260625</v>
      </c>
      <c r="R1060" s="450" t="s">
        <v>38</v>
      </c>
      <c r="S1060" s="441">
        <v>260625</v>
      </c>
    </row>
    <row r="1061" spans="1:19" ht="10.199999999999999" customHeight="1" x14ac:dyDescent="0.3">
      <c r="A1061" s="441">
        <v>2607</v>
      </c>
      <c r="B1061" s="441">
        <f t="shared" si="20"/>
        <v>4</v>
      </c>
      <c r="C1061" s="450">
        <v>2607</v>
      </c>
      <c r="D1061" s="441" t="s">
        <v>310</v>
      </c>
      <c r="E1061" s="441" t="s">
        <v>1315</v>
      </c>
      <c r="F1061" s="441" t="s">
        <v>1315</v>
      </c>
      <c r="G1061" s="441" t="s">
        <v>1315</v>
      </c>
      <c r="I1061" s="441" t="s">
        <v>1315</v>
      </c>
      <c r="J1061" s="441" t="s">
        <v>1315</v>
      </c>
      <c r="K1061" s="441" t="s">
        <v>1315</v>
      </c>
      <c r="N1061" s="441" t="s">
        <v>1315</v>
      </c>
      <c r="O1061" s="441" t="s">
        <v>1315</v>
      </c>
      <c r="Q1061" s="441">
        <v>2607</v>
      </c>
      <c r="R1061" s="450" t="s">
        <v>310</v>
      </c>
      <c r="S1061" s="441">
        <v>2607</v>
      </c>
    </row>
    <row r="1062" spans="1:19" ht="10.199999999999999" customHeight="1" x14ac:dyDescent="0.3">
      <c r="A1062" s="441">
        <v>2607</v>
      </c>
      <c r="B1062" s="441">
        <f t="shared" si="20"/>
        <v>6</v>
      </c>
      <c r="C1062" s="450">
        <v>260705</v>
      </c>
      <c r="D1062" s="441" t="s">
        <v>34</v>
      </c>
      <c r="E1062" s="441" t="s">
        <v>1315</v>
      </c>
      <c r="F1062" s="441" t="s">
        <v>1315</v>
      </c>
      <c r="G1062" s="441" t="s">
        <v>1315</v>
      </c>
      <c r="I1062" s="441" t="s">
        <v>1315</v>
      </c>
      <c r="J1062" s="441" t="s">
        <v>1315</v>
      </c>
      <c r="K1062" s="441" t="s">
        <v>1315</v>
      </c>
      <c r="N1062" s="441" t="s">
        <v>1315</v>
      </c>
      <c r="O1062" s="441" t="s">
        <v>1315</v>
      </c>
      <c r="Q1062" s="441">
        <v>260705</v>
      </c>
      <c r="R1062" s="450" t="s">
        <v>34</v>
      </c>
      <c r="S1062" s="441">
        <v>260705</v>
      </c>
    </row>
    <row r="1063" spans="1:19" ht="10.199999999999999" customHeight="1" x14ac:dyDescent="0.3">
      <c r="A1063" s="441">
        <v>2607</v>
      </c>
      <c r="B1063" s="441">
        <f t="shared" si="20"/>
        <v>6</v>
      </c>
      <c r="C1063" s="450">
        <v>260710</v>
      </c>
      <c r="D1063" s="441" t="s">
        <v>35</v>
      </c>
      <c r="E1063" s="441" t="s">
        <v>1315</v>
      </c>
      <c r="F1063" s="441" t="s">
        <v>1315</v>
      </c>
      <c r="G1063" s="441" t="s">
        <v>1315</v>
      </c>
      <c r="I1063" s="441" t="s">
        <v>1315</v>
      </c>
      <c r="J1063" s="441" t="s">
        <v>1315</v>
      </c>
      <c r="K1063" s="441" t="s">
        <v>1315</v>
      </c>
      <c r="N1063" s="441" t="s">
        <v>1315</v>
      </c>
      <c r="O1063" s="441" t="s">
        <v>1315</v>
      </c>
      <c r="Q1063" s="441">
        <v>260710</v>
      </c>
      <c r="R1063" s="450" t="s">
        <v>35</v>
      </c>
      <c r="S1063" s="441">
        <v>260710</v>
      </c>
    </row>
    <row r="1064" spans="1:19" ht="10.199999999999999" customHeight="1" x14ac:dyDescent="0.3">
      <c r="A1064" s="441">
        <v>2607</v>
      </c>
      <c r="B1064" s="441">
        <f t="shared" si="20"/>
        <v>6</v>
      </c>
      <c r="C1064" s="450">
        <v>260715</v>
      </c>
      <c r="D1064" s="441" t="s">
        <v>36</v>
      </c>
      <c r="E1064" s="441" t="s">
        <v>1315</v>
      </c>
      <c r="F1064" s="441" t="s">
        <v>1315</v>
      </c>
      <c r="G1064" s="441" t="s">
        <v>1315</v>
      </c>
      <c r="I1064" s="441" t="s">
        <v>1315</v>
      </c>
      <c r="J1064" s="441" t="s">
        <v>1315</v>
      </c>
      <c r="K1064" s="441" t="s">
        <v>1315</v>
      </c>
      <c r="N1064" s="441" t="s">
        <v>1315</v>
      </c>
      <c r="O1064" s="441" t="s">
        <v>1315</v>
      </c>
      <c r="Q1064" s="441">
        <v>260715</v>
      </c>
      <c r="R1064" s="450" t="s">
        <v>36</v>
      </c>
      <c r="S1064" s="441">
        <v>260715</v>
      </c>
    </row>
    <row r="1065" spans="1:19" ht="10.199999999999999" customHeight="1" x14ac:dyDescent="0.3">
      <c r="A1065" s="441">
        <v>2607</v>
      </c>
      <c r="B1065" s="441">
        <f t="shared" si="20"/>
        <v>6</v>
      </c>
      <c r="C1065" s="450">
        <v>260720</v>
      </c>
      <c r="D1065" s="441" t="s">
        <v>37</v>
      </c>
      <c r="E1065" s="441" t="s">
        <v>1315</v>
      </c>
      <c r="F1065" s="441" t="s">
        <v>1315</v>
      </c>
      <c r="G1065" s="441" t="s">
        <v>1315</v>
      </c>
      <c r="I1065" s="441" t="s">
        <v>1315</v>
      </c>
      <c r="J1065" s="441" t="s">
        <v>1315</v>
      </c>
      <c r="K1065" s="441" t="s">
        <v>1315</v>
      </c>
      <c r="N1065" s="441" t="s">
        <v>1315</v>
      </c>
      <c r="O1065" s="441" t="s">
        <v>1315</v>
      </c>
      <c r="Q1065" s="441">
        <v>260720</v>
      </c>
      <c r="R1065" s="450" t="s">
        <v>37</v>
      </c>
      <c r="S1065" s="441">
        <v>260720</v>
      </c>
    </row>
    <row r="1066" spans="1:19" ht="10.199999999999999" customHeight="1" x14ac:dyDescent="0.3">
      <c r="A1066" s="441">
        <v>2607</v>
      </c>
      <c r="B1066" s="441">
        <f t="shared" si="20"/>
        <v>6</v>
      </c>
      <c r="C1066" s="450">
        <v>260725</v>
      </c>
      <c r="D1066" s="441" t="s">
        <v>38</v>
      </c>
      <c r="E1066" s="441" t="s">
        <v>1315</v>
      </c>
      <c r="F1066" s="441" t="s">
        <v>1315</v>
      </c>
      <c r="G1066" s="441" t="s">
        <v>1315</v>
      </c>
      <c r="I1066" s="441" t="s">
        <v>1315</v>
      </c>
      <c r="J1066" s="441" t="s">
        <v>1315</v>
      </c>
      <c r="K1066" s="441" t="s">
        <v>1315</v>
      </c>
      <c r="N1066" s="441" t="s">
        <v>1315</v>
      </c>
      <c r="O1066" s="441" t="s">
        <v>1315</v>
      </c>
      <c r="Q1066" s="441">
        <v>260725</v>
      </c>
      <c r="R1066" s="450" t="s">
        <v>38</v>
      </c>
      <c r="S1066" s="441">
        <v>260725</v>
      </c>
    </row>
    <row r="1067" spans="1:19" ht="10.199999999999999" customHeight="1" x14ac:dyDescent="0.3">
      <c r="A1067" s="441">
        <v>2608</v>
      </c>
      <c r="B1067" s="441">
        <f t="shared" si="20"/>
        <v>4</v>
      </c>
      <c r="C1067" s="450">
        <v>2608</v>
      </c>
      <c r="D1067" s="441" t="s">
        <v>311</v>
      </c>
      <c r="E1067" s="441" t="s">
        <v>1315</v>
      </c>
      <c r="G1067" s="441" t="s">
        <v>1315</v>
      </c>
      <c r="J1067" s="441" t="s">
        <v>1315</v>
      </c>
      <c r="K1067" s="441" t="s">
        <v>1315</v>
      </c>
      <c r="O1067" s="441" t="s">
        <v>1315</v>
      </c>
      <c r="Q1067" s="441">
        <v>2608</v>
      </c>
      <c r="R1067" s="450" t="s">
        <v>311</v>
      </c>
      <c r="S1067" s="441">
        <v>2608</v>
      </c>
    </row>
    <row r="1068" spans="1:19" ht="10.199999999999999" customHeight="1" x14ac:dyDescent="0.3">
      <c r="A1068" s="441">
        <v>2608</v>
      </c>
      <c r="B1068" s="441">
        <f t="shared" si="20"/>
        <v>6</v>
      </c>
      <c r="C1068" s="450">
        <v>260805</v>
      </c>
      <c r="D1068" s="441" t="s">
        <v>34</v>
      </c>
      <c r="E1068" s="441" t="s">
        <v>1315</v>
      </c>
      <c r="G1068" s="441" t="s">
        <v>1315</v>
      </c>
      <c r="J1068" s="441" t="s">
        <v>1315</v>
      </c>
      <c r="K1068" s="441" t="s">
        <v>1315</v>
      </c>
      <c r="O1068" s="441" t="s">
        <v>1315</v>
      </c>
      <c r="Q1068" s="441">
        <v>260805</v>
      </c>
      <c r="R1068" s="450" t="s">
        <v>34</v>
      </c>
      <c r="S1068" s="441">
        <v>260805</v>
      </c>
    </row>
    <row r="1069" spans="1:19" ht="10.199999999999999" customHeight="1" x14ac:dyDescent="0.3">
      <c r="A1069" s="441">
        <v>2608</v>
      </c>
      <c r="B1069" s="441">
        <f t="shared" si="20"/>
        <v>6</v>
      </c>
      <c r="C1069" s="450">
        <v>260810</v>
      </c>
      <c r="D1069" s="441" t="s">
        <v>35</v>
      </c>
      <c r="E1069" s="441" t="s">
        <v>1315</v>
      </c>
      <c r="G1069" s="441" t="s">
        <v>1315</v>
      </c>
      <c r="J1069" s="441" t="s">
        <v>1315</v>
      </c>
      <c r="K1069" s="441" t="s">
        <v>1315</v>
      </c>
      <c r="O1069" s="441" t="s">
        <v>1315</v>
      </c>
      <c r="Q1069" s="441">
        <v>260810</v>
      </c>
      <c r="R1069" s="450" t="s">
        <v>35</v>
      </c>
      <c r="S1069" s="441">
        <v>260810</v>
      </c>
    </row>
    <row r="1070" spans="1:19" ht="10.199999999999999" customHeight="1" x14ac:dyDescent="0.3">
      <c r="A1070" s="441">
        <v>2608</v>
      </c>
      <c r="B1070" s="441">
        <f t="shared" si="20"/>
        <v>6</v>
      </c>
      <c r="C1070" s="450">
        <v>260815</v>
      </c>
      <c r="D1070" s="441" t="s">
        <v>36</v>
      </c>
      <c r="E1070" s="441" t="s">
        <v>1315</v>
      </c>
      <c r="G1070" s="441" t="s">
        <v>1315</v>
      </c>
      <c r="J1070" s="441" t="s">
        <v>1315</v>
      </c>
      <c r="K1070" s="441" t="s">
        <v>1315</v>
      </c>
      <c r="O1070" s="441" t="s">
        <v>1315</v>
      </c>
      <c r="Q1070" s="441">
        <v>260815</v>
      </c>
      <c r="R1070" s="450" t="s">
        <v>36</v>
      </c>
      <c r="S1070" s="441">
        <v>260815</v>
      </c>
    </row>
    <row r="1071" spans="1:19" ht="10.199999999999999" customHeight="1" x14ac:dyDescent="0.3">
      <c r="A1071" s="441">
        <v>2608</v>
      </c>
      <c r="B1071" s="441">
        <f t="shared" si="20"/>
        <v>6</v>
      </c>
      <c r="C1071" s="450">
        <v>260820</v>
      </c>
      <c r="D1071" s="441" t="s">
        <v>37</v>
      </c>
      <c r="E1071" s="441" t="s">
        <v>1315</v>
      </c>
      <c r="G1071" s="441" t="s">
        <v>1315</v>
      </c>
      <c r="J1071" s="441" t="s">
        <v>1315</v>
      </c>
      <c r="K1071" s="441" t="s">
        <v>1315</v>
      </c>
      <c r="O1071" s="441" t="s">
        <v>1315</v>
      </c>
      <c r="Q1071" s="441">
        <v>260820</v>
      </c>
      <c r="R1071" s="450" t="s">
        <v>37</v>
      </c>
      <c r="S1071" s="441">
        <v>260820</v>
      </c>
    </row>
    <row r="1072" spans="1:19" ht="10.199999999999999" customHeight="1" x14ac:dyDescent="0.3">
      <c r="A1072" s="441">
        <v>2608</v>
      </c>
      <c r="B1072" s="441">
        <f t="shared" si="20"/>
        <v>6</v>
      </c>
      <c r="C1072" s="450">
        <v>260825</v>
      </c>
      <c r="D1072" s="441" t="s">
        <v>38</v>
      </c>
      <c r="E1072" s="441" t="s">
        <v>1315</v>
      </c>
      <c r="G1072" s="441" t="s">
        <v>1315</v>
      </c>
      <c r="J1072" s="441" t="s">
        <v>1315</v>
      </c>
      <c r="K1072" s="441" t="s">
        <v>1315</v>
      </c>
      <c r="O1072" s="441" t="s">
        <v>1315</v>
      </c>
      <c r="Q1072" s="441">
        <v>260825</v>
      </c>
      <c r="R1072" s="450" t="s">
        <v>38</v>
      </c>
      <c r="S1072" s="441">
        <v>260825</v>
      </c>
    </row>
    <row r="1073" spans="1:19" ht="10.199999999999999" customHeight="1" x14ac:dyDescent="0.3">
      <c r="A1073" s="441">
        <v>2609</v>
      </c>
      <c r="B1073" s="441">
        <f t="shared" si="20"/>
        <v>4</v>
      </c>
      <c r="C1073" s="450">
        <v>2609</v>
      </c>
      <c r="D1073" s="441" t="s">
        <v>312</v>
      </c>
      <c r="E1073" s="441" t="s">
        <v>1315</v>
      </c>
      <c r="J1073" s="441" t="s">
        <v>1316</v>
      </c>
      <c r="K1073" s="441" t="s">
        <v>1316</v>
      </c>
      <c r="N1073" s="441" t="s">
        <v>1315</v>
      </c>
      <c r="O1073" s="441" t="s">
        <v>1315</v>
      </c>
      <c r="Q1073" s="441">
        <v>2609</v>
      </c>
      <c r="R1073" s="450" t="s">
        <v>312</v>
      </c>
      <c r="S1073" s="441">
        <v>2609</v>
      </c>
    </row>
    <row r="1074" spans="1:19" ht="10.199999999999999" customHeight="1" x14ac:dyDescent="0.3">
      <c r="A1074" s="441">
        <v>2609</v>
      </c>
      <c r="B1074" s="441">
        <f t="shared" si="20"/>
        <v>6</v>
      </c>
      <c r="C1074" s="450">
        <v>260905</v>
      </c>
      <c r="D1074" s="441" t="s">
        <v>34</v>
      </c>
      <c r="E1074" s="441" t="s">
        <v>1315</v>
      </c>
      <c r="J1074" s="441" t="s">
        <v>1316</v>
      </c>
      <c r="K1074" s="441" t="s">
        <v>1316</v>
      </c>
      <c r="N1074" s="441" t="s">
        <v>1315</v>
      </c>
      <c r="O1074" s="441" t="s">
        <v>1315</v>
      </c>
      <c r="Q1074" s="441">
        <v>260905</v>
      </c>
      <c r="R1074" s="450" t="s">
        <v>34</v>
      </c>
      <c r="S1074" s="441">
        <v>260905</v>
      </c>
    </row>
    <row r="1075" spans="1:19" ht="10.199999999999999" customHeight="1" x14ac:dyDescent="0.3">
      <c r="A1075" s="441">
        <v>2609</v>
      </c>
      <c r="B1075" s="441">
        <f t="shared" si="20"/>
        <v>6</v>
      </c>
      <c r="C1075" s="450">
        <v>260910</v>
      </c>
      <c r="D1075" s="441" t="s">
        <v>35</v>
      </c>
      <c r="E1075" s="441" t="s">
        <v>1315</v>
      </c>
      <c r="J1075" s="441" t="s">
        <v>1316</v>
      </c>
      <c r="K1075" s="441" t="s">
        <v>1316</v>
      </c>
      <c r="O1075" s="441" t="s">
        <v>1315</v>
      </c>
      <c r="Q1075" s="441">
        <v>260910</v>
      </c>
      <c r="R1075" s="450" t="s">
        <v>35</v>
      </c>
      <c r="S1075" s="441">
        <v>260910</v>
      </c>
    </row>
    <row r="1076" spans="1:19" ht="10.199999999999999" customHeight="1" x14ac:dyDescent="0.3">
      <c r="A1076" s="441">
        <v>2609</v>
      </c>
      <c r="B1076" s="441">
        <f t="shared" si="20"/>
        <v>6</v>
      </c>
      <c r="C1076" s="450">
        <v>260915</v>
      </c>
      <c r="D1076" s="441" t="s">
        <v>36</v>
      </c>
      <c r="E1076" s="441" t="s">
        <v>1315</v>
      </c>
      <c r="J1076" s="441" t="s">
        <v>1316</v>
      </c>
      <c r="K1076" s="441" t="s">
        <v>1316</v>
      </c>
      <c r="N1076" s="441" t="s">
        <v>1315</v>
      </c>
      <c r="O1076" s="441" t="s">
        <v>1315</v>
      </c>
      <c r="Q1076" s="441">
        <v>260915</v>
      </c>
      <c r="R1076" s="450" t="s">
        <v>36</v>
      </c>
      <c r="S1076" s="441">
        <v>260915</v>
      </c>
    </row>
    <row r="1077" spans="1:19" ht="10.199999999999999" customHeight="1" x14ac:dyDescent="0.3">
      <c r="A1077" s="441">
        <v>2609</v>
      </c>
      <c r="B1077" s="441">
        <f t="shared" si="20"/>
        <v>6</v>
      </c>
      <c r="C1077" s="450">
        <v>260920</v>
      </c>
      <c r="D1077" s="441" t="s">
        <v>37</v>
      </c>
      <c r="E1077" s="441" t="s">
        <v>1315</v>
      </c>
      <c r="J1077" s="441" t="s">
        <v>1316</v>
      </c>
      <c r="K1077" s="441" t="s">
        <v>1316</v>
      </c>
      <c r="N1077" s="441" t="s">
        <v>1315</v>
      </c>
      <c r="O1077" s="441" t="s">
        <v>1315</v>
      </c>
      <c r="Q1077" s="441">
        <v>260920</v>
      </c>
      <c r="R1077" s="450" t="s">
        <v>37</v>
      </c>
      <c r="S1077" s="441">
        <v>260920</v>
      </c>
    </row>
    <row r="1078" spans="1:19" ht="10.199999999999999" customHeight="1" x14ac:dyDescent="0.3">
      <c r="A1078" s="441">
        <v>2609</v>
      </c>
      <c r="B1078" s="441">
        <f t="shared" si="20"/>
        <v>6</v>
      </c>
      <c r="C1078" s="450">
        <v>260925</v>
      </c>
      <c r="D1078" s="441" t="s">
        <v>38</v>
      </c>
      <c r="E1078" s="441" t="s">
        <v>1315</v>
      </c>
      <c r="J1078" s="441" t="s">
        <v>1316</v>
      </c>
      <c r="K1078" s="441" t="s">
        <v>1316</v>
      </c>
      <c r="N1078" s="441" t="s">
        <v>1315</v>
      </c>
      <c r="O1078" s="441" t="s">
        <v>1315</v>
      </c>
      <c r="Q1078" s="441">
        <v>260925</v>
      </c>
      <c r="R1078" s="450" t="s">
        <v>38</v>
      </c>
      <c r="S1078" s="441">
        <v>260925</v>
      </c>
    </row>
    <row r="1079" spans="1:19" ht="10.199999999999999" customHeight="1" x14ac:dyDescent="0.3">
      <c r="A1079" s="441">
        <v>2610</v>
      </c>
      <c r="B1079" s="441">
        <f t="shared" si="20"/>
        <v>4</v>
      </c>
      <c r="C1079" s="450">
        <v>2610</v>
      </c>
      <c r="D1079" s="441" t="s">
        <v>828</v>
      </c>
      <c r="E1079" s="441" t="s">
        <v>1315</v>
      </c>
      <c r="J1079" s="441" t="s">
        <v>1316</v>
      </c>
      <c r="K1079" s="441" t="s">
        <v>1316</v>
      </c>
      <c r="O1079" s="441" t="s">
        <v>1315</v>
      </c>
      <c r="Q1079" s="441">
        <v>2610</v>
      </c>
      <c r="R1079" s="450" t="s">
        <v>828</v>
      </c>
      <c r="S1079" s="441">
        <v>2610</v>
      </c>
    </row>
    <row r="1080" spans="1:19" ht="10.199999999999999" customHeight="1" x14ac:dyDescent="0.3">
      <c r="A1080" s="441">
        <v>2610</v>
      </c>
      <c r="B1080" s="441">
        <f t="shared" si="20"/>
        <v>6</v>
      </c>
      <c r="C1080" s="450">
        <v>261005</v>
      </c>
      <c r="D1080" s="441" t="s">
        <v>829</v>
      </c>
      <c r="E1080" s="441" t="s">
        <v>1315</v>
      </c>
      <c r="J1080" s="441" t="s">
        <v>1316</v>
      </c>
      <c r="K1080" s="441" t="s">
        <v>1316</v>
      </c>
      <c r="O1080" s="441" t="s">
        <v>1315</v>
      </c>
      <c r="Q1080" s="441">
        <v>261005</v>
      </c>
      <c r="R1080" s="450" t="s">
        <v>829</v>
      </c>
      <c r="S1080" s="441">
        <v>261005</v>
      </c>
    </row>
    <row r="1081" spans="1:19" ht="10.199999999999999" customHeight="1" x14ac:dyDescent="0.3">
      <c r="A1081" s="441">
        <v>2610</v>
      </c>
      <c r="B1081" s="441">
        <f t="shared" si="20"/>
        <v>6</v>
      </c>
      <c r="C1081" s="450">
        <v>261010</v>
      </c>
      <c r="D1081" s="441" t="s">
        <v>830</v>
      </c>
      <c r="E1081" s="441" t="s">
        <v>1315</v>
      </c>
      <c r="J1081" s="441" t="s">
        <v>1316</v>
      </c>
      <c r="K1081" s="441" t="s">
        <v>1316</v>
      </c>
      <c r="O1081" s="441" t="s">
        <v>1315</v>
      </c>
      <c r="Q1081" s="441">
        <v>261010</v>
      </c>
      <c r="R1081" s="450" t="s">
        <v>830</v>
      </c>
      <c r="S1081" s="441">
        <v>261010</v>
      </c>
    </row>
    <row r="1082" spans="1:19" ht="10.199999999999999" customHeight="1" x14ac:dyDescent="0.3">
      <c r="A1082" s="441">
        <v>2690</v>
      </c>
      <c r="B1082" s="441">
        <f t="shared" si="20"/>
        <v>4</v>
      </c>
      <c r="C1082" s="450">
        <v>2690</v>
      </c>
      <c r="D1082" s="441" t="s">
        <v>313</v>
      </c>
      <c r="E1082" s="441" t="s">
        <v>1315</v>
      </c>
      <c r="F1082" s="441" t="s">
        <v>1315</v>
      </c>
      <c r="G1082" s="441" t="s">
        <v>1315</v>
      </c>
      <c r="J1082" s="441" t="s">
        <v>1315</v>
      </c>
      <c r="K1082" s="441" t="s">
        <v>1315</v>
      </c>
      <c r="L1082" s="441" t="s">
        <v>1315</v>
      </c>
      <c r="M1082" s="441" t="s">
        <v>1315</v>
      </c>
      <c r="N1082" s="441" t="s">
        <v>1315</v>
      </c>
      <c r="O1082" s="441" t="s">
        <v>1315</v>
      </c>
      <c r="Q1082" s="441">
        <v>2690</v>
      </c>
      <c r="R1082" s="450" t="s">
        <v>313</v>
      </c>
      <c r="S1082" s="441">
        <v>2690</v>
      </c>
    </row>
    <row r="1083" spans="1:19" ht="10.199999999999999" customHeight="1" x14ac:dyDescent="0.3">
      <c r="A1083" s="441">
        <v>2690</v>
      </c>
      <c r="B1083" s="441">
        <f t="shared" si="20"/>
        <v>6</v>
      </c>
      <c r="C1083" s="450">
        <v>269005</v>
      </c>
      <c r="D1083" s="441" t="s">
        <v>34</v>
      </c>
      <c r="E1083" s="441" t="s">
        <v>1315</v>
      </c>
      <c r="F1083" s="441" t="s">
        <v>1315</v>
      </c>
      <c r="G1083" s="441" t="s">
        <v>1315</v>
      </c>
      <c r="J1083" s="441" t="s">
        <v>1315</v>
      </c>
      <c r="K1083" s="441" t="s">
        <v>1315</v>
      </c>
      <c r="L1083" s="441" t="s">
        <v>1315</v>
      </c>
      <c r="M1083" s="441" t="s">
        <v>1315</v>
      </c>
      <c r="N1083" s="441" t="s">
        <v>1315</v>
      </c>
      <c r="O1083" s="441" t="s">
        <v>1315</v>
      </c>
      <c r="Q1083" s="441">
        <v>269005</v>
      </c>
      <c r="R1083" s="450" t="s">
        <v>34</v>
      </c>
      <c r="S1083" s="441">
        <v>269005</v>
      </c>
    </row>
    <row r="1084" spans="1:19" ht="10.199999999999999" customHeight="1" x14ac:dyDescent="0.3">
      <c r="A1084" s="441">
        <v>2690</v>
      </c>
      <c r="B1084" s="441">
        <f t="shared" si="20"/>
        <v>6</v>
      </c>
      <c r="C1084" s="450">
        <v>269010</v>
      </c>
      <c r="D1084" s="441" t="s">
        <v>35</v>
      </c>
      <c r="E1084" s="441" t="s">
        <v>1315</v>
      </c>
      <c r="F1084" s="441" t="s">
        <v>1315</v>
      </c>
      <c r="G1084" s="441" t="s">
        <v>1315</v>
      </c>
      <c r="J1084" s="441" t="s">
        <v>1315</v>
      </c>
      <c r="K1084" s="441" t="s">
        <v>1315</v>
      </c>
      <c r="L1084" s="441" t="s">
        <v>1315</v>
      </c>
      <c r="M1084" s="441" t="s">
        <v>1315</v>
      </c>
      <c r="N1084" s="441" t="s">
        <v>1315</v>
      </c>
      <c r="O1084" s="441" t="s">
        <v>1315</v>
      </c>
      <c r="Q1084" s="441">
        <v>269010</v>
      </c>
      <c r="R1084" s="450" t="s">
        <v>35</v>
      </c>
      <c r="S1084" s="441">
        <v>269010</v>
      </c>
    </row>
    <row r="1085" spans="1:19" ht="10.199999999999999" customHeight="1" x14ac:dyDescent="0.3">
      <c r="A1085" s="441">
        <v>2690</v>
      </c>
      <c r="B1085" s="441">
        <f t="shared" si="20"/>
        <v>6</v>
      </c>
      <c r="C1085" s="450">
        <v>269015</v>
      </c>
      <c r="D1085" s="441" t="s">
        <v>36</v>
      </c>
      <c r="E1085" s="441" t="s">
        <v>1315</v>
      </c>
      <c r="F1085" s="441" t="s">
        <v>1315</v>
      </c>
      <c r="G1085" s="441" t="s">
        <v>1315</v>
      </c>
      <c r="J1085" s="441" t="s">
        <v>1315</v>
      </c>
      <c r="K1085" s="441" t="s">
        <v>1315</v>
      </c>
      <c r="L1085" s="441" t="s">
        <v>1315</v>
      </c>
      <c r="M1085" s="441" t="s">
        <v>1315</v>
      </c>
      <c r="N1085" s="441" t="s">
        <v>1315</v>
      </c>
      <c r="O1085" s="441" t="s">
        <v>1315</v>
      </c>
      <c r="Q1085" s="441">
        <v>269015</v>
      </c>
      <c r="R1085" s="450" t="s">
        <v>36</v>
      </c>
      <c r="S1085" s="441">
        <v>269015</v>
      </c>
    </row>
    <row r="1086" spans="1:19" ht="10.199999999999999" customHeight="1" x14ac:dyDescent="0.3">
      <c r="A1086" s="441">
        <v>2690</v>
      </c>
      <c r="B1086" s="441">
        <f t="shared" si="20"/>
        <v>6</v>
      </c>
      <c r="C1086" s="450">
        <v>269020</v>
      </c>
      <c r="D1086" s="441" t="s">
        <v>37</v>
      </c>
      <c r="E1086" s="441" t="s">
        <v>1315</v>
      </c>
      <c r="F1086" s="441" t="s">
        <v>1315</v>
      </c>
      <c r="G1086" s="441" t="s">
        <v>1315</v>
      </c>
      <c r="J1086" s="441" t="s">
        <v>1315</v>
      </c>
      <c r="K1086" s="441" t="s">
        <v>1315</v>
      </c>
      <c r="L1086" s="441" t="s">
        <v>1315</v>
      </c>
      <c r="M1086" s="441" t="s">
        <v>1315</v>
      </c>
      <c r="N1086" s="441" t="s">
        <v>1315</v>
      </c>
      <c r="O1086" s="441" t="s">
        <v>1315</v>
      </c>
      <c r="Q1086" s="441">
        <v>269020</v>
      </c>
      <c r="R1086" s="450" t="s">
        <v>37</v>
      </c>
      <c r="S1086" s="441">
        <v>269020</v>
      </c>
    </row>
    <row r="1087" spans="1:19" ht="10.199999999999999" customHeight="1" x14ac:dyDescent="0.3">
      <c r="A1087" s="441">
        <v>2690</v>
      </c>
      <c r="B1087" s="441">
        <f t="shared" si="20"/>
        <v>6</v>
      </c>
      <c r="C1087" s="450">
        <v>269025</v>
      </c>
      <c r="D1087" s="441" t="s">
        <v>38</v>
      </c>
      <c r="E1087" s="441" t="s">
        <v>1315</v>
      </c>
      <c r="F1087" s="441" t="s">
        <v>1315</v>
      </c>
      <c r="G1087" s="441" t="s">
        <v>1315</v>
      </c>
      <c r="J1087" s="441" t="s">
        <v>1315</v>
      </c>
      <c r="K1087" s="441" t="s">
        <v>1315</v>
      </c>
      <c r="L1087" s="441" t="s">
        <v>1315</v>
      </c>
      <c r="M1087" s="441" t="s">
        <v>1315</v>
      </c>
      <c r="N1087" s="441" t="s">
        <v>1315</v>
      </c>
      <c r="O1087" s="441" t="s">
        <v>1315</v>
      </c>
      <c r="Q1087" s="441">
        <v>269025</v>
      </c>
      <c r="R1087" s="450" t="s">
        <v>38</v>
      </c>
      <c r="S1087" s="441">
        <v>269025</v>
      </c>
    </row>
    <row r="1088" spans="1:19" ht="10.199999999999999" customHeight="1" x14ac:dyDescent="0.3">
      <c r="A1088" s="441">
        <v>27</v>
      </c>
      <c r="B1088" s="441">
        <f t="shared" si="20"/>
        <v>2</v>
      </c>
      <c r="C1088" s="450">
        <v>27</v>
      </c>
      <c r="D1088" s="441" t="s">
        <v>831</v>
      </c>
      <c r="E1088" s="441" t="s">
        <v>1315</v>
      </c>
      <c r="F1088" s="441" t="s">
        <v>1315</v>
      </c>
      <c r="G1088" s="441" t="s">
        <v>1315</v>
      </c>
      <c r="I1088" s="441" t="s">
        <v>1315</v>
      </c>
      <c r="J1088" s="441" t="s">
        <v>1315</v>
      </c>
      <c r="K1088" s="441" t="s">
        <v>1315</v>
      </c>
      <c r="L1088" s="441" t="s">
        <v>1315</v>
      </c>
      <c r="M1088" s="441" t="s">
        <v>1315</v>
      </c>
      <c r="O1088" s="441" t="s">
        <v>1315</v>
      </c>
      <c r="Q1088" s="441">
        <v>27</v>
      </c>
      <c r="R1088" s="450" t="s">
        <v>831</v>
      </c>
      <c r="S1088" s="441">
        <v>27</v>
      </c>
    </row>
    <row r="1089" spans="1:19" ht="10.199999999999999" customHeight="1" x14ac:dyDescent="0.3">
      <c r="A1089" s="441">
        <v>2701</v>
      </c>
      <c r="B1089" s="441">
        <f t="shared" si="20"/>
        <v>4</v>
      </c>
      <c r="C1089" s="450">
        <v>2701</v>
      </c>
      <c r="D1089" s="441" t="s">
        <v>271</v>
      </c>
      <c r="E1089" s="441" t="s">
        <v>1315</v>
      </c>
      <c r="F1089" s="441" t="s">
        <v>1315</v>
      </c>
      <c r="G1089" s="441" t="s">
        <v>1315</v>
      </c>
      <c r="I1089" s="441" t="s">
        <v>1315</v>
      </c>
      <c r="J1089" s="441" t="s">
        <v>1315</v>
      </c>
      <c r="K1089" s="441" t="s">
        <v>1315</v>
      </c>
      <c r="O1089" s="441" t="s">
        <v>1315</v>
      </c>
      <c r="Q1089" s="441">
        <v>2701</v>
      </c>
      <c r="R1089" s="450" t="s">
        <v>271</v>
      </c>
      <c r="S1089" s="441">
        <v>2701</v>
      </c>
    </row>
    <row r="1090" spans="1:19" ht="10.199999999999999" customHeight="1" x14ac:dyDescent="0.3">
      <c r="A1090" s="441">
        <v>2701</v>
      </c>
      <c r="B1090" s="441">
        <f t="shared" si="20"/>
        <v>6</v>
      </c>
      <c r="C1090" s="450">
        <v>270105</v>
      </c>
      <c r="D1090" s="441" t="s">
        <v>314</v>
      </c>
      <c r="F1090" s="441" t="s">
        <v>1315</v>
      </c>
      <c r="G1090" s="441" t="s">
        <v>1315</v>
      </c>
      <c r="I1090" s="441" t="s">
        <v>1315</v>
      </c>
      <c r="J1090" s="441" t="s">
        <v>1315</v>
      </c>
      <c r="K1090" s="441" t="s">
        <v>1315</v>
      </c>
      <c r="Q1090" s="441">
        <v>270105</v>
      </c>
      <c r="R1090" s="450" t="s">
        <v>314</v>
      </c>
      <c r="S1090" s="441">
        <v>270105</v>
      </c>
    </row>
    <row r="1091" spans="1:19" ht="10.199999999999999" customHeight="1" x14ac:dyDescent="0.3">
      <c r="A1091" s="441">
        <v>2701</v>
      </c>
      <c r="B1091" s="441">
        <f t="shared" si="20"/>
        <v>6</v>
      </c>
      <c r="C1091" s="450">
        <v>270110</v>
      </c>
      <c r="D1091" s="441" t="s">
        <v>315</v>
      </c>
      <c r="F1091" s="441" t="s">
        <v>1315</v>
      </c>
      <c r="G1091" s="441" t="s">
        <v>1315</v>
      </c>
      <c r="J1091" s="441" t="s">
        <v>1316</v>
      </c>
      <c r="K1091" s="441" t="s">
        <v>1316</v>
      </c>
      <c r="Q1091" s="441">
        <v>270110</v>
      </c>
      <c r="R1091" s="450" t="s">
        <v>315</v>
      </c>
      <c r="S1091" s="441">
        <v>270110</v>
      </c>
    </row>
    <row r="1092" spans="1:19" ht="10.199999999999999" customHeight="1" x14ac:dyDescent="0.3">
      <c r="A1092" s="441">
        <v>2701</v>
      </c>
      <c r="B1092" s="441">
        <f t="shared" si="20"/>
        <v>6</v>
      </c>
      <c r="C1092" s="450">
        <v>270115</v>
      </c>
      <c r="D1092" s="441" t="s">
        <v>316</v>
      </c>
      <c r="E1092" s="441" t="s">
        <v>1315</v>
      </c>
      <c r="F1092" s="441" t="s">
        <v>1315</v>
      </c>
      <c r="J1092" s="441" t="s">
        <v>1316</v>
      </c>
      <c r="K1092" s="441" t="s">
        <v>1316</v>
      </c>
      <c r="O1092" s="441" t="s">
        <v>1315</v>
      </c>
      <c r="Q1092" s="441">
        <v>270115</v>
      </c>
      <c r="R1092" s="450" t="s">
        <v>316</v>
      </c>
      <c r="S1092" s="441">
        <v>270115</v>
      </c>
    </row>
    <row r="1093" spans="1:19" ht="10.199999999999999" customHeight="1" x14ac:dyDescent="0.3">
      <c r="A1093" s="441">
        <v>2702</v>
      </c>
      <c r="B1093" s="441">
        <f t="shared" ref="B1093:B1156" si="21">LEN(C1093)</f>
        <v>4</v>
      </c>
      <c r="C1093" s="450">
        <v>2702</v>
      </c>
      <c r="D1093" s="441" t="s">
        <v>272</v>
      </c>
      <c r="E1093" s="441" t="s">
        <v>1315</v>
      </c>
      <c r="F1093" s="441" t="s">
        <v>1315</v>
      </c>
      <c r="G1093" s="441" t="s">
        <v>1315</v>
      </c>
      <c r="I1093" s="441" t="s">
        <v>1315</v>
      </c>
      <c r="J1093" s="441" t="s">
        <v>1315</v>
      </c>
      <c r="K1093" s="441" t="s">
        <v>1315</v>
      </c>
      <c r="L1093" s="441" t="s">
        <v>1315</v>
      </c>
      <c r="M1093" s="441" t="s">
        <v>1315</v>
      </c>
      <c r="O1093" s="441" t="s">
        <v>1315</v>
      </c>
      <c r="Q1093" s="441">
        <v>2702</v>
      </c>
      <c r="R1093" s="450" t="s">
        <v>272</v>
      </c>
      <c r="S1093" s="441">
        <v>2702</v>
      </c>
    </row>
    <row r="1094" spans="1:19" ht="10.199999999999999" customHeight="1" x14ac:dyDescent="0.3">
      <c r="A1094" s="441">
        <v>2702</v>
      </c>
      <c r="B1094" s="441">
        <f t="shared" si="21"/>
        <v>6</v>
      </c>
      <c r="C1094" s="450">
        <v>270205</v>
      </c>
      <c r="D1094" s="441" t="s">
        <v>317</v>
      </c>
      <c r="E1094" s="441" t="s">
        <v>1315</v>
      </c>
      <c r="F1094" s="441" t="s">
        <v>1315</v>
      </c>
      <c r="J1094" s="441" t="s">
        <v>1316</v>
      </c>
      <c r="K1094" s="441" t="s">
        <v>1316</v>
      </c>
      <c r="L1094" s="441" t="s">
        <v>1315</v>
      </c>
      <c r="M1094" s="441" t="s">
        <v>1315</v>
      </c>
      <c r="O1094" s="441" t="s">
        <v>1315</v>
      </c>
      <c r="Q1094" s="441">
        <v>270205</v>
      </c>
      <c r="R1094" s="450" t="s">
        <v>317</v>
      </c>
      <c r="S1094" s="441">
        <v>270205</v>
      </c>
    </row>
    <row r="1095" spans="1:19" ht="10.199999999999999" customHeight="1" x14ac:dyDescent="0.3">
      <c r="A1095" s="441">
        <v>2702</v>
      </c>
      <c r="B1095" s="441">
        <f t="shared" si="21"/>
        <v>6</v>
      </c>
      <c r="C1095" s="450">
        <v>270210</v>
      </c>
      <c r="D1095" s="441" t="s">
        <v>318</v>
      </c>
      <c r="F1095" s="441" t="s">
        <v>1315</v>
      </c>
      <c r="G1095" s="441" t="s">
        <v>1315</v>
      </c>
      <c r="I1095" s="441" t="s">
        <v>1315</v>
      </c>
      <c r="J1095" s="441" t="s">
        <v>1315</v>
      </c>
      <c r="K1095" s="441" t="s">
        <v>1315</v>
      </c>
      <c r="Q1095" s="441">
        <v>270210</v>
      </c>
      <c r="R1095" s="450" t="s">
        <v>318</v>
      </c>
      <c r="S1095" s="441">
        <v>270210</v>
      </c>
    </row>
    <row r="1096" spans="1:19" ht="10.199999999999999" customHeight="1" x14ac:dyDescent="0.3">
      <c r="A1096" s="441">
        <v>2703</v>
      </c>
      <c r="B1096" s="441">
        <f t="shared" si="21"/>
        <v>4</v>
      </c>
      <c r="C1096" s="450">
        <v>2703</v>
      </c>
      <c r="D1096" s="441" t="s">
        <v>157</v>
      </c>
      <c r="E1096" s="441" t="s">
        <v>1315</v>
      </c>
      <c r="F1096" s="441" t="s">
        <v>1315</v>
      </c>
      <c r="G1096" s="441" t="s">
        <v>1315</v>
      </c>
      <c r="I1096" s="441" t="s">
        <v>1315</v>
      </c>
      <c r="J1096" s="441" t="s">
        <v>1315</v>
      </c>
      <c r="K1096" s="441" t="s">
        <v>1315</v>
      </c>
      <c r="L1096" s="441" t="s">
        <v>1315</v>
      </c>
      <c r="M1096" s="441" t="s">
        <v>1315</v>
      </c>
      <c r="O1096" s="441" t="s">
        <v>1315</v>
      </c>
      <c r="Q1096" s="441">
        <v>2703</v>
      </c>
      <c r="R1096" s="450" t="s">
        <v>157</v>
      </c>
      <c r="S1096" s="441">
        <v>2703</v>
      </c>
    </row>
    <row r="1097" spans="1:19" ht="10.199999999999999" customHeight="1" x14ac:dyDescent="0.3">
      <c r="A1097" s="441">
        <v>2703</v>
      </c>
      <c r="B1097" s="441">
        <f t="shared" si="21"/>
        <v>6</v>
      </c>
      <c r="C1097" s="450">
        <v>270305</v>
      </c>
      <c r="D1097" s="441" t="s">
        <v>319</v>
      </c>
      <c r="E1097" s="441" t="s">
        <v>1315</v>
      </c>
      <c r="F1097" s="441" t="s">
        <v>1315</v>
      </c>
      <c r="J1097" s="441" t="s">
        <v>1315</v>
      </c>
      <c r="K1097" s="441" t="s">
        <v>1315</v>
      </c>
      <c r="O1097" s="441" t="s">
        <v>1315</v>
      </c>
      <c r="Q1097" s="441">
        <v>270305</v>
      </c>
      <c r="R1097" s="450" t="s">
        <v>319</v>
      </c>
      <c r="S1097" s="441">
        <v>270305</v>
      </c>
    </row>
    <row r="1098" spans="1:19" ht="10.199999999999999" customHeight="1" x14ac:dyDescent="0.3">
      <c r="A1098" s="441">
        <v>2703</v>
      </c>
      <c r="B1098" s="441">
        <f t="shared" si="21"/>
        <v>6</v>
      </c>
      <c r="C1098" s="450">
        <v>270310</v>
      </c>
      <c r="D1098" s="441" t="s">
        <v>320</v>
      </c>
      <c r="E1098" s="441" t="s">
        <v>1315</v>
      </c>
      <c r="F1098" s="441" t="s">
        <v>1315</v>
      </c>
      <c r="G1098" s="441" t="s">
        <v>1315</v>
      </c>
      <c r="J1098" s="441" t="s">
        <v>1316</v>
      </c>
      <c r="K1098" s="441" t="s">
        <v>1316</v>
      </c>
      <c r="O1098" s="441" t="s">
        <v>1315</v>
      </c>
      <c r="Q1098" s="441">
        <v>270310</v>
      </c>
      <c r="R1098" s="450" t="s">
        <v>320</v>
      </c>
      <c r="S1098" s="441">
        <v>270310</v>
      </c>
    </row>
    <row r="1099" spans="1:19" ht="10.199999999999999" customHeight="1" x14ac:dyDescent="0.3">
      <c r="A1099" s="441">
        <v>2703</v>
      </c>
      <c r="B1099" s="441">
        <f t="shared" si="21"/>
        <v>6</v>
      </c>
      <c r="C1099" s="450">
        <v>270315</v>
      </c>
      <c r="D1099" s="441" t="s">
        <v>321</v>
      </c>
      <c r="E1099" s="441" t="s">
        <v>1315</v>
      </c>
      <c r="F1099" s="441" t="s">
        <v>1315</v>
      </c>
      <c r="J1099" s="441" t="s">
        <v>1315</v>
      </c>
      <c r="K1099" s="441" t="s">
        <v>1315</v>
      </c>
      <c r="O1099" s="441" t="s">
        <v>1315</v>
      </c>
      <c r="Q1099" s="441">
        <v>270315</v>
      </c>
      <c r="R1099" s="450" t="s">
        <v>321</v>
      </c>
      <c r="S1099" s="441">
        <v>270315</v>
      </c>
    </row>
    <row r="1100" spans="1:19" ht="10.199999999999999" customHeight="1" x14ac:dyDescent="0.3">
      <c r="A1100" s="441">
        <v>2703</v>
      </c>
      <c r="B1100" s="441">
        <f t="shared" si="21"/>
        <v>6</v>
      </c>
      <c r="C1100" s="450">
        <v>270390</v>
      </c>
      <c r="D1100" s="441" t="s">
        <v>157</v>
      </c>
      <c r="E1100" s="441" t="s">
        <v>1315</v>
      </c>
      <c r="F1100" s="441" t="s">
        <v>1315</v>
      </c>
      <c r="G1100" s="441" t="s">
        <v>1315</v>
      </c>
      <c r="I1100" s="441" t="s">
        <v>1315</v>
      </c>
      <c r="J1100" s="441" t="s">
        <v>1315</v>
      </c>
      <c r="K1100" s="441" t="s">
        <v>1315</v>
      </c>
      <c r="L1100" s="441" t="s">
        <v>1315</v>
      </c>
      <c r="M1100" s="441" t="s">
        <v>1315</v>
      </c>
      <c r="O1100" s="441" t="s">
        <v>1315</v>
      </c>
      <c r="Q1100" s="441">
        <v>270390</v>
      </c>
      <c r="R1100" s="450" t="s">
        <v>157</v>
      </c>
      <c r="S1100" s="441">
        <v>270390</v>
      </c>
    </row>
    <row r="1101" spans="1:19" ht="10.199999999999999" customHeight="1" x14ac:dyDescent="0.3">
      <c r="A1101" s="441">
        <v>2790</v>
      </c>
      <c r="B1101" s="441">
        <f t="shared" si="21"/>
        <v>4</v>
      </c>
      <c r="C1101" s="450">
        <v>2790</v>
      </c>
      <c r="D1101" s="441" t="s">
        <v>322</v>
      </c>
      <c r="E1101" s="441" t="s">
        <v>1315</v>
      </c>
      <c r="F1101" s="441" t="s">
        <v>1315</v>
      </c>
      <c r="G1101" s="441" t="s">
        <v>1315</v>
      </c>
      <c r="I1101" s="441" t="s">
        <v>1315</v>
      </c>
      <c r="J1101" s="441" t="s">
        <v>1315</v>
      </c>
      <c r="K1101" s="441" t="s">
        <v>1315</v>
      </c>
      <c r="L1101" s="441" t="s">
        <v>1315</v>
      </c>
      <c r="M1101" s="441" t="s">
        <v>1315</v>
      </c>
      <c r="O1101" s="441" t="s">
        <v>1315</v>
      </c>
      <c r="Q1101" s="441">
        <v>2790</v>
      </c>
      <c r="R1101" s="450" t="s">
        <v>322</v>
      </c>
      <c r="S1101" s="441">
        <v>2790</v>
      </c>
    </row>
    <row r="1102" spans="1:19" ht="10.199999999999999" customHeight="1" x14ac:dyDescent="0.3">
      <c r="A1102" s="441">
        <v>28</v>
      </c>
      <c r="B1102" s="441">
        <f t="shared" si="21"/>
        <v>2</v>
      </c>
      <c r="C1102" s="450">
        <v>28</v>
      </c>
      <c r="D1102" s="441" t="s">
        <v>832</v>
      </c>
      <c r="E1102" s="441" t="s">
        <v>1315</v>
      </c>
      <c r="F1102" s="441" t="s">
        <v>1315</v>
      </c>
      <c r="G1102" s="441" t="s">
        <v>1315</v>
      </c>
      <c r="I1102" s="441" t="s">
        <v>1315</v>
      </c>
      <c r="J1102" s="441" t="s">
        <v>1315</v>
      </c>
      <c r="K1102" s="441" t="s">
        <v>1315</v>
      </c>
      <c r="L1102" s="441" t="s">
        <v>1315</v>
      </c>
      <c r="M1102" s="441" t="s">
        <v>1315</v>
      </c>
      <c r="O1102" s="441" t="s">
        <v>1315</v>
      </c>
      <c r="Q1102" s="441">
        <v>28</v>
      </c>
      <c r="R1102" s="450" t="s">
        <v>832</v>
      </c>
      <c r="S1102" s="441">
        <v>28</v>
      </c>
    </row>
    <row r="1103" spans="1:19" ht="10.199999999999999" customHeight="1" x14ac:dyDescent="0.3">
      <c r="A1103" s="441">
        <v>2801</v>
      </c>
      <c r="B1103" s="441">
        <f t="shared" si="21"/>
        <v>4</v>
      </c>
      <c r="C1103" s="450">
        <v>2801</v>
      </c>
      <c r="D1103" s="441" t="s">
        <v>323</v>
      </c>
      <c r="E1103" s="441" t="s">
        <v>1315</v>
      </c>
      <c r="F1103" s="441" t="s">
        <v>1315</v>
      </c>
      <c r="J1103" s="441" t="s">
        <v>1316</v>
      </c>
      <c r="K1103" s="441" t="s">
        <v>1316</v>
      </c>
      <c r="L1103" s="441" t="s">
        <v>1315</v>
      </c>
      <c r="M1103" s="441" t="s">
        <v>1315</v>
      </c>
      <c r="O1103" s="441" t="s">
        <v>1315</v>
      </c>
      <c r="Q1103" s="441">
        <v>2801</v>
      </c>
      <c r="R1103" s="450" t="s">
        <v>323</v>
      </c>
      <c r="S1103" s="441">
        <v>2801</v>
      </c>
    </row>
    <row r="1104" spans="1:19" ht="10.199999999999999" customHeight="1" x14ac:dyDescent="0.3">
      <c r="A1104" s="441">
        <v>2801</v>
      </c>
      <c r="B1104" s="441">
        <f t="shared" si="21"/>
        <v>6</v>
      </c>
      <c r="C1104" s="450">
        <v>280105</v>
      </c>
      <c r="D1104" s="441" t="s">
        <v>323</v>
      </c>
      <c r="E1104" s="441" t="s">
        <v>1315</v>
      </c>
      <c r="F1104" s="441" t="s">
        <v>1315</v>
      </c>
      <c r="J1104" s="441" t="s">
        <v>1316</v>
      </c>
      <c r="K1104" s="441" t="s">
        <v>1316</v>
      </c>
      <c r="L1104" s="441" t="s">
        <v>1315</v>
      </c>
      <c r="M1104" s="441" t="s">
        <v>1315</v>
      </c>
      <c r="O1104" s="441" t="s">
        <v>1315</v>
      </c>
      <c r="Q1104" s="441">
        <v>280105</v>
      </c>
      <c r="R1104" s="450" t="s">
        <v>323</v>
      </c>
      <c r="S1104" s="441">
        <v>280105</v>
      </c>
    </row>
    <row r="1105" spans="1:19" ht="10.199999999999999" customHeight="1" x14ac:dyDescent="0.3">
      <c r="A1105" s="441">
        <v>2801</v>
      </c>
      <c r="B1105" s="441">
        <f t="shared" si="21"/>
        <v>6</v>
      </c>
      <c r="C1105" s="450">
        <v>280110</v>
      </c>
      <c r="D1105" s="441" t="s">
        <v>324</v>
      </c>
      <c r="E1105" s="441" t="s">
        <v>1315</v>
      </c>
      <c r="F1105" s="441" t="s">
        <v>1315</v>
      </c>
      <c r="J1105" s="441" t="s">
        <v>1316</v>
      </c>
      <c r="K1105" s="441" t="s">
        <v>1316</v>
      </c>
      <c r="L1105" s="441" t="s">
        <v>1315</v>
      </c>
      <c r="M1105" s="441" t="s">
        <v>1315</v>
      </c>
      <c r="O1105" s="441" t="s">
        <v>1315</v>
      </c>
      <c r="Q1105" s="441">
        <v>280110</v>
      </c>
      <c r="R1105" s="450" t="s">
        <v>324</v>
      </c>
      <c r="S1105" s="441">
        <v>280110</v>
      </c>
    </row>
    <row r="1106" spans="1:19" ht="10.199999999999999" customHeight="1" x14ac:dyDescent="0.3">
      <c r="A1106" s="441">
        <v>2802</v>
      </c>
      <c r="B1106" s="441">
        <f t="shared" si="21"/>
        <v>4</v>
      </c>
      <c r="C1106" s="450">
        <v>2802</v>
      </c>
      <c r="D1106" s="441" t="s">
        <v>325</v>
      </c>
      <c r="E1106" s="441" t="s">
        <v>1315</v>
      </c>
      <c r="F1106" s="441" t="s">
        <v>1315</v>
      </c>
      <c r="G1106" s="441" t="s">
        <v>1315</v>
      </c>
      <c r="I1106" s="441" t="s">
        <v>1315</v>
      </c>
      <c r="J1106" s="441" t="s">
        <v>1315</v>
      </c>
      <c r="K1106" s="441" t="s">
        <v>1315</v>
      </c>
      <c r="L1106" s="441" t="s">
        <v>1315</v>
      </c>
      <c r="M1106" s="441" t="s">
        <v>1315</v>
      </c>
      <c r="O1106" s="441" t="s">
        <v>1315</v>
      </c>
      <c r="Q1106" s="441">
        <v>2802</v>
      </c>
      <c r="R1106" s="450" t="s">
        <v>325</v>
      </c>
      <c r="S1106" s="441">
        <v>2802</v>
      </c>
    </row>
    <row r="1107" spans="1:19" ht="10.199999999999999" customHeight="1" x14ac:dyDescent="0.3">
      <c r="A1107" s="441">
        <v>2803</v>
      </c>
      <c r="B1107" s="441">
        <f t="shared" si="21"/>
        <v>4</v>
      </c>
      <c r="C1107" s="450">
        <v>2803</v>
      </c>
      <c r="D1107" s="441" t="s">
        <v>833</v>
      </c>
      <c r="E1107" s="441" t="s">
        <v>1315</v>
      </c>
      <c r="J1107" s="441" t="s">
        <v>1316</v>
      </c>
      <c r="K1107" s="441" t="s">
        <v>1316</v>
      </c>
      <c r="O1107" s="441" t="s">
        <v>1315</v>
      </c>
      <c r="Q1107" s="441">
        <v>2803</v>
      </c>
      <c r="R1107" s="450" t="s">
        <v>833</v>
      </c>
      <c r="S1107" s="441">
        <v>2803</v>
      </c>
    </row>
    <row r="1108" spans="1:19" ht="10.199999999999999" customHeight="1" x14ac:dyDescent="0.3">
      <c r="A1108" s="441">
        <v>2803</v>
      </c>
      <c r="B1108" s="441">
        <f t="shared" si="21"/>
        <v>6</v>
      </c>
      <c r="C1108" s="450">
        <v>280305</v>
      </c>
      <c r="D1108" s="441" t="s">
        <v>834</v>
      </c>
      <c r="E1108" s="441" t="s">
        <v>1315</v>
      </c>
      <c r="J1108" s="441" t="s">
        <v>1316</v>
      </c>
      <c r="K1108" s="441" t="s">
        <v>1316</v>
      </c>
      <c r="O1108" s="441" t="s">
        <v>1315</v>
      </c>
      <c r="Q1108" s="441">
        <v>280305</v>
      </c>
      <c r="R1108" s="450" t="s">
        <v>834</v>
      </c>
      <c r="S1108" s="441">
        <v>280305</v>
      </c>
    </row>
    <row r="1109" spans="1:19" ht="10.199999999999999" customHeight="1" x14ac:dyDescent="0.3">
      <c r="A1109" s="441">
        <v>2803</v>
      </c>
      <c r="B1109" s="441">
        <f t="shared" si="21"/>
        <v>6</v>
      </c>
      <c r="C1109" s="450">
        <v>280310</v>
      </c>
      <c r="D1109" s="441" t="s">
        <v>835</v>
      </c>
      <c r="E1109" s="441" t="s">
        <v>1315</v>
      </c>
      <c r="J1109" s="441" t="s">
        <v>1316</v>
      </c>
      <c r="K1109" s="441" t="s">
        <v>1316</v>
      </c>
      <c r="O1109" s="441" t="s">
        <v>1315</v>
      </c>
      <c r="Q1109" s="441">
        <v>280310</v>
      </c>
      <c r="R1109" s="450" t="s">
        <v>835</v>
      </c>
      <c r="S1109" s="441">
        <v>280310</v>
      </c>
    </row>
    <row r="1110" spans="1:19" ht="10.199999999999999" customHeight="1" x14ac:dyDescent="0.3">
      <c r="A1110" s="441">
        <v>29</v>
      </c>
      <c r="B1110" s="441">
        <f t="shared" si="21"/>
        <v>2</v>
      </c>
      <c r="C1110" s="450">
        <v>29</v>
      </c>
      <c r="D1110" s="441" t="s">
        <v>326</v>
      </c>
      <c r="E1110" s="441" t="s">
        <v>1315</v>
      </c>
      <c r="F1110" s="441" t="s">
        <v>1315</v>
      </c>
      <c r="G1110" s="441" t="s">
        <v>1315</v>
      </c>
      <c r="I1110" s="441" t="s">
        <v>1315</v>
      </c>
      <c r="J1110" s="441" t="s">
        <v>1315</v>
      </c>
      <c r="K1110" s="441" t="s">
        <v>1315</v>
      </c>
      <c r="L1110" s="441" t="s">
        <v>1315</v>
      </c>
      <c r="M1110" s="441" t="s">
        <v>1315</v>
      </c>
      <c r="N1110" s="441" t="s">
        <v>1315</v>
      </c>
      <c r="O1110" s="441" t="s">
        <v>1315</v>
      </c>
      <c r="Q1110" s="441">
        <v>29</v>
      </c>
      <c r="R1110" s="450" t="s">
        <v>326</v>
      </c>
      <c r="S1110" s="441">
        <v>29</v>
      </c>
    </row>
    <row r="1111" spans="1:19" ht="10.199999999999999" customHeight="1" x14ac:dyDescent="0.3">
      <c r="A1111" s="441">
        <v>2901</v>
      </c>
      <c r="B1111" s="441">
        <f t="shared" si="21"/>
        <v>4</v>
      </c>
      <c r="C1111" s="450">
        <v>2901</v>
      </c>
      <c r="D1111" s="441" t="s">
        <v>327</v>
      </c>
      <c r="E1111" s="441" t="s">
        <v>1315</v>
      </c>
      <c r="F1111" s="441" t="s">
        <v>1315</v>
      </c>
      <c r="G1111" s="441" t="s">
        <v>1315</v>
      </c>
      <c r="I1111" s="441" t="s">
        <v>1315</v>
      </c>
      <c r="J1111" s="441" t="s">
        <v>1315</v>
      </c>
      <c r="K1111" s="441" t="s">
        <v>1315</v>
      </c>
      <c r="L1111" s="441" t="s">
        <v>1315</v>
      </c>
      <c r="M1111" s="441" t="s">
        <v>1315</v>
      </c>
      <c r="N1111" s="441" t="s">
        <v>1315</v>
      </c>
      <c r="O1111" s="441" t="s">
        <v>1315</v>
      </c>
      <c r="Q1111" s="441">
        <v>2901</v>
      </c>
      <c r="R1111" s="450" t="s">
        <v>327</v>
      </c>
      <c r="S1111" s="441">
        <v>2901</v>
      </c>
    </row>
    <row r="1112" spans="1:19" ht="10.199999999999999" customHeight="1" x14ac:dyDescent="0.3">
      <c r="A1112" s="441">
        <v>2901</v>
      </c>
      <c r="B1112" s="441">
        <f t="shared" si="21"/>
        <v>6</v>
      </c>
      <c r="C1112" s="450">
        <v>290105</v>
      </c>
      <c r="D1112" s="441" t="s">
        <v>328</v>
      </c>
      <c r="E1112" s="441" t="s">
        <v>1315</v>
      </c>
      <c r="F1112" s="441" t="s">
        <v>1315</v>
      </c>
      <c r="J1112" s="441" t="s">
        <v>1315</v>
      </c>
      <c r="K1112" s="441" t="s">
        <v>1315</v>
      </c>
      <c r="O1112" s="441" t="s">
        <v>1315</v>
      </c>
      <c r="Q1112" s="441">
        <v>290105</v>
      </c>
      <c r="R1112" s="450" t="s">
        <v>1575</v>
      </c>
      <c r="S1112" s="441">
        <v>290105</v>
      </c>
    </row>
    <row r="1113" spans="1:19" ht="10.199999999999999" customHeight="1" x14ac:dyDescent="0.3">
      <c r="A1113" s="441">
        <v>2901</v>
      </c>
      <c r="B1113" s="441">
        <f t="shared" si="21"/>
        <v>6</v>
      </c>
      <c r="C1113" s="450">
        <v>290110</v>
      </c>
      <c r="D1113" s="441" t="s">
        <v>329</v>
      </c>
      <c r="F1113" s="441" t="s">
        <v>1315</v>
      </c>
      <c r="J1113" s="441" t="s">
        <v>1315</v>
      </c>
      <c r="K1113" s="441" t="s">
        <v>1315</v>
      </c>
      <c r="Q1113" s="441">
        <v>290110</v>
      </c>
      <c r="R1113" s="450" t="s">
        <v>329</v>
      </c>
      <c r="S1113" s="441">
        <v>290110</v>
      </c>
    </row>
    <row r="1114" spans="1:19" ht="10.199999999999999" customHeight="1" x14ac:dyDescent="0.3">
      <c r="A1114" s="441">
        <v>2901</v>
      </c>
      <c r="B1114" s="441">
        <f t="shared" si="21"/>
        <v>6</v>
      </c>
      <c r="C1114" s="450">
        <v>290115</v>
      </c>
      <c r="D1114" s="441" t="s">
        <v>330</v>
      </c>
      <c r="E1114" s="441" t="s">
        <v>1315</v>
      </c>
      <c r="F1114" s="441" t="s">
        <v>1315</v>
      </c>
      <c r="G1114" s="441" t="s">
        <v>1315</v>
      </c>
      <c r="I1114" s="441" t="s">
        <v>1315</v>
      </c>
      <c r="J1114" s="441" t="s">
        <v>1315</v>
      </c>
      <c r="K1114" s="441" t="s">
        <v>1315</v>
      </c>
      <c r="L1114" s="441" t="s">
        <v>1315</v>
      </c>
      <c r="M1114" s="441" t="s">
        <v>1315</v>
      </c>
      <c r="N1114" s="441" t="s">
        <v>1315</v>
      </c>
      <c r="O1114" s="441" t="s">
        <v>1315</v>
      </c>
      <c r="Q1114" s="441">
        <v>290115</v>
      </c>
      <c r="R1114" s="450" t="s">
        <v>330</v>
      </c>
      <c r="S1114" s="441">
        <v>290115</v>
      </c>
    </row>
    <row r="1115" spans="1:19" ht="10.199999999999999" customHeight="1" x14ac:dyDescent="0.3">
      <c r="A1115" s="441">
        <v>2901</v>
      </c>
      <c r="B1115" s="441">
        <f t="shared" si="21"/>
        <v>6</v>
      </c>
      <c r="C1115" s="450">
        <v>290120</v>
      </c>
      <c r="D1115" s="441" t="s">
        <v>331</v>
      </c>
      <c r="E1115" s="441" t="s">
        <v>1315</v>
      </c>
      <c r="F1115" s="441" t="s">
        <v>1315</v>
      </c>
      <c r="J1115" s="441" t="s">
        <v>1316</v>
      </c>
      <c r="K1115" s="441" t="s">
        <v>1316</v>
      </c>
      <c r="O1115" s="441" t="s">
        <v>1315</v>
      </c>
      <c r="Q1115" s="441">
        <v>290120</v>
      </c>
      <c r="R1115" s="450" t="s">
        <v>331</v>
      </c>
      <c r="S1115" s="441">
        <v>290120</v>
      </c>
    </row>
    <row r="1116" spans="1:19" ht="10.199999999999999" customHeight="1" x14ac:dyDescent="0.3">
      <c r="A1116" s="441">
        <v>2901</v>
      </c>
      <c r="B1116" s="441">
        <f t="shared" si="21"/>
        <v>6</v>
      </c>
      <c r="C1116" s="450">
        <v>290125</v>
      </c>
      <c r="D1116" s="441" t="s">
        <v>836</v>
      </c>
      <c r="F1116" s="441" t="s">
        <v>1315</v>
      </c>
      <c r="J1116" s="441" t="s">
        <v>1316</v>
      </c>
      <c r="K1116" s="441" t="s">
        <v>1316</v>
      </c>
      <c r="N1116" s="441" t="s">
        <v>1315</v>
      </c>
      <c r="Q1116" s="441">
        <v>290125</v>
      </c>
      <c r="R1116" s="450" t="s">
        <v>836</v>
      </c>
      <c r="S1116" s="441">
        <v>290125</v>
      </c>
    </row>
    <row r="1117" spans="1:19" ht="10.199999999999999" customHeight="1" x14ac:dyDescent="0.3">
      <c r="A1117" s="441">
        <v>2901</v>
      </c>
      <c r="B1117" s="441">
        <f t="shared" si="21"/>
        <v>6</v>
      </c>
      <c r="C1117" s="450">
        <v>290190</v>
      </c>
      <c r="D1117" s="441" t="s">
        <v>53</v>
      </c>
      <c r="E1117" s="441" t="s">
        <v>1315</v>
      </c>
      <c r="F1117" s="441" t="s">
        <v>1315</v>
      </c>
      <c r="G1117" s="441" t="s">
        <v>1315</v>
      </c>
      <c r="I1117" s="441" t="s">
        <v>1315</v>
      </c>
      <c r="J1117" s="441" t="s">
        <v>1315</v>
      </c>
      <c r="K1117" s="441" t="s">
        <v>1315</v>
      </c>
      <c r="L1117" s="441" t="s">
        <v>1315</v>
      </c>
      <c r="M1117" s="441" t="s">
        <v>1315</v>
      </c>
      <c r="N1117" s="441" t="s">
        <v>1315</v>
      </c>
      <c r="O1117" s="441" t="s">
        <v>1315</v>
      </c>
      <c r="Q1117" s="441">
        <v>290190</v>
      </c>
      <c r="R1117" s="450" t="s">
        <v>53</v>
      </c>
      <c r="S1117" s="441">
        <v>290190</v>
      </c>
    </row>
    <row r="1118" spans="1:19" ht="10.199999999999999" customHeight="1" x14ac:dyDescent="0.3">
      <c r="A1118" s="441">
        <v>2902</v>
      </c>
      <c r="B1118" s="441">
        <f t="shared" si="21"/>
        <v>4</v>
      </c>
      <c r="C1118" s="450">
        <v>2902</v>
      </c>
      <c r="D1118" s="441" t="s">
        <v>332</v>
      </c>
      <c r="E1118" s="441" t="s">
        <v>1315</v>
      </c>
      <c r="G1118" s="441" t="s">
        <v>1315</v>
      </c>
      <c r="I1118" s="441" t="s">
        <v>1315</v>
      </c>
      <c r="J1118" s="441" t="s">
        <v>1315</v>
      </c>
      <c r="K1118" s="441" t="s">
        <v>1315</v>
      </c>
      <c r="O1118" s="441" t="s">
        <v>1315</v>
      </c>
      <c r="Q1118" s="441">
        <v>2902</v>
      </c>
      <c r="R1118" s="450" t="s">
        <v>332</v>
      </c>
      <c r="S1118" s="441">
        <v>2902</v>
      </c>
    </row>
    <row r="1119" spans="1:19" ht="10.199999999999999" customHeight="1" x14ac:dyDescent="0.3">
      <c r="A1119" s="441">
        <v>2903</v>
      </c>
      <c r="B1119" s="441">
        <f t="shared" si="21"/>
        <v>4</v>
      </c>
      <c r="C1119" s="450">
        <v>2903</v>
      </c>
      <c r="D1119" s="441" t="s">
        <v>333</v>
      </c>
      <c r="G1119" s="441" t="s">
        <v>1315</v>
      </c>
      <c r="I1119" s="441" t="s">
        <v>1315</v>
      </c>
      <c r="J1119" s="441" t="s">
        <v>1315</v>
      </c>
      <c r="K1119" s="441" t="s">
        <v>1315</v>
      </c>
      <c r="Q1119" s="441">
        <v>2903</v>
      </c>
      <c r="R1119" s="450" t="s">
        <v>333</v>
      </c>
      <c r="S1119" s="441">
        <v>2903</v>
      </c>
    </row>
    <row r="1120" spans="1:19" ht="10.199999999999999" customHeight="1" x14ac:dyDescent="0.3">
      <c r="A1120" s="441">
        <v>2904</v>
      </c>
      <c r="B1120" s="441">
        <f t="shared" si="21"/>
        <v>4</v>
      </c>
      <c r="C1120" s="450">
        <v>2904</v>
      </c>
      <c r="D1120" s="441" t="s">
        <v>277</v>
      </c>
      <c r="E1120" s="441" t="s">
        <v>1315</v>
      </c>
      <c r="F1120" s="441" t="s">
        <v>1315</v>
      </c>
      <c r="G1120" s="441" t="s">
        <v>1315</v>
      </c>
      <c r="I1120" s="441" t="s">
        <v>1315</v>
      </c>
      <c r="J1120" s="441" t="s">
        <v>1315</v>
      </c>
      <c r="K1120" s="441" t="s">
        <v>1315</v>
      </c>
      <c r="L1120" s="441" t="s">
        <v>1315</v>
      </c>
      <c r="M1120" s="441" t="s">
        <v>1315</v>
      </c>
      <c r="N1120" s="441" t="s">
        <v>1315</v>
      </c>
      <c r="O1120" s="441" t="s">
        <v>1315</v>
      </c>
      <c r="Q1120" s="441">
        <v>2904</v>
      </c>
      <c r="R1120" s="450" t="s">
        <v>277</v>
      </c>
      <c r="S1120" s="441">
        <v>2904</v>
      </c>
    </row>
    <row r="1121" spans="1:19" ht="10.199999999999999" customHeight="1" x14ac:dyDescent="0.3">
      <c r="A1121" s="441">
        <v>2905</v>
      </c>
      <c r="B1121" s="441">
        <f t="shared" si="21"/>
        <v>4</v>
      </c>
      <c r="C1121" s="450">
        <v>2905</v>
      </c>
      <c r="D1121" s="441" t="s">
        <v>334</v>
      </c>
      <c r="J1121" s="441" t="s">
        <v>1316</v>
      </c>
      <c r="K1121" s="441" t="s">
        <v>1316</v>
      </c>
      <c r="Q1121" s="441">
        <v>2905</v>
      </c>
      <c r="R1121" s="450" t="s">
        <v>334</v>
      </c>
      <c r="S1121" s="441">
        <v>2905</v>
      </c>
    </row>
    <row r="1122" spans="1:19" ht="10.199999999999999" customHeight="1" x14ac:dyDescent="0.3">
      <c r="A1122" s="441">
        <v>2906</v>
      </c>
      <c r="B1122" s="441">
        <f t="shared" si="21"/>
        <v>4</v>
      </c>
      <c r="C1122" s="450">
        <v>2906</v>
      </c>
      <c r="D1122" s="441" t="s">
        <v>837</v>
      </c>
      <c r="J1122" s="441" t="s">
        <v>1316</v>
      </c>
      <c r="K1122" s="441" t="s">
        <v>1316</v>
      </c>
      <c r="Q1122" s="441">
        <v>2906</v>
      </c>
      <c r="R1122" s="450" t="s">
        <v>837</v>
      </c>
      <c r="S1122" s="441">
        <v>2906</v>
      </c>
    </row>
    <row r="1123" spans="1:19" ht="10.199999999999999" customHeight="1" x14ac:dyDescent="0.3">
      <c r="A1123" s="441">
        <v>2908</v>
      </c>
      <c r="B1123" s="441">
        <f t="shared" si="21"/>
        <v>4</v>
      </c>
      <c r="C1123" s="450">
        <v>2908</v>
      </c>
      <c r="D1123" s="441" t="s">
        <v>229</v>
      </c>
      <c r="E1123" s="441" t="s">
        <v>1315</v>
      </c>
      <c r="F1123" s="441" t="s">
        <v>1315</v>
      </c>
      <c r="G1123" s="441" t="s">
        <v>1315</v>
      </c>
      <c r="I1123" s="441" t="s">
        <v>1315</v>
      </c>
      <c r="J1123" s="441" t="s">
        <v>1315</v>
      </c>
      <c r="K1123" s="441" t="s">
        <v>1315</v>
      </c>
      <c r="L1123" s="441" t="s">
        <v>1315</v>
      </c>
      <c r="M1123" s="441" t="s">
        <v>1315</v>
      </c>
      <c r="O1123" s="441" t="s">
        <v>1315</v>
      </c>
      <c r="Q1123" s="441">
        <v>2908</v>
      </c>
      <c r="R1123" s="450" t="s">
        <v>229</v>
      </c>
      <c r="S1123" s="441">
        <v>2908</v>
      </c>
    </row>
    <row r="1124" spans="1:19" ht="10.199999999999999" customHeight="1" x14ac:dyDescent="0.3">
      <c r="A1124" s="441">
        <v>2910</v>
      </c>
      <c r="B1124" s="441">
        <f t="shared" si="21"/>
        <v>4</v>
      </c>
      <c r="C1124" s="450">
        <v>2910</v>
      </c>
      <c r="D1124" s="441" t="s">
        <v>335</v>
      </c>
      <c r="E1124" s="441" t="s">
        <v>1315</v>
      </c>
      <c r="F1124" s="441" t="s">
        <v>1315</v>
      </c>
      <c r="G1124" s="441" t="s">
        <v>1315</v>
      </c>
      <c r="I1124" s="441" t="s">
        <v>1315</v>
      </c>
      <c r="J1124" s="441" t="s">
        <v>1315</v>
      </c>
      <c r="K1124" s="441" t="s">
        <v>1315</v>
      </c>
      <c r="L1124" s="441" t="s">
        <v>1315</v>
      </c>
      <c r="M1124" s="441" t="s">
        <v>1315</v>
      </c>
      <c r="N1124" s="441" t="s">
        <v>1315</v>
      </c>
      <c r="O1124" s="441" t="s">
        <v>1315</v>
      </c>
      <c r="Q1124" s="441">
        <v>2910</v>
      </c>
      <c r="R1124" s="450" t="s">
        <v>335</v>
      </c>
      <c r="S1124" s="441">
        <v>2910</v>
      </c>
    </row>
    <row r="1125" spans="1:19" ht="10.199999999999999" customHeight="1" x14ac:dyDescent="0.3">
      <c r="A1125" s="441">
        <v>2911</v>
      </c>
      <c r="B1125" s="441">
        <f t="shared" si="21"/>
        <v>4</v>
      </c>
      <c r="C1125" s="450">
        <v>2911</v>
      </c>
      <c r="D1125" s="441" t="s">
        <v>1576</v>
      </c>
      <c r="G1125" s="441" t="s">
        <v>1315</v>
      </c>
      <c r="I1125" s="441" t="s">
        <v>1315</v>
      </c>
      <c r="J1125" s="441" t="s">
        <v>1315</v>
      </c>
      <c r="K1125" s="441" t="s">
        <v>1315</v>
      </c>
      <c r="Q1125" s="441">
        <v>2911</v>
      </c>
      <c r="R1125" s="450" t="s">
        <v>1576</v>
      </c>
      <c r="S1125" s="441">
        <v>2911</v>
      </c>
    </row>
    <row r="1126" spans="1:19" ht="10.199999999999999" customHeight="1" x14ac:dyDescent="0.3">
      <c r="A1126" s="441">
        <v>2911</v>
      </c>
      <c r="B1126" s="441">
        <f t="shared" si="21"/>
        <v>6</v>
      </c>
      <c r="C1126" s="450">
        <v>291105</v>
      </c>
      <c r="D1126" s="441" t="s">
        <v>838</v>
      </c>
      <c r="G1126" s="441" t="s">
        <v>1315</v>
      </c>
      <c r="I1126" s="441" t="s">
        <v>1315</v>
      </c>
      <c r="J1126" s="441" t="s">
        <v>1315</v>
      </c>
      <c r="K1126" s="441" t="s">
        <v>1315</v>
      </c>
      <c r="Q1126" s="441">
        <v>291105</v>
      </c>
      <c r="R1126" s="450" t="s">
        <v>838</v>
      </c>
      <c r="S1126" s="441">
        <v>291105</v>
      </c>
    </row>
    <row r="1127" spans="1:19" ht="10.199999999999999" customHeight="1" x14ac:dyDescent="0.3">
      <c r="A1127" s="441">
        <v>2911</v>
      </c>
      <c r="B1127" s="441">
        <f t="shared" si="21"/>
        <v>6</v>
      </c>
      <c r="C1127" s="450">
        <v>291110</v>
      </c>
      <c r="D1127" s="441" t="s">
        <v>839</v>
      </c>
      <c r="G1127" s="441" t="s">
        <v>1315</v>
      </c>
      <c r="I1127" s="441" t="s">
        <v>1315</v>
      </c>
      <c r="J1127" s="441" t="s">
        <v>1315</v>
      </c>
      <c r="K1127" s="441" t="s">
        <v>1315</v>
      </c>
      <c r="Q1127" s="441">
        <v>291110</v>
      </c>
      <c r="R1127" s="450" t="s">
        <v>839</v>
      </c>
      <c r="S1127" s="441">
        <v>291110</v>
      </c>
    </row>
    <row r="1128" spans="1:19" ht="10.199999999999999" customHeight="1" x14ac:dyDescent="0.3">
      <c r="A1128" s="441">
        <v>2912</v>
      </c>
      <c r="B1128" s="441">
        <f t="shared" si="21"/>
        <v>4</v>
      </c>
      <c r="C1128" s="450">
        <v>2912</v>
      </c>
      <c r="D1128" s="441" t="s">
        <v>840</v>
      </c>
      <c r="E1128" s="441" t="s">
        <v>1315</v>
      </c>
      <c r="F1128" s="441" t="s">
        <v>1315</v>
      </c>
      <c r="G1128" s="441" t="s">
        <v>1315</v>
      </c>
      <c r="I1128" s="441" t="s">
        <v>1315</v>
      </c>
      <c r="J1128" s="441" t="s">
        <v>1315</v>
      </c>
      <c r="K1128" s="441" t="s">
        <v>1315</v>
      </c>
      <c r="O1128" s="441" t="s">
        <v>1315</v>
      </c>
      <c r="Q1128" s="441">
        <v>2912</v>
      </c>
      <c r="R1128" s="450" t="s">
        <v>840</v>
      </c>
      <c r="S1128" s="441">
        <v>2912</v>
      </c>
    </row>
    <row r="1129" spans="1:19" ht="10.199999999999999" customHeight="1" x14ac:dyDescent="0.3">
      <c r="A1129" s="441">
        <v>2990</v>
      </c>
      <c r="B1129" s="441">
        <f t="shared" si="21"/>
        <v>4</v>
      </c>
      <c r="C1129" s="450">
        <v>2990</v>
      </c>
      <c r="D1129" s="441" t="s">
        <v>53</v>
      </c>
      <c r="E1129" s="441" t="s">
        <v>1315</v>
      </c>
      <c r="F1129" s="441" t="s">
        <v>1315</v>
      </c>
      <c r="G1129" s="441" t="s">
        <v>1315</v>
      </c>
      <c r="I1129" s="441" t="s">
        <v>1315</v>
      </c>
      <c r="J1129" s="441" t="s">
        <v>1315</v>
      </c>
      <c r="K1129" s="441" t="s">
        <v>1315</v>
      </c>
      <c r="L1129" s="441" t="s">
        <v>1315</v>
      </c>
      <c r="M1129" s="441" t="s">
        <v>1315</v>
      </c>
      <c r="N1129" s="441" t="s">
        <v>1315</v>
      </c>
      <c r="O1129" s="441" t="s">
        <v>1315</v>
      </c>
      <c r="Q1129" s="441">
        <v>2990</v>
      </c>
      <c r="R1129" s="450" t="s">
        <v>53</v>
      </c>
      <c r="S1129" s="441">
        <v>2990</v>
      </c>
    </row>
    <row r="1130" spans="1:19" ht="10.199999999999999" customHeight="1" x14ac:dyDescent="0.3">
      <c r="A1130" s="441">
        <v>2990</v>
      </c>
      <c r="B1130" s="441">
        <f t="shared" si="21"/>
        <v>6</v>
      </c>
      <c r="C1130" s="450">
        <v>299005</v>
      </c>
      <c r="D1130" s="441" t="s">
        <v>336</v>
      </c>
      <c r="E1130" s="441" t="s">
        <v>1315</v>
      </c>
      <c r="F1130" s="441" t="s">
        <v>1315</v>
      </c>
      <c r="G1130" s="441" t="s">
        <v>1315</v>
      </c>
      <c r="I1130" s="441" t="s">
        <v>1315</v>
      </c>
      <c r="J1130" s="441" t="s">
        <v>1315</v>
      </c>
      <c r="K1130" s="441" t="s">
        <v>1315</v>
      </c>
      <c r="L1130" s="441" t="s">
        <v>1315</v>
      </c>
      <c r="M1130" s="441" t="s">
        <v>1315</v>
      </c>
      <c r="N1130" s="441" t="s">
        <v>1315</v>
      </c>
      <c r="O1130" s="441" t="s">
        <v>1315</v>
      </c>
      <c r="Q1130" s="441">
        <v>299005</v>
      </c>
      <c r="R1130" s="450" t="s">
        <v>336</v>
      </c>
      <c r="S1130" s="441">
        <v>299005</v>
      </c>
    </row>
    <row r="1131" spans="1:19" ht="10.199999999999999" customHeight="1" x14ac:dyDescent="0.3">
      <c r="A1131" s="441">
        <v>2990</v>
      </c>
      <c r="B1131" s="441">
        <f t="shared" si="21"/>
        <v>6</v>
      </c>
      <c r="C1131" s="450">
        <v>299010</v>
      </c>
      <c r="D1131" s="441" t="s">
        <v>337</v>
      </c>
      <c r="F1131" s="441" t="s">
        <v>1315</v>
      </c>
      <c r="J1131" s="441" t="s">
        <v>1316</v>
      </c>
      <c r="K1131" s="441" t="s">
        <v>1316</v>
      </c>
      <c r="M1131" s="441" t="s">
        <v>1315</v>
      </c>
      <c r="Q1131" s="441">
        <v>299010</v>
      </c>
      <c r="R1131" s="450" t="s">
        <v>337</v>
      </c>
      <c r="S1131" s="441">
        <v>299010</v>
      </c>
    </row>
    <row r="1132" spans="1:19" ht="10.199999999999999" customHeight="1" x14ac:dyDescent="0.3">
      <c r="A1132" s="441">
        <v>2990</v>
      </c>
      <c r="B1132" s="441">
        <f t="shared" si="21"/>
        <v>6</v>
      </c>
      <c r="C1132" s="450">
        <v>299015</v>
      </c>
      <c r="D1132" s="441" t="s">
        <v>1577</v>
      </c>
      <c r="E1132" s="441" t="s">
        <v>1315</v>
      </c>
      <c r="F1132" s="441" t="s">
        <v>1315</v>
      </c>
      <c r="J1132" s="441" t="s">
        <v>1315</v>
      </c>
      <c r="K1132" s="441" t="s">
        <v>1315</v>
      </c>
      <c r="O1132" s="441" t="s">
        <v>1315</v>
      </c>
      <c r="Q1132" s="441">
        <v>299015</v>
      </c>
      <c r="R1132" s="450" t="s">
        <v>1577</v>
      </c>
      <c r="S1132" s="441">
        <v>299015</v>
      </c>
    </row>
    <row r="1133" spans="1:19" ht="10.199999999999999" customHeight="1" x14ac:dyDescent="0.3">
      <c r="A1133" s="441">
        <v>2990</v>
      </c>
      <c r="B1133" s="441">
        <f t="shared" si="21"/>
        <v>6</v>
      </c>
      <c r="C1133" s="450">
        <v>299090</v>
      </c>
      <c r="D1133" s="441" t="s">
        <v>1290</v>
      </c>
      <c r="E1133" s="441" t="s">
        <v>1315</v>
      </c>
      <c r="F1133" s="441" t="s">
        <v>1315</v>
      </c>
      <c r="G1133" s="441" t="s">
        <v>1315</v>
      </c>
      <c r="I1133" s="441" t="s">
        <v>1315</v>
      </c>
      <c r="J1133" s="441" t="s">
        <v>1315</v>
      </c>
      <c r="K1133" s="441" t="s">
        <v>1315</v>
      </c>
      <c r="L1133" s="441" t="s">
        <v>1315</v>
      </c>
      <c r="M1133" s="441" t="s">
        <v>1315</v>
      </c>
      <c r="N1133" s="441" t="s">
        <v>1315</v>
      </c>
      <c r="O1133" s="441" t="s">
        <v>1315</v>
      </c>
      <c r="Q1133" s="441">
        <v>299090</v>
      </c>
      <c r="R1133" s="450" t="s">
        <v>1290</v>
      </c>
      <c r="S1133" s="441">
        <v>299090</v>
      </c>
    </row>
    <row r="1134" spans="1:19" ht="10.199999999999999" customHeight="1" x14ac:dyDescent="0.3">
      <c r="A1134" s="441">
        <v>3</v>
      </c>
      <c r="B1134" s="441">
        <f t="shared" si="21"/>
        <v>1</v>
      </c>
      <c r="C1134" s="450">
        <v>3</v>
      </c>
      <c r="D1134" s="441" t="s">
        <v>7</v>
      </c>
      <c r="E1134" s="441" t="s">
        <v>1315</v>
      </c>
      <c r="F1134" s="441" t="s">
        <v>1315</v>
      </c>
      <c r="G1134" s="441" t="s">
        <v>1315</v>
      </c>
      <c r="I1134" s="441" t="s">
        <v>1315</v>
      </c>
      <c r="J1134" s="441" t="s">
        <v>1315</v>
      </c>
      <c r="K1134" s="441" t="s">
        <v>1315</v>
      </c>
      <c r="L1134" s="441" t="s">
        <v>1315</v>
      </c>
      <c r="M1134" s="441" t="s">
        <v>1315</v>
      </c>
      <c r="N1134" s="441" t="s">
        <v>1315</v>
      </c>
      <c r="O1134" s="441" t="s">
        <v>1315</v>
      </c>
      <c r="Q1134" s="441">
        <v>3</v>
      </c>
      <c r="R1134" s="450" t="s">
        <v>7</v>
      </c>
      <c r="S1134" s="441">
        <v>3</v>
      </c>
    </row>
    <row r="1135" spans="1:19" ht="10.199999999999999" customHeight="1" x14ac:dyDescent="0.3">
      <c r="A1135" s="441">
        <v>31</v>
      </c>
      <c r="B1135" s="441">
        <f t="shared" si="21"/>
        <v>2</v>
      </c>
      <c r="C1135" s="450">
        <v>31</v>
      </c>
      <c r="D1135" s="441" t="s">
        <v>338</v>
      </c>
      <c r="E1135" s="441" t="s">
        <v>1315</v>
      </c>
      <c r="F1135" s="441" t="s">
        <v>1315</v>
      </c>
      <c r="G1135" s="441" t="s">
        <v>1315</v>
      </c>
      <c r="I1135" s="441" t="s">
        <v>1315</v>
      </c>
      <c r="J1135" s="441" t="s">
        <v>1315</v>
      </c>
      <c r="K1135" s="441" t="s">
        <v>1315</v>
      </c>
      <c r="L1135" s="441" t="s">
        <v>1315</v>
      </c>
      <c r="M1135" s="441" t="s">
        <v>1315</v>
      </c>
      <c r="O1135" s="441" t="s">
        <v>1315</v>
      </c>
      <c r="Q1135" s="441">
        <v>31</v>
      </c>
      <c r="R1135" s="450" t="s">
        <v>338</v>
      </c>
      <c r="S1135" s="441">
        <v>31</v>
      </c>
    </row>
    <row r="1136" spans="1:19" ht="10.199999999999999" customHeight="1" x14ac:dyDescent="0.3">
      <c r="A1136" s="441">
        <v>3101</v>
      </c>
      <c r="B1136" s="441">
        <f t="shared" si="21"/>
        <v>4</v>
      </c>
      <c r="C1136" s="450">
        <v>3101</v>
      </c>
      <c r="D1136" s="441" t="s">
        <v>339</v>
      </c>
      <c r="E1136" s="441" t="s">
        <v>1315</v>
      </c>
      <c r="F1136" s="441" t="s">
        <v>1315</v>
      </c>
      <c r="G1136" s="441" t="s">
        <v>1315</v>
      </c>
      <c r="I1136" s="441" t="s">
        <v>1315</v>
      </c>
      <c r="J1136" s="441" t="s">
        <v>1315</v>
      </c>
      <c r="K1136" s="441" t="s">
        <v>1315</v>
      </c>
      <c r="L1136" s="441" t="s">
        <v>1315</v>
      </c>
      <c r="M1136" s="441" t="s">
        <v>1315</v>
      </c>
      <c r="O1136" s="441" t="s">
        <v>1315</v>
      </c>
      <c r="Q1136" s="441">
        <v>3101</v>
      </c>
      <c r="R1136" s="450" t="s">
        <v>339</v>
      </c>
      <c r="S1136" s="441">
        <v>3101</v>
      </c>
    </row>
    <row r="1137" spans="1:19" ht="10.199999999999999" customHeight="1" x14ac:dyDescent="0.3">
      <c r="A1137" s="441">
        <v>3102</v>
      </c>
      <c r="B1137" s="441">
        <f t="shared" si="21"/>
        <v>4</v>
      </c>
      <c r="C1137" s="450">
        <v>3102</v>
      </c>
      <c r="D1137" s="441" t="s">
        <v>340</v>
      </c>
      <c r="E1137" s="441" t="s">
        <v>1315</v>
      </c>
      <c r="F1137" s="441" t="s">
        <v>1315</v>
      </c>
      <c r="I1137" s="441" t="s">
        <v>1315</v>
      </c>
      <c r="J1137" s="441" t="s">
        <v>1316</v>
      </c>
      <c r="K1137" s="441" t="s">
        <v>1316</v>
      </c>
      <c r="L1137" s="441" t="s">
        <v>1315</v>
      </c>
      <c r="M1137" s="441" t="s">
        <v>1315</v>
      </c>
      <c r="O1137" s="441" t="s">
        <v>1315</v>
      </c>
      <c r="Q1137" s="441">
        <v>3102</v>
      </c>
      <c r="R1137" s="450" t="s">
        <v>340</v>
      </c>
      <c r="S1137" s="441">
        <v>3102</v>
      </c>
    </row>
    <row r="1138" spans="1:19" ht="10.199999999999999" customHeight="1" x14ac:dyDescent="0.3">
      <c r="A1138" s="441">
        <v>3103</v>
      </c>
      <c r="B1138" s="441">
        <f t="shared" si="21"/>
        <v>4</v>
      </c>
      <c r="C1138" s="450">
        <v>3103</v>
      </c>
      <c r="D1138" s="441" t="s">
        <v>341</v>
      </c>
      <c r="J1138" s="441" t="s">
        <v>1316</v>
      </c>
      <c r="K1138" s="441" t="s">
        <v>1316</v>
      </c>
      <c r="Q1138" s="441">
        <v>3103</v>
      </c>
      <c r="R1138" s="450" t="s">
        <v>341</v>
      </c>
      <c r="S1138" s="441">
        <v>3103</v>
      </c>
    </row>
    <row r="1139" spans="1:19" ht="10.199999999999999" customHeight="1" x14ac:dyDescent="0.3">
      <c r="A1139" s="441">
        <v>32</v>
      </c>
      <c r="B1139" s="441">
        <f t="shared" si="21"/>
        <v>2</v>
      </c>
      <c r="C1139" s="450">
        <v>32</v>
      </c>
      <c r="D1139" s="441" t="s">
        <v>842</v>
      </c>
      <c r="E1139" s="441" t="s">
        <v>1315</v>
      </c>
      <c r="F1139" s="441" t="s">
        <v>1315</v>
      </c>
      <c r="J1139" s="441" t="s">
        <v>1316</v>
      </c>
      <c r="K1139" s="441" t="s">
        <v>1316</v>
      </c>
      <c r="L1139" s="441" t="s">
        <v>1315</v>
      </c>
      <c r="M1139" s="441" t="s">
        <v>1315</v>
      </c>
      <c r="O1139" s="441" t="s">
        <v>1315</v>
      </c>
      <c r="Q1139" s="441">
        <v>32</v>
      </c>
      <c r="R1139" s="450" t="s">
        <v>842</v>
      </c>
      <c r="S1139" s="441">
        <v>32</v>
      </c>
    </row>
    <row r="1140" spans="1:19" ht="10.199999999999999" customHeight="1" x14ac:dyDescent="0.3">
      <c r="A1140" s="441">
        <v>3201</v>
      </c>
      <c r="B1140" s="441">
        <f t="shared" si="21"/>
        <v>4</v>
      </c>
      <c r="C1140" s="450">
        <v>3201</v>
      </c>
      <c r="D1140" s="441" t="s">
        <v>1578</v>
      </c>
      <c r="E1140" s="441" t="s">
        <v>1315</v>
      </c>
      <c r="F1140" s="441" t="s">
        <v>1315</v>
      </c>
      <c r="J1140" s="441" t="s">
        <v>1316</v>
      </c>
      <c r="K1140" s="441" t="s">
        <v>1316</v>
      </c>
      <c r="L1140" s="441" t="s">
        <v>1315</v>
      </c>
      <c r="M1140" s="441" t="s">
        <v>1315</v>
      </c>
      <c r="O1140" s="441" t="s">
        <v>1315</v>
      </c>
      <c r="Q1140" s="441">
        <v>3201</v>
      </c>
      <c r="R1140" s="450" t="s">
        <v>1578</v>
      </c>
      <c r="S1140" s="441">
        <v>3201</v>
      </c>
    </row>
    <row r="1141" spans="1:19" ht="10.199999999999999" customHeight="1" x14ac:dyDescent="0.3">
      <c r="A1141" s="441">
        <v>3202</v>
      </c>
      <c r="B1141" s="441">
        <f t="shared" si="21"/>
        <v>4</v>
      </c>
      <c r="C1141" s="450">
        <v>3202</v>
      </c>
      <c r="D1141" s="441" t="s">
        <v>342</v>
      </c>
      <c r="E1141" s="441" t="s">
        <v>1315</v>
      </c>
      <c r="F1141" s="441" t="s">
        <v>1315</v>
      </c>
      <c r="J1141" s="441" t="s">
        <v>1316</v>
      </c>
      <c r="K1141" s="441" t="s">
        <v>1316</v>
      </c>
      <c r="L1141" s="441" t="s">
        <v>1315</v>
      </c>
      <c r="M1141" s="441" t="s">
        <v>1315</v>
      </c>
      <c r="O1141" s="441" t="s">
        <v>1315</v>
      </c>
      <c r="Q1141" s="441">
        <v>3202</v>
      </c>
      <c r="R1141" s="450" t="s">
        <v>342</v>
      </c>
      <c r="S1141" s="441">
        <v>3202</v>
      </c>
    </row>
    <row r="1142" spans="1:19" ht="10.199999999999999" customHeight="1" x14ac:dyDescent="0.3">
      <c r="A1142" s="441">
        <v>33</v>
      </c>
      <c r="B1142" s="441">
        <f t="shared" si="21"/>
        <v>2</v>
      </c>
      <c r="C1142" s="450">
        <v>33</v>
      </c>
      <c r="D1142" s="441" t="s">
        <v>343</v>
      </c>
      <c r="E1142" s="441" t="s">
        <v>1315</v>
      </c>
      <c r="F1142" s="441" t="s">
        <v>1315</v>
      </c>
      <c r="G1142" s="441" t="s">
        <v>1315</v>
      </c>
      <c r="I1142" s="441" t="s">
        <v>1315</v>
      </c>
      <c r="J1142" s="441" t="s">
        <v>1315</v>
      </c>
      <c r="K1142" s="441" t="s">
        <v>1315</v>
      </c>
      <c r="L1142" s="441" t="s">
        <v>1315</v>
      </c>
      <c r="M1142" s="441" t="s">
        <v>1315</v>
      </c>
      <c r="N1142" s="441" t="s">
        <v>1315</v>
      </c>
      <c r="O1142" s="441" t="s">
        <v>1315</v>
      </c>
      <c r="Q1142" s="441">
        <v>33</v>
      </c>
      <c r="R1142" s="450" t="s">
        <v>343</v>
      </c>
      <c r="S1142" s="441">
        <v>33</v>
      </c>
    </row>
    <row r="1143" spans="1:19" ht="10.199999999999999" customHeight="1" x14ac:dyDescent="0.3">
      <c r="A1143" s="441">
        <v>3301</v>
      </c>
      <c r="B1143" s="441">
        <f t="shared" si="21"/>
        <v>4</v>
      </c>
      <c r="C1143" s="450">
        <v>3301</v>
      </c>
      <c r="D1143" s="441" t="s">
        <v>344</v>
      </c>
      <c r="E1143" s="441" t="s">
        <v>1315</v>
      </c>
      <c r="F1143" s="441" t="s">
        <v>1315</v>
      </c>
      <c r="G1143" s="441" t="s">
        <v>1315</v>
      </c>
      <c r="I1143" s="441" t="s">
        <v>1315</v>
      </c>
      <c r="J1143" s="441" t="s">
        <v>1315</v>
      </c>
      <c r="K1143" s="441" t="s">
        <v>1315</v>
      </c>
      <c r="L1143" s="441" t="s">
        <v>1315</v>
      </c>
      <c r="M1143" s="441" t="s">
        <v>1315</v>
      </c>
      <c r="N1143" s="441" t="s">
        <v>1315</v>
      </c>
      <c r="O1143" s="441" t="s">
        <v>1315</v>
      </c>
      <c r="Q1143" s="441">
        <v>3301</v>
      </c>
      <c r="R1143" s="450" t="s">
        <v>344</v>
      </c>
      <c r="S1143" s="441">
        <v>3301</v>
      </c>
    </row>
    <row r="1144" spans="1:19" ht="10.199999999999999" customHeight="1" x14ac:dyDescent="0.3">
      <c r="A1144" s="441">
        <v>3302</v>
      </c>
      <c r="B1144" s="441">
        <f t="shared" si="21"/>
        <v>4</v>
      </c>
      <c r="C1144" s="450">
        <v>3302</v>
      </c>
      <c r="D1144" s="441" t="s">
        <v>345</v>
      </c>
      <c r="G1144" s="441" t="s">
        <v>1315</v>
      </c>
      <c r="J1144" s="441" t="s">
        <v>1316</v>
      </c>
      <c r="K1144" s="441" t="s">
        <v>1316</v>
      </c>
      <c r="Q1144" s="441">
        <v>3302</v>
      </c>
      <c r="R1144" s="450" t="s">
        <v>345</v>
      </c>
      <c r="S1144" s="441">
        <v>3302</v>
      </c>
    </row>
    <row r="1145" spans="1:19" ht="10.199999999999999" customHeight="1" x14ac:dyDescent="0.3">
      <c r="A1145" s="441">
        <v>3303</v>
      </c>
      <c r="B1145" s="441">
        <f t="shared" si="21"/>
        <v>4</v>
      </c>
      <c r="C1145" s="450">
        <v>3303</v>
      </c>
      <c r="D1145" s="441" t="s">
        <v>346</v>
      </c>
      <c r="E1145" s="441" t="s">
        <v>1315</v>
      </c>
      <c r="F1145" s="441" t="s">
        <v>1315</v>
      </c>
      <c r="G1145" s="441" t="s">
        <v>1315</v>
      </c>
      <c r="I1145" s="441" t="s">
        <v>1315</v>
      </c>
      <c r="J1145" s="441" t="s">
        <v>1315</v>
      </c>
      <c r="K1145" s="441" t="s">
        <v>1315</v>
      </c>
      <c r="L1145" s="441" t="s">
        <v>1315</v>
      </c>
      <c r="M1145" s="441" t="s">
        <v>1315</v>
      </c>
      <c r="N1145" s="441" t="s">
        <v>1315</v>
      </c>
      <c r="O1145" s="441" t="s">
        <v>1315</v>
      </c>
      <c r="Q1145" s="441">
        <v>3303</v>
      </c>
      <c r="R1145" s="450" t="s">
        <v>346</v>
      </c>
      <c r="S1145" s="441">
        <v>3303</v>
      </c>
    </row>
    <row r="1146" spans="1:19" ht="10.199999999999999" customHeight="1" x14ac:dyDescent="0.3">
      <c r="A1146" s="441">
        <v>3303</v>
      </c>
      <c r="B1146" s="441">
        <f t="shared" si="21"/>
        <v>6</v>
      </c>
      <c r="C1146" s="450">
        <v>330305</v>
      </c>
      <c r="D1146" s="441" t="s">
        <v>347</v>
      </c>
      <c r="E1146" s="441" t="s">
        <v>1315</v>
      </c>
      <c r="F1146" s="441" t="s">
        <v>1315</v>
      </c>
      <c r="G1146" s="441" t="s">
        <v>1315</v>
      </c>
      <c r="I1146" s="441" t="s">
        <v>1315</v>
      </c>
      <c r="J1146" s="441" t="s">
        <v>1315</v>
      </c>
      <c r="K1146" s="441" t="s">
        <v>1315</v>
      </c>
      <c r="L1146" s="441" t="s">
        <v>1315</v>
      </c>
      <c r="M1146" s="441" t="s">
        <v>1315</v>
      </c>
      <c r="O1146" s="441" t="s">
        <v>1315</v>
      </c>
      <c r="Q1146" s="441">
        <v>330305</v>
      </c>
      <c r="R1146" s="450" t="s">
        <v>347</v>
      </c>
      <c r="S1146" s="441">
        <v>330305</v>
      </c>
    </row>
    <row r="1147" spans="1:19" ht="10.199999999999999" customHeight="1" x14ac:dyDescent="0.3">
      <c r="A1147" s="441">
        <v>3303</v>
      </c>
      <c r="B1147" s="441">
        <f t="shared" si="21"/>
        <v>6</v>
      </c>
      <c r="C1147" s="450">
        <v>330310</v>
      </c>
      <c r="D1147" s="441" t="s">
        <v>348</v>
      </c>
      <c r="E1147" s="441" t="s">
        <v>1315</v>
      </c>
      <c r="F1147" s="441" t="s">
        <v>1315</v>
      </c>
      <c r="G1147" s="441" t="s">
        <v>1315</v>
      </c>
      <c r="I1147" s="441" t="s">
        <v>1315</v>
      </c>
      <c r="J1147" s="441" t="s">
        <v>1315</v>
      </c>
      <c r="K1147" s="441" t="s">
        <v>1315</v>
      </c>
      <c r="L1147" s="441" t="s">
        <v>1315</v>
      </c>
      <c r="M1147" s="441" t="s">
        <v>1315</v>
      </c>
      <c r="N1147" s="441" t="s">
        <v>1315</v>
      </c>
      <c r="O1147" s="441" t="s">
        <v>1315</v>
      </c>
      <c r="Q1147" s="441">
        <v>330310</v>
      </c>
      <c r="R1147" s="450" t="s">
        <v>348</v>
      </c>
      <c r="S1147" s="441">
        <v>330310</v>
      </c>
    </row>
    <row r="1148" spans="1:19" ht="10.199999999999999" customHeight="1" x14ac:dyDescent="0.3">
      <c r="A1148" s="441">
        <v>3303</v>
      </c>
      <c r="B1148" s="441">
        <f t="shared" si="21"/>
        <v>6</v>
      </c>
      <c r="C1148" s="450">
        <v>330390</v>
      </c>
      <c r="D1148" s="441" t="s">
        <v>118</v>
      </c>
      <c r="E1148" s="441" t="s">
        <v>1315</v>
      </c>
      <c r="F1148" s="441" t="s">
        <v>1315</v>
      </c>
      <c r="G1148" s="441" t="s">
        <v>1315</v>
      </c>
      <c r="I1148" s="441" t="s">
        <v>1315</v>
      </c>
      <c r="J1148" s="441" t="s">
        <v>1315</v>
      </c>
      <c r="K1148" s="441" t="s">
        <v>1315</v>
      </c>
      <c r="L1148" s="441" t="s">
        <v>1315</v>
      </c>
      <c r="M1148" s="441" t="s">
        <v>1315</v>
      </c>
      <c r="O1148" s="441" t="s">
        <v>1315</v>
      </c>
      <c r="Q1148" s="441">
        <v>330390</v>
      </c>
      <c r="R1148" s="450" t="s">
        <v>118</v>
      </c>
      <c r="S1148" s="441">
        <v>330390</v>
      </c>
    </row>
    <row r="1149" spans="1:19" ht="10.199999999999999" customHeight="1" x14ac:dyDescent="0.3">
      <c r="A1149" s="441">
        <v>3304</v>
      </c>
      <c r="B1149" s="441">
        <f t="shared" si="21"/>
        <v>4</v>
      </c>
      <c r="C1149" s="450">
        <v>3304</v>
      </c>
      <c r="D1149" s="441" t="s">
        <v>349</v>
      </c>
      <c r="E1149" s="441" t="s">
        <v>1315</v>
      </c>
      <c r="F1149" s="441" t="s">
        <v>1315</v>
      </c>
      <c r="J1149" s="441" t="s">
        <v>1316</v>
      </c>
      <c r="K1149" s="441" t="s">
        <v>1316</v>
      </c>
      <c r="L1149" s="441" t="s">
        <v>1315</v>
      </c>
      <c r="M1149" s="441" t="s">
        <v>1315</v>
      </c>
      <c r="N1149" s="441" t="s">
        <v>1315</v>
      </c>
      <c r="O1149" s="441" t="s">
        <v>1315</v>
      </c>
      <c r="Q1149" s="441">
        <v>3304</v>
      </c>
      <c r="R1149" s="450" t="s">
        <v>349</v>
      </c>
      <c r="S1149" s="441">
        <v>3304</v>
      </c>
    </row>
    <row r="1150" spans="1:19" ht="10.199999999999999" customHeight="1" x14ac:dyDescent="0.3">
      <c r="A1150" s="441">
        <v>3305</v>
      </c>
      <c r="B1150" s="441">
        <f t="shared" si="21"/>
        <v>4</v>
      </c>
      <c r="C1150" s="450">
        <v>3305</v>
      </c>
      <c r="D1150" s="441" t="s">
        <v>350</v>
      </c>
      <c r="E1150" s="441" t="s">
        <v>1315</v>
      </c>
      <c r="F1150" s="441" t="s">
        <v>1315</v>
      </c>
      <c r="G1150" s="441" t="s">
        <v>1315</v>
      </c>
      <c r="I1150" s="441" t="s">
        <v>1315</v>
      </c>
      <c r="J1150" s="441" t="s">
        <v>1315</v>
      </c>
      <c r="K1150" s="441" t="s">
        <v>1315</v>
      </c>
      <c r="L1150" s="441" t="s">
        <v>1315</v>
      </c>
      <c r="M1150" s="441" t="s">
        <v>1315</v>
      </c>
      <c r="O1150" s="441" t="s">
        <v>1315</v>
      </c>
      <c r="Q1150" s="441">
        <v>3305</v>
      </c>
      <c r="R1150" s="450" t="s">
        <v>350</v>
      </c>
      <c r="S1150" s="441">
        <v>3305</v>
      </c>
    </row>
    <row r="1151" spans="1:19" ht="10.199999999999999" customHeight="1" x14ac:dyDescent="0.3">
      <c r="A1151" s="441">
        <v>3306</v>
      </c>
      <c r="B1151" s="441">
        <f t="shared" si="21"/>
        <v>4</v>
      </c>
      <c r="C1151" s="450">
        <v>3306</v>
      </c>
      <c r="D1151" s="441" t="s">
        <v>843</v>
      </c>
      <c r="J1151" s="441" t="s">
        <v>1316</v>
      </c>
      <c r="K1151" s="441" t="s">
        <v>1316</v>
      </c>
      <c r="Q1151" s="441">
        <v>3306</v>
      </c>
      <c r="R1151" s="450" t="s">
        <v>843</v>
      </c>
      <c r="S1151" s="441">
        <v>3306</v>
      </c>
    </row>
    <row r="1152" spans="1:19" ht="10.199999999999999" customHeight="1" x14ac:dyDescent="0.3">
      <c r="A1152" s="441">
        <v>3306</v>
      </c>
      <c r="B1152" s="441">
        <f t="shared" si="21"/>
        <v>6</v>
      </c>
      <c r="C1152" s="450">
        <v>330605</v>
      </c>
      <c r="D1152" s="441" t="s">
        <v>844</v>
      </c>
      <c r="J1152" s="441" t="s">
        <v>1316</v>
      </c>
      <c r="K1152" s="441" t="s">
        <v>1316</v>
      </c>
      <c r="Q1152" s="441">
        <v>330605</v>
      </c>
      <c r="R1152" s="450" t="s">
        <v>844</v>
      </c>
      <c r="S1152" s="441">
        <v>330605</v>
      </c>
    </row>
    <row r="1153" spans="1:19" ht="10.199999999999999" customHeight="1" x14ac:dyDescent="0.3">
      <c r="A1153" s="441">
        <v>3306</v>
      </c>
      <c r="B1153" s="441">
        <f t="shared" si="21"/>
        <v>6</v>
      </c>
      <c r="C1153" s="450">
        <v>330610</v>
      </c>
      <c r="D1153" s="441" t="s">
        <v>845</v>
      </c>
      <c r="J1153" s="441" t="s">
        <v>1316</v>
      </c>
      <c r="K1153" s="441" t="s">
        <v>1316</v>
      </c>
      <c r="Q1153" s="441">
        <v>330610</v>
      </c>
      <c r="R1153" s="450" t="s">
        <v>845</v>
      </c>
      <c r="S1153" s="441">
        <v>330610</v>
      </c>
    </row>
    <row r="1154" spans="1:19" ht="10.199999999999999" customHeight="1" x14ac:dyDescent="0.3">
      <c r="A1154" s="441">
        <v>3306</v>
      </c>
      <c r="B1154" s="441">
        <f t="shared" si="21"/>
        <v>6</v>
      </c>
      <c r="C1154" s="450">
        <v>330615</v>
      </c>
      <c r="D1154" s="441" t="s">
        <v>846</v>
      </c>
      <c r="J1154" s="441" t="s">
        <v>1316</v>
      </c>
      <c r="K1154" s="441" t="s">
        <v>1316</v>
      </c>
      <c r="Q1154" s="441">
        <v>330615</v>
      </c>
      <c r="R1154" s="450" t="s">
        <v>846</v>
      </c>
      <c r="S1154" s="441">
        <v>330615</v>
      </c>
    </row>
    <row r="1155" spans="1:19" ht="10.199999999999999" customHeight="1" x14ac:dyDescent="0.3">
      <c r="A1155" s="441">
        <v>3306</v>
      </c>
      <c r="B1155" s="441">
        <f t="shared" si="21"/>
        <v>6</v>
      </c>
      <c r="C1155" s="450">
        <v>330620</v>
      </c>
      <c r="D1155" s="441" t="s">
        <v>1579</v>
      </c>
      <c r="J1155" s="441" t="s">
        <v>1316</v>
      </c>
      <c r="K1155" s="441" t="s">
        <v>1316</v>
      </c>
      <c r="Q1155" s="441">
        <v>330620</v>
      </c>
      <c r="R1155" s="450" t="s">
        <v>1579</v>
      </c>
      <c r="S1155" s="441">
        <v>330620</v>
      </c>
    </row>
    <row r="1156" spans="1:19" ht="10.199999999999999" customHeight="1" x14ac:dyDescent="0.3">
      <c r="A1156" s="441">
        <v>3306</v>
      </c>
      <c r="B1156" s="441">
        <f t="shared" si="21"/>
        <v>6</v>
      </c>
      <c r="C1156" s="450">
        <v>330625</v>
      </c>
      <c r="D1156" s="441" t="s">
        <v>1580</v>
      </c>
      <c r="J1156" s="441" t="s">
        <v>1316</v>
      </c>
      <c r="K1156" s="441" t="s">
        <v>1316</v>
      </c>
      <c r="Q1156" s="441">
        <v>330625</v>
      </c>
      <c r="R1156" s="450" t="s">
        <v>1580</v>
      </c>
      <c r="S1156" s="441">
        <v>330625</v>
      </c>
    </row>
    <row r="1157" spans="1:19" ht="10.199999999999999" customHeight="1" x14ac:dyDescent="0.3">
      <c r="A1157" s="441">
        <v>3306</v>
      </c>
      <c r="B1157" s="441">
        <f t="shared" ref="B1157:B1223" si="22">LEN(C1157)</f>
        <v>6</v>
      </c>
      <c r="C1157" s="450">
        <v>330630</v>
      </c>
      <c r="D1157" s="441" t="s">
        <v>847</v>
      </c>
      <c r="J1157" s="441" t="s">
        <v>1316</v>
      </c>
      <c r="K1157" s="441" t="s">
        <v>1316</v>
      </c>
      <c r="Q1157" s="441">
        <v>330630</v>
      </c>
      <c r="R1157" s="450" t="s">
        <v>847</v>
      </c>
      <c r="S1157" s="441">
        <v>330630</v>
      </c>
    </row>
    <row r="1158" spans="1:19" ht="10.199999999999999" customHeight="1" x14ac:dyDescent="0.3">
      <c r="A1158" s="441">
        <v>3306</v>
      </c>
      <c r="B1158" s="441">
        <f t="shared" si="22"/>
        <v>6</v>
      </c>
      <c r="C1158" s="450">
        <v>330635</v>
      </c>
      <c r="D1158" s="441" t="s">
        <v>848</v>
      </c>
      <c r="J1158" s="441" t="s">
        <v>1316</v>
      </c>
      <c r="K1158" s="441" t="s">
        <v>1316</v>
      </c>
      <c r="Q1158" s="441">
        <v>330635</v>
      </c>
      <c r="R1158" s="450" t="s">
        <v>848</v>
      </c>
      <c r="S1158" s="441">
        <v>330635</v>
      </c>
    </row>
    <row r="1159" spans="1:19" ht="10.199999999999999" customHeight="1" x14ac:dyDescent="0.3">
      <c r="A1159" s="441">
        <v>3306</v>
      </c>
      <c r="B1159" s="441">
        <f t="shared" si="22"/>
        <v>6</v>
      </c>
      <c r="C1159" s="450">
        <v>330640</v>
      </c>
      <c r="D1159" s="441" t="s">
        <v>849</v>
      </c>
      <c r="J1159" s="441" t="s">
        <v>1316</v>
      </c>
      <c r="K1159" s="441" t="s">
        <v>1316</v>
      </c>
      <c r="Q1159" s="441">
        <v>330640</v>
      </c>
      <c r="R1159" s="450" t="s">
        <v>849</v>
      </c>
      <c r="S1159" s="441">
        <v>330640</v>
      </c>
    </row>
    <row r="1160" spans="1:19" ht="10.199999999999999" customHeight="1" x14ac:dyDescent="0.3">
      <c r="A1160" s="441">
        <v>3306</v>
      </c>
      <c r="B1160" s="441">
        <f t="shared" si="22"/>
        <v>6</v>
      </c>
      <c r="C1160" s="450">
        <v>330645</v>
      </c>
      <c r="D1160" s="441" t="s">
        <v>850</v>
      </c>
      <c r="J1160" s="441" t="s">
        <v>1316</v>
      </c>
      <c r="K1160" s="441" t="s">
        <v>1316</v>
      </c>
      <c r="Q1160" s="441">
        <v>330645</v>
      </c>
      <c r="R1160" s="450" t="s">
        <v>850</v>
      </c>
      <c r="S1160" s="441">
        <v>330645</v>
      </c>
    </row>
    <row r="1161" spans="1:19" ht="10.199999999999999" customHeight="1" x14ac:dyDescent="0.3">
      <c r="A1161" s="441">
        <v>3310</v>
      </c>
      <c r="B1161" s="441">
        <f t="shared" si="22"/>
        <v>4</v>
      </c>
      <c r="C1161" s="450">
        <v>3310</v>
      </c>
      <c r="D1161" s="441" t="s">
        <v>351</v>
      </c>
      <c r="E1161" s="441" t="s">
        <v>1315</v>
      </c>
      <c r="F1161" s="441" t="s">
        <v>1315</v>
      </c>
      <c r="G1161" s="441" t="s">
        <v>1315</v>
      </c>
      <c r="I1161" s="441" t="s">
        <v>1315</v>
      </c>
      <c r="J1161" s="441" t="s">
        <v>1315</v>
      </c>
      <c r="K1161" s="441" t="s">
        <v>1315</v>
      </c>
      <c r="L1161" s="441" t="s">
        <v>1315</v>
      </c>
      <c r="M1161" s="441" t="s">
        <v>1315</v>
      </c>
      <c r="O1161" s="441" t="s">
        <v>1315</v>
      </c>
      <c r="Q1161" s="441">
        <v>3310</v>
      </c>
      <c r="R1161" s="450" t="s">
        <v>351</v>
      </c>
      <c r="S1161" s="441">
        <v>3310</v>
      </c>
    </row>
    <row r="1162" spans="1:19" ht="10.199999999999999" customHeight="1" x14ac:dyDescent="0.3">
      <c r="A1162" s="441">
        <v>34</v>
      </c>
      <c r="B1162" s="441">
        <f t="shared" si="22"/>
        <v>2</v>
      </c>
      <c r="C1162" s="450">
        <v>34</v>
      </c>
      <c r="D1162" s="441" t="s">
        <v>352</v>
      </c>
      <c r="E1162" s="441" t="s">
        <v>1315</v>
      </c>
      <c r="F1162" s="441" t="s">
        <v>1315</v>
      </c>
      <c r="G1162" s="441" t="s">
        <v>1315</v>
      </c>
      <c r="I1162" s="441" t="s">
        <v>1315</v>
      </c>
      <c r="J1162" s="441" t="s">
        <v>1315</v>
      </c>
      <c r="K1162" s="441" t="s">
        <v>1315</v>
      </c>
      <c r="L1162" s="441" t="s">
        <v>1315</v>
      </c>
      <c r="M1162" s="441" t="s">
        <v>1315</v>
      </c>
      <c r="N1162" s="441" t="s">
        <v>1315</v>
      </c>
      <c r="O1162" s="441" t="s">
        <v>1315</v>
      </c>
      <c r="Q1162" s="441">
        <v>34</v>
      </c>
      <c r="R1162" s="450" t="s">
        <v>352</v>
      </c>
      <c r="S1162" s="441">
        <v>34</v>
      </c>
    </row>
    <row r="1163" spans="1:19" ht="10.199999999999999" customHeight="1" x14ac:dyDescent="0.3">
      <c r="A1163" s="441">
        <v>3401</v>
      </c>
      <c r="B1163" s="441">
        <f t="shared" si="22"/>
        <v>4</v>
      </c>
      <c r="C1163" s="450">
        <v>3401</v>
      </c>
      <c r="D1163" s="441" t="s">
        <v>353</v>
      </c>
      <c r="G1163" s="441" t="s">
        <v>1315</v>
      </c>
      <c r="I1163" s="441" t="s">
        <v>1315</v>
      </c>
      <c r="J1163" s="441" t="s">
        <v>1315</v>
      </c>
      <c r="K1163" s="441" t="s">
        <v>1315</v>
      </c>
      <c r="N1163" s="441" t="s">
        <v>1315</v>
      </c>
      <c r="Q1163" s="441">
        <v>3401</v>
      </c>
      <c r="R1163" s="450" t="s">
        <v>353</v>
      </c>
      <c r="S1163" s="441">
        <v>3401</v>
      </c>
    </row>
    <row r="1164" spans="1:19" ht="10.199999999999999" customHeight="1" x14ac:dyDescent="0.3">
      <c r="A1164" s="441">
        <v>3402</v>
      </c>
      <c r="B1164" s="441">
        <f t="shared" si="22"/>
        <v>4</v>
      </c>
      <c r="C1164" s="450">
        <v>3402</v>
      </c>
      <c r="D1164" s="441" t="s">
        <v>354</v>
      </c>
      <c r="E1164" s="441" t="s">
        <v>1315</v>
      </c>
      <c r="F1164" s="441" t="s">
        <v>1315</v>
      </c>
      <c r="G1164" s="441" t="s">
        <v>1315</v>
      </c>
      <c r="I1164" s="441" t="s">
        <v>1315</v>
      </c>
      <c r="J1164" s="441" t="s">
        <v>1315</v>
      </c>
      <c r="K1164" s="441" t="s">
        <v>1315</v>
      </c>
      <c r="L1164" s="441" t="s">
        <v>1315</v>
      </c>
      <c r="M1164" s="441" t="s">
        <v>1315</v>
      </c>
      <c r="N1164" s="441" t="s">
        <v>1315</v>
      </c>
      <c r="O1164" s="441" t="s">
        <v>1315</v>
      </c>
      <c r="Q1164" s="441">
        <v>3402</v>
      </c>
      <c r="R1164" s="450" t="s">
        <v>354</v>
      </c>
      <c r="S1164" s="441">
        <v>3402</v>
      </c>
    </row>
    <row r="1165" spans="1:19" ht="10.199999999999999" customHeight="1" x14ac:dyDescent="0.3">
      <c r="A1165" s="441">
        <v>3402</v>
      </c>
      <c r="B1165" s="441">
        <f t="shared" si="22"/>
        <v>6</v>
      </c>
      <c r="C1165" s="450">
        <v>340205</v>
      </c>
      <c r="D1165" s="441" t="s">
        <v>355</v>
      </c>
      <c r="E1165" s="441" t="s">
        <v>1315</v>
      </c>
      <c r="F1165" s="441" t="s">
        <v>1315</v>
      </c>
      <c r="G1165" s="441" t="s">
        <v>1315</v>
      </c>
      <c r="I1165" s="441" t="s">
        <v>1315</v>
      </c>
      <c r="J1165" s="441" t="s">
        <v>1315</v>
      </c>
      <c r="K1165" s="441" t="s">
        <v>1315</v>
      </c>
      <c r="L1165" s="441" t="s">
        <v>1315</v>
      </c>
      <c r="M1165" s="441" t="s">
        <v>1315</v>
      </c>
      <c r="N1165" s="441" t="s">
        <v>1315</v>
      </c>
      <c r="O1165" s="441" t="s">
        <v>1315</v>
      </c>
      <c r="Q1165" s="441">
        <v>340205</v>
      </c>
      <c r="R1165" s="450" t="s">
        <v>355</v>
      </c>
      <c r="S1165" s="441">
        <v>340205</v>
      </c>
    </row>
    <row r="1166" spans="1:19" ht="10.199999999999999" customHeight="1" x14ac:dyDescent="0.3">
      <c r="A1166" s="441">
        <v>3402</v>
      </c>
      <c r="B1166" s="441">
        <f t="shared" si="22"/>
        <v>6</v>
      </c>
      <c r="C1166" s="450">
        <v>340210</v>
      </c>
      <c r="D1166" s="441" t="s">
        <v>356</v>
      </c>
      <c r="E1166" s="441" t="s">
        <v>1315</v>
      </c>
      <c r="F1166" s="441" t="s">
        <v>1315</v>
      </c>
      <c r="G1166" s="441" t="s">
        <v>1315</v>
      </c>
      <c r="I1166" s="441" t="s">
        <v>1315</v>
      </c>
      <c r="J1166" s="441" t="s">
        <v>1315</v>
      </c>
      <c r="K1166" s="441" t="s">
        <v>1315</v>
      </c>
      <c r="L1166" s="441" t="s">
        <v>1315</v>
      </c>
      <c r="M1166" s="441" t="s">
        <v>1315</v>
      </c>
      <c r="N1166" s="441" t="s">
        <v>1315</v>
      </c>
      <c r="O1166" s="441" t="s">
        <v>1315</v>
      </c>
      <c r="Q1166" s="441">
        <v>340210</v>
      </c>
      <c r="R1166" s="450" t="s">
        <v>356</v>
      </c>
      <c r="S1166" s="441">
        <v>340210</v>
      </c>
    </row>
    <row r="1167" spans="1:19" ht="10.199999999999999" customHeight="1" x14ac:dyDescent="0.3">
      <c r="A1167" s="441">
        <v>3490</v>
      </c>
      <c r="B1167" s="441">
        <f t="shared" si="22"/>
        <v>4</v>
      </c>
      <c r="C1167" s="450">
        <v>3490</v>
      </c>
      <c r="D1167" s="441" t="s">
        <v>53</v>
      </c>
      <c r="E1167" s="441" t="s">
        <v>1315</v>
      </c>
      <c r="F1167" s="441" t="s">
        <v>1315</v>
      </c>
      <c r="G1167" s="441" t="s">
        <v>1315</v>
      </c>
      <c r="I1167" s="441" t="s">
        <v>1315</v>
      </c>
      <c r="J1167" s="441" t="s">
        <v>1315</v>
      </c>
      <c r="K1167" s="441" t="s">
        <v>1315</v>
      </c>
      <c r="L1167" s="441" t="s">
        <v>1315</v>
      </c>
      <c r="M1167" s="441" t="s">
        <v>1315</v>
      </c>
      <c r="N1167" s="441" t="s">
        <v>1315</v>
      </c>
      <c r="O1167" s="441" t="s">
        <v>1315</v>
      </c>
      <c r="Q1167" s="441">
        <v>3490</v>
      </c>
      <c r="R1167" s="450" t="s">
        <v>53</v>
      </c>
      <c r="S1167" s="441">
        <v>3490</v>
      </c>
    </row>
    <row r="1168" spans="1:19" ht="10.199999999999999" customHeight="1" x14ac:dyDescent="0.3">
      <c r="A1168" s="441">
        <v>35</v>
      </c>
      <c r="B1168" s="441">
        <f t="shared" si="22"/>
        <v>2</v>
      </c>
      <c r="C1168" s="450">
        <v>35</v>
      </c>
      <c r="D1168" s="441" t="s">
        <v>851</v>
      </c>
      <c r="E1168" s="441" t="s">
        <v>1315</v>
      </c>
      <c r="F1168" s="441" t="s">
        <v>1315</v>
      </c>
      <c r="G1168" s="441" t="s">
        <v>1315</v>
      </c>
      <c r="I1168" s="441" t="s">
        <v>1315</v>
      </c>
      <c r="J1168" s="441" t="s">
        <v>1315</v>
      </c>
      <c r="K1168" s="441" t="s">
        <v>1315</v>
      </c>
      <c r="L1168" s="441" t="s">
        <v>1315</v>
      </c>
      <c r="M1168" s="441" t="s">
        <v>1315</v>
      </c>
      <c r="N1168" s="441" t="s">
        <v>1315</v>
      </c>
      <c r="O1168" s="441" t="s">
        <v>1315</v>
      </c>
      <c r="Q1168" s="441">
        <v>35</v>
      </c>
      <c r="R1168" s="450" t="s">
        <v>851</v>
      </c>
      <c r="S1168" s="441">
        <v>35</v>
      </c>
    </row>
    <row r="1169" spans="1:19" ht="10.199999999999999" customHeight="1" x14ac:dyDescent="0.3">
      <c r="A1169" s="441">
        <v>3501</v>
      </c>
      <c r="B1169" s="441">
        <f t="shared" si="22"/>
        <v>4</v>
      </c>
      <c r="C1169" s="450">
        <v>3501</v>
      </c>
      <c r="D1169" s="441" t="s">
        <v>357</v>
      </c>
      <c r="E1169" s="441" t="s">
        <v>1315</v>
      </c>
      <c r="F1169" s="441" t="s">
        <v>1315</v>
      </c>
      <c r="G1169" s="441" t="s">
        <v>1315</v>
      </c>
      <c r="I1169" s="441" t="s">
        <v>1315</v>
      </c>
      <c r="J1169" s="441" t="s">
        <v>1315</v>
      </c>
      <c r="K1169" s="441" t="s">
        <v>1315</v>
      </c>
      <c r="L1169" s="441" t="s">
        <v>1315</v>
      </c>
      <c r="M1169" s="441" t="s">
        <v>1315</v>
      </c>
      <c r="N1169" s="441" t="s">
        <v>1315</v>
      </c>
      <c r="O1169" s="441" t="s">
        <v>1315</v>
      </c>
      <c r="Q1169" s="441">
        <v>3501</v>
      </c>
      <c r="R1169" s="450" t="s">
        <v>357</v>
      </c>
      <c r="S1169" s="441">
        <v>3501</v>
      </c>
    </row>
    <row r="1170" spans="1:19" ht="10.199999999999999" customHeight="1" x14ac:dyDescent="0.3">
      <c r="A1170" s="441">
        <v>3502</v>
      </c>
      <c r="B1170" s="441">
        <f t="shared" si="22"/>
        <v>4</v>
      </c>
      <c r="C1170" s="450">
        <v>3502</v>
      </c>
      <c r="D1170" s="441" t="s">
        <v>1581</v>
      </c>
      <c r="E1170" s="441" t="s">
        <v>1315</v>
      </c>
      <c r="F1170" s="441" t="s">
        <v>1315</v>
      </c>
      <c r="G1170" s="441" t="s">
        <v>1315</v>
      </c>
      <c r="I1170" s="441" t="s">
        <v>1315</v>
      </c>
      <c r="J1170" s="441" t="s">
        <v>1315</v>
      </c>
      <c r="K1170" s="441" t="s">
        <v>1315</v>
      </c>
      <c r="O1170" s="441" t="s">
        <v>1315</v>
      </c>
      <c r="Q1170" s="441">
        <v>3502</v>
      </c>
      <c r="R1170" s="450" t="s">
        <v>1581</v>
      </c>
      <c r="S1170" s="441">
        <v>3502</v>
      </c>
    </row>
    <row r="1171" spans="1:19" ht="10.199999999999999" customHeight="1" x14ac:dyDescent="0.3">
      <c r="A1171" s="441">
        <v>3503</v>
      </c>
      <c r="B1171" s="441">
        <f t="shared" si="22"/>
        <v>4</v>
      </c>
      <c r="C1171" s="450">
        <v>3503</v>
      </c>
      <c r="D1171" s="441" t="s">
        <v>852</v>
      </c>
      <c r="E1171" s="441" t="s">
        <v>1315</v>
      </c>
      <c r="F1171" s="441" t="s">
        <v>1315</v>
      </c>
      <c r="G1171" s="441" t="s">
        <v>1315</v>
      </c>
      <c r="I1171" s="441" t="s">
        <v>1315</v>
      </c>
      <c r="J1171" s="441" t="s">
        <v>1315</v>
      </c>
      <c r="K1171" s="441" t="s">
        <v>1315</v>
      </c>
      <c r="O1171" s="441" t="s">
        <v>1315</v>
      </c>
      <c r="Q1171" s="441">
        <v>3503</v>
      </c>
      <c r="R1171" s="450" t="s">
        <v>852</v>
      </c>
      <c r="S1171" s="441">
        <v>3503</v>
      </c>
    </row>
    <row r="1172" spans="1:19" ht="10.199999999999999" customHeight="1" x14ac:dyDescent="0.3">
      <c r="A1172" s="441">
        <v>3504</v>
      </c>
      <c r="B1172" s="441">
        <f t="shared" si="22"/>
        <v>4</v>
      </c>
      <c r="C1172" s="450">
        <v>3504</v>
      </c>
      <c r="D1172" s="441" t="s">
        <v>853</v>
      </c>
      <c r="E1172" s="441" t="s">
        <v>1315</v>
      </c>
      <c r="F1172" s="441" t="s">
        <v>1315</v>
      </c>
      <c r="G1172" s="441" t="s">
        <v>1315</v>
      </c>
      <c r="I1172" s="441" t="s">
        <v>1315</v>
      </c>
      <c r="J1172" s="441" t="s">
        <v>1315</v>
      </c>
      <c r="K1172" s="441" t="s">
        <v>1315</v>
      </c>
      <c r="L1172" s="441" t="s">
        <v>1315</v>
      </c>
      <c r="M1172" s="441" t="s">
        <v>1315</v>
      </c>
      <c r="N1172" s="441" t="s">
        <v>1315</v>
      </c>
      <c r="O1172" s="441" t="s">
        <v>1315</v>
      </c>
      <c r="Q1172" s="441">
        <v>3504</v>
      </c>
      <c r="R1172" s="450" t="s">
        <v>853</v>
      </c>
      <c r="S1172" s="441">
        <v>3504</v>
      </c>
    </row>
    <row r="1173" spans="1:19" ht="10.199999999999999" customHeight="1" x14ac:dyDescent="0.3">
      <c r="A1173" s="441">
        <v>36</v>
      </c>
      <c r="B1173" s="441">
        <f t="shared" si="22"/>
        <v>2</v>
      </c>
      <c r="C1173" s="450">
        <v>36</v>
      </c>
      <c r="D1173" s="441" t="s">
        <v>6</v>
      </c>
      <c r="E1173" s="441" t="s">
        <v>1315</v>
      </c>
      <c r="F1173" s="441" t="s">
        <v>1315</v>
      </c>
      <c r="G1173" s="441" t="s">
        <v>1315</v>
      </c>
      <c r="I1173" s="441" t="s">
        <v>1315</v>
      </c>
      <c r="J1173" s="441" t="s">
        <v>1315</v>
      </c>
      <c r="K1173" s="441" t="s">
        <v>1315</v>
      </c>
      <c r="L1173" s="441" t="s">
        <v>1315</v>
      </c>
      <c r="M1173" s="441" t="s">
        <v>1315</v>
      </c>
      <c r="N1173" s="441" t="s">
        <v>1315</v>
      </c>
      <c r="O1173" s="441" t="s">
        <v>1315</v>
      </c>
      <c r="Q1173" s="441">
        <v>36</v>
      </c>
      <c r="R1173" s="450" t="s">
        <v>6</v>
      </c>
      <c r="S1173" s="441">
        <v>36</v>
      </c>
    </row>
    <row r="1174" spans="1:19" ht="10.199999999999999" customHeight="1" x14ac:dyDescent="0.3">
      <c r="A1174" s="441">
        <v>3601</v>
      </c>
      <c r="B1174" s="441">
        <f t="shared" si="22"/>
        <v>4</v>
      </c>
      <c r="C1174" s="450">
        <v>3601</v>
      </c>
      <c r="D1174" s="441" t="s">
        <v>1582</v>
      </c>
      <c r="E1174" s="441" t="s">
        <v>1315</v>
      </c>
      <c r="F1174" s="441" t="s">
        <v>1315</v>
      </c>
      <c r="G1174" s="441" t="s">
        <v>1315</v>
      </c>
      <c r="I1174" s="441" t="s">
        <v>1315</v>
      </c>
      <c r="J1174" s="441" t="s">
        <v>1315</v>
      </c>
      <c r="K1174" s="441" t="s">
        <v>1315</v>
      </c>
      <c r="L1174" s="441" t="s">
        <v>1315</v>
      </c>
      <c r="M1174" s="441" t="s">
        <v>1315</v>
      </c>
      <c r="N1174" s="441" t="s">
        <v>1315</v>
      </c>
      <c r="O1174" s="441" t="s">
        <v>1315</v>
      </c>
      <c r="Q1174" s="441">
        <v>3601</v>
      </c>
      <c r="R1174" s="450" t="s">
        <v>1582</v>
      </c>
      <c r="S1174" s="441">
        <v>3601</v>
      </c>
    </row>
    <row r="1175" spans="1:19" ht="10.199999999999999" customHeight="1" x14ac:dyDescent="0.3">
      <c r="A1175" s="441">
        <v>3602</v>
      </c>
      <c r="B1175" s="441">
        <f t="shared" si="22"/>
        <v>4</v>
      </c>
      <c r="C1175" s="450">
        <v>3602</v>
      </c>
      <c r="D1175" s="441" t="s">
        <v>358</v>
      </c>
      <c r="E1175" s="441" t="s">
        <v>1315</v>
      </c>
      <c r="F1175" s="441" t="s">
        <v>1315</v>
      </c>
      <c r="G1175" s="441" t="s">
        <v>1315</v>
      </c>
      <c r="I1175" s="441" t="s">
        <v>1315</v>
      </c>
      <c r="J1175" s="441" t="s">
        <v>1315</v>
      </c>
      <c r="K1175" s="441" t="s">
        <v>1315</v>
      </c>
      <c r="L1175" s="441" t="s">
        <v>1315</v>
      </c>
      <c r="M1175" s="441" t="s">
        <v>1315</v>
      </c>
      <c r="N1175" s="441" t="s">
        <v>1315</v>
      </c>
      <c r="O1175" s="441" t="s">
        <v>1315</v>
      </c>
      <c r="Q1175" s="441">
        <v>3602</v>
      </c>
      <c r="R1175" s="450" t="s">
        <v>358</v>
      </c>
      <c r="S1175" s="441">
        <v>3602</v>
      </c>
    </row>
    <row r="1176" spans="1:19" ht="10.199999999999999" customHeight="1" x14ac:dyDescent="0.3">
      <c r="A1176" s="441">
        <v>3603</v>
      </c>
      <c r="B1176" s="441">
        <f t="shared" si="22"/>
        <v>4</v>
      </c>
      <c r="C1176" s="450">
        <v>3603</v>
      </c>
      <c r="D1176" s="441" t="s">
        <v>854</v>
      </c>
      <c r="E1176" s="441" t="s">
        <v>1315</v>
      </c>
      <c r="F1176" s="441" t="s">
        <v>1315</v>
      </c>
      <c r="G1176" s="441" t="s">
        <v>1315</v>
      </c>
      <c r="I1176" s="441" t="s">
        <v>1315</v>
      </c>
      <c r="J1176" s="441" t="s">
        <v>1315</v>
      </c>
      <c r="K1176" s="441" t="s">
        <v>1315</v>
      </c>
      <c r="L1176" s="441" t="s">
        <v>1315</v>
      </c>
      <c r="M1176" s="441" t="s">
        <v>1315</v>
      </c>
      <c r="N1176" s="441" t="s">
        <v>1315</v>
      </c>
      <c r="O1176" s="441" t="s">
        <v>1315</v>
      </c>
      <c r="Q1176" s="441">
        <v>3603</v>
      </c>
      <c r="R1176" s="450" t="s">
        <v>854</v>
      </c>
      <c r="S1176" s="441">
        <v>3603</v>
      </c>
    </row>
    <row r="1177" spans="1:19" ht="10.199999999999999" customHeight="1" x14ac:dyDescent="0.3">
      <c r="A1177" s="441">
        <v>3604</v>
      </c>
      <c r="B1177" s="441">
        <f t="shared" si="22"/>
        <v>4</v>
      </c>
      <c r="C1177" s="450">
        <v>3604</v>
      </c>
      <c r="D1177" s="441" t="s">
        <v>359</v>
      </c>
      <c r="E1177" s="441" t="s">
        <v>1315</v>
      </c>
      <c r="F1177" s="441" t="s">
        <v>1315</v>
      </c>
      <c r="G1177" s="441" t="s">
        <v>1315</v>
      </c>
      <c r="I1177" s="441" t="s">
        <v>1315</v>
      </c>
      <c r="J1177" s="441" t="s">
        <v>1315</v>
      </c>
      <c r="K1177" s="441" t="s">
        <v>1315</v>
      </c>
      <c r="L1177" s="441" t="s">
        <v>1315</v>
      </c>
      <c r="M1177" s="441" t="s">
        <v>1315</v>
      </c>
      <c r="N1177" s="441" t="s">
        <v>1315</v>
      </c>
      <c r="O1177" s="441" t="s">
        <v>1315</v>
      </c>
      <c r="Q1177" s="441">
        <v>3604</v>
      </c>
      <c r="R1177" s="450" t="s">
        <v>359</v>
      </c>
      <c r="S1177" s="441">
        <v>3604</v>
      </c>
    </row>
    <row r="1178" spans="1:19" ht="10.199999999999999" customHeight="1" x14ac:dyDescent="0.3">
      <c r="A1178" s="441">
        <v>37</v>
      </c>
      <c r="B1178" s="441">
        <f t="shared" si="22"/>
        <v>2</v>
      </c>
      <c r="C1178" s="450">
        <v>37</v>
      </c>
      <c r="D1178" s="441" t="s">
        <v>855</v>
      </c>
      <c r="E1178" s="441" t="s">
        <v>1315</v>
      </c>
      <c r="F1178" s="441" t="s">
        <v>1315</v>
      </c>
      <c r="G1178" s="441" t="s">
        <v>1315</v>
      </c>
      <c r="J1178" s="441" t="s">
        <v>1316</v>
      </c>
      <c r="K1178" s="441" t="s">
        <v>1316</v>
      </c>
      <c r="O1178" s="441" t="s">
        <v>1315</v>
      </c>
      <c r="Q1178" s="441">
        <v>37</v>
      </c>
      <c r="R1178" s="450" t="s">
        <v>855</v>
      </c>
      <c r="S1178" s="441">
        <v>37</v>
      </c>
    </row>
    <row r="1179" spans="1:19" s="444" customFormat="1" ht="10.199999999999999" customHeight="1" x14ac:dyDescent="0.3">
      <c r="A1179" s="444">
        <v>39</v>
      </c>
      <c r="B1179" s="444">
        <f t="shared" si="22"/>
        <v>2</v>
      </c>
      <c r="C1179" s="450">
        <v>39</v>
      </c>
      <c r="D1179" s="444" t="s">
        <v>1583</v>
      </c>
      <c r="O1179" s="444" t="s">
        <v>1584</v>
      </c>
      <c r="Q1179" s="444">
        <v>39</v>
      </c>
      <c r="R1179" s="450" t="s">
        <v>1583</v>
      </c>
      <c r="S1179" s="444">
        <v>39</v>
      </c>
    </row>
    <row r="1180" spans="1:19" s="444" customFormat="1" ht="10.199999999999999" customHeight="1" x14ac:dyDescent="0.3">
      <c r="A1180" s="444">
        <v>3901</v>
      </c>
      <c r="B1180" s="444">
        <f t="shared" si="22"/>
        <v>4</v>
      </c>
      <c r="C1180" s="450">
        <v>3901</v>
      </c>
      <c r="D1180" s="444" t="s">
        <v>1585</v>
      </c>
      <c r="O1180" s="444" t="s">
        <v>1584</v>
      </c>
      <c r="Q1180" s="444">
        <v>3901</v>
      </c>
      <c r="R1180" s="450" t="s">
        <v>1585</v>
      </c>
      <c r="S1180" s="444">
        <v>3901</v>
      </c>
    </row>
    <row r="1181" spans="1:19" s="444" customFormat="1" ht="10.199999999999999" customHeight="1" x14ac:dyDescent="0.3">
      <c r="A1181" s="444">
        <v>3902</v>
      </c>
      <c r="B1181" s="444">
        <f t="shared" si="22"/>
        <v>4</v>
      </c>
      <c r="C1181" s="450">
        <v>3902</v>
      </c>
      <c r="D1181" s="444" t="s">
        <v>1586</v>
      </c>
      <c r="O1181" s="444" t="s">
        <v>1584</v>
      </c>
      <c r="Q1181" s="444">
        <v>3902</v>
      </c>
      <c r="R1181" s="450" t="s">
        <v>1586</v>
      </c>
      <c r="S1181" s="444">
        <v>3902</v>
      </c>
    </row>
    <row r="1182" spans="1:19" ht="9.6" customHeight="1" x14ac:dyDescent="0.3">
      <c r="A1182" s="441">
        <v>4</v>
      </c>
      <c r="B1182" s="441">
        <f t="shared" si="22"/>
        <v>1</v>
      </c>
      <c r="C1182" s="450">
        <v>4</v>
      </c>
      <c r="D1182" s="441" t="s">
        <v>241</v>
      </c>
      <c r="E1182" s="441" t="s">
        <v>1315</v>
      </c>
      <c r="F1182" s="441" t="s">
        <v>1315</v>
      </c>
      <c r="G1182" s="441" t="s">
        <v>1315</v>
      </c>
      <c r="I1182" s="441" t="s">
        <v>1315</v>
      </c>
      <c r="J1182" s="441" t="s">
        <v>1315</v>
      </c>
      <c r="K1182" s="441" t="s">
        <v>1315</v>
      </c>
      <c r="L1182" s="441" t="s">
        <v>1315</v>
      </c>
      <c r="M1182" s="441" t="s">
        <v>1315</v>
      </c>
      <c r="N1182" s="441" t="s">
        <v>1315</v>
      </c>
      <c r="O1182" s="441" t="s">
        <v>1315</v>
      </c>
      <c r="Q1182" s="441">
        <v>4</v>
      </c>
      <c r="R1182" s="450" t="s">
        <v>241</v>
      </c>
      <c r="S1182" s="441">
        <v>4</v>
      </c>
    </row>
    <row r="1183" spans="1:19" ht="10.199999999999999" customHeight="1" x14ac:dyDescent="0.3">
      <c r="A1183" s="441">
        <v>41</v>
      </c>
      <c r="B1183" s="441">
        <f t="shared" si="22"/>
        <v>2</v>
      </c>
      <c r="C1183" s="450">
        <v>41</v>
      </c>
      <c r="D1183" s="441" t="s">
        <v>534</v>
      </c>
      <c r="E1183" s="441" t="s">
        <v>1315</v>
      </c>
      <c r="F1183" s="441" t="s">
        <v>1315</v>
      </c>
      <c r="G1183" s="441" t="s">
        <v>1315</v>
      </c>
      <c r="I1183" s="441" t="s">
        <v>1315</v>
      </c>
      <c r="J1183" s="441" t="s">
        <v>1315</v>
      </c>
      <c r="K1183" s="441" t="s">
        <v>1315</v>
      </c>
      <c r="L1183" s="441" t="s">
        <v>1315</v>
      </c>
      <c r="M1183" s="441" t="s">
        <v>1315</v>
      </c>
      <c r="N1183" s="441" t="s">
        <v>1315</v>
      </c>
      <c r="O1183" s="441" t="s">
        <v>1315</v>
      </c>
      <c r="Q1183" s="441">
        <v>41</v>
      </c>
      <c r="R1183" s="450" t="s">
        <v>534</v>
      </c>
      <c r="S1183" s="441">
        <v>41</v>
      </c>
    </row>
    <row r="1184" spans="1:19" ht="10.199999999999999" customHeight="1" x14ac:dyDescent="0.3">
      <c r="A1184" s="441">
        <v>4101</v>
      </c>
      <c r="B1184" s="441">
        <f t="shared" si="22"/>
        <v>4</v>
      </c>
      <c r="C1184" s="450">
        <v>4101</v>
      </c>
      <c r="D1184" s="441" t="s">
        <v>454</v>
      </c>
      <c r="E1184" s="441" t="s">
        <v>1315</v>
      </c>
      <c r="G1184" s="441" t="s">
        <v>1315</v>
      </c>
      <c r="I1184" s="441" t="s">
        <v>1315</v>
      </c>
      <c r="J1184" s="441" t="s">
        <v>1315</v>
      </c>
      <c r="K1184" s="441" t="s">
        <v>1315</v>
      </c>
      <c r="O1184" s="441" t="s">
        <v>1315</v>
      </c>
      <c r="Q1184" s="441">
        <v>4101</v>
      </c>
      <c r="R1184" s="450" t="s">
        <v>454</v>
      </c>
      <c r="S1184" s="441">
        <v>4101</v>
      </c>
    </row>
    <row r="1185" spans="1:19" ht="10.199999999999999" customHeight="1" x14ac:dyDescent="0.3">
      <c r="A1185" s="441">
        <v>4101</v>
      </c>
      <c r="B1185" s="441">
        <f t="shared" si="22"/>
        <v>6</v>
      </c>
      <c r="C1185" s="450">
        <v>410105</v>
      </c>
      <c r="D1185" s="441" t="s">
        <v>467</v>
      </c>
      <c r="E1185" s="441" t="s">
        <v>1315</v>
      </c>
      <c r="J1185" s="441" t="s">
        <v>1315</v>
      </c>
      <c r="K1185" s="441" t="s">
        <v>1315</v>
      </c>
      <c r="O1185" s="441" t="s">
        <v>1315</v>
      </c>
      <c r="Q1185" s="441">
        <v>410105</v>
      </c>
      <c r="R1185" s="450" t="s">
        <v>467</v>
      </c>
      <c r="S1185" s="441">
        <v>410105</v>
      </c>
    </row>
    <row r="1186" spans="1:19" ht="10.199999999999999" customHeight="1" x14ac:dyDescent="0.3">
      <c r="A1186" s="441">
        <v>4101</v>
      </c>
      <c r="B1186" s="441">
        <f t="shared" si="22"/>
        <v>6</v>
      </c>
      <c r="C1186" s="450">
        <v>410110</v>
      </c>
      <c r="D1186" s="441" t="s">
        <v>246</v>
      </c>
      <c r="E1186" s="441" t="s">
        <v>1315</v>
      </c>
      <c r="J1186" s="441" t="s">
        <v>1315</v>
      </c>
      <c r="K1186" s="441" t="s">
        <v>1315</v>
      </c>
      <c r="O1186" s="441" t="s">
        <v>1315</v>
      </c>
      <c r="Q1186" s="441">
        <v>410110</v>
      </c>
      <c r="R1186" s="450" t="s">
        <v>246</v>
      </c>
      <c r="S1186" s="441">
        <v>410110</v>
      </c>
    </row>
    <row r="1187" spans="1:19" ht="10.199999999999999" customHeight="1" x14ac:dyDescent="0.3">
      <c r="A1187" s="441">
        <v>4101</v>
      </c>
      <c r="B1187" s="441">
        <f t="shared" si="22"/>
        <v>6</v>
      </c>
      <c r="C1187" s="450">
        <v>410115</v>
      </c>
      <c r="D1187" s="441" t="s">
        <v>249</v>
      </c>
      <c r="E1187" s="441" t="s">
        <v>1315</v>
      </c>
      <c r="J1187" s="441" t="s">
        <v>1315</v>
      </c>
      <c r="K1187" s="441" t="s">
        <v>1315</v>
      </c>
      <c r="O1187" s="441" t="s">
        <v>1315</v>
      </c>
      <c r="Q1187" s="441">
        <v>410115</v>
      </c>
      <c r="R1187" s="450" t="s">
        <v>249</v>
      </c>
      <c r="S1187" s="441">
        <v>410115</v>
      </c>
    </row>
    <row r="1188" spans="1:19" ht="10.199999999999999" customHeight="1" x14ac:dyDescent="0.3">
      <c r="A1188" s="441">
        <v>4101</v>
      </c>
      <c r="B1188" s="441">
        <f t="shared" si="22"/>
        <v>6</v>
      </c>
      <c r="C1188" s="450">
        <v>410120</v>
      </c>
      <c r="D1188" s="441" t="s">
        <v>251</v>
      </c>
      <c r="E1188" s="441" t="s">
        <v>1315</v>
      </c>
      <c r="J1188" s="441" t="s">
        <v>1316</v>
      </c>
      <c r="K1188" s="441" t="s">
        <v>1316</v>
      </c>
      <c r="O1188" s="441" t="s">
        <v>1315</v>
      </c>
      <c r="Q1188" s="441">
        <v>410120</v>
      </c>
      <c r="R1188" s="450" t="s">
        <v>251</v>
      </c>
      <c r="S1188" s="441">
        <v>410120</v>
      </c>
    </row>
    <row r="1189" spans="1:19" ht="10.199999999999999" customHeight="1" x14ac:dyDescent="0.3">
      <c r="A1189" s="441">
        <v>4101</v>
      </c>
      <c r="B1189" s="441">
        <f t="shared" si="22"/>
        <v>6</v>
      </c>
      <c r="C1189" s="450">
        <v>410125</v>
      </c>
      <c r="D1189" s="441" t="s">
        <v>254</v>
      </c>
      <c r="E1189" s="441" t="s">
        <v>1315</v>
      </c>
      <c r="G1189" s="441" t="s">
        <v>1315</v>
      </c>
      <c r="I1189" s="441" t="s">
        <v>1315</v>
      </c>
      <c r="J1189" s="441" t="s">
        <v>1315</v>
      </c>
      <c r="K1189" s="441" t="s">
        <v>1315</v>
      </c>
      <c r="O1189" s="441" t="s">
        <v>1315</v>
      </c>
      <c r="Q1189" s="441">
        <v>410125</v>
      </c>
      <c r="R1189" s="450" t="s">
        <v>254</v>
      </c>
      <c r="S1189" s="441">
        <v>410125</v>
      </c>
    </row>
    <row r="1190" spans="1:19" ht="10.199999999999999" customHeight="1" x14ac:dyDescent="0.3">
      <c r="A1190" s="441">
        <v>4101</v>
      </c>
      <c r="B1190" s="441">
        <f t="shared" si="22"/>
        <v>6</v>
      </c>
      <c r="C1190" s="450">
        <v>410130</v>
      </c>
      <c r="D1190" s="441" t="s">
        <v>258</v>
      </c>
      <c r="E1190" s="441" t="s">
        <v>1315</v>
      </c>
      <c r="G1190" s="441" t="s">
        <v>1315</v>
      </c>
      <c r="I1190" s="441" t="s">
        <v>1315</v>
      </c>
      <c r="J1190" s="441" t="s">
        <v>1315</v>
      </c>
      <c r="K1190" s="441" t="s">
        <v>1315</v>
      </c>
      <c r="O1190" s="441" t="s">
        <v>1315</v>
      </c>
      <c r="Q1190" s="441">
        <v>410130</v>
      </c>
      <c r="R1190" s="450" t="s">
        <v>258</v>
      </c>
      <c r="S1190" s="441">
        <v>410130</v>
      </c>
    </row>
    <row r="1191" spans="1:19" ht="10.199999999999999" customHeight="1" x14ac:dyDescent="0.3">
      <c r="A1191" s="441">
        <v>4101</v>
      </c>
      <c r="B1191" s="441">
        <f t="shared" si="22"/>
        <v>6</v>
      </c>
      <c r="C1191" s="450">
        <v>410135</v>
      </c>
      <c r="D1191" s="441" t="s">
        <v>260</v>
      </c>
      <c r="E1191" s="441" t="s">
        <v>1315</v>
      </c>
      <c r="G1191" s="441" t="s">
        <v>1315</v>
      </c>
      <c r="I1191" s="441" t="s">
        <v>1315</v>
      </c>
      <c r="J1191" s="441" t="s">
        <v>1315</v>
      </c>
      <c r="K1191" s="441" t="s">
        <v>1315</v>
      </c>
      <c r="O1191" s="441" t="s">
        <v>1315</v>
      </c>
      <c r="Q1191" s="441">
        <v>410135</v>
      </c>
      <c r="R1191" s="450" t="s">
        <v>260</v>
      </c>
      <c r="S1191" s="441">
        <v>410135</v>
      </c>
    </row>
    <row r="1192" spans="1:19" ht="10.199999999999999" customHeight="1" x14ac:dyDescent="0.3">
      <c r="A1192" s="441">
        <v>4101</v>
      </c>
      <c r="B1192" s="441">
        <f t="shared" si="22"/>
        <v>6</v>
      </c>
      <c r="C1192" s="450">
        <v>410140</v>
      </c>
      <c r="D1192" s="441" t="s">
        <v>253</v>
      </c>
      <c r="E1192" s="441" t="s">
        <v>1315</v>
      </c>
      <c r="J1192" s="441" t="s">
        <v>1315</v>
      </c>
      <c r="K1192" s="441" t="s">
        <v>1315</v>
      </c>
      <c r="O1192" s="441" t="s">
        <v>1315</v>
      </c>
      <c r="Q1192" s="441">
        <v>410140</v>
      </c>
      <c r="R1192" s="450" t="s">
        <v>253</v>
      </c>
      <c r="S1192" s="441">
        <v>410140</v>
      </c>
    </row>
    <row r="1193" spans="1:19" ht="10.199999999999999" customHeight="1" x14ac:dyDescent="0.3">
      <c r="A1193" s="441">
        <v>4101</v>
      </c>
      <c r="B1193" s="441">
        <f t="shared" si="22"/>
        <v>6</v>
      </c>
      <c r="C1193" s="450">
        <v>410190</v>
      </c>
      <c r="D1193" s="441" t="s">
        <v>53</v>
      </c>
      <c r="E1193" s="441" t="s">
        <v>1315</v>
      </c>
      <c r="G1193" s="441" t="s">
        <v>1315</v>
      </c>
      <c r="I1193" s="441" t="s">
        <v>1315</v>
      </c>
      <c r="J1193" s="441" t="s">
        <v>1315</v>
      </c>
      <c r="K1193" s="441" t="s">
        <v>1315</v>
      </c>
      <c r="O1193" s="441" t="s">
        <v>1315</v>
      </c>
      <c r="Q1193" s="441">
        <v>410190</v>
      </c>
      <c r="R1193" s="450" t="s">
        <v>53</v>
      </c>
      <c r="S1193" s="441">
        <v>410190</v>
      </c>
    </row>
    <row r="1194" spans="1:19" ht="10.199999999999999" customHeight="1" x14ac:dyDescent="0.3">
      <c r="A1194" s="441">
        <v>4102</v>
      </c>
      <c r="B1194" s="441">
        <f t="shared" si="22"/>
        <v>4</v>
      </c>
      <c r="C1194" s="450">
        <v>4102</v>
      </c>
      <c r="D1194" s="441" t="s">
        <v>435</v>
      </c>
      <c r="E1194" s="441" t="s">
        <v>1315</v>
      </c>
      <c r="G1194" s="441" t="s">
        <v>1315</v>
      </c>
      <c r="I1194" s="441" t="s">
        <v>1315</v>
      </c>
      <c r="J1194" s="441" t="s">
        <v>1315</v>
      </c>
      <c r="K1194" s="441" t="s">
        <v>1315</v>
      </c>
      <c r="N1194" s="441" t="s">
        <v>1315</v>
      </c>
      <c r="O1194" s="441" t="s">
        <v>1315</v>
      </c>
      <c r="Q1194" s="441">
        <v>4102</v>
      </c>
      <c r="R1194" s="450" t="s">
        <v>435</v>
      </c>
      <c r="S1194" s="441">
        <v>4102</v>
      </c>
    </row>
    <row r="1195" spans="1:19" ht="10.199999999999999" customHeight="1" x14ac:dyDescent="0.3">
      <c r="A1195" s="441">
        <v>4102</v>
      </c>
      <c r="B1195" s="441">
        <f t="shared" si="22"/>
        <v>6</v>
      </c>
      <c r="C1195" s="450">
        <v>410205</v>
      </c>
      <c r="D1195" s="441" t="s">
        <v>262</v>
      </c>
      <c r="E1195" s="441" t="s">
        <v>1315</v>
      </c>
      <c r="G1195" s="441" t="s">
        <v>1315</v>
      </c>
      <c r="I1195" s="441" t="s">
        <v>1315</v>
      </c>
      <c r="J1195" s="441" t="s">
        <v>1315</v>
      </c>
      <c r="K1195" s="441" t="s">
        <v>1315</v>
      </c>
      <c r="O1195" s="441" t="s">
        <v>1315</v>
      </c>
      <c r="Q1195" s="441">
        <v>410205</v>
      </c>
      <c r="R1195" s="450" t="s">
        <v>262</v>
      </c>
      <c r="S1195" s="441">
        <v>410205</v>
      </c>
    </row>
    <row r="1196" spans="1:19" ht="10.199999999999999" customHeight="1" x14ac:dyDescent="0.3">
      <c r="A1196" s="441">
        <v>4102</v>
      </c>
      <c r="B1196" s="441">
        <f t="shared" si="22"/>
        <v>6</v>
      </c>
      <c r="C1196" s="450">
        <v>410210</v>
      </c>
      <c r="D1196" s="441" t="s">
        <v>31</v>
      </c>
      <c r="E1196" s="441" t="s">
        <v>1315</v>
      </c>
      <c r="G1196" s="441" t="s">
        <v>1315</v>
      </c>
      <c r="I1196" s="441" t="s">
        <v>1315</v>
      </c>
      <c r="J1196" s="441" t="s">
        <v>1315</v>
      </c>
      <c r="K1196" s="441" t="s">
        <v>1315</v>
      </c>
      <c r="N1196" s="441" t="s">
        <v>1315</v>
      </c>
      <c r="O1196" s="441" t="s">
        <v>1315</v>
      </c>
      <c r="Q1196" s="441">
        <v>410210</v>
      </c>
      <c r="R1196" s="450" t="s">
        <v>31</v>
      </c>
      <c r="S1196" s="441">
        <v>410210</v>
      </c>
    </row>
    <row r="1197" spans="1:19" ht="10.199999999999999" customHeight="1" x14ac:dyDescent="0.3">
      <c r="A1197" s="441">
        <v>4103</v>
      </c>
      <c r="B1197" s="441">
        <f t="shared" si="22"/>
        <v>4</v>
      </c>
      <c r="C1197" s="450">
        <v>4103</v>
      </c>
      <c r="D1197" s="441" t="s">
        <v>276</v>
      </c>
      <c r="E1197" s="441" t="s">
        <v>1315</v>
      </c>
      <c r="F1197" s="441" t="s">
        <v>1315</v>
      </c>
      <c r="G1197" s="441" t="s">
        <v>1315</v>
      </c>
      <c r="I1197" s="441" t="s">
        <v>1315</v>
      </c>
      <c r="J1197" s="441" t="s">
        <v>1315</v>
      </c>
      <c r="K1197" s="441" t="s">
        <v>1315</v>
      </c>
      <c r="L1197" s="441" t="s">
        <v>1315</v>
      </c>
      <c r="M1197" s="441" t="s">
        <v>1315</v>
      </c>
      <c r="N1197" s="441" t="s">
        <v>1315</v>
      </c>
      <c r="O1197" s="441" t="s">
        <v>1315</v>
      </c>
      <c r="Q1197" s="441">
        <v>4103</v>
      </c>
      <c r="R1197" s="450" t="s">
        <v>276</v>
      </c>
      <c r="S1197" s="441">
        <v>4103</v>
      </c>
    </row>
    <row r="1198" spans="1:19" ht="10.199999999999999" customHeight="1" x14ac:dyDescent="0.3">
      <c r="A1198" s="441">
        <v>4103</v>
      </c>
      <c r="B1198" s="441">
        <f t="shared" si="22"/>
        <v>6</v>
      </c>
      <c r="C1198" s="450">
        <v>410305</v>
      </c>
      <c r="D1198" s="441" t="s">
        <v>304</v>
      </c>
      <c r="E1198" s="441" t="s">
        <v>1315</v>
      </c>
      <c r="F1198" s="441" t="s">
        <v>1315</v>
      </c>
      <c r="G1198" s="441" t="s">
        <v>1315</v>
      </c>
      <c r="J1198" s="441" t="s">
        <v>1315</v>
      </c>
      <c r="K1198" s="441" t="s">
        <v>1315</v>
      </c>
      <c r="L1198" s="441" t="s">
        <v>1315</v>
      </c>
      <c r="M1198" s="441" t="s">
        <v>1315</v>
      </c>
      <c r="N1198" s="441" t="s">
        <v>1315</v>
      </c>
      <c r="O1198" s="441" t="s">
        <v>1315</v>
      </c>
      <c r="Q1198" s="441">
        <v>410305</v>
      </c>
      <c r="R1198" s="450" t="s">
        <v>304</v>
      </c>
      <c r="S1198" s="441">
        <v>410305</v>
      </c>
    </row>
    <row r="1199" spans="1:19" ht="10.199999999999999" customHeight="1" x14ac:dyDescent="0.3">
      <c r="A1199" s="441">
        <v>4103</v>
      </c>
      <c r="B1199" s="441">
        <f t="shared" si="22"/>
        <v>6</v>
      </c>
      <c r="C1199" s="450">
        <v>410310</v>
      </c>
      <c r="D1199" s="441" t="s">
        <v>305</v>
      </c>
      <c r="E1199" s="441" t="s">
        <v>1315</v>
      </c>
      <c r="F1199" s="441" t="s">
        <v>1315</v>
      </c>
      <c r="G1199" s="441" t="s">
        <v>1315</v>
      </c>
      <c r="J1199" s="441" t="s">
        <v>1315</v>
      </c>
      <c r="K1199" s="441" t="s">
        <v>1315</v>
      </c>
      <c r="L1199" s="441" t="s">
        <v>1315</v>
      </c>
      <c r="M1199" s="441" t="s">
        <v>1315</v>
      </c>
      <c r="N1199" s="441" t="s">
        <v>1315</v>
      </c>
      <c r="O1199" s="441" t="s">
        <v>1315</v>
      </c>
      <c r="Q1199" s="441">
        <v>410310</v>
      </c>
      <c r="R1199" s="450" t="s">
        <v>305</v>
      </c>
      <c r="S1199" s="441">
        <v>410310</v>
      </c>
    </row>
    <row r="1200" spans="1:19" ht="10.199999999999999" customHeight="1" x14ac:dyDescent="0.3">
      <c r="A1200" s="441">
        <v>4103</v>
      </c>
      <c r="B1200" s="441">
        <f t="shared" si="22"/>
        <v>6</v>
      </c>
      <c r="C1200" s="450">
        <v>410315</v>
      </c>
      <c r="D1200" s="441" t="s">
        <v>306</v>
      </c>
      <c r="E1200" s="441" t="s">
        <v>1315</v>
      </c>
      <c r="F1200" s="441" t="s">
        <v>1315</v>
      </c>
      <c r="G1200" s="441" t="s">
        <v>1315</v>
      </c>
      <c r="I1200" s="441" t="s">
        <v>1315</v>
      </c>
      <c r="J1200" s="441" t="s">
        <v>1315</v>
      </c>
      <c r="K1200" s="441" t="s">
        <v>1315</v>
      </c>
      <c r="L1200" s="441" t="s">
        <v>1315</v>
      </c>
      <c r="N1200" s="441" t="s">
        <v>1315</v>
      </c>
      <c r="O1200" s="441" t="s">
        <v>1315</v>
      </c>
      <c r="Q1200" s="441">
        <v>410315</v>
      </c>
      <c r="R1200" s="450" t="s">
        <v>306</v>
      </c>
      <c r="S1200" s="441">
        <v>410315</v>
      </c>
    </row>
    <row r="1201" spans="1:19" ht="10.199999999999999" customHeight="1" x14ac:dyDescent="0.3">
      <c r="A1201" s="441">
        <v>4103</v>
      </c>
      <c r="B1201" s="441">
        <f t="shared" si="22"/>
        <v>6</v>
      </c>
      <c r="C1201" s="450">
        <v>410320</v>
      </c>
      <c r="D1201" s="441" t="s">
        <v>307</v>
      </c>
      <c r="E1201" s="441" t="s">
        <v>1315</v>
      </c>
      <c r="F1201" s="441" t="s">
        <v>1315</v>
      </c>
      <c r="J1201" s="441" t="s">
        <v>1316</v>
      </c>
      <c r="K1201" s="441" t="s">
        <v>1316</v>
      </c>
      <c r="M1201" s="441" t="s">
        <v>1315</v>
      </c>
      <c r="O1201" s="441" t="s">
        <v>1315</v>
      </c>
      <c r="Q1201" s="441">
        <v>410320</v>
      </c>
      <c r="R1201" s="450" t="s">
        <v>307</v>
      </c>
      <c r="S1201" s="441">
        <v>410320</v>
      </c>
    </row>
    <row r="1202" spans="1:19" ht="10.199999999999999" customHeight="1" x14ac:dyDescent="0.3">
      <c r="A1202" s="441">
        <v>4103</v>
      </c>
      <c r="B1202" s="441">
        <f t="shared" si="22"/>
        <v>6</v>
      </c>
      <c r="C1202" s="450">
        <v>410325</v>
      </c>
      <c r="D1202" s="441" t="s">
        <v>308</v>
      </c>
      <c r="E1202" s="441" t="s">
        <v>1315</v>
      </c>
      <c r="F1202" s="441" t="s">
        <v>1315</v>
      </c>
      <c r="J1202" s="441" t="s">
        <v>1316</v>
      </c>
      <c r="K1202" s="441" t="s">
        <v>1316</v>
      </c>
      <c r="M1202" s="441" t="s">
        <v>1315</v>
      </c>
      <c r="O1202" s="441" t="s">
        <v>1315</v>
      </c>
      <c r="Q1202" s="441">
        <v>410325</v>
      </c>
      <c r="R1202" s="450" t="s">
        <v>308</v>
      </c>
      <c r="S1202" s="441">
        <v>410325</v>
      </c>
    </row>
    <row r="1203" spans="1:19" ht="10.199999999999999" customHeight="1" x14ac:dyDescent="0.3">
      <c r="A1203" s="441">
        <v>4103</v>
      </c>
      <c r="B1203" s="441">
        <f t="shared" si="22"/>
        <v>6</v>
      </c>
      <c r="C1203" s="450">
        <v>410330</v>
      </c>
      <c r="D1203" s="441" t="s">
        <v>309</v>
      </c>
      <c r="E1203" s="441" t="s">
        <v>1315</v>
      </c>
      <c r="F1203" s="441" t="s">
        <v>1315</v>
      </c>
      <c r="G1203" s="441" t="s">
        <v>1315</v>
      </c>
      <c r="I1203" s="441" t="s">
        <v>1315</v>
      </c>
      <c r="J1203" s="441" t="s">
        <v>1315</v>
      </c>
      <c r="K1203" s="441" t="s">
        <v>1315</v>
      </c>
      <c r="N1203" s="441" t="s">
        <v>1315</v>
      </c>
      <c r="O1203" s="441" t="s">
        <v>1315</v>
      </c>
      <c r="Q1203" s="441">
        <v>410330</v>
      </c>
      <c r="R1203" s="450" t="s">
        <v>309</v>
      </c>
      <c r="S1203" s="441">
        <v>410330</v>
      </c>
    </row>
    <row r="1204" spans="1:19" ht="10.199999999999999" customHeight="1" x14ac:dyDescent="0.3">
      <c r="A1204" s="441">
        <v>4103</v>
      </c>
      <c r="B1204" s="441">
        <f t="shared" si="22"/>
        <v>6</v>
      </c>
      <c r="C1204" s="450">
        <v>410335</v>
      </c>
      <c r="D1204" s="441" t="s">
        <v>310</v>
      </c>
      <c r="E1204" s="441" t="s">
        <v>1315</v>
      </c>
      <c r="F1204" s="441" t="s">
        <v>1315</v>
      </c>
      <c r="G1204" s="441" t="s">
        <v>1315</v>
      </c>
      <c r="I1204" s="441" t="s">
        <v>1315</v>
      </c>
      <c r="J1204" s="441" t="s">
        <v>1315</v>
      </c>
      <c r="K1204" s="441" t="s">
        <v>1315</v>
      </c>
      <c r="N1204" s="441" t="s">
        <v>1315</v>
      </c>
      <c r="O1204" s="441" t="s">
        <v>1315</v>
      </c>
      <c r="Q1204" s="441">
        <v>410335</v>
      </c>
      <c r="R1204" s="450" t="s">
        <v>310</v>
      </c>
      <c r="S1204" s="441">
        <v>410335</v>
      </c>
    </row>
    <row r="1205" spans="1:19" ht="10.199999999999999" customHeight="1" x14ac:dyDescent="0.3">
      <c r="A1205" s="441">
        <v>4103</v>
      </c>
      <c r="B1205" s="441">
        <f t="shared" si="22"/>
        <v>6</v>
      </c>
      <c r="C1205" s="450">
        <v>410340</v>
      </c>
      <c r="D1205" s="441" t="s">
        <v>311</v>
      </c>
      <c r="E1205" s="441" t="s">
        <v>1315</v>
      </c>
      <c r="F1205" s="441" t="s">
        <v>1315</v>
      </c>
      <c r="G1205" s="441" t="s">
        <v>1315</v>
      </c>
      <c r="J1205" s="441" t="s">
        <v>1315</v>
      </c>
      <c r="K1205" s="441" t="s">
        <v>1315</v>
      </c>
      <c r="O1205" s="441" t="s">
        <v>1315</v>
      </c>
      <c r="Q1205" s="441">
        <v>410340</v>
      </c>
      <c r="R1205" s="450" t="s">
        <v>311</v>
      </c>
      <c r="S1205" s="441">
        <v>410340</v>
      </c>
    </row>
    <row r="1206" spans="1:19" ht="10.199999999999999" customHeight="1" x14ac:dyDescent="0.3">
      <c r="A1206" s="441">
        <v>4103</v>
      </c>
      <c r="B1206" s="441">
        <f t="shared" si="22"/>
        <v>6</v>
      </c>
      <c r="C1206" s="450">
        <v>410345</v>
      </c>
      <c r="D1206" s="441" t="s">
        <v>312</v>
      </c>
      <c r="E1206" s="441" t="s">
        <v>1315</v>
      </c>
      <c r="F1206" s="441" t="s">
        <v>1315</v>
      </c>
      <c r="J1206" s="441" t="s">
        <v>1316</v>
      </c>
      <c r="K1206" s="441" t="s">
        <v>1316</v>
      </c>
      <c r="N1206" s="441" t="s">
        <v>1315</v>
      </c>
      <c r="O1206" s="441" t="s">
        <v>1315</v>
      </c>
      <c r="Q1206" s="441">
        <v>410345</v>
      </c>
      <c r="R1206" s="450" t="s">
        <v>312</v>
      </c>
      <c r="S1206" s="441">
        <v>410345</v>
      </c>
    </row>
    <row r="1207" spans="1:19" ht="10.199999999999999" customHeight="1" x14ac:dyDescent="0.3">
      <c r="A1207" s="441">
        <v>4103</v>
      </c>
      <c r="B1207" s="441">
        <f t="shared" si="22"/>
        <v>6</v>
      </c>
      <c r="C1207" s="450">
        <v>410350</v>
      </c>
      <c r="D1207" s="441" t="s">
        <v>313</v>
      </c>
      <c r="E1207" s="441" t="s">
        <v>1315</v>
      </c>
      <c r="F1207" s="441" t="s">
        <v>1315</v>
      </c>
      <c r="G1207" s="441" t="s">
        <v>1315</v>
      </c>
      <c r="J1207" s="441" t="s">
        <v>1315</v>
      </c>
      <c r="K1207" s="441" t="s">
        <v>1315</v>
      </c>
      <c r="L1207" s="441" t="s">
        <v>1315</v>
      </c>
      <c r="M1207" s="441" t="s">
        <v>1315</v>
      </c>
      <c r="N1207" s="441" t="s">
        <v>1315</v>
      </c>
      <c r="O1207" s="441" t="s">
        <v>1315</v>
      </c>
      <c r="Q1207" s="441">
        <v>410350</v>
      </c>
      <c r="R1207" s="450" t="s">
        <v>313</v>
      </c>
      <c r="S1207" s="441">
        <v>410350</v>
      </c>
    </row>
    <row r="1208" spans="1:19" ht="10.199999999999999" customHeight="1" x14ac:dyDescent="0.3">
      <c r="A1208" s="441">
        <v>4104</v>
      </c>
      <c r="B1208" s="441">
        <f t="shared" si="22"/>
        <v>4</v>
      </c>
      <c r="C1208" s="450">
        <v>4104</v>
      </c>
      <c r="D1208" s="441" t="s">
        <v>950</v>
      </c>
      <c r="E1208" s="441" t="s">
        <v>1315</v>
      </c>
      <c r="F1208" s="441" t="s">
        <v>1315</v>
      </c>
      <c r="G1208" s="441" t="s">
        <v>1315</v>
      </c>
      <c r="I1208" s="441" t="s">
        <v>1315</v>
      </c>
      <c r="J1208" s="441" t="s">
        <v>1315</v>
      </c>
      <c r="K1208" s="441" t="s">
        <v>1315</v>
      </c>
      <c r="L1208" s="441" t="s">
        <v>1315</v>
      </c>
      <c r="M1208" s="441" t="s">
        <v>1315</v>
      </c>
      <c r="O1208" s="441" t="s">
        <v>1315</v>
      </c>
      <c r="Q1208" s="441">
        <v>4104</v>
      </c>
      <c r="R1208" s="450" t="s">
        <v>950</v>
      </c>
      <c r="S1208" s="441">
        <v>4104</v>
      </c>
    </row>
    <row r="1209" spans="1:19" ht="10.199999999999999" customHeight="1" x14ac:dyDescent="0.3">
      <c r="A1209" s="441">
        <v>4104</v>
      </c>
      <c r="B1209" s="441">
        <f t="shared" si="22"/>
        <v>6</v>
      </c>
      <c r="C1209" s="450">
        <v>410405</v>
      </c>
      <c r="D1209" s="441" t="s">
        <v>271</v>
      </c>
      <c r="E1209" s="441" t="s">
        <v>1315</v>
      </c>
      <c r="F1209" s="441" t="s">
        <v>1315</v>
      </c>
      <c r="G1209" s="441" t="s">
        <v>1315</v>
      </c>
      <c r="I1209" s="441" t="s">
        <v>1315</v>
      </c>
      <c r="J1209" s="441" t="s">
        <v>1315</v>
      </c>
      <c r="K1209" s="441" t="s">
        <v>1315</v>
      </c>
      <c r="O1209" s="441" t="s">
        <v>1315</v>
      </c>
      <c r="Q1209" s="441">
        <v>410405</v>
      </c>
      <c r="R1209" s="450" t="s">
        <v>271</v>
      </c>
      <c r="S1209" s="441">
        <v>410405</v>
      </c>
    </row>
    <row r="1210" spans="1:19" ht="10.199999999999999" customHeight="1" x14ac:dyDescent="0.3">
      <c r="A1210" s="441">
        <v>4104</v>
      </c>
      <c r="B1210" s="441">
        <f t="shared" si="22"/>
        <v>6</v>
      </c>
      <c r="C1210" s="450">
        <v>410410</v>
      </c>
      <c r="D1210" s="441" t="s">
        <v>272</v>
      </c>
      <c r="E1210" s="441" t="s">
        <v>1315</v>
      </c>
      <c r="F1210" s="441" t="s">
        <v>1315</v>
      </c>
      <c r="G1210" s="441" t="s">
        <v>1315</v>
      </c>
      <c r="I1210" s="441" t="s">
        <v>1315</v>
      </c>
      <c r="J1210" s="441" t="s">
        <v>1315</v>
      </c>
      <c r="K1210" s="441" t="s">
        <v>1315</v>
      </c>
      <c r="L1210" s="441" t="s">
        <v>1315</v>
      </c>
      <c r="M1210" s="441" t="s">
        <v>1315</v>
      </c>
      <c r="O1210" s="441" t="s">
        <v>1315</v>
      </c>
      <c r="Q1210" s="441">
        <v>410410</v>
      </c>
      <c r="R1210" s="450" t="s">
        <v>272</v>
      </c>
      <c r="S1210" s="441">
        <v>410410</v>
      </c>
    </row>
    <row r="1211" spans="1:19" ht="10.199999999999999" customHeight="1" x14ac:dyDescent="0.3">
      <c r="A1211" s="441">
        <v>4104</v>
      </c>
      <c r="B1211" s="441">
        <f t="shared" si="22"/>
        <v>6</v>
      </c>
      <c r="C1211" s="450">
        <v>410415</v>
      </c>
      <c r="D1211" s="441" t="s">
        <v>157</v>
      </c>
      <c r="E1211" s="441" t="s">
        <v>1315</v>
      </c>
      <c r="F1211" s="441" t="s">
        <v>1315</v>
      </c>
      <c r="G1211" s="441" t="s">
        <v>1315</v>
      </c>
      <c r="I1211" s="441" t="s">
        <v>1315</v>
      </c>
      <c r="J1211" s="441" t="s">
        <v>1315</v>
      </c>
      <c r="K1211" s="441" t="s">
        <v>1315</v>
      </c>
      <c r="L1211" s="441" t="s">
        <v>1315</v>
      </c>
      <c r="M1211" s="441" t="s">
        <v>1315</v>
      </c>
      <c r="O1211" s="441" t="s">
        <v>1315</v>
      </c>
      <c r="Q1211" s="441">
        <v>410415</v>
      </c>
      <c r="R1211" s="450" t="s">
        <v>157</v>
      </c>
      <c r="S1211" s="441">
        <v>410415</v>
      </c>
    </row>
    <row r="1212" spans="1:19" ht="10.199999999999999" customHeight="1" x14ac:dyDescent="0.3">
      <c r="A1212" s="441">
        <v>4104</v>
      </c>
      <c r="B1212" s="441">
        <f t="shared" si="22"/>
        <v>6</v>
      </c>
      <c r="C1212" s="450">
        <v>410420</v>
      </c>
      <c r="D1212" s="441" t="s">
        <v>323</v>
      </c>
      <c r="E1212" s="441" t="s">
        <v>1315</v>
      </c>
      <c r="F1212" s="441" t="s">
        <v>1315</v>
      </c>
      <c r="J1212" s="441" t="s">
        <v>1316</v>
      </c>
      <c r="K1212" s="441" t="s">
        <v>1316</v>
      </c>
      <c r="L1212" s="441" t="s">
        <v>1315</v>
      </c>
      <c r="M1212" s="441" t="s">
        <v>1315</v>
      </c>
      <c r="O1212" s="441" t="s">
        <v>1315</v>
      </c>
      <c r="Q1212" s="441">
        <v>410420</v>
      </c>
      <c r="R1212" s="450" t="s">
        <v>323</v>
      </c>
      <c r="S1212" s="441">
        <v>410420</v>
      </c>
    </row>
    <row r="1213" spans="1:19" ht="10.199999999999999" customHeight="1" x14ac:dyDescent="0.3">
      <c r="A1213" s="441">
        <v>4105</v>
      </c>
      <c r="B1213" s="441">
        <f t="shared" si="22"/>
        <v>4</v>
      </c>
      <c r="C1213" s="450">
        <v>4105</v>
      </c>
      <c r="D1213" s="441" t="s">
        <v>951</v>
      </c>
      <c r="E1213" s="441" t="s">
        <v>1315</v>
      </c>
      <c r="F1213" s="441" t="s">
        <v>1315</v>
      </c>
      <c r="G1213" s="441" t="s">
        <v>1315</v>
      </c>
      <c r="I1213" s="441" t="s">
        <v>1315</v>
      </c>
      <c r="J1213" s="441" t="s">
        <v>1315</v>
      </c>
      <c r="K1213" s="441" t="s">
        <v>1315</v>
      </c>
      <c r="L1213" s="441" t="s">
        <v>1315</v>
      </c>
      <c r="M1213" s="441" t="s">
        <v>1315</v>
      </c>
      <c r="N1213" s="441" t="s">
        <v>1315</v>
      </c>
      <c r="O1213" s="441" t="s">
        <v>1315</v>
      </c>
      <c r="Q1213" s="441">
        <v>4105</v>
      </c>
      <c r="R1213" s="450" t="s">
        <v>1587</v>
      </c>
      <c r="S1213" s="441">
        <v>4105</v>
      </c>
    </row>
    <row r="1214" spans="1:19" ht="10.199999999999999" customHeight="1" x14ac:dyDescent="0.3">
      <c r="A1214" s="441">
        <v>4105</v>
      </c>
      <c r="B1214" s="441">
        <f t="shared" si="22"/>
        <v>6</v>
      </c>
      <c r="C1214" s="450">
        <v>410590</v>
      </c>
      <c r="D1214" s="441" t="s">
        <v>53</v>
      </c>
      <c r="E1214" s="441" t="s">
        <v>1315</v>
      </c>
      <c r="F1214" s="441" t="s">
        <v>1315</v>
      </c>
      <c r="G1214" s="441" t="s">
        <v>1315</v>
      </c>
      <c r="I1214" s="441" t="s">
        <v>1315</v>
      </c>
      <c r="J1214" s="441" t="s">
        <v>1315</v>
      </c>
      <c r="K1214" s="441" t="s">
        <v>1315</v>
      </c>
      <c r="L1214" s="441" t="s">
        <v>1315</v>
      </c>
      <c r="M1214" s="441" t="s">
        <v>1315</v>
      </c>
      <c r="N1214" s="441" t="s">
        <v>1315</v>
      </c>
      <c r="O1214" s="441" t="s">
        <v>1315</v>
      </c>
      <c r="Q1214" s="441">
        <v>410590</v>
      </c>
      <c r="R1214" s="450" t="s">
        <v>53</v>
      </c>
      <c r="S1214" s="441">
        <v>410590</v>
      </c>
    </row>
    <row r="1215" spans="1:19" ht="10.199999999999999" customHeight="1" x14ac:dyDescent="0.3">
      <c r="A1215" s="441">
        <v>42</v>
      </c>
      <c r="B1215" s="441">
        <f t="shared" si="22"/>
        <v>2</v>
      </c>
      <c r="C1215" s="450">
        <v>42</v>
      </c>
      <c r="D1215" s="441" t="s">
        <v>538</v>
      </c>
      <c r="E1215" s="441" t="s">
        <v>1315</v>
      </c>
      <c r="F1215" s="441" t="s">
        <v>1315</v>
      </c>
      <c r="G1215" s="441" t="s">
        <v>1315</v>
      </c>
      <c r="I1215" s="441" t="s">
        <v>1315</v>
      </c>
      <c r="J1215" s="441" t="s">
        <v>1315</v>
      </c>
      <c r="K1215" s="441" t="s">
        <v>1315</v>
      </c>
      <c r="L1215" s="441" t="s">
        <v>1315</v>
      </c>
      <c r="M1215" s="441" t="s">
        <v>1315</v>
      </c>
      <c r="N1215" s="441" t="s">
        <v>1315</v>
      </c>
      <c r="O1215" s="441" t="s">
        <v>1315</v>
      </c>
      <c r="Q1215" s="441">
        <v>42</v>
      </c>
      <c r="R1215" s="450" t="s">
        <v>538</v>
      </c>
      <c r="S1215" s="441">
        <v>42</v>
      </c>
    </row>
    <row r="1216" spans="1:19" ht="10.199999999999999" customHeight="1" x14ac:dyDescent="0.3">
      <c r="A1216" s="441">
        <v>4201</v>
      </c>
      <c r="B1216" s="441">
        <f t="shared" si="22"/>
        <v>4</v>
      </c>
      <c r="C1216" s="450">
        <v>4201</v>
      </c>
      <c r="D1216" s="441" t="s">
        <v>276</v>
      </c>
      <c r="E1216" s="441" t="s">
        <v>1315</v>
      </c>
      <c r="F1216" s="441" t="s">
        <v>1315</v>
      </c>
      <c r="G1216" s="441" t="s">
        <v>1315</v>
      </c>
      <c r="I1216" s="441" t="s">
        <v>1315</v>
      </c>
      <c r="J1216" s="441" t="s">
        <v>1315</v>
      </c>
      <c r="K1216" s="441" t="s">
        <v>1315</v>
      </c>
      <c r="L1216" s="441" t="s">
        <v>1315</v>
      </c>
      <c r="M1216" s="441" t="s">
        <v>1315</v>
      </c>
      <c r="N1216" s="441" t="s">
        <v>1315</v>
      </c>
      <c r="O1216" s="441" t="s">
        <v>1315</v>
      </c>
      <c r="Q1216" s="441">
        <v>4201</v>
      </c>
      <c r="R1216" s="450" t="s">
        <v>276</v>
      </c>
      <c r="S1216" s="441">
        <v>4201</v>
      </c>
    </row>
    <row r="1217" spans="1:19" ht="10.199999999999999" customHeight="1" x14ac:dyDescent="0.3">
      <c r="A1217" s="441">
        <v>4202</v>
      </c>
      <c r="B1217" s="441">
        <f t="shared" si="22"/>
        <v>4</v>
      </c>
      <c r="C1217" s="450">
        <v>4202</v>
      </c>
      <c r="D1217" s="441" t="s">
        <v>117</v>
      </c>
      <c r="E1217" s="441" t="s">
        <v>1315</v>
      </c>
      <c r="G1217" s="441" t="s">
        <v>1315</v>
      </c>
      <c r="J1217" s="441" t="s">
        <v>1315</v>
      </c>
      <c r="K1217" s="441" t="s">
        <v>1315</v>
      </c>
      <c r="N1217" s="441" t="s">
        <v>1315</v>
      </c>
      <c r="O1217" s="441" t="s">
        <v>1315</v>
      </c>
      <c r="Q1217" s="441">
        <v>4202</v>
      </c>
      <c r="R1217" s="450" t="s">
        <v>117</v>
      </c>
      <c r="S1217" s="441">
        <v>4202</v>
      </c>
    </row>
    <row r="1218" spans="1:19" ht="10.199999999999999" customHeight="1" x14ac:dyDescent="0.3">
      <c r="A1218" s="441">
        <v>4203</v>
      </c>
      <c r="B1218" s="441">
        <f t="shared" si="22"/>
        <v>4</v>
      </c>
      <c r="C1218" s="450">
        <v>4203</v>
      </c>
      <c r="D1218" s="441" t="s">
        <v>268</v>
      </c>
      <c r="E1218" s="441" t="s">
        <v>1315</v>
      </c>
      <c r="F1218" s="441" t="s">
        <v>1315</v>
      </c>
      <c r="G1218" s="441" t="s">
        <v>1315</v>
      </c>
      <c r="I1218" s="441" t="s">
        <v>1315</v>
      </c>
      <c r="J1218" s="441" t="s">
        <v>1315</v>
      </c>
      <c r="K1218" s="441" t="s">
        <v>1315</v>
      </c>
      <c r="L1218" s="441" t="s">
        <v>1315</v>
      </c>
      <c r="M1218" s="441" t="s">
        <v>1315</v>
      </c>
      <c r="O1218" s="441" t="s">
        <v>1315</v>
      </c>
      <c r="Q1218" s="441">
        <v>4203</v>
      </c>
      <c r="R1218" s="450" t="s">
        <v>268</v>
      </c>
      <c r="S1218" s="441">
        <v>4203</v>
      </c>
    </row>
    <row r="1219" spans="1:19" ht="10.199999999999999" customHeight="1" x14ac:dyDescent="0.3">
      <c r="A1219" s="441">
        <v>4204</v>
      </c>
      <c r="B1219" s="441">
        <f t="shared" si="22"/>
        <v>4</v>
      </c>
      <c r="C1219" s="450">
        <v>4204</v>
      </c>
      <c r="D1219" s="441" t="s">
        <v>966</v>
      </c>
      <c r="E1219" s="441" t="s">
        <v>1315</v>
      </c>
      <c r="J1219" s="441" t="s">
        <v>1316</v>
      </c>
      <c r="K1219" s="441" t="s">
        <v>1316</v>
      </c>
      <c r="O1219" s="441" t="s">
        <v>1315</v>
      </c>
      <c r="Q1219" s="441">
        <v>4204</v>
      </c>
      <c r="R1219" s="450" t="s">
        <v>966</v>
      </c>
      <c r="S1219" s="441">
        <v>4204</v>
      </c>
    </row>
    <row r="1220" spans="1:19" ht="10.199999999999999" customHeight="1" x14ac:dyDescent="0.3">
      <c r="A1220" s="441">
        <v>4205</v>
      </c>
      <c r="B1220" s="441">
        <f t="shared" si="22"/>
        <v>4</v>
      </c>
      <c r="C1220" s="450">
        <v>4205</v>
      </c>
      <c r="D1220" s="441" t="s">
        <v>954</v>
      </c>
      <c r="E1220" s="441" t="s">
        <v>1315</v>
      </c>
      <c r="F1220" s="441" t="s">
        <v>1315</v>
      </c>
      <c r="G1220" s="441" t="s">
        <v>1315</v>
      </c>
      <c r="I1220" s="441" t="s">
        <v>1315</v>
      </c>
      <c r="J1220" s="441" t="s">
        <v>1315</v>
      </c>
      <c r="K1220" s="441" t="s">
        <v>1315</v>
      </c>
      <c r="L1220" s="441" t="s">
        <v>1315</v>
      </c>
      <c r="M1220" s="441" t="s">
        <v>1315</v>
      </c>
      <c r="N1220" s="441" t="s">
        <v>1315</v>
      </c>
      <c r="O1220" s="441" t="s">
        <v>1315</v>
      </c>
      <c r="Q1220" s="441">
        <v>4205</v>
      </c>
      <c r="R1220" s="450" t="s">
        <v>954</v>
      </c>
      <c r="S1220" s="441">
        <v>4205</v>
      </c>
    </row>
    <row r="1221" spans="1:19" ht="10.199999999999999" customHeight="1" x14ac:dyDescent="0.3">
      <c r="A1221" s="441">
        <v>4290</v>
      </c>
      <c r="B1221" s="441">
        <f t="shared" si="22"/>
        <v>4</v>
      </c>
      <c r="C1221" s="450">
        <v>4290</v>
      </c>
      <c r="D1221" s="441" t="s">
        <v>236</v>
      </c>
      <c r="E1221" s="441" t="s">
        <v>1315</v>
      </c>
      <c r="F1221" s="441" t="s">
        <v>1315</v>
      </c>
      <c r="G1221" s="441" t="s">
        <v>1315</v>
      </c>
      <c r="I1221" s="441" t="s">
        <v>1315</v>
      </c>
      <c r="J1221" s="441" t="s">
        <v>1315</v>
      </c>
      <c r="K1221" s="441" t="s">
        <v>1315</v>
      </c>
      <c r="L1221" s="441" t="s">
        <v>1315</v>
      </c>
      <c r="M1221" s="441" t="s">
        <v>1315</v>
      </c>
      <c r="N1221" s="441" t="s">
        <v>1315</v>
      </c>
      <c r="O1221" s="441" t="s">
        <v>1315</v>
      </c>
      <c r="Q1221" s="441">
        <v>4290</v>
      </c>
      <c r="R1221" s="450" t="s">
        <v>236</v>
      </c>
      <c r="S1221" s="441">
        <v>4290</v>
      </c>
    </row>
    <row r="1222" spans="1:19" ht="10.199999999999999" customHeight="1" x14ac:dyDescent="0.3">
      <c r="A1222" s="441">
        <v>43</v>
      </c>
      <c r="B1222" s="441">
        <f t="shared" si="22"/>
        <v>2</v>
      </c>
      <c r="C1222" s="450">
        <v>43</v>
      </c>
      <c r="D1222" s="441" t="s">
        <v>972</v>
      </c>
      <c r="E1222" s="441" t="s">
        <v>1315</v>
      </c>
      <c r="F1222" s="441" t="s">
        <v>1315</v>
      </c>
      <c r="G1222" s="441" t="s">
        <v>1315</v>
      </c>
      <c r="I1222" s="441" t="s">
        <v>1315</v>
      </c>
      <c r="J1222" s="441" t="s">
        <v>1315</v>
      </c>
      <c r="K1222" s="441" t="s">
        <v>1315</v>
      </c>
      <c r="L1222" s="441" t="s">
        <v>1315</v>
      </c>
      <c r="M1222" s="441" t="s">
        <v>1315</v>
      </c>
      <c r="N1222" s="441" t="s">
        <v>1315</v>
      </c>
      <c r="O1222" s="441" t="s">
        <v>1315</v>
      </c>
      <c r="Q1222" s="441">
        <v>43</v>
      </c>
      <c r="R1222" s="450" t="s">
        <v>972</v>
      </c>
      <c r="S1222" s="441">
        <v>43</v>
      </c>
    </row>
    <row r="1223" spans="1:19" ht="10.199999999999999" customHeight="1" x14ac:dyDescent="0.3">
      <c r="A1223" s="441">
        <v>4301</v>
      </c>
      <c r="B1223" s="441">
        <f t="shared" si="22"/>
        <v>4</v>
      </c>
      <c r="C1223" s="450">
        <v>4301</v>
      </c>
      <c r="D1223" s="441" t="s">
        <v>973</v>
      </c>
      <c r="E1223" s="441" t="s">
        <v>1315</v>
      </c>
      <c r="F1223" s="441" t="s">
        <v>1315</v>
      </c>
      <c r="G1223" s="441" t="s">
        <v>1315</v>
      </c>
      <c r="I1223" s="441" t="s">
        <v>1315</v>
      </c>
      <c r="J1223" s="441" t="s">
        <v>1315</v>
      </c>
      <c r="K1223" s="441" t="s">
        <v>1315</v>
      </c>
      <c r="L1223" s="441" t="s">
        <v>1315</v>
      </c>
      <c r="M1223" s="441" t="s">
        <v>1315</v>
      </c>
      <c r="N1223" s="441" t="s">
        <v>1315</v>
      </c>
      <c r="O1223" s="441" t="s">
        <v>1315</v>
      </c>
      <c r="Q1223" s="441">
        <v>4301</v>
      </c>
      <c r="R1223" s="450" t="s">
        <v>973</v>
      </c>
      <c r="S1223" s="441">
        <v>4301</v>
      </c>
    </row>
    <row r="1224" spans="1:19" ht="10.199999999999999" customHeight="1" x14ac:dyDescent="0.3">
      <c r="A1224" s="441">
        <v>4302</v>
      </c>
      <c r="B1224" s="441">
        <f t="shared" ref="B1224:B1287" si="23">LEN(C1224)</f>
        <v>4</v>
      </c>
      <c r="C1224" s="450">
        <v>4302</v>
      </c>
      <c r="D1224" s="441" t="s">
        <v>968</v>
      </c>
      <c r="E1224" s="441" t="s">
        <v>1315</v>
      </c>
      <c r="F1224" s="441" t="s">
        <v>1315</v>
      </c>
      <c r="G1224" s="441" t="s">
        <v>1315</v>
      </c>
      <c r="I1224" s="441" t="s">
        <v>1315</v>
      </c>
      <c r="J1224" s="441" t="s">
        <v>1315</v>
      </c>
      <c r="K1224" s="441" t="s">
        <v>1315</v>
      </c>
      <c r="L1224" s="441" t="s">
        <v>1315</v>
      </c>
      <c r="M1224" s="441" t="s">
        <v>1315</v>
      </c>
      <c r="N1224" s="441" t="s">
        <v>1315</v>
      </c>
      <c r="O1224" s="441" t="s">
        <v>1315</v>
      </c>
      <c r="Q1224" s="441">
        <v>4302</v>
      </c>
      <c r="R1224" s="450" t="s">
        <v>968</v>
      </c>
      <c r="S1224" s="441">
        <v>4302</v>
      </c>
    </row>
    <row r="1225" spans="1:19" ht="10.199999999999999" customHeight="1" x14ac:dyDescent="0.3">
      <c r="A1225" s="441">
        <v>4303</v>
      </c>
      <c r="B1225" s="441">
        <f t="shared" si="23"/>
        <v>4</v>
      </c>
      <c r="C1225" s="450">
        <v>4303</v>
      </c>
      <c r="D1225" s="441" t="s">
        <v>969</v>
      </c>
      <c r="E1225" s="441" t="s">
        <v>1315</v>
      </c>
      <c r="F1225" s="441" t="s">
        <v>1315</v>
      </c>
      <c r="G1225" s="441" t="s">
        <v>1315</v>
      </c>
      <c r="I1225" s="441" t="s">
        <v>1315</v>
      </c>
      <c r="J1225" s="441" t="s">
        <v>1315</v>
      </c>
      <c r="K1225" s="441" t="s">
        <v>1315</v>
      </c>
      <c r="L1225" s="441" t="s">
        <v>1315</v>
      </c>
      <c r="M1225" s="441" t="s">
        <v>1315</v>
      </c>
      <c r="N1225" s="441" t="s">
        <v>1315</v>
      </c>
      <c r="O1225" s="441" t="s">
        <v>1315</v>
      </c>
      <c r="Q1225" s="441">
        <v>4303</v>
      </c>
      <c r="R1225" s="450" t="s">
        <v>969</v>
      </c>
      <c r="S1225" s="441">
        <v>4303</v>
      </c>
    </row>
    <row r="1226" spans="1:19" ht="10.199999999999999" customHeight="1" x14ac:dyDescent="0.3">
      <c r="A1226" s="441">
        <v>4303</v>
      </c>
      <c r="B1226" s="441">
        <f t="shared" si="23"/>
        <v>6</v>
      </c>
      <c r="C1226" s="450">
        <v>430305</v>
      </c>
      <c r="D1226" s="441" t="s">
        <v>1588</v>
      </c>
      <c r="E1226" s="441" t="s">
        <v>1315</v>
      </c>
      <c r="F1226" s="441" t="s">
        <v>1315</v>
      </c>
      <c r="G1226" s="441" t="s">
        <v>1315</v>
      </c>
      <c r="I1226" s="441" t="s">
        <v>1315</v>
      </c>
      <c r="J1226" s="441" t="s">
        <v>1315</v>
      </c>
      <c r="K1226" s="441" t="s">
        <v>1315</v>
      </c>
      <c r="L1226" s="441" t="s">
        <v>1315</v>
      </c>
      <c r="M1226" s="441" t="s">
        <v>1315</v>
      </c>
      <c r="N1226" s="441" t="s">
        <v>1315</v>
      </c>
      <c r="O1226" s="441" t="s">
        <v>1315</v>
      </c>
      <c r="Q1226" s="441">
        <v>430305</v>
      </c>
      <c r="R1226" s="450" t="s">
        <v>1588</v>
      </c>
      <c r="S1226" s="441">
        <v>430305</v>
      </c>
    </row>
    <row r="1227" spans="1:19" ht="10.199999999999999" customHeight="1" x14ac:dyDescent="0.3">
      <c r="A1227" s="441">
        <v>4303</v>
      </c>
      <c r="B1227" s="441">
        <f t="shared" si="23"/>
        <v>6</v>
      </c>
      <c r="C1227" s="450">
        <v>430310</v>
      </c>
      <c r="D1227" s="441" t="s">
        <v>1589</v>
      </c>
      <c r="E1227" s="441" t="s">
        <v>1315</v>
      </c>
      <c r="F1227" s="441" t="s">
        <v>1315</v>
      </c>
      <c r="G1227" s="441" t="s">
        <v>1315</v>
      </c>
      <c r="I1227" s="441" t="s">
        <v>1315</v>
      </c>
      <c r="J1227" s="441" t="s">
        <v>1315</v>
      </c>
      <c r="K1227" s="441" t="s">
        <v>1315</v>
      </c>
      <c r="O1227" s="441" t="s">
        <v>1315</v>
      </c>
      <c r="Q1227" s="441">
        <v>430310</v>
      </c>
      <c r="R1227" s="450" t="s">
        <v>1589</v>
      </c>
      <c r="S1227" s="441">
        <v>430310</v>
      </c>
    </row>
    <row r="1228" spans="1:19" ht="10.199999999999999" customHeight="1" x14ac:dyDescent="0.3">
      <c r="A1228" s="441">
        <v>4303</v>
      </c>
      <c r="B1228" s="441">
        <f t="shared" si="23"/>
        <v>6</v>
      </c>
      <c r="C1228" s="450">
        <v>430390</v>
      </c>
      <c r="D1228" s="441" t="s">
        <v>118</v>
      </c>
      <c r="E1228" s="441" t="s">
        <v>1315</v>
      </c>
      <c r="F1228" s="441" t="s">
        <v>1315</v>
      </c>
      <c r="G1228" s="441" t="s">
        <v>1315</v>
      </c>
      <c r="I1228" s="441" t="s">
        <v>1315</v>
      </c>
      <c r="J1228" s="441" t="s">
        <v>1315</v>
      </c>
      <c r="K1228" s="441" t="s">
        <v>1315</v>
      </c>
      <c r="L1228" s="441" t="s">
        <v>1315</v>
      </c>
      <c r="M1228" s="441" t="s">
        <v>1315</v>
      </c>
      <c r="O1228" s="441" t="s">
        <v>1315</v>
      </c>
      <c r="Q1228" s="441">
        <v>430390</v>
      </c>
      <c r="R1228" s="450" t="s">
        <v>118</v>
      </c>
      <c r="S1228" s="441">
        <v>430390</v>
      </c>
    </row>
    <row r="1229" spans="1:19" ht="10.199999999999999" customHeight="1" x14ac:dyDescent="0.3">
      <c r="A1229" s="441">
        <v>4304</v>
      </c>
      <c r="B1229" s="441">
        <f t="shared" si="23"/>
        <v>4</v>
      </c>
      <c r="C1229" s="450">
        <v>4304</v>
      </c>
      <c r="D1229" s="441" t="s">
        <v>974</v>
      </c>
      <c r="E1229" s="441" t="s">
        <v>1315</v>
      </c>
      <c r="F1229" s="441" t="s">
        <v>1315</v>
      </c>
      <c r="G1229" s="441" t="s">
        <v>1315</v>
      </c>
      <c r="I1229" s="441" t="s">
        <v>1315</v>
      </c>
      <c r="J1229" s="441" t="s">
        <v>1315</v>
      </c>
      <c r="K1229" s="441" t="s">
        <v>1315</v>
      </c>
      <c r="L1229" s="441" t="s">
        <v>1315</v>
      </c>
      <c r="M1229" s="441" t="s">
        <v>1315</v>
      </c>
      <c r="N1229" s="441" t="s">
        <v>1315</v>
      </c>
      <c r="O1229" s="441" t="s">
        <v>1315</v>
      </c>
      <c r="Q1229" s="441">
        <v>4304</v>
      </c>
      <c r="R1229" s="450" t="s">
        <v>974</v>
      </c>
      <c r="S1229" s="441">
        <v>4304</v>
      </c>
    </row>
    <row r="1230" spans="1:19" ht="10.199999999999999" customHeight="1" x14ac:dyDescent="0.3">
      <c r="A1230" s="441">
        <v>4305</v>
      </c>
      <c r="B1230" s="441">
        <f t="shared" si="23"/>
        <v>4</v>
      </c>
      <c r="C1230" s="450">
        <v>4305</v>
      </c>
      <c r="D1230" s="441" t="s">
        <v>975</v>
      </c>
      <c r="E1230" s="441" t="s">
        <v>1315</v>
      </c>
      <c r="F1230" s="441" t="s">
        <v>1315</v>
      </c>
      <c r="G1230" s="441" t="s">
        <v>1315</v>
      </c>
      <c r="I1230" s="441" t="s">
        <v>1315</v>
      </c>
      <c r="J1230" s="441" t="s">
        <v>1315</v>
      </c>
      <c r="K1230" s="441" t="s">
        <v>1315</v>
      </c>
      <c r="L1230" s="441" t="s">
        <v>1315</v>
      </c>
      <c r="M1230" s="441" t="s">
        <v>1315</v>
      </c>
      <c r="N1230" s="441" t="s">
        <v>1315</v>
      </c>
      <c r="O1230" s="441" t="s">
        <v>1315</v>
      </c>
      <c r="Q1230" s="441">
        <v>4305</v>
      </c>
      <c r="R1230" s="450" t="s">
        <v>975</v>
      </c>
      <c r="S1230" s="441">
        <v>4305</v>
      </c>
    </row>
    <row r="1231" spans="1:19" ht="10.199999999999999" customHeight="1" x14ac:dyDescent="0.3">
      <c r="A1231" s="441">
        <v>4306</v>
      </c>
      <c r="B1231" s="441">
        <f t="shared" si="23"/>
        <v>4</v>
      </c>
      <c r="C1231" s="450">
        <v>4306</v>
      </c>
      <c r="D1231" s="441" t="s">
        <v>976</v>
      </c>
      <c r="E1231" s="441" t="s">
        <v>1315</v>
      </c>
      <c r="F1231" s="441" t="s">
        <v>1315</v>
      </c>
      <c r="G1231" s="441" t="s">
        <v>1315</v>
      </c>
      <c r="I1231" s="441" t="s">
        <v>1315</v>
      </c>
      <c r="J1231" s="441" t="s">
        <v>1315</v>
      </c>
      <c r="K1231" s="441" t="s">
        <v>1315</v>
      </c>
      <c r="N1231" s="441" t="s">
        <v>1315</v>
      </c>
      <c r="O1231" s="441" t="s">
        <v>1315</v>
      </c>
      <c r="Q1231" s="441">
        <v>4306</v>
      </c>
      <c r="R1231" s="450" t="s">
        <v>976</v>
      </c>
      <c r="S1231" s="441">
        <v>4306</v>
      </c>
    </row>
    <row r="1232" spans="1:19" ht="10.199999999999999" customHeight="1" x14ac:dyDescent="0.3">
      <c r="A1232" s="441">
        <v>4390</v>
      </c>
      <c r="B1232" s="441">
        <f t="shared" si="23"/>
        <v>4</v>
      </c>
      <c r="C1232" s="450">
        <v>4390</v>
      </c>
      <c r="D1232" s="441" t="s">
        <v>118</v>
      </c>
      <c r="J1232" s="441" t="s">
        <v>1315</v>
      </c>
      <c r="K1232" s="441" t="s">
        <v>1315</v>
      </c>
      <c r="Q1232" s="441">
        <v>4390</v>
      </c>
      <c r="R1232" s="450" t="s">
        <v>118</v>
      </c>
      <c r="S1232" s="441">
        <v>4390</v>
      </c>
    </row>
    <row r="1233" spans="1:19" ht="10.199999999999999" customHeight="1" x14ac:dyDescent="0.3">
      <c r="A1233" s="441">
        <v>44</v>
      </c>
      <c r="B1233" s="441">
        <f t="shared" si="23"/>
        <v>2</v>
      </c>
      <c r="C1233" s="450">
        <v>44</v>
      </c>
      <c r="D1233" s="441" t="s">
        <v>503</v>
      </c>
      <c r="E1233" s="441" t="s">
        <v>1315</v>
      </c>
      <c r="F1233" s="441" t="s">
        <v>1315</v>
      </c>
      <c r="G1233" s="441" t="s">
        <v>1315</v>
      </c>
      <c r="I1233" s="441" t="s">
        <v>1315</v>
      </c>
      <c r="J1233" s="441" t="s">
        <v>1315</v>
      </c>
      <c r="K1233" s="441" t="s">
        <v>1315</v>
      </c>
      <c r="L1233" s="441" t="s">
        <v>1315</v>
      </c>
      <c r="M1233" s="441" t="s">
        <v>1315</v>
      </c>
      <c r="N1233" s="441" t="s">
        <v>1315</v>
      </c>
      <c r="O1233" s="441" t="s">
        <v>1315</v>
      </c>
      <c r="Q1233" s="441">
        <v>44</v>
      </c>
      <c r="R1233" s="450" t="s">
        <v>503</v>
      </c>
      <c r="S1233" s="441">
        <v>44</v>
      </c>
    </row>
    <row r="1234" spans="1:19" ht="10.199999999999999" customHeight="1" x14ac:dyDescent="0.3">
      <c r="A1234" s="441">
        <v>4401</v>
      </c>
      <c r="B1234" s="441">
        <f t="shared" si="23"/>
        <v>4</v>
      </c>
      <c r="C1234" s="450">
        <v>4401</v>
      </c>
      <c r="D1234" s="441" t="s">
        <v>199</v>
      </c>
      <c r="E1234" s="441" t="s">
        <v>1315</v>
      </c>
      <c r="F1234" s="441" t="s">
        <v>1315</v>
      </c>
      <c r="G1234" s="441" t="s">
        <v>1315</v>
      </c>
      <c r="I1234" s="441" t="s">
        <v>1315</v>
      </c>
      <c r="J1234" s="441" t="s">
        <v>1315</v>
      </c>
      <c r="K1234" s="441" t="s">
        <v>1315</v>
      </c>
      <c r="L1234" s="441" t="s">
        <v>1315</v>
      </c>
      <c r="M1234" s="441" t="s">
        <v>1315</v>
      </c>
      <c r="N1234" s="441" t="s">
        <v>1315</v>
      </c>
      <c r="O1234" s="441" t="s">
        <v>1315</v>
      </c>
      <c r="Q1234" s="441">
        <v>4401</v>
      </c>
      <c r="R1234" s="450" t="s">
        <v>199</v>
      </c>
      <c r="S1234" s="441">
        <v>4401</v>
      </c>
    </row>
    <row r="1235" spans="1:19" ht="10.199999999999999" customHeight="1" x14ac:dyDescent="0.3">
      <c r="A1235" s="441">
        <v>4402</v>
      </c>
      <c r="B1235" s="441">
        <f t="shared" si="23"/>
        <v>4</v>
      </c>
      <c r="C1235" s="450">
        <v>4402</v>
      </c>
      <c r="D1235" s="441" t="s">
        <v>115</v>
      </c>
      <c r="E1235" s="441" t="s">
        <v>1315</v>
      </c>
      <c r="F1235" s="441" t="s">
        <v>1315</v>
      </c>
      <c r="G1235" s="441" t="s">
        <v>1315</v>
      </c>
      <c r="I1235" s="441" t="s">
        <v>1315</v>
      </c>
      <c r="J1235" s="441" t="s">
        <v>1315</v>
      </c>
      <c r="K1235" s="441" t="s">
        <v>1315</v>
      </c>
      <c r="O1235" s="441" t="s">
        <v>1315</v>
      </c>
      <c r="Q1235" s="441">
        <v>4402</v>
      </c>
      <c r="R1235" s="450" t="s">
        <v>731</v>
      </c>
      <c r="S1235" s="441">
        <v>4402</v>
      </c>
    </row>
    <row r="1236" spans="1:19" ht="10.199999999999999" customHeight="1" x14ac:dyDescent="0.3">
      <c r="A1236" s="441">
        <v>4402</v>
      </c>
      <c r="B1236" s="441">
        <f t="shared" si="23"/>
        <v>6</v>
      </c>
      <c r="C1236" s="450">
        <v>440205</v>
      </c>
      <c r="D1236" s="441" t="s">
        <v>1122</v>
      </c>
      <c r="E1236" s="441" t="s">
        <v>1315</v>
      </c>
      <c r="F1236" s="441" t="s">
        <v>1315</v>
      </c>
      <c r="G1236" s="441" t="s">
        <v>1315</v>
      </c>
      <c r="J1236" s="441" t="s">
        <v>1315</v>
      </c>
      <c r="K1236" s="441" t="s">
        <v>1315</v>
      </c>
      <c r="O1236" s="441" t="s">
        <v>1315</v>
      </c>
      <c r="Q1236" s="441" t="s">
        <v>1332</v>
      </c>
      <c r="R1236" s="450" t="s">
        <v>1332</v>
      </c>
      <c r="S1236" s="441" t="s">
        <v>1332</v>
      </c>
    </row>
    <row r="1237" spans="1:19" ht="10.199999999999999" customHeight="1" x14ac:dyDescent="0.3">
      <c r="A1237" s="441">
        <v>4402</v>
      </c>
      <c r="B1237" s="441">
        <f t="shared" si="23"/>
        <v>6</v>
      </c>
      <c r="C1237" s="450">
        <v>440210</v>
      </c>
      <c r="D1237" s="441" t="s">
        <v>1123</v>
      </c>
      <c r="E1237" s="441" t="s">
        <v>1315</v>
      </c>
      <c r="F1237" s="441" t="s">
        <v>1315</v>
      </c>
      <c r="G1237" s="441" t="s">
        <v>1315</v>
      </c>
      <c r="I1237" s="441" t="s">
        <v>1315</v>
      </c>
      <c r="J1237" s="441" t="s">
        <v>1315</v>
      </c>
      <c r="K1237" s="441" t="s">
        <v>1315</v>
      </c>
      <c r="O1237" s="441" t="s">
        <v>1315</v>
      </c>
      <c r="Q1237" s="441">
        <v>440210</v>
      </c>
      <c r="R1237" s="450" t="s">
        <v>1590</v>
      </c>
      <c r="S1237" s="441" t="s">
        <v>1591</v>
      </c>
    </row>
    <row r="1238" spans="1:19" ht="10.199999999999999" customHeight="1" x14ac:dyDescent="0.3">
      <c r="A1238" s="441">
        <v>4402</v>
      </c>
      <c r="B1238" s="441">
        <f t="shared" si="23"/>
        <v>6</v>
      </c>
      <c r="C1238" s="450">
        <v>440215</v>
      </c>
      <c r="D1238" s="441" t="s">
        <v>1124</v>
      </c>
      <c r="E1238" s="441" t="s">
        <v>1315</v>
      </c>
      <c r="F1238" s="441" t="s">
        <v>1315</v>
      </c>
      <c r="G1238" s="441" t="s">
        <v>1315</v>
      </c>
      <c r="J1238" s="441" t="s">
        <v>1315</v>
      </c>
      <c r="K1238" s="441" t="s">
        <v>1315</v>
      </c>
      <c r="O1238" s="441" t="s">
        <v>1315</v>
      </c>
      <c r="Q1238" s="441" t="s">
        <v>1332</v>
      </c>
      <c r="R1238" s="450" t="s">
        <v>1332</v>
      </c>
      <c r="S1238" s="441" t="s">
        <v>1332</v>
      </c>
    </row>
    <row r="1239" spans="1:19" ht="10.199999999999999" customHeight="1" x14ac:dyDescent="0.3">
      <c r="A1239" s="441">
        <v>4402</v>
      </c>
      <c r="B1239" s="441">
        <f t="shared" si="23"/>
        <v>6</v>
      </c>
      <c r="C1239" s="450">
        <v>440220</v>
      </c>
      <c r="D1239" s="441" t="s">
        <v>1125</v>
      </c>
      <c r="E1239" s="441" t="s">
        <v>1315</v>
      </c>
      <c r="F1239" s="441" t="s">
        <v>1315</v>
      </c>
      <c r="J1239" s="441" t="s">
        <v>1315</v>
      </c>
      <c r="K1239" s="441" t="s">
        <v>1315</v>
      </c>
      <c r="O1239" s="441" t="s">
        <v>1315</v>
      </c>
      <c r="Q1239" s="441">
        <v>440220</v>
      </c>
      <c r="R1239" s="450" t="s">
        <v>1592</v>
      </c>
      <c r="S1239" s="441" t="s">
        <v>1593</v>
      </c>
    </row>
    <row r="1240" spans="1:19" ht="10.199999999999999" customHeight="1" x14ac:dyDescent="0.3">
      <c r="A1240" s="441">
        <v>4402</v>
      </c>
      <c r="B1240" s="441">
        <f t="shared" si="23"/>
        <v>6</v>
      </c>
      <c r="C1240" s="450">
        <v>440225</v>
      </c>
      <c r="D1240" s="441" t="s">
        <v>1126</v>
      </c>
      <c r="E1240" s="441" t="s">
        <v>1315</v>
      </c>
      <c r="F1240" s="441" t="s">
        <v>1315</v>
      </c>
      <c r="J1240" s="441" t="s">
        <v>1315</v>
      </c>
      <c r="K1240" s="441" t="s">
        <v>1315</v>
      </c>
      <c r="O1240" s="441" t="s">
        <v>1315</v>
      </c>
      <c r="Q1240" s="441" t="s">
        <v>1332</v>
      </c>
      <c r="R1240" s="450" t="s">
        <v>1332</v>
      </c>
      <c r="S1240" s="441" t="s">
        <v>1332</v>
      </c>
    </row>
    <row r="1241" spans="1:19" ht="10.199999999999999" customHeight="1" x14ac:dyDescent="0.3">
      <c r="A1241" s="441">
        <v>4402</v>
      </c>
      <c r="B1241" s="441">
        <f t="shared" si="23"/>
        <v>6</v>
      </c>
      <c r="C1241" s="450">
        <v>440230</v>
      </c>
      <c r="D1241" s="441" t="s">
        <v>1127</v>
      </c>
      <c r="E1241" s="441" t="s">
        <v>1315</v>
      </c>
      <c r="F1241" s="441" t="s">
        <v>1315</v>
      </c>
      <c r="G1241" s="441" t="s">
        <v>1315</v>
      </c>
      <c r="I1241" s="441" t="s">
        <v>1315</v>
      </c>
      <c r="J1241" s="441" t="s">
        <v>1315</v>
      </c>
      <c r="K1241" s="441" t="s">
        <v>1315</v>
      </c>
      <c r="O1241" s="441" t="s">
        <v>1315</v>
      </c>
      <c r="Q1241" s="441">
        <v>440230</v>
      </c>
      <c r="R1241" s="450" t="s">
        <v>1594</v>
      </c>
      <c r="S1241" s="441">
        <v>440230</v>
      </c>
    </row>
    <row r="1242" spans="1:19" ht="10.199999999999999" customHeight="1" x14ac:dyDescent="0.3">
      <c r="A1242" s="441">
        <v>4402</v>
      </c>
      <c r="B1242" s="441">
        <f t="shared" si="23"/>
        <v>6</v>
      </c>
      <c r="C1242" s="450">
        <v>440235</v>
      </c>
      <c r="D1242" s="441" t="s">
        <v>1595</v>
      </c>
      <c r="E1242" s="441" t="s">
        <v>1315</v>
      </c>
      <c r="F1242" s="441" t="s">
        <v>1315</v>
      </c>
      <c r="G1242" s="441" t="s">
        <v>1315</v>
      </c>
      <c r="I1242" s="441" t="s">
        <v>1315</v>
      </c>
      <c r="J1242" s="441" t="s">
        <v>1315</v>
      </c>
      <c r="K1242" s="441" t="s">
        <v>1315</v>
      </c>
      <c r="O1242" s="441" t="s">
        <v>1315</v>
      </c>
      <c r="Q1242" s="441">
        <v>440235</v>
      </c>
      <c r="R1242" s="450" t="s">
        <v>1596</v>
      </c>
      <c r="S1242" s="441">
        <v>440235</v>
      </c>
    </row>
    <row r="1243" spans="1:19" ht="10.199999999999999" customHeight="1" x14ac:dyDescent="0.3">
      <c r="A1243" s="441">
        <v>4402</v>
      </c>
      <c r="B1243" s="441">
        <f t="shared" si="23"/>
        <v>6</v>
      </c>
      <c r="C1243" s="450">
        <v>440240</v>
      </c>
      <c r="D1243" s="441" t="s">
        <v>1128</v>
      </c>
      <c r="E1243" s="441" t="s">
        <v>1315</v>
      </c>
      <c r="F1243" s="441" t="s">
        <v>1315</v>
      </c>
      <c r="G1243" s="441" t="s">
        <v>1315</v>
      </c>
      <c r="J1243" s="441" t="s">
        <v>1315</v>
      </c>
      <c r="K1243" s="441" t="s">
        <v>1315</v>
      </c>
      <c r="O1243" s="441" t="s">
        <v>1315</v>
      </c>
      <c r="Q1243" s="441">
        <v>440240</v>
      </c>
      <c r="R1243" s="450" t="s">
        <v>1597</v>
      </c>
      <c r="S1243" s="441">
        <v>440240</v>
      </c>
    </row>
    <row r="1244" spans="1:19" ht="10.199999999999999" customHeight="1" x14ac:dyDescent="0.3">
      <c r="A1244" s="441">
        <v>4402</v>
      </c>
      <c r="B1244" s="441">
        <f t="shared" si="23"/>
        <v>6</v>
      </c>
      <c r="C1244" s="450">
        <v>440245</v>
      </c>
      <c r="D1244" s="441" t="s">
        <v>1129</v>
      </c>
      <c r="E1244" s="441" t="s">
        <v>1315</v>
      </c>
      <c r="F1244" s="441" t="s">
        <v>1315</v>
      </c>
      <c r="J1244" s="441" t="s">
        <v>1316</v>
      </c>
      <c r="K1244" s="441" t="s">
        <v>1316</v>
      </c>
      <c r="O1244" s="441" t="s">
        <v>1315</v>
      </c>
      <c r="Q1244" s="441">
        <v>440245</v>
      </c>
      <c r="R1244" s="450" t="s">
        <v>1598</v>
      </c>
      <c r="S1244" s="441">
        <v>440245</v>
      </c>
    </row>
    <row r="1245" spans="1:19" ht="10.199999999999999" customHeight="1" x14ac:dyDescent="0.3">
      <c r="A1245" s="441">
        <v>4402</v>
      </c>
      <c r="B1245" s="441">
        <f t="shared" si="23"/>
        <v>6</v>
      </c>
      <c r="C1245" s="450">
        <v>440250</v>
      </c>
      <c r="D1245" s="441" t="s">
        <v>1130</v>
      </c>
      <c r="F1245" s="441" t="s">
        <v>1315</v>
      </c>
      <c r="I1245" s="441" t="s">
        <v>1315</v>
      </c>
      <c r="J1245" s="441" t="s">
        <v>1316</v>
      </c>
      <c r="K1245" s="441" t="s">
        <v>1316</v>
      </c>
      <c r="Q1245" s="441">
        <v>440250</v>
      </c>
      <c r="R1245" s="450" t="s">
        <v>1599</v>
      </c>
      <c r="S1245" s="441">
        <v>440250</v>
      </c>
    </row>
    <row r="1246" spans="1:19" ht="10.199999999999999" customHeight="1" x14ac:dyDescent="0.3">
      <c r="A1246" s="441">
        <v>4403</v>
      </c>
      <c r="B1246" s="441">
        <f t="shared" si="23"/>
        <v>4</v>
      </c>
      <c r="C1246" s="450">
        <v>4403</v>
      </c>
      <c r="D1246" s="441" t="s">
        <v>209</v>
      </c>
      <c r="E1246" s="441" t="s">
        <v>1315</v>
      </c>
      <c r="F1246" s="441" t="s">
        <v>1315</v>
      </c>
      <c r="G1246" s="441" t="s">
        <v>1315</v>
      </c>
      <c r="I1246" s="441" t="s">
        <v>1315</v>
      </c>
      <c r="J1246" s="441" t="s">
        <v>1315</v>
      </c>
      <c r="K1246" s="441" t="s">
        <v>1315</v>
      </c>
      <c r="L1246" s="441" t="s">
        <v>1315</v>
      </c>
      <c r="M1246" s="441" t="s">
        <v>1315</v>
      </c>
      <c r="N1246" s="441" t="s">
        <v>1315</v>
      </c>
      <c r="O1246" s="441" t="s">
        <v>1315</v>
      </c>
      <c r="Q1246" s="441">
        <v>4403</v>
      </c>
      <c r="R1246" s="450" t="s">
        <v>209</v>
      </c>
      <c r="S1246" s="441">
        <v>4403</v>
      </c>
    </row>
    <row r="1247" spans="1:19" ht="10.199999999999999" customHeight="1" x14ac:dyDescent="0.3">
      <c r="A1247" s="441">
        <v>4404</v>
      </c>
      <c r="B1247" s="441">
        <f t="shared" si="23"/>
        <v>4</v>
      </c>
      <c r="C1247" s="450">
        <v>4404</v>
      </c>
      <c r="D1247" s="441" t="s">
        <v>977</v>
      </c>
      <c r="E1247" s="441" t="s">
        <v>1315</v>
      </c>
      <c r="F1247" s="441" t="s">
        <v>1315</v>
      </c>
      <c r="G1247" s="441" t="s">
        <v>1315</v>
      </c>
      <c r="I1247" s="441" t="s">
        <v>1315</v>
      </c>
      <c r="J1247" s="441" t="s">
        <v>1315</v>
      </c>
      <c r="K1247" s="441" t="s">
        <v>1315</v>
      </c>
      <c r="L1247" s="441" t="s">
        <v>1315</v>
      </c>
      <c r="M1247" s="441" t="s">
        <v>1315</v>
      </c>
      <c r="O1247" s="441" t="s">
        <v>1315</v>
      </c>
      <c r="Q1247" s="441">
        <v>4404</v>
      </c>
      <c r="R1247" s="450" t="s">
        <v>977</v>
      </c>
      <c r="S1247" s="441">
        <v>4404</v>
      </c>
    </row>
    <row r="1248" spans="1:19" ht="10.199999999999999" customHeight="1" x14ac:dyDescent="0.3">
      <c r="A1248" s="441">
        <v>4405</v>
      </c>
      <c r="B1248" s="441">
        <f t="shared" si="23"/>
        <v>4</v>
      </c>
      <c r="C1248" s="450">
        <v>4405</v>
      </c>
      <c r="D1248" s="441" t="s">
        <v>210</v>
      </c>
      <c r="E1248" s="441" t="s">
        <v>1315</v>
      </c>
      <c r="F1248" s="441" t="s">
        <v>1315</v>
      </c>
      <c r="G1248" s="441" t="s">
        <v>1315</v>
      </c>
      <c r="I1248" s="441" t="s">
        <v>1315</v>
      </c>
      <c r="J1248" s="441" t="s">
        <v>1315</v>
      </c>
      <c r="K1248" s="441" t="s">
        <v>1315</v>
      </c>
      <c r="L1248" s="441" t="s">
        <v>1315</v>
      </c>
      <c r="M1248" s="441" t="s">
        <v>1315</v>
      </c>
      <c r="N1248" s="441" t="s">
        <v>1315</v>
      </c>
      <c r="O1248" s="441" t="s">
        <v>1315</v>
      </c>
      <c r="Q1248" s="441">
        <v>4405</v>
      </c>
      <c r="R1248" s="450" t="s">
        <v>210</v>
      </c>
      <c r="S1248" s="441">
        <v>4405</v>
      </c>
    </row>
    <row r="1249" spans="1:19" ht="10.199999999999999" customHeight="1" x14ac:dyDescent="0.3">
      <c r="A1249" s="441">
        <v>4406</v>
      </c>
      <c r="B1249" s="441">
        <f t="shared" si="23"/>
        <v>4</v>
      </c>
      <c r="C1249" s="450">
        <v>4406</v>
      </c>
      <c r="D1249" s="441" t="s">
        <v>117</v>
      </c>
      <c r="E1249" s="441" t="s">
        <v>1315</v>
      </c>
      <c r="G1249" s="441" t="s">
        <v>1315</v>
      </c>
      <c r="J1249" s="441" t="s">
        <v>1315</v>
      </c>
      <c r="K1249" s="441" t="s">
        <v>1315</v>
      </c>
      <c r="M1249" s="441" t="s">
        <v>1315</v>
      </c>
      <c r="N1249" s="441" t="s">
        <v>1315</v>
      </c>
      <c r="O1249" s="441" t="s">
        <v>1315</v>
      </c>
      <c r="Q1249" s="441">
        <v>4406</v>
      </c>
      <c r="R1249" s="450" t="s">
        <v>117</v>
      </c>
      <c r="S1249" s="441">
        <v>4406</v>
      </c>
    </row>
    <row r="1250" spans="1:19" ht="10.199999999999999" customHeight="1" x14ac:dyDescent="0.3">
      <c r="A1250" s="441">
        <v>4407</v>
      </c>
      <c r="B1250" s="441">
        <f t="shared" si="23"/>
        <v>4</v>
      </c>
      <c r="C1250" s="450">
        <v>4407</v>
      </c>
      <c r="D1250" s="441" t="s">
        <v>978</v>
      </c>
      <c r="E1250" s="441" t="s">
        <v>1315</v>
      </c>
      <c r="F1250" s="441" t="s">
        <v>1315</v>
      </c>
      <c r="G1250" s="441" t="s">
        <v>1315</v>
      </c>
      <c r="I1250" s="441" t="s">
        <v>1315</v>
      </c>
      <c r="J1250" s="441" t="s">
        <v>1315</v>
      </c>
      <c r="K1250" s="441" t="s">
        <v>1315</v>
      </c>
      <c r="L1250" s="441" t="s">
        <v>1315</v>
      </c>
      <c r="M1250" s="441" t="s">
        <v>1315</v>
      </c>
      <c r="N1250" s="441" t="s">
        <v>1315</v>
      </c>
      <c r="O1250" s="441" t="s">
        <v>1315</v>
      </c>
      <c r="Q1250" s="441">
        <v>4407</v>
      </c>
      <c r="R1250" s="450" t="s">
        <v>978</v>
      </c>
      <c r="S1250" s="441">
        <v>4407</v>
      </c>
    </row>
    <row r="1251" spans="1:19" ht="10.199999999999999" customHeight="1" x14ac:dyDescent="0.3">
      <c r="A1251" s="441">
        <v>45</v>
      </c>
      <c r="B1251" s="441">
        <f t="shared" si="23"/>
        <v>2</v>
      </c>
      <c r="C1251" s="450">
        <v>45</v>
      </c>
      <c r="D1251" s="441" t="s">
        <v>979</v>
      </c>
      <c r="E1251" s="441" t="s">
        <v>1315</v>
      </c>
      <c r="F1251" s="441" t="s">
        <v>1315</v>
      </c>
      <c r="G1251" s="441" t="s">
        <v>1315</v>
      </c>
      <c r="I1251" s="441" t="s">
        <v>1315</v>
      </c>
      <c r="J1251" s="441" t="s">
        <v>1315</v>
      </c>
      <c r="K1251" s="441" t="s">
        <v>1315</v>
      </c>
      <c r="L1251" s="441" t="s">
        <v>1315</v>
      </c>
      <c r="M1251" s="441" t="s">
        <v>1315</v>
      </c>
      <c r="N1251" s="441" t="s">
        <v>1315</v>
      </c>
      <c r="O1251" s="441" t="s">
        <v>1315</v>
      </c>
      <c r="Q1251" s="441">
        <v>45</v>
      </c>
      <c r="R1251" s="450" t="s">
        <v>979</v>
      </c>
      <c r="S1251" s="441">
        <v>45</v>
      </c>
    </row>
    <row r="1252" spans="1:19" ht="10.199999999999999" customHeight="1" x14ac:dyDescent="0.3">
      <c r="A1252" s="441">
        <v>4501</v>
      </c>
      <c r="B1252" s="441">
        <f t="shared" si="23"/>
        <v>4</v>
      </c>
      <c r="C1252" s="450">
        <v>4501</v>
      </c>
      <c r="D1252" s="441" t="s">
        <v>980</v>
      </c>
      <c r="E1252" s="441" t="s">
        <v>1315</v>
      </c>
      <c r="F1252" s="441" t="s">
        <v>1315</v>
      </c>
      <c r="G1252" s="441" t="s">
        <v>1315</v>
      </c>
      <c r="I1252" s="441" t="s">
        <v>1315</v>
      </c>
      <c r="J1252" s="441" t="s">
        <v>1315</v>
      </c>
      <c r="K1252" s="441" t="s">
        <v>1315</v>
      </c>
      <c r="L1252" s="441" t="s">
        <v>1315</v>
      </c>
      <c r="M1252" s="441" t="s">
        <v>1315</v>
      </c>
      <c r="N1252" s="441" t="s">
        <v>1315</v>
      </c>
      <c r="O1252" s="441" t="s">
        <v>1315</v>
      </c>
      <c r="Q1252" s="441">
        <v>4501</v>
      </c>
      <c r="R1252" s="450" t="s">
        <v>980</v>
      </c>
      <c r="S1252" s="441">
        <v>4501</v>
      </c>
    </row>
    <row r="1253" spans="1:19" ht="10.199999999999999" customHeight="1" x14ac:dyDescent="0.3">
      <c r="A1253" s="441">
        <v>4501</v>
      </c>
      <c r="B1253" s="441">
        <f t="shared" si="23"/>
        <v>6</v>
      </c>
      <c r="C1253" s="450">
        <v>450105</v>
      </c>
      <c r="D1253" s="441" t="s">
        <v>1600</v>
      </c>
      <c r="E1253" s="441" t="s">
        <v>1315</v>
      </c>
      <c r="F1253" s="441" t="s">
        <v>1315</v>
      </c>
      <c r="G1253" s="441" t="s">
        <v>1315</v>
      </c>
      <c r="I1253" s="441" t="s">
        <v>1315</v>
      </c>
      <c r="J1253" s="441" t="s">
        <v>1315</v>
      </c>
      <c r="K1253" s="441" t="s">
        <v>1315</v>
      </c>
      <c r="L1253" s="441" t="s">
        <v>1315</v>
      </c>
      <c r="M1253" s="441" t="s">
        <v>1315</v>
      </c>
      <c r="N1253" s="441" t="s">
        <v>1315</v>
      </c>
      <c r="O1253" s="441" t="s">
        <v>1315</v>
      </c>
      <c r="Q1253" s="441">
        <v>450105</v>
      </c>
      <c r="R1253" s="450" t="s">
        <v>1600</v>
      </c>
      <c r="S1253" s="441">
        <v>450105</v>
      </c>
    </row>
    <row r="1254" spans="1:19" ht="10.199999999999999" customHeight="1" x14ac:dyDescent="0.3">
      <c r="A1254" s="441">
        <v>4501</v>
      </c>
      <c r="B1254" s="441">
        <f t="shared" si="23"/>
        <v>6</v>
      </c>
      <c r="C1254" s="450">
        <v>450110</v>
      </c>
      <c r="D1254" s="441" t="s">
        <v>1601</v>
      </c>
      <c r="E1254" s="441" t="s">
        <v>1315</v>
      </c>
      <c r="F1254" s="441" t="s">
        <v>1315</v>
      </c>
      <c r="G1254" s="441" t="s">
        <v>1315</v>
      </c>
      <c r="I1254" s="441" t="s">
        <v>1315</v>
      </c>
      <c r="J1254" s="441" t="s">
        <v>1315</v>
      </c>
      <c r="K1254" s="441" t="s">
        <v>1315</v>
      </c>
      <c r="L1254" s="441" t="s">
        <v>1315</v>
      </c>
      <c r="M1254" s="441" t="s">
        <v>1315</v>
      </c>
      <c r="N1254" s="441" t="s">
        <v>1315</v>
      </c>
      <c r="O1254" s="441" t="s">
        <v>1315</v>
      </c>
      <c r="Q1254" s="441">
        <v>450110</v>
      </c>
      <c r="R1254" s="450" t="s">
        <v>1601</v>
      </c>
      <c r="S1254" s="441">
        <v>450110</v>
      </c>
    </row>
    <row r="1255" spans="1:19" ht="10.199999999999999" customHeight="1" x14ac:dyDescent="0.3">
      <c r="A1255" s="441">
        <v>4501</v>
      </c>
      <c r="B1255" s="441">
        <f t="shared" si="23"/>
        <v>6</v>
      </c>
      <c r="C1255" s="450">
        <v>450115</v>
      </c>
      <c r="D1255" s="441" t="s">
        <v>1602</v>
      </c>
      <c r="E1255" s="441" t="s">
        <v>1315</v>
      </c>
      <c r="F1255" s="441" t="s">
        <v>1315</v>
      </c>
      <c r="G1255" s="441" t="s">
        <v>1315</v>
      </c>
      <c r="I1255" s="441" t="s">
        <v>1315</v>
      </c>
      <c r="J1255" s="441" t="s">
        <v>1315</v>
      </c>
      <c r="K1255" s="441" t="s">
        <v>1315</v>
      </c>
      <c r="L1255" s="441" t="s">
        <v>1315</v>
      </c>
      <c r="M1255" s="441" t="s">
        <v>1315</v>
      </c>
      <c r="N1255" s="441" t="s">
        <v>1315</v>
      </c>
      <c r="O1255" s="441" t="s">
        <v>1315</v>
      </c>
      <c r="Q1255" s="441">
        <v>450115</v>
      </c>
      <c r="R1255" s="450" t="s">
        <v>1602</v>
      </c>
      <c r="S1255" s="441">
        <v>450115</v>
      </c>
    </row>
    <row r="1256" spans="1:19" ht="10.199999999999999" customHeight="1" x14ac:dyDescent="0.3">
      <c r="A1256" s="441">
        <v>4501</v>
      </c>
      <c r="B1256" s="441">
        <f t="shared" si="23"/>
        <v>6</v>
      </c>
      <c r="C1256" s="450">
        <v>450120</v>
      </c>
      <c r="D1256" s="441" t="s">
        <v>282</v>
      </c>
      <c r="E1256" s="441" t="s">
        <v>1315</v>
      </c>
      <c r="F1256" s="441" t="s">
        <v>1315</v>
      </c>
      <c r="G1256" s="441" t="s">
        <v>1315</v>
      </c>
      <c r="I1256" s="441" t="s">
        <v>1315</v>
      </c>
      <c r="J1256" s="441" t="s">
        <v>1315</v>
      </c>
      <c r="K1256" s="441" t="s">
        <v>1315</v>
      </c>
      <c r="L1256" s="441" t="s">
        <v>1315</v>
      </c>
      <c r="M1256" s="441" t="s">
        <v>1315</v>
      </c>
      <c r="N1256" s="441" t="s">
        <v>1315</v>
      </c>
      <c r="O1256" s="441" t="s">
        <v>1315</v>
      </c>
      <c r="Q1256" s="441">
        <v>450120</v>
      </c>
      <c r="R1256" s="450" t="s">
        <v>282</v>
      </c>
      <c r="S1256" s="441">
        <v>450120</v>
      </c>
    </row>
    <row r="1257" spans="1:19" ht="10.199999999999999" customHeight="1" x14ac:dyDescent="0.3">
      <c r="A1257" s="441">
        <v>4501</v>
      </c>
      <c r="B1257" s="441">
        <f t="shared" si="23"/>
        <v>6</v>
      </c>
      <c r="C1257" s="450">
        <v>450125</v>
      </c>
      <c r="D1257" s="441" t="s">
        <v>1603</v>
      </c>
      <c r="E1257" s="441" t="s">
        <v>1315</v>
      </c>
      <c r="F1257" s="441" t="s">
        <v>1315</v>
      </c>
      <c r="G1257" s="441" t="s">
        <v>1315</v>
      </c>
      <c r="I1257" s="441" t="s">
        <v>1315</v>
      </c>
      <c r="J1257" s="441" t="s">
        <v>1315</v>
      </c>
      <c r="K1257" s="441" t="s">
        <v>1315</v>
      </c>
      <c r="L1257" s="441" t="s">
        <v>1315</v>
      </c>
      <c r="M1257" s="441" t="s">
        <v>1315</v>
      </c>
      <c r="N1257" s="441" t="s">
        <v>1315</v>
      </c>
      <c r="O1257" s="441" t="s">
        <v>1315</v>
      </c>
      <c r="Q1257" s="441">
        <v>450125</v>
      </c>
      <c r="R1257" s="450" t="s">
        <v>1603</v>
      </c>
      <c r="S1257" s="441">
        <v>450125</v>
      </c>
    </row>
    <row r="1258" spans="1:19" ht="10.199999999999999" customHeight="1" x14ac:dyDescent="0.3">
      <c r="A1258" s="441">
        <v>4501</v>
      </c>
      <c r="B1258" s="441">
        <f t="shared" si="23"/>
        <v>6</v>
      </c>
      <c r="C1258" s="450">
        <v>450130</v>
      </c>
      <c r="D1258" s="441" t="s">
        <v>1604</v>
      </c>
      <c r="E1258" s="441" t="s">
        <v>1315</v>
      </c>
      <c r="F1258" s="441" t="s">
        <v>1315</v>
      </c>
      <c r="G1258" s="441" t="s">
        <v>1315</v>
      </c>
      <c r="I1258" s="441" t="s">
        <v>1315</v>
      </c>
      <c r="J1258" s="441" t="s">
        <v>1315</v>
      </c>
      <c r="K1258" s="441" t="s">
        <v>1315</v>
      </c>
      <c r="L1258" s="441" t="s">
        <v>1315</v>
      </c>
      <c r="M1258" s="441" t="s">
        <v>1315</v>
      </c>
      <c r="N1258" s="441" t="s">
        <v>1315</v>
      </c>
      <c r="O1258" s="441" t="s">
        <v>1315</v>
      </c>
      <c r="Q1258" s="441">
        <v>450130</v>
      </c>
      <c r="R1258" s="450" t="s">
        <v>1604</v>
      </c>
      <c r="S1258" s="441">
        <v>450130</v>
      </c>
    </row>
    <row r="1259" spans="1:19" ht="10.199999999999999" customHeight="1" x14ac:dyDescent="0.3">
      <c r="A1259" s="441">
        <v>4501</v>
      </c>
      <c r="B1259" s="441">
        <f t="shared" si="23"/>
        <v>6</v>
      </c>
      <c r="C1259" s="450">
        <v>450135</v>
      </c>
      <c r="D1259" s="441" t="s">
        <v>283</v>
      </c>
      <c r="E1259" s="441" t="s">
        <v>1315</v>
      </c>
      <c r="F1259" s="441" t="s">
        <v>1315</v>
      </c>
      <c r="G1259" s="441" t="s">
        <v>1315</v>
      </c>
      <c r="I1259" s="441" t="s">
        <v>1315</v>
      </c>
      <c r="J1259" s="441" t="s">
        <v>1315</v>
      </c>
      <c r="K1259" s="441" t="s">
        <v>1315</v>
      </c>
      <c r="L1259" s="441" t="s">
        <v>1315</v>
      </c>
      <c r="M1259" s="441" t="s">
        <v>1315</v>
      </c>
      <c r="N1259" s="441" t="s">
        <v>1315</v>
      </c>
      <c r="O1259" s="441" t="s">
        <v>1315</v>
      </c>
      <c r="Q1259" s="441">
        <v>450135</v>
      </c>
      <c r="R1259" s="450" t="s">
        <v>283</v>
      </c>
      <c r="S1259" s="441">
        <v>450135</v>
      </c>
    </row>
    <row r="1260" spans="1:19" ht="10.199999999999999" customHeight="1" x14ac:dyDescent="0.3">
      <c r="A1260" s="441">
        <v>4501</v>
      </c>
      <c r="B1260" s="441">
        <f t="shared" si="23"/>
        <v>6</v>
      </c>
      <c r="C1260" s="450">
        <v>450190</v>
      </c>
      <c r="D1260" s="441" t="s">
        <v>53</v>
      </c>
      <c r="E1260" s="441" t="s">
        <v>1315</v>
      </c>
      <c r="F1260" s="441" t="s">
        <v>1315</v>
      </c>
      <c r="G1260" s="441" t="s">
        <v>1315</v>
      </c>
      <c r="I1260" s="441" t="s">
        <v>1315</v>
      </c>
      <c r="J1260" s="441" t="s">
        <v>1315</v>
      </c>
      <c r="K1260" s="441" t="s">
        <v>1315</v>
      </c>
      <c r="L1260" s="441" t="s">
        <v>1315</v>
      </c>
      <c r="M1260" s="441" t="s">
        <v>1315</v>
      </c>
      <c r="N1260" s="441" t="s">
        <v>1315</v>
      </c>
      <c r="O1260" s="441" t="s">
        <v>1315</v>
      </c>
      <c r="Q1260" s="441">
        <v>450190</v>
      </c>
      <c r="R1260" s="450" t="s">
        <v>53</v>
      </c>
      <c r="S1260" s="441">
        <v>450190</v>
      </c>
    </row>
    <row r="1261" spans="1:19" ht="10.199999999999999" customHeight="1" x14ac:dyDescent="0.3">
      <c r="A1261" s="441">
        <v>4502</v>
      </c>
      <c r="B1261" s="441">
        <f t="shared" si="23"/>
        <v>4</v>
      </c>
      <c r="C1261" s="450">
        <v>4502</v>
      </c>
      <c r="D1261" s="441" t="s">
        <v>981</v>
      </c>
      <c r="E1261" s="441" t="s">
        <v>1315</v>
      </c>
      <c r="F1261" s="441" t="s">
        <v>1315</v>
      </c>
      <c r="G1261" s="441" t="s">
        <v>1315</v>
      </c>
      <c r="I1261" s="441" t="s">
        <v>1315</v>
      </c>
      <c r="J1261" s="441" t="s">
        <v>1315</v>
      </c>
      <c r="K1261" s="441" t="s">
        <v>1315</v>
      </c>
      <c r="L1261" s="441" t="s">
        <v>1315</v>
      </c>
      <c r="M1261" s="441" t="s">
        <v>1315</v>
      </c>
      <c r="N1261" s="441" t="s">
        <v>1315</v>
      </c>
      <c r="O1261" s="441" t="s">
        <v>1315</v>
      </c>
      <c r="Q1261" s="441">
        <v>4502</v>
      </c>
      <c r="R1261" s="450" t="s">
        <v>981</v>
      </c>
      <c r="S1261" s="441">
        <v>4502</v>
      </c>
    </row>
    <row r="1262" spans="1:19" ht="10.199999999999999" customHeight="1" x14ac:dyDescent="0.3">
      <c r="A1262" s="441">
        <v>4502</v>
      </c>
      <c r="B1262" s="441">
        <f t="shared" si="23"/>
        <v>6</v>
      </c>
      <c r="C1262" s="450">
        <v>450205</v>
      </c>
      <c r="D1262" s="441" t="s">
        <v>1605</v>
      </c>
      <c r="E1262" s="441" t="s">
        <v>1315</v>
      </c>
      <c r="F1262" s="441" t="s">
        <v>1315</v>
      </c>
      <c r="G1262" s="441" t="s">
        <v>1315</v>
      </c>
      <c r="I1262" s="441" t="s">
        <v>1315</v>
      </c>
      <c r="J1262" s="441" t="s">
        <v>1315</v>
      </c>
      <c r="K1262" s="441" t="s">
        <v>1315</v>
      </c>
      <c r="L1262" s="441" t="s">
        <v>1315</v>
      </c>
      <c r="M1262" s="441" t="s">
        <v>1315</v>
      </c>
      <c r="N1262" s="441" t="s">
        <v>1315</v>
      </c>
      <c r="O1262" s="441" t="s">
        <v>1315</v>
      </c>
      <c r="Q1262" s="441">
        <v>450205</v>
      </c>
      <c r="R1262" s="450" t="s">
        <v>1605</v>
      </c>
      <c r="S1262" s="441">
        <v>450205</v>
      </c>
    </row>
    <row r="1263" spans="1:19" ht="10.199999999999999" customHeight="1" x14ac:dyDescent="0.3">
      <c r="A1263" s="441">
        <v>4502</v>
      </c>
      <c r="B1263" s="441">
        <f t="shared" si="23"/>
        <v>6</v>
      </c>
      <c r="C1263" s="450">
        <v>450210</v>
      </c>
      <c r="D1263" s="441" t="s">
        <v>1606</v>
      </c>
      <c r="E1263" s="441" t="s">
        <v>1315</v>
      </c>
      <c r="F1263" s="441" t="s">
        <v>1315</v>
      </c>
      <c r="G1263" s="441" t="s">
        <v>1315</v>
      </c>
      <c r="I1263" s="441" t="s">
        <v>1315</v>
      </c>
      <c r="J1263" s="441" t="s">
        <v>1315</v>
      </c>
      <c r="K1263" s="441" t="s">
        <v>1315</v>
      </c>
      <c r="L1263" s="441" t="s">
        <v>1315</v>
      </c>
      <c r="M1263" s="441" t="s">
        <v>1315</v>
      </c>
      <c r="N1263" s="441" t="s">
        <v>1315</v>
      </c>
      <c r="O1263" s="441" t="s">
        <v>1315</v>
      </c>
      <c r="Q1263" s="441">
        <v>450210</v>
      </c>
      <c r="R1263" s="450" t="s">
        <v>1606</v>
      </c>
      <c r="S1263" s="441">
        <v>450210</v>
      </c>
    </row>
    <row r="1264" spans="1:19" ht="10.199999999999999" customHeight="1" x14ac:dyDescent="0.3">
      <c r="A1264" s="441">
        <v>4503</v>
      </c>
      <c r="B1264" s="441">
        <f t="shared" si="23"/>
        <v>4</v>
      </c>
      <c r="C1264" s="450">
        <v>4503</v>
      </c>
      <c r="D1264" s="441" t="s">
        <v>982</v>
      </c>
      <c r="E1264" s="441" t="s">
        <v>1315</v>
      </c>
      <c r="F1264" s="441" t="s">
        <v>1315</v>
      </c>
      <c r="G1264" s="441" t="s">
        <v>1315</v>
      </c>
      <c r="I1264" s="441" t="s">
        <v>1315</v>
      </c>
      <c r="J1264" s="441" t="s">
        <v>1315</v>
      </c>
      <c r="K1264" s="441" t="s">
        <v>1315</v>
      </c>
      <c r="L1264" s="441" t="s">
        <v>1315</v>
      </c>
      <c r="M1264" s="441" t="s">
        <v>1315</v>
      </c>
      <c r="N1264" s="441" t="s">
        <v>1315</v>
      </c>
      <c r="O1264" s="441" t="s">
        <v>1315</v>
      </c>
      <c r="Q1264" s="441">
        <v>4503</v>
      </c>
      <c r="R1264" s="450" t="s">
        <v>982</v>
      </c>
      <c r="S1264" s="441">
        <v>4503</v>
      </c>
    </row>
    <row r="1265" spans="1:19" ht="10.199999999999999" customHeight="1" x14ac:dyDescent="0.3">
      <c r="A1265" s="441">
        <v>4503</v>
      </c>
      <c r="B1265" s="441">
        <f t="shared" si="23"/>
        <v>6</v>
      </c>
      <c r="C1265" s="450">
        <v>450305</v>
      </c>
      <c r="D1265" s="441" t="s">
        <v>1607</v>
      </c>
      <c r="E1265" s="441" t="s">
        <v>1315</v>
      </c>
      <c r="F1265" s="441" t="s">
        <v>1315</v>
      </c>
      <c r="G1265" s="441" t="s">
        <v>1315</v>
      </c>
      <c r="I1265" s="441" t="s">
        <v>1315</v>
      </c>
      <c r="J1265" s="441" t="s">
        <v>1315</v>
      </c>
      <c r="K1265" s="441" t="s">
        <v>1315</v>
      </c>
      <c r="L1265" s="441" t="s">
        <v>1315</v>
      </c>
      <c r="M1265" s="441" t="s">
        <v>1315</v>
      </c>
      <c r="N1265" s="441" t="s">
        <v>1315</v>
      </c>
      <c r="O1265" s="441" t="s">
        <v>1315</v>
      </c>
      <c r="Q1265" s="441">
        <v>450305</v>
      </c>
      <c r="R1265" s="450" t="s">
        <v>1607</v>
      </c>
      <c r="S1265" s="441">
        <v>450305</v>
      </c>
    </row>
    <row r="1266" spans="1:19" ht="10.199999999999999" customHeight="1" x14ac:dyDescent="0.3">
      <c r="A1266" s="441">
        <v>4503</v>
      </c>
      <c r="B1266" s="441">
        <f t="shared" si="23"/>
        <v>6</v>
      </c>
      <c r="C1266" s="450">
        <v>450310</v>
      </c>
      <c r="D1266" s="441" t="s">
        <v>1608</v>
      </c>
      <c r="E1266" s="441" t="s">
        <v>1315</v>
      </c>
      <c r="F1266" s="441" t="s">
        <v>1315</v>
      </c>
      <c r="G1266" s="441" t="s">
        <v>1315</v>
      </c>
      <c r="I1266" s="441" t="s">
        <v>1315</v>
      </c>
      <c r="J1266" s="441" t="s">
        <v>1315</v>
      </c>
      <c r="K1266" s="441" t="s">
        <v>1315</v>
      </c>
      <c r="L1266" s="441" t="s">
        <v>1315</v>
      </c>
      <c r="M1266" s="441" t="s">
        <v>1315</v>
      </c>
      <c r="N1266" s="441" t="s">
        <v>1315</v>
      </c>
      <c r="O1266" s="441" t="s">
        <v>1315</v>
      </c>
      <c r="Q1266" s="441">
        <v>450310</v>
      </c>
      <c r="R1266" s="450" t="s">
        <v>1608</v>
      </c>
      <c r="S1266" s="441">
        <v>450310</v>
      </c>
    </row>
    <row r="1267" spans="1:19" ht="10.199999999999999" customHeight="1" x14ac:dyDescent="0.3">
      <c r="A1267" s="441">
        <v>4503</v>
      </c>
      <c r="B1267" s="441">
        <f t="shared" si="23"/>
        <v>6</v>
      </c>
      <c r="C1267" s="450">
        <v>450315</v>
      </c>
      <c r="D1267" s="441" t="s">
        <v>1609</v>
      </c>
      <c r="E1267" s="441" t="s">
        <v>1315</v>
      </c>
      <c r="F1267" s="441" t="s">
        <v>1315</v>
      </c>
      <c r="G1267" s="441" t="s">
        <v>1315</v>
      </c>
      <c r="I1267" s="441" t="s">
        <v>1315</v>
      </c>
      <c r="J1267" s="441" t="s">
        <v>1315</v>
      </c>
      <c r="K1267" s="441" t="s">
        <v>1315</v>
      </c>
      <c r="L1267" s="441" t="s">
        <v>1315</v>
      </c>
      <c r="M1267" s="441" t="s">
        <v>1315</v>
      </c>
      <c r="N1267" s="441" t="s">
        <v>1315</v>
      </c>
      <c r="O1267" s="441" t="s">
        <v>1315</v>
      </c>
      <c r="Q1267" s="441">
        <v>450315</v>
      </c>
      <c r="R1267" s="450" t="s">
        <v>1609</v>
      </c>
      <c r="S1267" s="441">
        <v>450315</v>
      </c>
    </row>
    <row r="1268" spans="1:19" ht="10.199999999999999" customHeight="1" x14ac:dyDescent="0.3">
      <c r="A1268" s="441">
        <v>4503</v>
      </c>
      <c r="B1268" s="441">
        <f t="shared" si="23"/>
        <v>6</v>
      </c>
      <c r="C1268" s="450">
        <v>450320</v>
      </c>
      <c r="D1268" s="441" t="s">
        <v>1610</v>
      </c>
      <c r="E1268" s="441" t="s">
        <v>1315</v>
      </c>
      <c r="F1268" s="441" t="s">
        <v>1315</v>
      </c>
      <c r="G1268" s="441" t="s">
        <v>1315</v>
      </c>
      <c r="I1268" s="441" t="s">
        <v>1315</v>
      </c>
      <c r="J1268" s="441" t="s">
        <v>1315</v>
      </c>
      <c r="K1268" s="441" t="s">
        <v>1315</v>
      </c>
      <c r="L1268" s="441" t="s">
        <v>1315</v>
      </c>
      <c r="M1268" s="441" t="s">
        <v>1315</v>
      </c>
      <c r="N1268" s="441" t="s">
        <v>1315</v>
      </c>
      <c r="O1268" s="441" t="s">
        <v>1315</v>
      </c>
      <c r="Q1268" s="441">
        <v>450320</v>
      </c>
      <c r="R1268" s="450" t="s">
        <v>1610</v>
      </c>
      <c r="S1268" s="441">
        <v>450320</v>
      </c>
    </row>
    <row r="1269" spans="1:19" ht="10.199999999999999" customHeight="1" x14ac:dyDescent="0.3">
      <c r="A1269" s="441">
        <v>4503</v>
      </c>
      <c r="B1269" s="441">
        <f t="shared" si="23"/>
        <v>6</v>
      </c>
      <c r="C1269" s="450">
        <v>450325</v>
      </c>
      <c r="D1269" s="441" t="s">
        <v>129</v>
      </c>
      <c r="E1269" s="441" t="s">
        <v>1315</v>
      </c>
      <c r="F1269" s="441" t="s">
        <v>1315</v>
      </c>
      <c r="G1269" s="441" t="s">
        <v>1315</v>
      </c>
      <c r="I1269" s="441" t="s">
        <v>1315</v>
      </c>
      <c r="J1269" s="441" t="s">
        <v>1315</v>
      </c>
      <c r="K1269" s="441" t="s">
        <v>1315</v>
      </c>
      <c r="L1269" s="441" t="s">
        <v>1315</v>
      </c>
      <c r="M1269" s="441" t="s">
        <v>1315</v>
      </c>
      <c r="N1269" s="441" t="s">
        <v>1315</v>
      </c>
      <c r="O1269" s="441" t="s">
        <v>1315</v>
      </c>
      <c r="Q1269" s="441">
        <v>450325</v>
      </c>
      <c r="R1269" s="450" t="s">
        <v>129</v>
      </c>
      <c r="S1269" s="441">
        <v>450325</v>
      </c>
    </row>
    <row r="1270" spans="1:19" ht="10.199999999999999" customHeight="1" x14ac:dyDescent="0.3">
      <c r="A1270" s="441">
        <v>4503</v>
      </c>
      <c r="B1270" s="441">
        <f t="shared" si="23"/>
        <v>6</v>
      </c>
      <c r="C1270" s="450">
        <v>450330</v>
      </c>
      <c r="D1270" s="441" t="s">
        <v>140</v>
      </c>
      <c r="E1270" s="441" t="s">
        <v>1315</v>
      </c>
      <c r="F1270" s="441" t="s">
        <v>1315</v>
      </c>
      <c r="G1270" s="441" t="s">
        <v>1315</v>
      </c>
      <c r="I1270" s="441" t="s">
        <v>1315</v>
      </c>
      <c r="J1270" s="441" t="s">
        <v>1315</v>
      </c>
      <c r="K1270" s="441" t="s">
        <v>1315</v>
      </c>
      <c r="L1270" s="441" t="s">
        <v>1315</v>
      </c>
      <c r="M1270" s="441" t="s">
        <v>1315</v>
      </c>
      <c r="N1270" s="441" t="s">
        <v>1315</v>
      </c>
      <c r="O1270" s="441" t="s">
        <v>1315</v>
      </c>
      <c r="Q1270" s="441">
        <v>450330</v>
      </c>
      <c r="R1270" s="450" t="s">
        <v>140</v>
      </c>
      <c r="S1270" s="441">
        <v>450330</v>
      </c>
    </row>
    <row r="1271" spans="1:19" ht="10.199999999999999" customHeight="1" x14ac:dyDescent="0.3">
      <c r="A1271" s="441">
        <v>4503</v>
      </c>
      <c r="B1271" s="441">
        <f t="shared" si="23"/>
        <v>6</v>
      </c>
      <c r="C1271" s="450">
        <v>450390</v>
      </c>
      <c r="D1271" s="441" t="s">
        <v>963</v>
      </c>
      <c r="E1271" s="441" t="s">
        <v>1315</v>
      </c>
      <c r="F1271" s="441" t="s">
        <v>1315</v>
      </c>
      <c r="G1271" s="441" t="s">
        <v>1315</v>
      </c>
      <c r="I1271" s="441" t="s">
        <v>1315</v>
      </c>
      <c r="J1271" s="441" t="s">
        <v>1315</v>
      </c>
      <c r="K1271" s="441" t="s">
        <v>1315</v>
      </c>
      <c r="L1271" s="441" t="s">
        <v>1315</v>
      </c>
      <c r="M1271" s="441" t="s">
        <v>1315</v>
      </c>
      <c r="N1271" s="441" t="s">
        <v>1315</v>
      </c>
      <c r="O1271" s="441" t="s">
        <v>1315</v>
      </c>
      <c r="Q1271" s="441">
        <v>450390</v>
      </c>
      <c r="R1271" s="450" t="s">
        <v>963</v>
      </c>
      <c r="S1271" s="441">
        <v>450390</v>
      </c>
    </row>
    <row r="1272" spans="1:19" ht="10.199999999999999" customHeight="1" x14ac:dyDescent="0.3">
      <c r="A1272" s="441">
        <v>4504</v>
      </c>
      <c r="B1272" s="441">
        <f t="shared" si="23"/>
        <v>4</v>
      </c>
      <c r="C1272" s="450">
        <v>4504</v>
      </c>
      <c r="D1272" s="441" t="s">
        <v>983</v>
      </c>
      <c r="E1272" s="441" t="s">
        <v>1315</v>
      </c>
      <c r="F1272" s="441" t="s">
        <v>1315</v>
      </c>
      <c r="G1272" s="441" t="s">
        <v>1315</v>
      </c>
      <c r="I1272" s="441" t="s">
        <v>1315</v>
      </c>
      <c r="J1272" s="441" t="s">
        <v>1315</v>
      </c>
      <c r="K1272" s="441" t="s">
        <v>1315</v>
      </c>
      <c r="L1272" s="441" t="s">
        <v>1315</v>
      </c>
      <c r="M1272" s="441" t="s">
        <v>1315</v>
      </c>
      <c r="N1272" s="441" t="s">
        <v>1315</v>
      </c>
      <c r="O1272" s="441" t="s">
        <v>1315</v>
      </c>
      <c r="Q1272" s="441">
        <v>4504</v>
      </c>
      <c r="R1272" s="450" t="s">
        <v>983</v>
      </c>
      <c r="S1272" s="441">
        <v>4504</v>
      </c>
    </row>
    <row r="1273" spans="1:19" ht="10.199999999999999" customHeight="1" x14ac:dyDescent="0.3">
      <c r="A1273" s="441">
        <v>4504</v>
      </c>
      <c r="B1273" s="441">
        <f t="shared" si="23"/>
        <v>6</v>
      </c>
      <c r="C1273" s="450">
        <v>450405</v>
      </c>
      <c r="D1273" s="441" t="s">
        <v>1611</v>
      </c>
      <c r="E1273" s="441" t="s">
        <v>1315</v>
      </c>
      <c r="F1273" s="441" t="s">
        <v>1315</v>
      </c>
      <c r="J1273" s="441" t="s">
        <v>1316</v>
      </c>
      <c r="K1273" s="441" t="s">
        <v>1316</v>
      </c>
      <c r="L1273" s="441" t="s">
        <v>1315</v>
      </c>
      <c r="M1273" s="441" t="s">
        <v>1315</v>
      </c>
      <c r="N1273" s="441" t="s">
        <v>1315</v>
      </c>
      <c r="O1273" s="441" t="s">
        <v>1315</v>
      </c>
      <c r="Q1273" s="441">
        <v>450405</v>
      </c>
      <c r="R1273" s="450" t="s">
        <v>1611</v>
      </c>
      <c r="S1273" s="441">
        <v>450405</v>
      </c>
    </row>
    <row r="1274" spans="1:19" ht="10.199999999999999" customHeight="1" x14ac:dyDescent="0.3">
      <c r="A1274" s="441">
        <v>4504</v>
      </c>
      <c r="B1274" s="441">
        <f t="shared" si="23"/>
        <v>6</v>
      </c>
      <c r="C1274" s="450">
        <v>450410</v>
      </c>
      <c r="D1274" s="441" t="s">
        <v>1612</v>
      </c>
      <c r="E1274" s="441" t="s">
        <v>1315</v>
      </c>
      <c r="F1274" s="441" t="s">
        <v>1315</v>
      </c>
      <c r="G1274" s="441" t="s">
        <v>1315</v>
      </c>
      <c r="I1274" s="441" t="s">
        <v>1315</v>
      </c>
      <c r="J1274" s="441" t="s">
        <v>1315</v>
      </c>
      <c r="K1274" s="441" t="s">
        <v>1315</v>
      </c>
      <c r="L1274" s="441" t="s">
        <v>1315</v>
      </c>
      <c r="M1274" s="441" t="s">
        <v>1315</v>
      </c>
      <c r="N1274" s="441" t="s">
        <v>1315</v>
      </c>
      <c r="O1274" s="441" t="s">
        <v>1315</v>
      </c>
      <c r="Q1274" s="441">
        <v>450410</v>
      </c>
      <c r="R1274" s="450" t="s">
        <v>1612</v>
      </c>
      <c r="S1274" s="441">
        <v>450410</v>
      </c>
    </row>
    <row r="1275" spans="1:19" ht="10.199999999999999" customHeight="1" x14ac:dyDescent="0.3">
      <c r="A1275" s="441">
        <v>4504</v>
      </c>
      <c r="B1275" s="441">
        <f t="shared" si="23"/>
        <v>6</v>
      </c>
      <c r="C1275" s="450">
        <v>450415</v>
      </c>
      <c r="D1275" s="441" t="s">
        <v>1613</v>
      </c>
      <c r="E1275" s="441" t="s">
        <v>1315</v>
      </c>
      <c r="F1275" s="441" t="s">
        <v>1315</v>
      </c>
      <c r="G1275" s="441" t="s">
        <v>1315</v>
      </c>
      <c r="I1275" s="441" t="s">
        <v>1315</v>
      </c>
      <c r="J1275" s="441" t="s">
        <v>1315</v>
      </c>
      <c r="K1275" s="441" t="s">
        <v>1315</v>
      </c>
      <c r="L1275" s="441" t="s">
        <v>1315</v>
      </c>
      <c r="M1275" s="441" t="s">
        <v>1315</v>
      </c>
      <c r="O1275" s="441" t="s">
        <v>1315</v>
      </c>
      <c r="Q1275" s="441">
        <v>450415</v>
      </c>
      <c r="R1275" s="450" t="s">
        <v>1613</v>
      </c>
      <c r="S1275" s="441">
        <v>450415</v>
      </c>
    </row>
    <row r="1276" spans="1:19" ht="10.199999999999999" customHeight="1" x14ac:dyDescent="0.3">
      <c r="A1276" s="441">
        <v>4504</v>
      </c>
      <c r="B1276" s="441">
        <f t="shared" si="23"/>
        <v>6</v>
      </c>
      <c r="C1276" s="450">
        <v>450420</v>
      </c>
      <c r="D1276" s="441" t="s">
        <v>1614</v>
      </c>
      <c r="E1276" s="441" t="s">
        <v>1315</v>
      </c>
      <c r="F1276" s="441" t="s">
        <v>1315</v>
      </c>
      <c r="J1276" s="441" t="s">
        <v>1316</v>
      </c>
      <c r="K1276" s="441" t="s">
        <v>1316</v>
      </c>
      <c r="O1276" s="441" t="s">
        <v>1315</v>
      </c>
      <c r="Q1276" s="441">
        <v>450420</v>
      </c>
      <c r="R1276" s="450" t="s">
        <v>1614</v>
      </c>
      <c r="S1276" s="441">
        <v>450420</v>
      </c>
    </row>
    <row r="1277" spans="1:19" ht="10.199999999999999" customHeight="1" x14ac:dyDescent="0.3">
      <c r="A1277" s="441">
        <v>4504</v>
      </c>
      <c r="B1277" s="441">
        <f t="shared" si="23"/>
        <v>6</v>
      </c>
      <c r="C1277" s="450">
        <v>450421</v>
      </c>
      <c r="D1277" s="441" t="s">
        <v>1615</v>
      </c>
      <c r="E1277" s="441" t="s">
        <v>1315</v>
      </c>
      <c r="F1277" s="441" t="s">
        <v>1315</v>
      </c>
      <c r="J1277" s="441" t="s">
        <v>1316</v>
      </c>
      <c r="K1277" s="441" t="s">
        <v>1316</v>
      </c>
      <c r="O1277" s="441" t="s">
        <v>1315</v>
      </c>
      <c r="Q1277" s="441">
        <v>450421</v>
      </c>
      <c r="R1277" s="450" t="s">
        <v>1615</v>
      </c>
      <c r="S1277" s="441">
        <v>450421</v>
      </c>
    </row>
    <row r="1278" spans="1:19" ht="10.199999999999999" customHeight="1" x14ac:dyDescent="0.3">
      <c r="A1278" s="441">
        <v>4504</v>
      </c>
      <c r="B1278" s="441">
        <f t="shared" si="23"/>
        <v>6</v>
      </c>
      <c r="C1278" s="450">
        <v>450425</v>
      </c>
      <c r="D1278" s="441" t="s">
        <v>1616</v>
      </c>
      <c r="F1278" s="441" t="s">
        <v>1315</v>
      </c>
      <c r="J1278" s="441" t="s">
        <v>1316</v>
      </c>
      <c r="K1278" s="441" t="s">
        <v>1316</v>
      </c>
      <c r="Q1278" s="441">
        <v>450425</v>
      </c>
      <c r="R1278" s="450" t="s">
        <v>1616</v>
      </c>
      <c r="S1278" s="441">
        <v>450425</v>
      </c>
    </row>
    <row r="1279" spans="1:19" ht="10.199999999999999" customHeight="1" x14ac:dyDescent="0.3">
      <c r="A1279" s="441">
        <v>4504</v>
      </c>
      <c r="B1279" s="441">
        <f t="shared" si="23"/>
        <v>6</v>
      </c>
      <c r="C1279" s="450">
        <v>450430</v>
      </c>
      <c r="D1279" s="441" t="s">
        <v>1617</v>
      </c>
      <c r="E1279" s="441" t="s">
        <v>1315</v>
      </c>
      <c r="F1279" s="441" t="s">
        <v>1315</v>
      </c>
      <c r="G1279" s="441" t="s">
        <v>1315</v>
      </c>
      <c r="I1279" s="441" t="s">
        <v>1315</v>
      </c>
      <c r="J1279" s="441" t="s">
        <v>1315</v>
      </c>
      <c r="K1279" s="441" t="s">
        <v>1315</v>
      </c>
      <c r="L1279" s="441" t="s">
        <v>1315</v>
      </c>
      <c r="M1279" s="441" t="s">
        <v>1315</v>
      </c>
      <c r="N1279" s="441" t="s">
        <v>1315</v>
      </c>
      <c r="O1279" s="441" t="s">
        <v>1315</v>
      </c>
      <c r="Q1279" s="441">
        <v>450430</v>
      </c>
      <c r="R1279" s="450" t="s">
        <v>1617</v>
      </c>
      <c r="S1279" s="441">
        <v>450430</v>
      </c>
    </row>
    <row r="1280" spans="1:19" ht="10.199999999999999" customHeight="1" x14ac:dyDescent="0.3">
      <c r="A1280" s="441">
        <v>4504</v>
      </c>
      <c r="B1280" s="441">
        <f t="shared" si="23"/>
        <v>6</v>
      </c>
      <c r="C1280" s="450">
        <v>450490</v>
      </c>
      <c r="D1280" s="441" t="s">
        <v>1618</v>
      </c>
      <c r="E1280" s="441" t="s">
        <v>1315</v>
      </c>
      <c r="F1280" s="441" t="s">
        <v>1315</v>
      </c>
      <c r="G1280" s="441" t="s">
        <v>1315</v>
      </c>
      <c r="I1280" s="441" t="s">
        <v>1315</v>
      </c>
      <c r="J1280" s="441" t="s">
        <v>1315</v>
      </c>
      <c r="K1280" s="441" t="s">
        <v>1315</v>
      </c>
      <c r="L1280" s="441" t="s">
        <v>1315</v>
      </c>
      <c r="M1280" s="441" t="s">
        <v>1315</v>
      </c>
      <c r="N1280" s="441" t="s">
        <v>1315</v>
      </c>
      <c r="O1280" s="441" t="s">
        <v>1315</v>
      </c>
      <c r="Q1280" s="441">
        <v>450490</v>
      </c>
      <c r="R1280" s="450" t="s">
        <v>1618</v>
      </c>
      <c r="S1280" s="441">
        <v>450490</v>
      </c>
    </row>
    <row r="1281" spans="1:19" ht="10.199999999999999" customHeight="1" x14ac:dyDescent="0.3">
      <c r="A1281" s="441">
        <v>4505</v>
      </c>
      <c r="B1281" s="441">
        <f t="shared" si="23"/>
        <v>4</v>
      </c>
      <c r="C1281" s="450">
        <v>4505</v>
      </c>
      <c r="D1281" s="441" t="s">
        <v>984</v>
      </c>
      <c r="E1281" s="441" t="s">
        <v>1315</v>
      </c>
      <c r="F1281" s="441" t="s">
        <v>1315</v>
      </c>
      <c r="G1281" s="441" t="s">
        <v>1315</v>
      </c>
      <c r="I1281" s="441" t="s">
        <v>1315</v>
      </c>
      <c r="J1281" s="441" t="s">
        <v>1315</v>
      </c>
      <c r="K1281" s="441" t="s">
        <v>1315</v>
      </c>
      <c r="L1281" s="441" t="s">
        <v>1315</v>
      </c>
      <c r="M1281" s="441" t="s">
        <v>1315</v>
      </c>
      <c r="N1281" s="441" t="s">
        <v>1315</v>
      </c>
      <c r="O1281" s="441" t="s">
        <v>1315</v>
      </c>
      <c r="Q1281" s="441">
        <v>4505</v>
      </c>
      <c r="R1281" s="450" t="s">
        <v>984</v>
      </c>
      <c r="S1281" s="441">
        <v>4505</v>
      </c>
    </row>
    <row r="1282" spans="1:19" ht="10.199999999999999" customHeight="1" x14ac:dyDescent="0.3">
      <c r="A1282" s="441">
        <v>4505</v>
      </c>
      <c r="B1282" s="441">
        <f t="shared" si="23"/>
        <v>6</v>
      </c>
      <c r="C1282" s="450">
        <v>450505</v>
      </c>
      <c r="D1282" s="441" t="s">
        <v>169</v>
      </c>
      <c r="E1282" s="441" t="s">
        <v>1315</v>
      </c>
      <c r="F1282" s="441" t="s">
        <v>1315</v>
      </c>
      <c r="G1282" s="441" t="s">
        <v>1315</v>
      </c>
      <c r="J1282" s="441" t="s">
        <v>1315</v>
      </c>
      <c r="K1282" s="441" t="s">
        <v>1315</v>
      </c>
      <c r="O1282" s="441" t="s">
        <v>1315</v>
      </c>
      <c r="Q1282" s="441">
        <v>450505</v>
      </c>
      <c r="R1282" s="450" t="s">
        <v>169</v>
      </c>
      <c r="S1282" s="441">
        <v>450505</v>
      </c>
    </row>
    <row r="1283" spans="1:19" ht="10.199999999999999" customHeight="1" x14ac:dyDescent="0.3">
      <c r="A1283" s="441">
        <v>4505</v>
      </c>
      <c r="B1283" s="441">
        <f t="shared" si="23"/>
        <v>6</v>
      </c>
      <c r="C1283" s="450">
        <v>450510</v>
      </c>
      <c r="D1283" s="441" t="s">
        <v>171</v>
      </c>
      <c r="E1283" s="441" t="s">
        <v>1315</v>
      </c>
      <c r="F1283" s="441" t="s">
        <v>1315</v>
      </c>
      <c r="G1283" s="441" t="s">
        <v>1315</v>
      </c>
      <c r="I1283" s="441" t="s">
        <v>1315</v>
      </c>
      <c r="J1283" s="441" t="s">
        <v>1315</v>
      </c>
      <c r="K1283" s="441" t="s">
        <v>1315</v>
      </c>
      <c r="L1283" s="441" t="s">
        <v>1315</v>
      </c>
      <c r="M1283" s="441" t="s">
        <v>1315</v>
      </c>
      <c r="N1283" s="441" t="s">
        <v>1315</v>
      </c>
      <c r="O1283" s="441" t="s">
        <v>1315</v>
      </c>
      <c r="Q1283" s="441">
        <v>450510</v>
      </c>
      <c r="R1283" s="450" t="s">
        <v>171</v>
      </c>
      <c r="S1283" s="441">
        <v>450510</v>
      </c>
    </row>
    <row r="1284" spans="1:19" ht="10.199999999999999" customHeight="1" x14ac:dyDescent="0.3">
      <c r="A1284" s="441">
        <v>4505</v>
      </c>
      <c r="B1284" s="441">
        <f t="shared" si="23"/>
        <v>6</v>
      </c>
      <c r="C1284" s="450">
        <v>450515</v>
      </c>
      <c r="D1284" s="441" t="s">
        <v>172</v>
      </c>
      <c r="E1284" s="441" t="s">
        <v>1315</v>
      </c>
      <c r="F1284" s="441" t="s">
        <v>1315</v>
      </c>
      <c r="G1284" s="441" t="s">
        <v>1315</v>
      </c>
      <c r="I1284" s="441" t="s">
        <v>1315</v>
      </c>
      <c r="J1284" s="441" t="s">
        <v>1315</v>
      </c>
      <c r="K1284" s="441" t="s">
        <v>1315</v>
      </c>
      <c r="L1284" s="441" t="s">
        <v>1315</v>
      </c>
      <c r="M1284" s="441" t="s">
        <v>1315</v>
      </c>
      <c r="N1284" s="441" t="s">
        <v>1315</v>
      </c>
      <c r="O1284" s="441" t="s">
        <v>1315</v>
      </c>
      <c r="Q1284" s="441">
        <v>450515</v>
      </c>
      <c r="R1284" s="450" t="s">
        <v>172</v>
      </c>
      <c r="S1284" s="441">
        <v>450515</v>
      </c>
    </row>
    <row r="1285" spans="1:19" ht="10.199999999999999" customHeight="1" x14ac:dyDescent="0.3">
      <c r="A1285" s="441">
        <v>4505</v>
      </c>
      <c r="B1285" s="441">
        <f t="shared" si="23"/>
        <v>6</v>
      </c>
      <c r="C1285" s="450">
        <v>450520</v>
      </c>
      <c r="D1285" s="441" t="s">
        <v>173</v>
      </c>
      <c r="E1285" s="441" t="s">
        <v>1315</v>
      </c>
      <c r="F1285" s="441" t="s">
        <v>1315</v>
      </c>
      <c r="G1285" s="441" t="s">
        <v>1315</v>
      </c>
      <c r="I1285" s="441" t="s">
        <v>1315</v>
      </c>
      <c r="J1285" s="441" t="s">
        <v>1315</v>
      </c>
      <c r="K1285" s="441" t="s">
        <v>1315</v>
      </c>
      <c r="L1285" s="441" t="s">
        <v>1315</v>
      </c>
      <c r="M1285" s="441" t="s">
        <v>1315</v>
      </c>
      <c r="O1285" s="441" t="s">
        <v>1315</v>
      </c>
      <c r="Q1285" s="441">
        <v>450520</v>
      </c>
      <c r="R1285" s="450" t="s">
        <v>173</v>
      </c>
      <c r="S1285" s="441">
        <v>450520</v>
      </c>
    </row>
    <row r="1286" spans="1:19" ht="10.199999999999999" customHeight="1" x14ac:dyDescent="0.3">
      <c r="A1286" s="441">
        <v>4505</v>
      </c>
      <c r="B1286" s="441">
        <f t="shared" si="23"/>
        <v>6</v>
      </c>
      <c r="C1286" s="450">
        <v>450525</v>
      </c>
      <c r="D1286" s="441" t="s">
        <v>166</v>
      </c>
      <c r="E1286" s="441" t="s">
        <v>1315</v>
      </c>
      <c r="F1286" s="441" t="s">
        <v>1315</v>
      </c>
      <c r="G1286" s="441" t="s">
        <v>1315</v>
      </c>
      <c r="I1286" s="441" t="s">
        <v>1315</v>
      </c>
      <c r="J1286" s="441" t="s">
        <v>1315</v>
      </c>
      <c r="K1286" s="441" t="s">
        <v>1315</v>
      </c>
      <c r="L1286" s="441" t="s">
        <v>1315</v>
      </c>
      <c r="M1286" s="441" t="s">
        <v>1315</v>
      </c>
      <c r="N1286" s="441" t="s">
        <v>1315</v>
      </c>
      <c r="O1286" s="441" t="s">
        <v>1315</v>
      </c>
      <c r="Q1286" s="441">
        <v>450525</v>
      </c>
      <c r="R1286" s="450" t="s">
        <v>166</v>
      </c>
      <c r="S1286" s="441">
        <v>450525</v>
      </c>
    </row>
    <row r="1287" spans="1:19" ht="10.199999999999999" customHeight="1" x14ac:dyDescent="0.3">
      <c r="A1287" s="441">
        <v>4505</v>
      </c>
      <c r="B1287" s="441">
        <f t="shared" si="23"/>
        <v>6</v>
      </c>
      <c r="C1287" s="450">
        <v>450530</v>
      </c>
      <c r="D1287" s="441" t="s">
        <v>182</v>
      </c>
      <c r="E1287" s="441" t="s">
        <v>1315</v>
      </c>
      <c r="F1287" s="441" t="s">
        <v>1315</v>
      </c>
      <c r="G1287" s="441" t="s">
        <v>1315</v>
      </c>
      <c r="I1287" s="441" t="s">
        <v>1315</v>
      </c>
      <c r="J1287" s="441" t="s">
        <v>1315</v>
      </c>
      <c r="K1287" s="441" t="s">
        <v>1315</v>
      </c>
      <c r="L1287" s="441" t="s">
        <v>1315</v>
      </c>
      <c r="M1287" s="441" t="s">
        <v>1315</v>
      </c>
      <c r="N1287" s="441" t="s">
        <v>1315</v>
      </c>
      <c r="O1287" s="441" t="s">
        <v>1315</v>
      </c>
      <c r="Q1287" s="441">
        <v>450530</v>
      </c>
      <c r="R1287" s="450" t="s">
        <v>182</v>
      </c>
      <c r="S1287" s="441">
        <v>450530</v>
      </c>
    </row>
    <row r="1288" spans="1:19" ht="10.199999999999999" customHeight="1" x14ac:dyDescent="0.3">
      <c r="A1288" s="441">
        <v>4505</v>
      </c>
      <c r="B1288" s="441">
        <f t="shared" ref="B1288:B1351" si="24">LEN(C1288)</f>
        <v>6</v>
      </c>
      <c r="C1288" s="450">
        <v>450535</v>
      </c>
      <c r="D1288" s="441" t="s">
        <v>155</v>
      </c>
      <c r="E1288" s="441" t="s">
        <v>1315</v>
      </c>
      <c r="F1288" s="441" t="s">
        <v>1315</v>
      </c>
      <c r="G1288" s="441" t="s">
        <v>1315</v>
      </c>
      <c r="I1288" s="441" t="s">
        <v>1315</v>
      </c>
      <c r="J1288" s="441" t="s">
        <v>1315</v>
      </c>
      <c r="K1288" s="441" t="s">
        <v>1315</v>
      </c>
      <c r="L1288" s="441" t="s">
        <v>1315</v>
      </c>
      <c r="M1288" s="441" t="s">
        <v>1315</v>
      </c>
      <c r="O1288" s="441" t="s">
        <v>1315</v>
      </c>
      <c r="Q1288" s="441">
        <v>450535</v>
      </c>
      <c r="R1288" s="450" t="s">
        <v>155</v>
      </c>
      <c r="S1288" s="441">
        <v>450535</v>
      </c>
    </row>
    <row r="1289" spans="1:19" ht="10.199999999999999" customHeight="1" x14ac:dyDescent="0.3">
      <c r="A1289" s="441">
        <v>4505</v>
      </c>
      <c r="B1289" s="441">
        <f t="shared" si="24"/>
        <v>6</v>
      </c>
      <c r="C1289" s="450">
        <v>450540</v>
      </c>
      <c r="D1289" s="441" t="s">
        <v>167</v>
      </c>
      <c r="E1289" s="441" t="s">
        <v>1315</v>
      </c>
      <c r="F1289" s="441" t="s">
        <v>1315</v>
      </c>
      <c r="G1289" s="441" t="s">
        <v>1315</v>
      </c>
      <c r="I1289" s="441" t="s">
        <v>1315</v>
      </c>
      <c r="J1289" s="441" t="s">
        <v>1315</v>
      </c>
      <c r="K1289" s="441" t="s">
        <v>1315</v>
      </c>
      <c r="L1289" s="441" t="s">
        <v>1315</v>
      </c>
      <c r="M1289" s="441" t="s">
        <v>1315</v>
      </c>
      <c r="O1289" s="441" t="s">
        <v>1315</v>
      </c>
      <c r="Q1289" s="441">
        <v>450540</v>
      </c>
      <c r="R1289" s="450" t="s">
        <v>167</v>
      </c>
      <c r="S1289" s="441">
        <v>450540</v>
      </c>
    </row>
    <row r="1290" spans="1:19" ht="10.199999999999999" customHeight="1" x14ac:dyDescent="0.3">
      <c r="A1290" s="441">
        <v>4505</v>
      </c>
      <c r="B1290" s="441">
        <f t="shared" si="24"/>
        <v>6</v>
      </c>
      <c r="C1290" s="450">
        <v>450545</v>
      </c>
      <c r="D1290" s="441" t="s">
        <v>168</v>
      </c>
      <c r="E1290" s="441" t="s">
        <v>1315</v>
      </c>
      <c r="F1290" s="441" t="s">
        <v>1315</v>
      </c>
      <c r="G1290" s="441" t="s">
        <v>1315</v>
      </c>
      <c r="I1290" s="441" t="s">
        <v>1315</v>
      </c>
      <c r="J1290" s="441" t="s">
        <v>1315</v>
      </c>
      <c r="K1290" s="441" t="s">
        <v>1315</v>
      </c>
      <c r="L1290" s="441" t="s">
        <v>1315</v>
      </c>
      <c r="M1290" s="441" t="s">
        <v>1315</v>
      </c>
      <c r="O1290" s="441" t="s">
        <v>1315</v>
      </c>
      <c r="Q1290" s="441">
        <v>450545</v>
      </c>
      <c r="R1290" s="450" t="s">
        <v>168</v>
      </c>
      <c r="S1290" s="441">
        <v>450545</v>
      </c>
    </row>
    <row r="1291" spans="1:19" ht="10.199999999999999" customHeight="1" x14ac:dyDescent="0.3">
      <c r="A1291" s="441">
        <v>4505</v>
      </c>
      <c r="B1291" s="441">
        <f t="shared" si="24"/>
        <v>6</v>
      </c>
      <c r="C1291" s="450">
        <v>450590</v>
      </c>
      <c r="D1291" s="441" t="s">
        <v>53</v>
      </c>
      <c r="E1291" s="441" t="s">
        <v>1315</v>
      </c>
      <c r="F1291" s="441" t="s">
        <v>1315</v>
      </c>
      <c r="G1291" s="441" t="s">
        <v>1315</v>
      </c>
      <c r="I1291" s="441" t="s">
        <v>1315</v>
      </c>
      <c r="J1291" s="441" t="s">
        <v>1315</v>
      </c>
      <c r="K1291" s="441" t="s">
        <v>1315</v>
      </c>
      <c r="L1291" s="441" t="s">
        <v>1315</v>
      </c>
      <c r="M1291" s="441" t="s">
        <v>1315</v>
      </c>
      <c r="N1291" s="441" t="s">
        <v>1315</v>
      </c>
      <c r="O1291" s="441" t="s">
        <v>1315</v>
      </c>
      <c r="Q1291" s="441">
        <v>450590</v>
      </c>
      <c r="R1291" s="450" t="s">
        <v>53</v>
      </c>
      <c r="S1291" s="441">
        <v>450590</v>
      </c>
    </row>
    <row r="1292" spans="1:19" ht="10.199999999999999" customHeight="1" x14ac:dyDescent="0.3">
      <c r="A1292" s="441">
        <v>4506</v>
      </c>
      <c r="B1292" s="441">
        <f t="shared" si="24"/>
        <v>4</v>
      </c>
      <c r="C1292" s="450">
        <v>4506</v>
      </c>
      <c r="D1292" s="441" t="s">
        <v>985</v>
      </c>
      <c r="E1292" s="441" t="s">
        <v>1315</v>
      </c>
      <c r="F1292" s="441" t="s">
        <v>1315</v>
      </c>
      <c r="G1292" s="441" t="s">
        <v>1315</v>
      </c>
      <c r="I1292" s="441" t="s">
        <v>1315</v>
      </c>
      <c r="J1292" s="441" t="s">
        <v>1315</v>
      </c>
      <c r="K1292" s="441" t="s">
        <v>1315</v>
      </c>
      <c r="L1292" s="441" t="s">
        <v>1315</v>
      </c>
      <c r="M1292" s="441" t="s">
        <v>1315</v>
      </c>
      <c r="N1292" s="441" t="s">
        <v>1315</v>
      </c>
      <c r="O1292" s="441" t="s">
        <v>1315</v>
      </c>
      <c r="Q1292" s="441">
        <v>4506</v>
      </c>
      <c r="R1292" s="450" t="s">
        <v>985</v>
      </c>
      <c r="S1292" s="441">
        <v>4506</v>
      </c>
    </row>
    <row r="1293" spans="1:19" ht="10.199999999999999" customHeight="1" x14ac:dyDescent="0.3">
      <c r="A1293" s="441">
        <v>4506</v>
      </c>
      <c r="B1293" s="441">
        <f t="shared" si="24"/>
        <v>6</v>
      </c>
      <c r="C1293" s="450">
        <v>450605</v>
      </c>
      <c r="D1293" s="441" t="s">
        <v>1619</v>
      </c>
      <c r="E1293" s="441" t="s">
        <v>1315</v>
      </c>
      <c r="F1293" s="441" t="s">
        <v>1315</v>
      </c>
      <c r="G1293" s="441" t="s">
        <v>1315</v>
      </c>
      <c r="I1293" s="441" t="s">
        <v>1315</v>
      </c>
      <c r="J1293" s="441" t="s">
        <v>1315</v>
      </c>
      <c r="K1293" s="441" t="s">
        <v>1315</v>
      </c>
      <c r="L1293" s="441" t="s">
        <v>1315</v>
      </c>
      <c r="M1293" s="441" t="s">
        <v>1315</v>
      </c>
      <c r="N1293" s="441" t="s">
        <v>1315</v>
      </c>
      <c r="O1293" s="441" t="s">
        <v>1315</v>
      </c>
      <c r="Q1293" s="441">
        <v>450605</v>
      </c>
      <c r="R1293" s="450" t="s">
        <v>1619</v>
      </c>
      <c r="S1293" s="441">
        <v>450605</v>
      </c>
    </row>
    <row r="1294" spans="1:19" ht="10.199999999999999" customHeight="1" x14ac:dyDescent="0.3">
      <c r="A1294" s="441">
        <v>4506</v>
      </c>
      <c r="B1294" s="441">
        <f t="shared" si="24"/>
        <v>6</v>
      </c>
      <c r="C1294" s="450">
        <v>450610</v>
      </c>
      <c r="D1294" s="441" t="s">
        <v>219</v>
      </c>
      <c r="E1294" s="441" t="s">
        <v>1315</v>
      </c>
      <c r="F1294" s="441" t="s">
        <v>1315</v>
      </c>
      <c r="J1294" s="441" t="s">
        <v>1316</v>
      </c>
      <c r="K1294" s="441" t="s">
        <v>1316</v>
      </c>
      <c r="L1294" s="441" t="s">
        <v>1315</v>
      </c>
      <c r="M1294" s="441" t="s">
        <v>1315</v>
      </c>
      <c r="N1294" s="441" t="s">
        <v>1315</v>
      </c>
      <c r="O1294" s="441" t="s">
        <v>1315</v>
      </c>
      <c r="Q1294" s="441">
        <v>450610</v>
      </c>
      <c r="R1294" s="450" t="s">
        <v>219</v>
      </c>
      <c r="S1294" s="441">
        <v>450610</v>
      </c>
    </row>
    <row r="1295" spans="1:19" ht="10.199999999999999" customHeight="1" x14ac:dyDescent="0.3">
      <c r="A1295" s="441">
        <v>4506</v>
      </c>
      <c r="B1295" s="441">
        <f t="shared" si="24"/>
        <v>6</v>
      </c>
      <c r="C1295" s="450">
        <v>450615</v>
      </c>
      <c r="D1295" s="441" t="s">
        <v>220</v>
      </c>
      <c r="E1295" s="441" t="s">
        <v>1315</v>
      </c>
      <c r="F1295" s="441" t="s">
        <v>1315</v>
      </c>
      <c r="J1295" s="441" t="s">
        <v>1315</v>
      </c>
      <c r="K1295" s="441" t="s">
        <v>1315</v>
      </c>
      <c r="L1295" s="441" t="s">
        <v>1315</v>
      </c>
      <c r="M1295" s="441" t="s">
        <v>1315</v>
      </c>
      <c r="N1295" s="441" t="s">
        <v>1315</v>
      </c>
      <c r="O1295" s="441" t="s">
        <v>1315</v>
      </c>
      <c r="Q1295" s="441">
        <v>450615</v>
      </c>
      <c r="R1295" s="450" t="s">
        <v>220</v>
      </c>
      <c r="S1295" s="441">
        <v>450615</v>
      </c>
    </row>
    <row r="1296" spans="1:19" ht="10.199999999999999" customHeight="1" x14ac:dyDescent="0.3">
      <c r="A1296" s="441">
        <v>4506</v>
      </c>
      <c r="B1296" s="441">
        <f t="shared" si="24"/>
        <v>6</v>
      </c>
      <c r="C1296" s="450">
        <v>450620</v>
      </c>
      <c r="D1296" s="441" t="s">
        <v>221</v>
      </c>
      <c r="E1296" s="441" t="s">
        <v>1315</v>
      </c>
      <c r="F1296" s="441" t="s">
        <v>1315</v>
      </c>
      <c r="G1296" s="441" t="s">
        <v>1315</v>
      </c>
      <c r="I1296" s="441" t="s">
        <v>1315</v>
      </c>
      <c r="J1296" s="441" t="s">
        <v>1315</v>
      </c>
      <c r="K1296" s="441" t="s">
        <v>1315</v>
      </c>
      <c r="L1296" s="441" t="s">
        <v>1315</v>
      </c>
      <c r="M1296" s="441" t="s">
        <v>1315</v>
      </c>
      <c r="N1296" s="441" t="s">
        <v>1315</v>
      </c>
      <c r="O1296" s="441" t="s">
        <v>1315</v>
      </c>
      <c r="Q1296" s="441">
        <v>450620</v>
      </c>
      <c r="R1296" s="450" t="s">
        <v>221</v>
      </c>
      <c r="S1296" s="441">
        <v>450620</v>
      </c>
    </row>
    <row r="1297" spans="1:19" ht="10.199999999999999" customHeight="1" x14ac:dyDescent="0.3">
      <c r="A1297" s="441">
        <v>4506</v>
      </c>
      <c r="B1297" s="441">
        <f t="shared" si="24"/>
        <v>6</v>
      </c>
      <c r="C1297" s="450">
        <v>450625</v>
      </c>
      <c r="D1297" s="441" t="s">
        <v>222</v>
      </c>
      <c r="E1297" s="441" t="s">
        <v>1315</v>
      </c>
      <c r="F1297" s="441" t="s">
        <v>1315</v>
      </c>
      <c r="G1297" s="441" t="s">
        <v>1315</v>
      </c>
      <c r="I1297" s="441" t="s">
        <v>1315</v>
      </c>
      <c r="J1297" s="441" t="s">
        <v>1315</v>
      </c>
      <c r="K1297" s="441" t="s">
        <v>1315</v>
      </c>
      <c r="L1297" s="441" t="s">
        <v>1315</v>
      </c>
      <c r="M1297" s="441" t="s">
        <v>1315</v>
      </c>
      <c r="N1297" s="441" t="s">
        <v>1315</v>
      </c>
      <c r="O1297" s="441" t="s">
        <v>1315</v>
      </c>
      <c r="Q1297" s="441">
        <v>450625</v>
      </c>
      <c r="R1297" s="450" t="s">
        <v>222</v>
      </c>
      <c r="S1297" s="441">
        <v>450625</v>
      </c>
    </row>
    <row r="1298" spans="1:19" ht="10.199999999999999" customHeight="1" x14ac:dyDescent="0.3">
      <c r="A1298" s="441">
        <v>4506</v>
      </c>
      <c r="B1298" s="441">
        <f t="shared" si="24"/>
        <v>6</v>
      </c>
      <c r="C1298" s="450">
        <v>450630</v>
      </c>
      <c r="D1298" s="441" t="s">
        <v>223</v>
      </c>
      <c r="E1298" s="441" t="s">
        <v>1315</v>
      </c>
      <c r="F1298" s="441" t="s">
        <v>1315</v>
      </c>
      <c r="G1298" s="441" t="s">
        <v>1315</v>
      </c>
      <c r="I1298" s="441" t="s">
        <v>1315</v>
      </c>
      <c r="J1298" s="441" t="s">
        <v>1315</v>
      </c>
      <c r="K1298" s="441" t="s">
        <v>1315</v>
      </c>
      <c r="L1298" s="441" t="s">
        <v>1315</v>
      </c>
      <c r="M1298" s="441" t="s">
        <v>1315</v>
      </c>
      <c r="N1298" s="441" t="s">
        <v>1315</v>
      </c>
      <c r="O1298" s="441" t="s">
        <v>1315</v>
      </c>
      <c r="Q1298" s="441">
        <v>450630</v>
      </c>
      <c r="R1298" s="450" t="s">
        <v>223</v>
      </c>
      <c r="S1298" s="441">
        <v>450630</v>
      </c>
    </row>
    <row r="1299" spans="1:19" ht="10.199999999999999" customHeight="1" x14ac:dyDescent="0.3">
      <c r="A1299" s="441">
        <v>4506</v>
      </c>
      <c r="B1299" s="441">
        <f t="shared" si="24"/>
        <v>6</v>
      </c>
      <c r="C1299" s="450">
        <v>450635</v>
      </c>
      <c r="D1299" s="441" t="s">
        <v>224</v>
      </c>
      <c r="E1299" s="441" t="s">
        <v>1315</v>
      </c>
      <c r="F1299" s="441" t="s">
        <v>1315</v>
      </c>
      <c r="G1299" s="441" t="s">
        <v>1315</v>
      </c>
      <c r="I1299" s="441" t="s">
        <v>1315</v>
      </c>
      <c r="J1299" s="441" t="s">
        <v>1315</v>
      </c>
      <c r="K1299" s="441" t="s">
        <v>1315</v>
      </c>
      <c r="O1299" s="441" t="s">
        <v>1315</v>
      </c>
      <c r="Q1299" s="441">
        <v>450635</v>
      </c>
      <c r="R1299" s="450" t="s">
        <v>224</v>
      </c>
      <c r="S1299" s="441">
        <v>450635</v>
      </c>
    </row>
    <row r="1300" spans="1:19" ht="10.199999999999999" customHeight="1" x14ac:dyDescent="0.3">
      <c r="A1300" s="441">
        <v>4506</v>
      </c>
      <c r="B1300" s="441">
        <f t="shared" si="24"/>
        <v>6</v>
      </c>
      <c r="C1300" s="450">
        <v>450690</v>
      </c>
      <c r="D1300" s="441" t="s">
        <v>53</v>
      </c>
      <c r="E1300" s="441" t="s">
        <v>1315</v>
      </c>
      <c r="F1300" s="441" t="s">
        <v>1315</v>
      </c>
      <c r="G1300" s="441" t="s">
        <v>1315</v>
      </c>
      <c r="I1300" s="441" t="s">
        <v>1315</v>
      </c>
      <c r="J1300" s="441" t="s">
        <v>1315</v>
      </c>
      <c r="K1300" s="441" t="s">
        <v>1315</v>
      </c>
      <c r="L1300" s="441" t="s">
        <v>1315</v>
      </c>
      <c r="M1300" s="441" t="s">
        <v>1315</v>
      </c>
      <c r="N1300" s="441" t="s">
        <v>1315</v>
      </c>
      <c r="O1300" s="441" t="s">
        <v>1315</v>
      </c>
      <c r="Q1300" s="441">
        <v>450690</v>
      </c>
      <c r="R1300" s="450" t="s">
        <v>53</v>
      </c>
      <c r="S1300" s="441">
        <v>450690</v>
      </c>
    </row>
    <row r="1301" spans="1:19" ht="10.199999999999999" customHeight="1" x14ac:dyDescent="0.3">
      <c r="A1301" s="441">
        <v>4507</v>
      </c>
      <c r="B1301" s="441">
        <f t="shared" si="24"/>
        <v>4</v>
      </c>
      <c r="C1301" s="450">
        <v>4507</v>
      </c>
      <c r="D1301" s="441" t="s">
        <v>986</v>
      </c>
      <c r="E1301" s="441" t="s">
        <v>1315</v>
      </c>
      <c r="F1301" s="441" t="s">
        <v>1315</v>
      </c>
      <c r="G1301" s="441" t="s">
        <v>1315</v>
      </c>
      <c r="I1301" s="441" t="s">
        <v>1315</v>
      </c>
      <c r="J1301" s="441" t="s">
        <v>1315</v>
      </c>
      <c r="K1301" s="441" t="s">
        <v>1315</v>
      </c>
      <c r="L1301" s="441" t="s">
        <v>1315</v>
      </c>
      <c r="M1301" s="441" t="s">
        <v>1315</v>
      </c>
      <c r="N1301" s="441" t="s">
        <v>1315</v>
      </c>
      <c r="O1301" s="441" t="s">
        <v>1315</v>
      </c>
      <c r="Q1301" s="441">
        <v>4507</v>
      </c>
      <c r="R1301" s="450" t="s">
        <v>986</v>
      </c>
      <c r="S1301" s="441">
        <v>4507</v>
      </c>
    </row>
    <row r="1302" spans="1:19" ht="10.199999999999999" customHeight="1" x14ac:dyDescent="0.3">
      <c r="A1302" s="441">
        <v>4507</v>
      </c>
      <c r="B1302" s="441">
        <f t="shared" si="24"/>
        <v>6</v>
      </c>
      <c r="C1302" s="450">
        <v>450705</v>
      </c>
      <c r="D1302" s="441" t="s">
        <v>1620</v>
      </c>
      <c r="E1302" s="441" t="s">
        <v>1315</v>
      </c>
      <c r="F1302" s="441" t="s">
        <v>1315</v>
      </c>
      <c r="G1302" s="441" t="s">
        <v>1315</v>
      </c>
      <c r="I1302" s="441" t="s">
        <v>1315</v>
      </c>
      <c r="J1302" s="441" t="s">
        <v>1315</v>
      </c>
      <c r="K1302" s="441" t="s">
        <v>1315</v>
      </c>
      <c r="L1302" s="441" t="s">
        <v>1315</v>
      </c>
      <c r="M1302" s="441" t="s">
        <v>1315</v>
      </c>
      <c r="N1302" s="441" t="s">
        <v>1315</v>
      </c>
      <c r="O1302" s="441" t="s">
        <v>1315</v>
      </c>
      <c r="Q1302" s="441">
        <v>450705</v>
      </c>
      <c r="R1302" s="450" t="s">
        <v>1620</v>
      </c>
      <c r="S1302" s="441">
        <v>450705</v>
      </c>
    </row>
    <row r="1303" spans="1:19" ht="10.199999999999999" customHeight="1" x14ac:dyDescent="0.3">
      <c r="A1303" s="441">
        <v>4507</v>
      </c>
      <c r="B1303" s="441">
        <f t="shared" si="24"/>
        <v>6</v>
      </c>
      <c r="C1303" s="450">
        <v>450710</v>
      </c>
      <c r="D1303" s="441" t="s">
        <v>354</v>
      </c>
      <c r="E1303" s="441" t="s">
        <v>1315</v>
      </c>
      <c r="F1303" s="441" t="s">
        <v>1315</v>
      </c>
      <c r="J1303" s="441" t="s">
        <v>1316</v>
      </c>
      <c r="K1303" s="441" t="s">
        <v>1316</v>
      </c>
      <c r="L1303" s="441" t="s">
        <v>1315</v>
      </c>
      <c r="M1303" s="441" t="s">
        <v>1315</v>
      </c>
      <c r="O1303" s="441" t="s">
        <v>1315</v>
      </c>
      <c r="Q1303" s="441">
        <v>450710</v>
      </c>
      <c r="R1303" s="450" t="s">
        <v>354</v>
      </c>
      <c r="S1303" s="441">
        <v>450710</v>
      </c>
    </row>
    <row r="1304" spans="1:19" ht="10.199999999999999" customHeight="1" x14ac:dyDescent="0.3">
      <c r="A1304" s="441">
        <v>4507</v>
      </c>
      <c r="B1304" s="441">
        <f t="shared" si="24"/>
        <v>6</v>
      </c>
      <c r="C1304" s="450">
        <v>450715</v>
      </c>
      <c r="D1304" s="441" t="s">
        <v>1621</v>
      </c>
      <c r="E1304" s="441" t="s">
        <v>1315</v>
      </c>
      <c r="F1304" s="441" t="s">
        <v>1315</v>
      </c>
      <c r="G1304" s="441" t="s">
        <v>1315</v>
      </c>
      <c r="I1304" s="441" t="s">
        <v>1315</v>
      </c>
      <c r="J1304" s="441" t="s">
        <v>1315</v>
      </c>
      <c r="K1304" s="441" t="s">
        <v>1315</v>
      </c>
      <c r="L1304" s="441" t="s">
        <v>1315</v>
      </c>
      <c r="M1304" s="441" t="s">
        <v>1315</v>
      </c>
      <c r="N1304" s="441" t="s">
        <v>1315</v>
      </c>
      <c r="O1304" s="441" t="s">
        <v>1315</v>
      </c>
      <c r="Q1304" s="441">
        <v>450715</v>
      </c>
      <c r="R1304" s="450" t="s">
        <v>1621</v>
      </c>
      <c r="S1304" s="441">
        <v>450715</v>
      </c>
    </row>
    <row r="1305" spans="1:19" ht="10.199999999999999" customHeight="1" x14ac:dyDescent="0.3">
      <c r="A1305" s="441">
        <v>4507</v>
      </c>
      <c r="B1305" s="441">
        <f t="shared" si="24"/>
        <v>6</v>
      </c>
      <c r="C1305" s="450">
        <v>450720</v>
      </c>
      <c r="D1305" s="441" t="s">
        <v>1622</v>
      </c>
      <c r="F1305" s="441" t="s">
        <v>1315</v>
      </c>
      <c r="J1305" s="441" t="s">
        <v>1316</v>
      </c>
      <c r="K1305" s="441" t="s">
        <v>1316</v>
      </c>
      <c r="M1305" s="441" t="s">
        <v>1315</v>
      </c>
      <c r="Q1305" s="441">
        <v>450720</v>
      </c>
      <c r="R1305" s="450" t="s">
        <v>1622</v>
      </c>
      <c r="S1305" s="441">
        <v>450720</v>
      </c>
    </row>
    <row r="1306" spans="1:19" ht="10.199999999999999" customHeight="1" x14ac:dyDescent="0.3">
      <c r="A1306" s="441">
        <v>4507</v>
      </c>
      <c r="B1306" s="441">
        <f t="shared" si="24"/>
        <v>6</v>
      </c>
      <c r="C1306" s="450">
        <v>450790</v>
      </c>
      <c r="D1306" s="441" t="s">
        <v>53</v>
      </c>
      <c r="E1306" s="441" t="s">
        <v>1315</v>
      </c>
      <c r="F1306" s="441" t="s">
        <v>1315</v>
      </c>
      <c r="G1306" s="441" t="s">
        <v>1315</v>
      </c>
      <c r="I1306" s="441" t="s">
        <v>1315</v>
      </c>
      <c r="J1306" s="441" t="s">
        <v>1315</v>
      </c>
      <c r="K1306" s="441" t="s">
        <v>1315</v>
      </c>
      <c r="L1306" s="441" t="s">
        <v>1315</v>
      </c>
      <c r="M1306" s="441" t="s">
        <v>1315</v>
      </c>
      <c r="N1306" s="441" t="s">
        <v>1315</v>
      </c>
      <c r="O1306" s="441" t="s">
        <v>1315</v>
      </c>
      <c r="Q1306" s="441">
        <v>450790</v>
      </c>
      <c r="R1306" s="450" t="s">
        <v>53</v>
      </c>
      <c r="S1306" s="441">
        <v>450790</v>
      </c>
    </row>
    <row r="1307" spans="1:19" ht="10.199999999999999" customHeight="1" x14ac:dyDescent="0.3">
      <c r="A1307" s="441">
        <v>46</v>
      </c>
      <c r="B1307" s="441">
        <f t="shared" si="24"/>
        <v>2</v>
      </c>
      <c r="C1307" s="450">
        <v>46</v>
      </c>
      <c r="D1307" s="441" t="s">
        <v>994</v>
      </c>
      <c r="E1307" s="441" t="s">
        <v>1315</v>
      </c>
      <c r="F1307" s="441" t="s">
        <v>1315</v>
      </c>
      <c r="G1307" s="441" t="s">
        <v>1315</v>
      </c>
      <c r="I1307" s="441" t="s">
        <v>1315</v>
      </c>
      <c r="J1307" s="441" t="s">
        <v>1315</v>
      </c>
      <c r="K1307" s="441" t="s">
        <v>1315</v>
      </c>
      <c r="L1307" s="441" t="s">
        <v>1315</v>
      </c>
      <c r="M1307" s="441" t="s">
        <v>1315</v>
      </c>
      <c r="N1307" s="441" t="s">
        <v>1315</v>
      </c>
      <c r="O1307" s="441" t="s">
        <v>1315</v>
      </c>
      <c r="Q1307" s="441">
        <v>46</v>
      </c>
      <c r="R1307" s="450" t="s">
        <v>994</v>
      </c>
      <c r="S1307" s="441">
        <v>46</v>
      </c>
    </row>
    <row r="1308" spans="1:19" ht="10.199999999999999" customHeight="1" x14ac:dyDescent="0.3">
      <c r="A1308" s="441">
        <v>4601</v>
      </c>
      <c r="B1308" s="441">
        <f t="shared" si="24"/>
        <v>4</v>
      </c>
      <c r="C1308" s="450">
        <v>4601</v>
      </c>
      <c r="D1308" s="441" t="s">
        <v>995</v>
      </c>
      <c r="E1308" s="441" t="s">
        <v>1315</v>
      </c>
      <c r="F1308" s="441" t="s">
        <v>1315</v>
      </c>
      <c r="G1308" s="441" t="s">
        <v>1315</v>
      </c>
      <c r="I1308" s="441" t="s">
        <v>1315</v>
      </c>
      <c r="J1308" s="441" t="s">
        <v>1315</v>
      </c>
      <c r="K1308" s="441" t="s">
        <v>1315</v>
      </c>
      <c r="O1308" s="441" t="s">
        <v>1315</v>
      </c>
      <c r="Q1308" s="441">
        <v>4601</v>
      </c>
      <c r="R1308" s="450" t="s">
        <v>995</v>
      </c>
      <c r="S1308" s="441">
        <v>4601</v>
      </c>
    </row>
    <row r="1309" spans="1:19" ht="10.199999999999999" customHeight="1" x14ac:dyDescent="0.3">
      <c r="A1309" s="441">
        <v>4602</v>
      </c>
      <c r="B1309" s="441">
        <f t="shared" si="24"/>
        <v>4</v>
      </c>
      <c r="C1309" s="450">
        <v>4602</v>
      </c>
      <c r="D1309" s="441" t="s">
        <v>996</v>
      </c>
      <c r="E1309" s="441" t="s">
        <v>1315</v>
      </c>
      <c r="G1309" s="441" t="s">
        <v>1315</v>
      </c>
      <c r="J1309" s="441" t="s">
        <v>1315</v>
      </c>
      <c r="K1309" s="441" t="s">
        <v>1315</v>
      </c>
      <c r="O1309" s="441" t="s">
        <v>1315</v>
      </c>
      <c r="Q1309" s="441">
        <v>4602</v>
      </c>
      <c r="R1309" s="450" t="s">
        <v>996</v>
      </c>
      <c r="S1309" s="441">
        <v>4602</v>
      </c>
    </row>
    <row r="1310" spans="1:19" ht="10.199999999999999" customHeight="1" x14ac:dyDescent="0.3">
      <c r="A1310" s="441">
        <v>4690</v>
      </c>
      <c r="B1310" s="441">
        <f t="shared" si="24"/>
        <v>4</v>
      </c>
      <c r="C1310" s="450">
        <v>4690</v>
      </c>
      <c r="D1310" s="441" t="s">
        <v>118</v>
      </c>
      <c r="E1310" s="441" t="s">
        <v>1315</v>
      </c>
      <c r="F1310" s="441" t="s">
        <v>1315</v>
      </c>
      <c r="G1310" s="441" t="s">
        <v>1315</v>
      </c>
      <c r="I1310" s="441" t="s">
        <v>1315</v>
      </c>
      <c r="J1310" s="441" t="s">
        <v>1315</v>
      </c>
      <c r="K1310" s="441" t="s">
        <v>1315</v>
      </c>
      <c r="L1310" s="441" t="s">
        <v>1315</v>
      </c>
      <c r="M1310" s="441" t="s">
        <v>1315</v>
      </c>
      <c r="N1310" s="441" t="s">
        <v>1315</v>
      </c>
      <c r="O1310" s="441" t="s">
        <v>1315</v>
      </c>
      <c r="Q1310" s="441">
        <v>4690</v>
      </c>
      <c r="R1310" s="450" t="s">
        <v>118</v>
      </c>
      <c r="S1310" s="441">
        <v>4690</v>
      </c>
    </row>
    <row r="1311" spans="1:19" ht="10.199999999999999" customHeight="1" x14ac:dyDescent="0.3">
      <c r="A1311" s="441">
        <v>47</v>
      </c>
      <c r="B1311" s="441">
        <f t="shared" si="24"/>
        <v>2</v>
      </c>
      <c r="C1311" s="450">
        <v>47</v>
      </c>
      <c r="D1311" s="441" t="s">
        <v>1623</v>
      </c>
      <c r="E1311" s="441" t="s">
        <v>1315</v>
      </c>
      <c r="F1311" s="441" t="s">
        <v>1315</v>
      </c>
      <c r="G1311" s="441" t="s">
        <v>1315</v>
      </c>
      <c r="I1311" s="441" t="s">
        <v>1315</v>
      </c>
      <c r="J1311" s="441" t="s">
        <v>1315</v>
      </c>
      <c r="K1311" s="441" t="s">
        <v>1315</v>
      </c>
      <c r="L1311" s="441" t="s">
        <v>1315</v>
      </c>
      <c r="M1311" s="441" t="s">
        <v>1315</v>
      </c>
      <c r="N1311" s="441" t="s">
        <v>1315</v>
      </c>
      <c r="O1311" s="441" t="s">
        <v>1315</v>
      </c>
      <c r="Q1311" s="441">
        <v>47</v>
      </c>
      <c r="R1311" s="450" t="s">
        <v>1209</v>
      </c>
      <c r="S1311" s="441">
        <v>47</v>
      </c>
    </row>
    <row r="1312" spans="1:19" ht="10.199999999999999" customHeight="1" x14ac:dyDescent="0.3">
      <c r="A1312" s="441">
        <v>4701</v>
      </c>
      <c r="B1312" s="441">
        <f t="shared" si="24"/>
        <v>4</v>
      </c>
      <c r="C1312" s="450">
        <v>4701</v>
      </c>
      <c r="D1312" s="441" t="s">
        <v>1000</v>
      </c>
      <c r="E1312" s="441" t="s">
        <v>1315</v>
      </c>
      <c r="F1312" s="441" t="s">
        <v>1315</v>
      </c>
      <c r="G1312" s="441" t="s">
        <v>1315</v>
      </c>
      <c r="I1312" s="441" t="s">
        <v>1315</v>
      </c>
      <c r="J1312" s="441" t="s">
        <v>1315</v>
      </c>
      <c r="K1312" s="441" t="s">
        <v>1315</v>
      </c>
      <c r="L1312" s="441" t="s">
        <v>1315</v>
      </c>
      <c r="M1312" s="441" t="s">
        <v>1315</v>
      </c>
      <c r="N1312" s="441" t="s">
        <v>1315</v>
      </c>
      <c r="O1312" s="441" t="s">
        <v>1315</v>
      </c>
      <c r="Q1312" s="441">
        <v>4701</v>
      </c>
      <c r="R1312" s="450" t="s">
        <v>1000</v>
      </c>
      <c r="S1312" s="441">
        <v>4701</v>
      </c>
    </row>
    <row r="1313" spans="1:19" ht="10.199999999999999" customHeight="1" x14ac:dyDescent="0.3">
      <c r="A1313" s="441">
        <v>4702</v>
      </c>
      <c r="B1313" s="441">
        <f t="shared" si="24"/>
        <v>4</v>
      </c>
      <c r="C1313" s="450">
        <v>4702</v>
      </c>
      <c r="D1313" s="441" t="s">
        <v>1001</v>
      </c>
      <c r="E1313" s="441" t="s">
        <v>1315</v>
      </c>
      <c r="F1313" s="441" t="s">
        <v>1315</v>
      </c>
      <c r="G1313" s="441" t="s">
        <v>1315</v>
      </c>
      <c r="I1313" s="441" t="s">
        <v>1315</v>
      </c>
      <c r="J1313" s="441" t="s">
        <v>1315</v>
      </c>
      <c r="K1313" s="441" t="s">
        <v>1315</v>
      </c>
      <c r="O1313" s="441" t="s">
        <v>1315</v>
      </c>
      <c r="Q1313" s="441">
        <v>4702</v>
      </c>
      <c r="R1313" s="450" t="s">
        <v>1001</v>
      </c>
      <c r="S1313" s="441">
        <v>4702</v>
      </c>
    </row>
    <row r="1314" spans="1:19" ht="10.199999999999999" customHeight="1" x14ac:dyDescent="0.3">
      <c r="A1314" s="441">
        <v>4703</v>
      </c>
      <c r="B1314" s="441">
        <f t="shared" si="24"/>
        <v>4</v>
      </c>
      <c r="C1314" s="450">
        <v>4703</v>
      </c>
      <c r="D1314" s="441" t="s">
        <v>1002</v>
      </c>
      <c r="E1314" s="441" t="s">
        <v>1315</v>
      </c>
      <c r="F1314" s="441" t="s">
        <v>1315</v>
      </c>
      <c r="G1314" s="441" t="s">
        <v>1315</v>
      </c>
      <c r="I1314" s="441" t="s">
        <v>1315</v>
      </c>
      <c r="J1314" s="441" t="s">
        <v>1315</v>
      </c>
      <c r="K1314" s="441" t="s">
        <v>1315</v>
      </c>
      <c r="L1314" s="441" t="s">
        <v>1315</v>
      </c>
      <c r="M1314" s="441" t="s">
        <v>1315</v>
      </c>
      <c r="N1314" s="441" t="s">
        <v>1315</v>
      </c>
      <c r="O1314" s="441" t="s">
        <v>1315</v>
      </c>
      <c r="Q1314" s="441">
        <v>4703</v>
      </c>
      <c r="R1314" s="450" t="s">
        <v>1624</v>
      </c>
      <c r="S1314" s="441">
        <v>4703</v>
      </c>
    </row>
    <row r="1315" spans="1:19" ht="10.199999999999999" customHeight="1" x14ac:dyDescent="0.3">
      <c r="A1315" s="441">
        <v>4790</v>
      </c>
      <c r="B1315" s="441">
        <f t="shared" si="24"/>
        <v>4</v>
      </c>
      <c r="C1315" s="450">
        <v>4790</v>
      </c>
      <c r="D1315" s="441" t="s">
        <v>53</v>
      </c>
      <c r="E1315" s="441" t="s">
        <v>1315</v>
      </c>
      <c r="F1315" s="441" t="s">
        <v>1315</v>
      </c>
      <c r="G1315" s="441" t="s">
        <v>1315</v>
      </c>
      <c r="I1315" s="441" t="s">
        <v>1315</v>
      </c>
      <c r="J1315" s="441" t="s">
        <v>1315</v>
      </c>
      <c r="K1315" s="441" t="s">
        <v>1315</v>
      </c>
      <c r="L1315" s="441" t="s">
        <v>1315</v>
      </c>
      <c r="M1315" s="441" t="s">
        <v>1315</v>
      </c>
      <c r="N1315" s="441" t="s">
        <v>1315</v>
      </c>
      <c r="O1315" s="441" t="s">
        <v>1315</v>
      </c>
      <c r="Q1315" s="441">
        <v>4790</v>
      </c>
      <c r="R1315" s="450" t="s">
        <v>53</v>
      </c>
      <c r="S1315" s="441">
        <v>4790</v>
      </c>
    </row>
    <row r="1316" spans="1:19" ht="10.199999999999999" customHeight="1" x14ac:dyDescent="0.3">
      <c r="A1316" s="441">
        <v>48</v>
      </c>
      <c r="B1316" s="441">
        <f t="shared" si="24"/>
        <v>2</v>
      </c>
      <c r="C1316" s="450">
        <v>48</v>
      </c>
      <c r="D1316" s="441" t="s">
        <v>1210</v>
      </c>
      <c r="E1316" s="441" t="s">
        <v>1315</v>
      </c>
      <c r="F1316" s="441" t="s">
        <v>1315</v>
      </c>
      <c r="G1316" s="441" t="s">
        <v>1315</v>
      </c>
      <c r="I1316" s="441" t="s">
        <v>1315</v>
      </c>
      <c r="J1316" s="441" t="s">
        <v>1316</v>
      </c>
      <c r="K1316" s="441" t="s">
        <v>1316</v>
      </c>
      <c r="L1316" s="441" t="s">
        <v>1315</v>
      </c>
      <c r="M1316" s="441" t="s">
        <v>1315</v>
      </c>
      <c r="N1316" s="441" t="s">
        <v>1315</v>
      </c>
      <c r="O1316" s="441" t="s">
        <v>1315</v>
      </c>
      <c r="Q1316" s="441">
        <v>48</v>
      </c>
      <c r="R1316" s="450" t="s">
        <v>1210</v>
      </c>
      <c r="S1316" s="441">
        <v>48</v>
      </c>
    </row>
    <row r="1317" spans="1:19" ht="10.199999999999999" customHeight="1" x14ac:dyDescent="0.3">
      <c r="A1317" s="441">
        <v>4810</v>
      </c>
      <c r="B1317" s="441">
        <f t="shared" si="24"/>
        <v>4</v>
      </c>
      <c r="C1317" s="450">
        <v>4810</v>
      </c>
      <c r="D1317" s="441" t="s">
        <v>284</v>
      </c>
      <c r="E1317" s="441" t="s">
        <v>1315</v>
      </c>
      <c r="F1317" s="441" t="s">
        <v>1315</v>
      </c>
      <c r="J1317" s="441" t="s">
        <v>1316</v>
      </c>
      <c r="K1317" s="441" t="s">
        <v>1316</v>
      </c>
      <c r="L1317" s="441" t="s">
        <v>1315</v>
      </c>
      <c r="M1317" s="441" t="s">
        <v>1315</v>
      </c>
      <c r="N1317" s="441" t="s">
        <v>1315</v>
      </c>
      <c r="O1317" s="441" t="s">
        <v>1315</v>
      </c>
      <c r="Q1317" s="441">
        <v>4810</v>
      </c>
      <c r="R1317" s="450" t="s">
        <v>284</v>
      </c>
      <c r="S1317" s="441">
        <v>4810</v>
      </c>
    </row>
    <row r="1318" spans="1:19" ht="10.199999999999999" customHeight="1" x14ac:dyDescent="0.3">
      <c r="A1318" s="441">
        <v>4815</v>
      </c>
      <c r="B1318" s="441">
        <f t="shared" si="24"/>
        <v>4</v>
      </c>
      <c r="C1318" s="450">
        <v>4815</v>
      </c>
      <c r="D1318" s="441" t="s">
        <v>290</v>
      </c>
      <c r="E1318" s="441" t="s">
        <v>1315</v>
      </c>
      <c r="F1318" s="441" t="s">
        <v>1315</v>
      </c>
      <c r="J1318" s="441" t="s">
        <v>1316</v>
      </c>
      <c r="K1318" s="441" t="s">
        <v>1316</v>
      </c>
      <c r="L1318" s="441" t="s">
        <v>1315</v>
      </c>
      <c r="M1318" s="441" t="s">
        <v>1315</v>
      </c>
      <c r="N1318" s="441" t="s">
        <v>1315</v>
      </c>
      <c r="O1318" s="441" t="s">
        <v>1315</v>
      </c>
      <c r="Q1318" s="441">
        <v>4815</v>
      </c>
      <c r="R1318" s="450" t="s">
        <v>290</v>
      </c>
      <c r="S1318" s="441">
        <v>4815</v>
      </c>
    </row>
    <row r="1319" spans="1:19" ht="10.199999999999999" customHeight="1" x14ac:dyDescent="0.3">
      <c r="A1319" s="441">
        <v>4890</v>
      </c>
      <c r="B1319" s="441">
        <f t="shared" si="24"/>
        <v>4</v>
      </c>
      <c r="C1319" s="450">
        <v>4890</v>
      </c>
      <c r="D1319" s="441" t="s">
        <v>53</v>
      </c>
      <c r="E1319" s="441" t="s">
        <v>1315</v>
      </c>
      <c r="F1319" s="441" t="s">
        <v>1315</v>
      </c>
      <c r="G1319" s="441" t="s">
        <v>1315</v>
      </c>
      <c r="I1319" s="441" t="s">
        <v>1315</v>
      </c>
      <c r="J1319" s="441" t="s">
        <v>1316</v>
      </c>
      <c r="K1319" s="441" t="s">
        <v>1316</v>
      </c>
      <c r="L1319" s="441" t="s">
        <v>1315</v>
      </c>
      <c r="M1319" s="441" t="s">
        <v>1315</v>
      </c>
      <c r="N1319" s="441" t="s">
        <v>1315</v>
      </c>
      <c r="O1319" s="441" t="s">
        <v>1315</v>
      </c>
      <c r="Q1319" s="441">
        <v>4890</v>
      </c>
      <c r="R1319" s="450" t="s">
        <v>53</v>
      </c>
      <c r="S1319" s="441">
        <v>4890</v>
      </c>
    </row>
    <row r="1320" spans="1:19" ht="10.199999999999999" customHeight="1" x14ac:dyDescent="0.3">
      <c r="A1320" s="441">
        <v>5</v>
      </c>
      <c r="B1320" s="441">
        <f t="shared" si="24"/>
        <v>1</v>
      </c>
      <c r="C1320" s="450">
        <v>5</v>
      </c>
      <c r="D1320" s="441" t="s">
        <v>362</v>
      </c>
      <c r="E1320" s="441" t="s">
        <v>1315</v>
      </c>
      <c r="F1320" s="441" t="s">
        <v>1315</v>
      </c>
      <c r="G1320" s="441" t="s">
        <v>1315</v>
      </c>
      <c r="I1320" s="441" t="s">
        <v>1315</v>
      </c>
      <c r="J1320" s="441" t="s">
        <v>1315</v>
      </c>
      <c r="K1320" s="441" t="s">
        <v>1315</v>
      </c>
      <c r="L1320" s="441" t="s">
        <v>1315</v>
      </c>
      <c r="M1320" s="441" t="s">
        <v>1315</v>
      </c>
      <c r="N1320" s="441" t="s">
        <v>1315</v>
      </c>
      <c r="O1320" s="441" t="s">
        <v>1315</v>
      </c>
      <c r="Q1320" s="441">
        <v>5</v>
      </c>
      <c r="R1320" s="450" t="s">
        <v>362</v>
      </c>
      <c r="S1320" s="441">
        <v>5</v>
      </c>
    </row>
    <row r="1321" spans="1:19" ht="10.199999999999999" customHeight="1" x14ac:dyDescent="0.3">
      <c r="A1321" s="441">
        <v>51</v>
      </c>
      <c r="B1321" s="441">
        <f t="shared" si="24"/>
        <v>2</v>
      </c>
      <c r="C1321" s="450">
        <v>51</v>
      </c>
      <c r="D1321" s="441" t="s">
        <v>533</v>
      </c>
      <c r="E1321" s="441" t="s">
        <v>1315</v>
      </c>
      <c r="F1321" s="441" t="s">
        <v>1315</v>
      </c>
      <c r="G1321" s="441" t="s">
        <v>1315</v>
      </c>
      <c r="I1321" s="441" t="s">
        <v>1315</v>
      </c>
      <c r="J1321" s="441" t="s">
        <v>1315</v>
      </c>
      <c r="K1321" s="441" t="s">
        <v>1315</v>
      </c>
      <c r="L1321" s="441" t="s">
        <v>1315</v>
      </c>
      <c r="M1321" s="441" t="s">
        <v>1315</v>
      </c>
      <c r="N1321" s="441" t="s">
        <v>1315</v>
      </c>
      <c r="O1321" s="441" t="s">
        <v>1315</v>
      </c>
      <c r="Q1321" s="441">
        <v>51</v>
      </c>
      <c r="R1321" s="450" t="s">
        <v>533</v>
      </c>
      <c r="S1321" s="441">
        <v>51</v>
      </c>
    </row>
    <row r="1322" spans="1:19" ht="10.199999999999999" customHeight="1" x14ac:dyDescent="0.3">
      <c r="A1322" s="441">
        <v>5101</v>
      </c>
      <c r="B1322" s="441">
        <f t="shared" si="24"/>
        <v>4</v>
      </c>
      <c r="C1322" s="450">
        <v>5101</v>
      </c>
      <c r="D1322" s="441" t="s">
        <v>944</v>
      </c>
      <c r="E1322" s="441" t="s">
        <v>1315</v>
      </c>
      <c r="F1322" s="441" t="s">
        <v>1315</v>
      </c>
      <c r="G1322" s="441" t="s">
        <v>1315</v>
      </c>
      <c r="I1322" s="441" t="s">
        <v>1315</v>
      </c>
      <c r="J1322" s="441" t="s">
        <v>1315</v>
      </c>
      <c r="K1322" s="441" t="s">
        <v>1315</v>
      </c>
      <c r="L1322" s="441" t="s">
        <v>1315</v>
      </c>
      <c r="M1322" s="441" t="s">
        <v>1315</v>
      </c>
      <c r="N1322" s="441" t="s">
        <v>1315</v>
      </c>
      <c r="O1322" s="441" t="s">
        <v>1315</v>
      </c>
      <c r="Q1322" s="441">
        <v>5101</v>
      </c>
      <c r="R1322" s="450" t="s">
        <v>944</v>
      </c>
      <c r="S1322" s="441">
        <v>5101</v>
      </c>
    </row>
    <row r="1323" spans="1:19" ht="10.199999999999999" customHeight="1" x14ac:dyDescent="0.3">
      <c r="A1323" s="441">
        <v>5101</v>
      </c>
      <c r="B1323" s="441">
        <f t="shared" si="24"/>
        <v>6</v>
      </c>
      <c r="C1323" s="450">
        <v>510105</v>
      </c>
      <c r="D1323" s="441" t="s">
        <v>16</v>
      </c>
      <c r="E1323" s="441" t="s">
        <v>1315</v>
      </c>
      <c r="F1323" s="441" t="s">
        <v>1315</v>
      </c>
      <c r="G1323" s="441" t="s">
        <v>1315</v>
      </c>
      <c r="I1323" s="441" t="s">
        <v>1315</v>
      </c>
      <c r="J1323" s="441" t="s">
        <v>1315</v>
      </c>
      <c r="K1323" s="441" t="s">
        <v>1315</v>
      </c>
      <c r="O1323" s="441" t="s">
        <v>1315</v>
      </c>
      <c r="Q1323" s="441">
        <v>510105</v>
      </c>
      <c r="R1323" s="450" t="s">
        <v>16</v>
      </c>
      <c r="S1323" s="441">
        <v>510105</v>
      </c>
    </row>
    <row r="1324" spans="1:19" ht="10.199999999999999" customHeight="1" x14ac:dyDescent="0.3">
      <c r="A1324" s="441">
        <v>5101</v>
      </c>
      <c r="B1324" s="441">
        <f t="shared" si="24"/>
        <v>6</v>
      </c>
      <c r="C1324" s="450">
        <v>510110</v>
      </c>
      <c r="D1324" s="441" t="s">
        <v>1625</v>
      </c>
      <c r="E1324" s="441" t="s">
        <v>1315</v>
      </c>
      <c r="F1324" s="441" t="s">
        <v>1315</v>
      </c>
      <c r="G1324" s="441" t="s">
        <v>1315</v>
      </c>
      <c r="I1324" s="441" t="s">
        <v>1315</v>
      </c>
      <c r="J1324" s="441" t="s">
        <v>1315</v>
      </c>
      <c r="K1324" s="441" t="s">
        <v>1315</v>
      </c>
      <c r="L1324" s="441" t="s">
        <v>1315</v>
      </c>
      <c r="M1324" s="441" t="s">
        <v>1315</v>
      </c>
      <c r="N1324" s="441" t="s">
        <v>1315</v>
      </c>
      <c r="O1324" s="441" t="s">
        <v>1315</v>
      </c>
      <c r="Q1324" s="441">
        <v>510110</v>
      </c>
      <c r="R1324" s="450" t="s">
        <v>1625</v>
      </c>
      <c r="S1324" s="441">
        <v>510110</v>
      </c>
    </row>
    <row r="1325" spans="1:19" ht="10.199999999999999" customHeight="1" x14ac:dyDescent="0.3">
      <c r="A1325" s="441">
        <v>5101</v>
      </c>
      <c r="B1325" s="441">
        <f t="shared" si="24"/>
        <v>6</v>
      </c>
      <c r="C1325" s="450">
        <v>510115</v>
      </c>
      <c r="D1325" s="441" t="s">
        <v>1626</v>
      </c>
      <c r="E1325" s="441" t="s">
        <v>1315</v>
      </c>
      <c r="F1325" s="441" t="s">
        <v>1315</v>
      </c>
      <c r="G1325" s="441" t="s">
        <v>1315</v>
      </c>
      <c r="I1325" s="441" t="s">
        <v>1315</v>
      </c>
      <c r="J1325" s="441" t="s">
        <v>1315</v>
      </c>
      <c r="K1325" s="441" t="s">
        <v>1315</v>
      </c>
      <c r="L1325" s="441" t="s">
        <v>1315</v>
      </c>
      <c r="M1325" s="441" t="s">
        <v>1315</v>
      </c>
      <c r="N1325" s="441" t="s">
        <v>1315</v>
      </c>
      <c r="O1325" s="441" t="s">
        <v>1315</v>
      </c>
      <c r="Q1325" s="441">
        <v>510115</v>
      </c>
      <c r="R1325" s="450" t="s">
        <v>1626</v>
      </c>
      <c r="S1325" s="441">
        <v>510115</v>
      </c>
    </row>
    <row r="1326" spans="1:19" ht="10.199999999999999" customHeight="1" x14ac:dyDescent="0.3">
      <c r="A1326" s="441">
        <v>5102</v>
      </c>
      <c r="B1326" s="441">
        <f t="shared" si="24"/>
        <v>4</v>
      </c>
      <c r="C1326" s="450">
        <v>5102</v>
      </c>
      <c r="D1326" s="441" t="s">
        <v>435</v>
      </c>
      <c r="E1326" s="441" t="s">
        <v>1315</v>
      </c>
      <c r="F1326" s="441" t="s">
        <v>1315</v>
      </c>
      <c r="G1326" s="441" t="s">
        <v>1315</v>
      </c>
      <c r="I1326" s="441" t="s">
        <v>1315</v>
      </c>
      <c r="J1326" s="441" t="s">
        <v>1315</v>
      </c>
      <c r="K1326" s="441" t="s">
        <v>1315</v>
      </c>
      <c r="L1326" s="441" t="s">
        <v>1315</v>
      </c>
      <c r="M1326" s="441" t="s">
        <v>1315</v>
      </c>
      <c r="N1326" s="441" t="s">
        <v>1315</v>
      </c>
      <c r="O1326" s="441" t="s">
        <v>1315</v>
      </c>
      <c r="Q1326" s="441">
        <v>5102</v>
      </c>
      <c r="R1326" s="450" t="s">
        <v>435</v>
      </c>
      <c r="S1326" s="441">
        <v>5102</v>
      </c>
    </row>
    <row r="1327" spans="1:19" ht="10.199999999999999" customHeight="1" x14ac:dyDescent="0.3">
      <c r="A1327" s="441">
        <v>5102</v>
      </c>
      <c r="B1327" s="441">
        <f t="shared" si="24"/>
        <v>6</v>
      </c>
      <c r="C1327" s="450">
        <v>510205</v>
      </c>
      <c r="D1327" s="441" t="s">
        <v>28</v>
      </c>
      <c r="E1327" s="441" t="s">
        <v>1315</v>
      </c>
      <c r="F1327" s="441" t="s">
        <v>1315</v>
      </c>
      <c r="G1327" s="441" t="s">
        <v>1315</v>
      </c>
      <c r="I1327" s="441" t="s">
        <v>1315</v>
      </c>
      <c r="J1327" s="441" t="s">
        <v>1315</v>
      </c>
      <c r="K1327" s="441" t="s">
        <v>1315</v>
      </c>
      <c r="O1327" s="441" t="s">
        <v>1315</v>
      </c>
      <c r="Q1327" s="441">
        <v>510205</v>
      </c>
      <c r="R1327" s="450" t="s">
        <v>28</v>
      </c>
      <c r="S1327" s="441">
        <v>510205</v>
      </c>
    </row>
    <row r="1328" spans="1:19" ht="10.199999999999999" customHeight="1" x14ac:dyDescent="0.3">
      <c r="A1328" s="441">
        <v>5102</v>
      </c>
      <c r="B1328" s="441">
        <f t="shared" si="24"/>
        <v>6</v>
      </c>
      <c r="C1328" s="450">
        <v>510210</v>
      </c>
      <c r="D1328" s="441" t="s">
        <v>254</v>
      </c>
      <c r="E1328" s="441" t="s">
        <v>1315</v>
      </c>
      <c r="F1328" s="441" t="s">
        <v>1315</v>
      </c>
      <c r="G1328" s="441" t="s">
        <v>1315</v>
      </c>
      <c r="I1328" s="441" t="s">
        <v>1315</v>
      </c>
      <c r="J1328" s="441" t="s">
        <v>1315</v>
      </c>
      <c r="K1328" s="441" t="s">
        <v>1315</v>
      </c>
      <c r="L1328" s="441" t="s">
        <v>1315</v>
      </c>
      <c r="M1328" s="441" t="s">
        <v>1315</v>
      </c>
      <c r="N1328" s="441" t="s">
        <v>1315</v>
      </c>
      <c r="O1328" s="441" t="s">
        <v>1315</v>
      </c>
      <c r="Q1328" s="441">
        <v>510210</v>
      </c>
      <c r="R1328" s="450" t="s">
        <v>254</v>
      </c>
      <c r="S1328" s="441">
        <v>510210</v>
      </c>
    </row>
    <row r="1329" spans="1:22" ht="10.199999999999999" customHeight="1" x14ac:dyDescent="0.3">
      <c r="A1329" s="441">
        <v>5103</v>
      </c>
      <c r="B1329" s="441">
        <f t="shared" si="24"/>
        <v>4</v>
      </c>
      <c r="C1329" s="450">
        <v>5103</v>
      </c>
      <c r="D1329" s="441" t="s">
        <v>945</v>
      </c>
      <c r="E1329" s="441" t="s">
        <v>1315</v>
      </c>
      <c r="F1329" s="441" t="s">
        <v>1315</v>
      </c>
      <c r="G1329" s="441" t="s">
        <v>1315</v>
      </c>
      <c r="I1329" s="441" t="s">
        <v>1315</v>
      </c>
      <c r="J1329" s="441" t="s">
        <v>1315</v>
      </c>
      <c r="K1329" s="441" t="s">
        <v>1315</v>
      </c>
      <c r="L1329" s="441" t="s">
        <v>1315</v>
      </c>
      <c r="M1329" s="441" t="s">
        <v>1315</v>
      </c>
      <c r="N1329" s="441" t="s">
        <v>1315</v>
      </c>
      <c r="O1329" s="441" t="s">
        <v>1315</v>
      </c>
      <c r="Q1329" s="441">
        <v>5103</v>
      </c>
      <c r="R1329" s="450" t="s">
        <v>1627</v>
      </c>
      <c r="S1329" s="441">
        <v>5103</v>
      </c>
    </row>
    <row r="1330" spans="1:22" ht="10.199999999999999" customHeight="1" x14ac:dyDescent="0.3">
      <c r="A1330" s="441">
        <v>5103</v>
      </c>
      <c r="B1330" s="441">
        <f t="shared" si="24"/>
        <v>6</v>
      </c>
      <c r="C1330" s="450">
        <v>510305</v>
      </c>
      <c r="D1330" s="441" t="s">
        <v>1628</v>
      </c>
      <c r="E1330" s="441" t="s">
        <v>1315</v>
      </c>
      <c r="F1330" s="441" t="s">
        <v>1315</v>
      </c>
      <c r="G1330" s="441" t="s">
        <v>1315</v>
      </c>
      <c r="I1330" s="441" t="s">
        <v>1315</v>
      </c>
      <c r="J1330" s="441" t="s">
        <v>1315</v>
      </c>
      <c r="K1330" s="441" t="s">
        <v>1315</v>
      </c>
      <c r="L1330" s="441" t="s">
        <v>1315</v>
      </c>
      <c r="M1330" s="441" t="s">
        <v>1315</v>
      </c>
      <c r="N1330" s="441" t="s">
        <v>1315</v>
      </c>
      <c r="O1330" s="441" t="s">
        <v>1315</v>
      </c>
      <c r="Q1330" s="441">
        <v>510305</v>
      </c>
      <c r="R1330" s="450" t="s">
        <v>1628</v>
      </c>
      <c r="S1330" s="441">
        <v>510305</v>
      </c>
    </row>
    <row r="1331" spans="1:22" ht="10.199999999999999" customHeight="1" x14ac:dyDescent="0.3">
      <c r="A1331" s="441">
        <v>5103</v>
      </c>
      <c r="B1331" s="441">
        <f t="shared" si="24"/>
        <v>6</v>
      </c>
      <c r="C1331" s="450">
        <v>510310</v>
      </c>
      <c r="D1331" s="441" t="s">
        <v>102</v>
      </c>
      <c r="E1331" s="441" t="s">
        <v>1315</v>
      </c>
      <c r="F1331" s="441" t="s">
        <v>1315</v>
      </c>
      <c r="G1331" s="441" t="s">
        <v>1315</v>
      </c>
      <c r="I1331" s="441" t="s">
        <v>1315</v>
      </c>
      <c r="J1331" s="441" t="s">
        <v>1315</v>
      </c>
      <c r="K1331" s="441" t="s">
        <v>1315</v>
      </c>
      <c r="L1331" s="441" t="s">
        <v>1315</v>
      </c>
      <c r="M1331" s="441" t="s">
        <v>1315</v>
      </c>
      <c r="N1331" s="441" t="s">
        <v>1315</v>
      </c>
      <c r="O1331" s="441" t="s">
        <v>1315</v>
      </c>
      <c r="Q1331" s="441">
        <v>510310</v>
      </c>
      <c r="R1331" s="450" t="s">
        <v>102</v>
      </c>
      <c r="S1331" s="441">
        <v>510310</v>
      </c>
    </row>
    <row r="1332" spans="1:22" ht="10.199999999999999" customHeight="1" x14ac:dyDescent="0.3">
      <c r="A1332" s="441">
        <v>5103</v>
      </c>
      <c r="B1332" s="441">
        <f t="shared" si="24"/>
        <v>6</v>
      </c>
      <c r="C1332" s="450">
        <v>510315</v>
      </c>
      <c r="D1332" s="441" t="s">
        <v>103</v>
      </c>
      <c r="E1332" s="441" t="s">
        <v>1315</v>
      </c>
      <c r="F1332" s="441" t="s">
        <v>1315</v>
      </c>
      <c r="G1332" s="441" t="s">
        <v>1315</v>
      </c>
      <c r="I1332" s="441" t="s">
        <v>1315</v>
      </c>
      <c r="J1332" s="441" t="s">
        <v>1315</v>
      </c>
      <c r="K1332" s="441" t="s">
        <v>1315</v>
      </c>
      <c r="L1332" s="441" t="s">
        <v>1315</v>
      </c>
      <c r="M1332" s="441" t="s">
        <v>1315</v>
      </c>
      <c r="N1332" s="441" t="s">
        <v>1315</v>
      </c>
      <c r="O1332" s="441" t="s">
        <v>1315</v>
      </c>
      <c r="Q1332" s="441">
        <v>510315</v>
      </c>
      <c r="R1332" s="450" t="s">
        <v>103</v>
      </c>
      <c r="S1332" s="441">
        <v>510315</v>
      </c>
    </row>
    <row r="1333" spans="1:22" ht="10.199999999999999" customHeight="1" x14ac:dyDescent="0.3">
      <c r="A1333" s="441">
        <v>5103</v>
      </c>
      <c r="B1333" s="441">
        <f t="shared" si="24"/>
        <v>6</v>
      </c>
      <c r="C1333" s="450">
        <v>510320</v>
      </c>
      <c r="D1333" s="441" t="s">
        <v>48</v>
      </c>
      <c r="E1333" s="441" t="s">
        <v>1315</v>
      </c>
      <c r="F1333" s="441" t="s">
        <v>1315</v>
      </c>
      <c r="G1333" s="441" t="s">
        <v>1315</v>
      </c>
      <c r="I1333" s="441" t="s">
        <v>1315</v>
      </c>
      <c r="J1333" s="441" t="s">
        <v>1315</v>
      </c>
      <c r="K1333" s="441" t="s">
        <v>1315</v>
      </c>
      <c r="L1333" s="441" t="s">
        <v>1315</v>
      </c>
      <c r="M1333" s="441" t="s">
        <v>1315</v>
      </c>
      <c r="N1333" s="441" t="s">
        <v>1315</v>
      </c>
      <c r="O1333" s="441" t="s">
        <v>1315</v>
      </c>
      <c r="Q1333" s="441">
        <v>510320</v>
      </c>
      <c r="R1333" s="450" t="s">
        <v>48</v>
      </c>
      <c r="S1333" s="441">
        <v>510320</v>
      </c>
    </row>
    <row r="1334" spans="1:22" ht="10.199999999999999" customHeight="1" x14ac:dyDescent="0.3">
      <c r="A1334" s="441">
        <v>5104</v>
      </c>
      <c r="B1334" s="441">
        <f t="shared" si="24"/>
        <v>4</v>
      </c>
      <c r="C1334" s="450">
        <v>5104</v>
      </c>
      <c r="D1334" s="441" t="s">
        <v>946</v>
      </c>
      <c r="E1334" s="441" t="s">
        <v>1315</v>
      </c>
      <c r="F1334" s="441" t="s">
        <v>1315</v>
      </c>
      <c r="G1334" s="441" t="s">
        <v>1315</v>
      </c>
      <c r="I1334" s="441" t="s">
        <v>1315</v>
      </c>
      <c r="J1334" s="441" t="s">
        <v>1315</v>
      </c>
      <c r="K1334" s="441" t="s">
        <v>1315</v>
      </c>
      <c r="O1334" s="441" t="s">
        <v>1315</v>
      </c>
      <c r="Q1334" s="441">
        <v>5104</v>
      </c>
      <c r="R1334" s="450" t="s">
        <v>1629</v>
      </c>
      <c r="S1334" s="441">
        <v>5104</v>
      </c>
    </row>
    <row r="1335" spans="1:22" ht="10.199999999999999" customHeight="1" x14ac:dyDescent="0.3">
      <c r="A1335" s="441">
        <v>5104</v>
      </c>
      <c r="B1335" s="441">
        <f t="shared" si="24"/>
        <v>6</v>
      </c>
      <c r="C1335" s="450">
        <v>510405</v>
      </c>
      <c r="D1335" s="441" t="s">
        <v>796</v>
      </c>
      <c r="E1335" s="441" t="s">
        <v>1315</v>
      </c>
      <c r="F1335" s="441" t="s">
        <v>1315</v>
      </c>
      <c r="G1335" s="441" t="s">
        <v>1315</v>
      </c>
      <c r="I1335" s="441" t="s">
        <v>1315</v>
      </c>
      <c r="J1335" s="441" t="s">
        <v>1315</v>
      </c>
      <c r="K1335" s="441" t="s">
        <v>1315</v>
      </c>
      <c r="O1335" s="441" t="s">
        <v>1315</v>
      </c>
      <c r="Q1335" s="441">
        <v>510405</v>
      </c>
      <c r="R1335" s="450" t="s">
        <v>1005</v>
      </c>
      <c r="S1335" s="441">
        <f>510405+510421+510425</f>
        <v>1531251</v>
      </c>
      <c r="V1335" s="441" t="s">
        <v>1630</v>
      </c>
    </row>
    <row r="1336" spans="1:22" ht="10.199999999999999" customHeight="1" x14ac:dyDescent="0.3">
      <c r="A1336" s="441">
        <v>5104</v>
      </c>
      <c r="B1336" s="441">
        <f t="shared" si="24"/>
        <v>6</v>
      </c>
      <c r="C1336" s="450">
        <v>510410</v>
      </c>
      <c r="D1336" s="441" t="s">
        <v>797</v>
      </c>
      <c r="E1336" s="441" t="s">
        <v>1315</v>
      </c>
      <c r="F1336" s="441" t="s">
        <v>1315</v>
      </c>
      <c r="J1336" s="441" t="s">
        <v>1315</v>
      </c>
      <c r="K1336" s="441" t="s">
        <v>1315</v>
      </c>
      <c r="O1336" s="441" t="s">
        <v>1315</v>
      </c>
      <c r="Q1336" s="441">
        <v>510410</v>
      </c>
      <c r="R1336" s="450" t="s">
        <v>1631</v>
      </c>
      <c r="S1336" s="441" t="s">
        <v>1632</v>
      </c>
    </row>
    <row r="1337" spans="1:22" ht="10.199999999999999" customHeight="1" x14ac:dyDescent="0.3">
      <c r="A1337" s="441">
        <v>5104</v>
      </c>
      <c r="B1337" s="441">
        <f t="shared" si="24"/>
        <v>6</v>
      </c>
      <c r="C1337" s="450">
        <v>510415</v>
      </c>
      <c r="D1337" s="441" t="s">
        <v>798</v>
      </c>
      <c r="E1337" s="441" t="s">
        <v>1315</v>
      </c>
      <c r="F1337" s="441" t="s">
        <v>1315</v>
      </c>
      <c r="G1337" s="441" t="s">
        <v>1315</v>
      </c>
      <c r="I1337" s="441" t="s">
        <v>1315</v>
      </c>
      <c r="J1337" s="441" t="s">
        <v>1315</v>
      </c>
      <c r="K1337" s="441" t="s">
        <v>1315</v>
      </c>
      <c r="O1337" s="441" t="s">
        <v>1315</v>
      </c>
      <c r="Q1337" s="441">
        <v>510415</v>
      </c>
      <c r="R1337" s="450" t="s">
        <v>1004</v>
      </c>
      <c r="S1337" s="441">
        <v>510415</v>
      </c>
    </row>
    <row r="1338" spans="1:22" ht="10.199999999999999" customHeight="1" x14ac:dyDescent="0.3">
      <c r="A1338" s="441">
        <v>5104</v>
      </c>
      <c r="B1338" s="441">
        <f t="shared" si="24"/>
        <v>6</v>
      </c>
      <c r="C1338" s="450">
        <v>510420</v>
      </c>
      <c r="D1338" s="441" t="s">
        <v>108</v>
      </c>
      <c r="E1338" s="441" t="s">
        <v>1315</v>
      </c>
      <c r="F1338" s="441" t="s">
        <v>1315</v>
      </c>
      <c r="G1338" s="441" t="s">
        <v>1315</v>
      </c>
      <c r="J1338" s="441" t="s">
        <v>1315</v>
      </c>
      <c r="K1338" s="441" t="s">
        <v>1315</v>
      </c>
      <c r="O1338" s="441" t="s">
        <v>1315</v>
      </c>
      <c r="Q1338" s="441">
        <v>510420</v>
      </c>
      <c r="R1338" s="450" t="s">
        <v>1539</v>
      </c>
      <c r="S1338" s="441">
        <v>510420</v>
      </c>
    </row>
    <row r="1339" spans="1:22" ht="10.199999999999999" customHeight="1" x14ac:dyDescent="0.3">
      <c r="A1339" s="441">
        <v>5104</v>
      </c>
      <c r="B1339" s="441">
        <f t="shared" si="24"/>
        <v>6</v>
      </c>
      <c r="C1339" s="450">
        <v>510421</v>
      </c>
      <c r="D1339" s="441" t="s">
        <v>799</v>
      </c>
      <c r="E1339" s="441" t="s">
        <v>1315</v>
      </c>
      <c r="F1339" s="441" t="s">
        <v>1315</v>
      </c>
      <c r="G1339" s="441" t="s">
        <v>1315</v>
      </c>
      <c r="J1339" s="441" t="s">
        <v>1315</v>
      </c>
      <c r="K1339" s="441" t="s">
        <v>1315</v>
      </c>
      <c r="O1339" s="441" t="s">
        <v>1315</v>
      </c>
      <c r="Q1339" s="441" t="s">
        <v>1332</v>
      </c>
      <c r="R1339" s="450" t="s">
        <v>1332</v>
      </c>
      <c r="S1339" s="441" t="s">
        <v>1332</v>
      </c>
    </row>
    <row r="1340" spans="1:22" ht="10.199999999999999" customHeight="1" x14ac:dyDescent="0.3">
      <c r="A1340" s="441">
        <v>5104</v>
      </c>
      <c r="B1340" s="441">
        <f t="shared" si="24"/>
        <v>6</v>
      </c>
      <c r="C1340" s="450">
        <v>510425</v>
      </c>
      <c r="D1340" s="441" t="s">
        <v>800</v>
      </c>
      <c r="E1340" s="441" t="s">
        <v>1315</v>
      </c>
      <c r="F1340" s="441" t="s">
        <v>1315</v>
      </c>
      <c r="G1340" s="441" t="s">
        <v>1315</v>
      </c>
      <c r="J1340" s="441" t="s">
        <v>1315</v>
      </c>
      <c r="K1340" s="441" t="s">
        <v>1315</v>
      </c>
      <c r="O1340" s="441" t="s">
        <v>1315</v>
      </c>
      <c r="Q1340" s="441" t="s">
        <v>1332</v>
      </c>
      <c r="R1340" s="450" t="s">
        <v>1332</v>
      </c>
      <c r="S1340" s="441" t="s">
        <v>1332</v>
      </c>
    </row>
    <row r="1341" spans="1:22" ht="10.199999999999999" customHeight="1" x14ac:dyDescent="0.3">
      <c r="A1341" s="441">
        <v>5104</v>
      </c>
      <c r="B1341" s="441">
        <f t="shared" si="24"/>
        <v>6</v>
      </c>
      <c r="C1341" s="450">
        <v>510426</v>
      </c>
      <c r="D1341" s="441" t="s">
        <v>801</v>
      </c>
      <c r="E1341" s="441" t="s">
        <v>1315</v>
      </c>
      <c r="F1341" s="441" t="s">
        <v>1315</v>
      </c>
      <c r="J1341" s="441" t="s">
        <v>1315</v>
      </c>
      <c r="K1341" s="441" t="s">
        <v>1315</v>
      </c>
      <c r="O1341" s="441" t="s">
        <v>1315</v>
      </c>
      <c r="Q1341" s="441" t="s">
        <v>1332</v>
      </c>
      <c r="R1341" s="450" t="s">
        <v>1332</v>
      </c>
      <c r="S1341" s="441" t="s">
        <v>1332</v>
      </c>
    </row>
    <row r="1342" spans="1:22" ht="10.199999999999999" customHeight="1" x14ac:dyDescent="0.3">
      <c r="A1342" s="441">
        <v>5104</v>
      </c>
      <c r="B1342" s="441">
        <f t="shared" si="24"/>
        <v>6</v>
      </c>
      <c r="C1342" s="450">
        <v>510427</v>
      </c>
      <c r="D1342" s="441" t="s">
        <v>1633</v>
      </c>
      <c r="E1342" s="441" t="s">
        <v>1315</v>
      </c>
      <c r="F1342" s="441" t="s">
        <v>1315</v>
      </c>
      <c r="G1342" s="441" t="s">
        <v>1315</v>
      </c>
      <c r="I1342" s="441" t="s">
        <v>1315</v>
      </c>
      <c r="J1342" s="441" t="s">
        <v>1315</v>
      </c>
      <c r="K1342" s="441" t="s">
        <v>1315</v>
      </c>
      <c r="O1342" s="441" t="s">
        <v>1315</v>
      </c>
      <c r="Q1342" s="441">
        <v>510427</v>
      </c>
      <c r="R1342" s="450" t="s">
        <v>1634</v>
      </c>
      <c r="S1342" s="441">
        <v>510427</v>
      </c>
    </row>
    <row r="1343" spans="1:22" ht="10.199999999999999" customHeight="1" x14ac:dyDescent="0.3">
      <c r="A1343" s="441">
        <v>5104</v>
      </c>
      <c r="B1343" s="441">
        <f t="shared" si="24"/>
        <v>6</v>
      </c>
      <c r="C1343" s="450">
        <v>510428</v>
      </c>
      <c r="D1343" s="441" t="s">
        <v>109</v>
      </c>
      <c r="E1343" s="441" t="s">
        <v>1315</v>
      </c>
      <c r="F1343" s="441" t="s">
        <v>1315</v>
      </c>
      <c r="J1343" s="441" t="s">
        <v>1316</v>
      </c>
      <c r="K1343" s="441" t="s">
        <v>1316</v>
      </c>
      <c r="O1343" s="441" t="s">
        <v>1315</v>
      </c>
      <c r="Q1343" s="441">
        <v>510428</v>
      </c>
      <c r="R1343" s="450" t="s">
        <v>1542</v>
      </c>
      <c r="S1343" s="441">
        <v>510428</v>
      </c>
    </row>
    <row r="1344" spans="1:22" ht="10.199999999999999" customHeight="1" x14ac:dyDescent="0.3">
      <c r="A1344" s="441">
        <v>5104</v>
      </c>
      <c r="B1344" s="441">
        <f t="shared" si="24"/>
        <v>6</v>
      </c>
      <c r="C1344" s="450">
        <v>510429</v>
      </c>
      <c r="D1344" s="441" t="s">
        <v>110</v>
      </c>
      <c r="F1344" s="441" t="s">
        <v>1315</v>
      </c>
      <c r="I1344" s="441" t="s">
        <v>1315</v>
      </c>
      <c r="J1344" s="441" t="s">
        <v>1316</v>
      </c>
      <c r="K1344" s="441" t="s">
        <v>1316</v>
      </c>
      <c r="Q1344" s="441">
        <v>510429</v>
      </c>
      <c r="R1344" s="450" t="s">
        <v>1543</v>
      </c>
      <c r="S1344" s="441">
        <v>510429</v>
      </c>
    </row>
    <row r="1345" spans="1:20" ht="10.199999999999999" customHeight="1" x14ac:dyDescent="0.3">
      <c r="A1345" s="441">
        <v>5104</v>
      </c>
      <c r="B1345" s="441">
        <f t="shared" si="24"/>
        <v>6</v>
      </c>
      <c r="C1345" s="450">
        <v>510430</v>
      </c>
      <c r="D1345" s="441" t="s">
        <v>111</v>
      </c>
      <c r="E1345" s="441" t="s">
        <v>1315</v>
      </c>
      <c r="F1345" s="441" t="s">
        <v>1315</v>
      </c>
      <c r="G1345" s="441" t="s">
        <v>1315</v>
      </c>
      <c r="I1345" s="441" t="s">
        <v>1315</v>
      </c>
      <c r="J1345" s="441" t="s">
        <v>1315</v>
      </c>
      <c r="K1345" s="441" t="s">
        <v>1315</v>
      </c>
      <c r="O1345" s="441" t="s">
        <v>1315</v>
      </c>
      <c r="Q1345" s="441">
        <v>510430</v>
      </c>
      <c r="R1345" s="450" t="s">
        <v>1635</v>
      </c>
      <c r="S1345" s="441">
        <v>510430</v>
      </c>
    </row>
    <row r="1346" spans="1:20" ht="10.199999999999999" customHeight="1" x14ac:dyDescent="0.3">
      <c r="A1346" s="441">
        <v>5104</v>
      </c>
      <c r="B1346" s="441">
        <f t="shared" si="24"/>
        <v>6</v>
      </c>
      <c r="C1346" s="450">
        <v>510435</v>
      </c>
      <c r="D1346" s="441" t="s">
        <v>112</v>
      </c>
      <c r="E1346" s="441" t="s">
        <v>1315</v>
      </c>
      <c r="F1346" s="441" t="s">
        <v>1315</v>
      </c>
      <c r="G1346" s="441" t="s">
        <v>1315</v>
      </c>
      <c r="I1346" s="441" t="s">
        <v>1315</v>
      </c>
      <c r="J1346" s="441" t="s">
        <v>1315</v>
      </c>
      <c r="K1346" s="441" t="s">
        <v>1315</v>
      </c>
      <c r="O1346" s="441" t="s">
        <v>1315</v>
      </c>
      <c r="Q1346" s="441">
        <v>510435</v>
      </c>
      <c r="R1346" s="450" t="s">
        <v>1636</v>
      </c>
      <c r="S1346" s="441">
        <v>510435</v>
      </c>
    </row>
    <row r="1347" spans="1:20" ht="10.199999999999999" customHeight="1" x14ac:dyDescent="0.3">
      <c r="A1347" s="441">
        <v>5104</v>
      </c>
      <c r="B1347" s="441">
        <f t="shared" si="24"/>
        <v>6</v>
      </c>
      <c r="C1347" s="450">
        <v>510450</v>
      </c>
      <c r="D1347" s="441" t="s">
        <v>947</v>
      </c>
      <c r="E1347" s="441" t="s">
        <v>1315</v>
      </c>
      <c r="F1347" s="441" t="s">
        <v>1315</v>
      </c>
      <c r="G1347" s="441" t="s">
        <v>1315</v>
      </c>
      <c r="I1347" s="441" t="s">
        <v>1315</v>
      </c>
      <c r="J1347" s="441" t="s">
        <v>1315</v>
      </c>
      <c r="K1347" s="441" t="s">
        <v>1315</v>
      </c>
      <c r="O1347" s="441" t="s">
        <v>1315</v>
      </c>
      <c r="Q1347" s="441">
        <v>510450</v>
      </c>
      <c r="R1347" s="450" t="s">
        <v>1637</v>
      </c>
      <c r="S1347" s="441">
        <v>510450</v>
      </c>
    </row>
    <row r="1348" spans="1:20" ht="10.199999999999999" customHeight="1" x14ac:dyDescent="0.3">
      <c r="A1348" s="441">
        <v>5104</v>
      </c>
      <c r="B1348" s="441">
        <f t="shared" si="24"/>
        <v>6</v>
      </c>
      <c r="C1348" s="450">
        <v>510455</v>
      </c>
      <c r="D1348" s="441" t="s">
        <v>948</v>
      </c>
      <c r="E1348" s="441" t="s">
        <v>1315</v>
      </c>
      <c r="F1348" s="441" t="s">
        <v>1315</v>
      </c>
      <c r="G1348" s="441" t="s">
        <v>1315</v>
      </c>
      <c r="I1348" s="441" t="s">
        <v>1315</v>
      </c>
      <c r="J1348" s="441" t="s">
        <v>1315</v>
      </c>
      <c r="K1348" s="441" t="s">
        <v>1315</v>
      </c>
      <c r="O1348" s="441" t="s">
        <v>1315</v>
      </c>
      <c r="Q1348" s="441">
        <v>510455</v>
      </c>
      <c r="R1348" s="450" t="s">
        <v>1638</v>
      </c>
      <c r="S1348" s="441">
        <v>510455</v>
      </c>
    </row>
    <row r="1349" spans="1:20" ht="10.199999999999999" customHeight="1" x14ac:dyDescent="0.3">
      <c r="A1349" s="441">
        <v>5190</v>
      </c>
      <c r="B1349" s="441">
        <f t="shared" si="24"/>
        <v>4</v>
      </c>
      <c r="C1349" s="450">
        <v>5190</v>
      </c>
      <c r="D1349" s="441" t="s">
        <v>949</v>
      </c>
      <c r="E1349" s="441" t="s">
        <v>1315</v>
      </c>
      <c r="F1349" s="441" t="s">
        <v>1315</v>
      </c>
      <c r="G1349" s="441" t="s">
        <v>1315</v>
      </c>
      <c r="I1349" s="441" t="s">
        <v>1315</v>
      </c>
      <c r="J1349" s="441" t="s">
        <v>1315</v>
      </c>
      <c r="K1349" s="441" t="s">
        <v>1315</v>
      </c>
      <c r="L1349" s="441" t="s">
        <v>1315</v>
      </c>
      <c r="M1349" s="441" t="s">
        <v>1315</v>
      </c>
      <c r="N1349" s="441" t="s">
        <v>1315</v>
      </c>
      <c r="O1349" s="441" t="s">
        <v>1315</v>
      </c>
      <c r="Q1349" s="441">
        <v>5190</v>
      </c>
      <c r="R1349" s="450" t="s">
        <v>1639</v>
      </c>
      <c r="S1349" s="441">
        <v>5190</v>
      </c>
    </row>
    <row r="1350" spans="1:20" ht="10.199999999999999" customHeight="1" x14ac:dyDescent="0.3">
      <c r="A1350" s="441">
        <v>5190</v>
      </c>
      <c r="B1350" s="441">
        <f t="shared" si="24"/>
        <v>6</v>
      </c>
      <c r="C1350" s="450">
        <v>519005</v>
      </c>
      <c r="D1350" s="441" t="s">
        <v>1640</v>
      </c>
      <c r="E1350" s="441" t="s">
        <v>1315</v>
      </c>
      <c r="F1350" s="441" t="s">
        <v>1315</v>
      </c>
      <c r="G1350" s="441" t="s">
        <v>1315</v>
      </c>
      <c r="J1350" s="441" t="s">
        <v>1315</v>
      </c>
      <c r="K1350" s="441" t="s">
        <v>1315</v>
      </c>
      <c r="O1350" s="441" t="s">
        <v>1315</v>
      </c>
      <c r="Q1350" s="441">
        <v>519005</v>
      </c>
      <c r="R1350" s="450" t="s">
        <v>1640</v>
      </c>
      <c r="S1350" s="441">
        <v>519005</v>
      </c>
    </row>
    <row r="1351" spans="1:20" ht="10.199999999999999" customHeight="1" x14ac:dyDescent="0.3">
      <c r="A1351" s="441">
        <v>5190</v>
      </c>
      <c r="B1351" s="441">
        <f t="shared" si="24"/>
        <v>6</v>
      </c>
      <c r="C1351" s="450">
        <v>519090</v>
      </c>
      <c r="D1351" s="441" t="s">
        <v>53</v>
      </c>
      <c r="E1351" s="441" t="s">
        <v>1315</v>
      </c>
      <c r="F1351" s="441" t="s">
        <v>1315</v>
      </c>
      <c r="G1351" s="441" t="s">
        <v>1315</v>
      </c>
      <c r="I1351" s="441" t="s">
        <v>1315</v>
      </c>
      <c r="J1351" s="441" t="s">
        <v>1315</v>
      </c>
      <c r="K1351" s="441" t="s">
        <v>1315</v>
      </c>
      <c r="L1351" s="441" t="s">
        <v>1315</v>
      </c>
      <c r="M1351" s="441" t="s">
        <v>1315</v>
      </c>
      <c r="N1351" s="441" t="s">
        <v>1315</v>
      </c>
      <c r="O1351" s="441" t="s">
        <v>1315</v>
      </c>
      <c r="Q1351" s="441">
        <v>519090</v>
      </c>
      <c r="R1351" s="450" t="s">
        <v>53</v>
      </c>
      <c r="S1351" s="441">
        <v>519090</v>
      </c>
    </row>
    <row r="1352" spans="1:20" ht="10.199999999999999" customHeight="1" x14ac:dyDescent="0.3">
      <c r="A1352" s="441">
        <v>52</v>
      </c>
      <c r="B1352" s="441">
        <f t="shared" ref="B1352:B1415" si="25">LEN(C1352)</f>
        <v>2</v>
      </c>
      <c r="C1352" s="450">
        <v>52</v>
      </c>
      <c r="D1352" s="441" t="s">
        <v>536</v>
      </c>
      <c r="E1352" s="441" t="s">
        <v>1315</v>
      </c>
      <c r="F1352" s="441" t="s">
        <v>1315</v>
      </c>
      <c r="G1352" s="441" t="s">
        <v>1315</v>
      </c>
      <c r="I1352" s="441" t="s">
        <v>1315</v>
      </c>
      <c r="J1352" s="441" t="s">
        <v>1315</v>
      </c>
      <c r="K1352" s="441" t="s">
        <v>1315</v>
      </c>
      <c r="O1352" s="441" t="s">
        <v>1315</v>
      </c>
      <c r="Q1352" s="441">
        <v>52</v>
      </c>
      <c r="R1352" s="450" t="s">
        <v>536</v>
      </c>
      <c r="S1352" s="441">
        <v>52</v>
      </c>
    </row>
    <row r="1353" spans="1:20" ht="10.199999999999999" customHeight="1" x14ac:dyDescent="0.3">
      <c r="A1353" s="441">
        <v>5201</v>
      </c>
      <c r="B1353" s="441">
        <f t="shared" si="25"/>
        <v>4</v>
      </c>
      <c r="C1353" s="450">
        <v>5201</v>
      </c>
      <c r="D1353" s="441" t="s">
        <v>115</v>
      </c>
      <c r="E1353" s="441" t="s">
        <v>1315</v>
      </c>
      <c r="F1353" s="441" t="s">
        <v>1315</v>
      </c>
      <c r="G1353" s="441" t="s">
        <v>1315</v>
      </c>
      <c r="I1353" s="441" t="s">
        <v>1315</v>
      </c>
      <c r="J1353" s="441" t="s">
        <v>1315</v>
      </c>
      <c r="K1353" s="441" t="s">
        <v>1315</v>
      </c>
      <c r="O1353" s="441" t="s">
        <v>1315</v>
      </c>
      <c r="Q1353" s="441">
        <v>5201</v>
      </c>
      <c r="R1353" s="450" t="s">
        <v>115</v>
      </c>
      <c r="S1353" s="441">
        <v>5201</v>
      </c>
    </row>
    <row r="1354" spans="1:20" ht="10.199999999999999" customHeight="1" x14ac:dyDescent="0.3">
      <c r="A1354" s="441">
        <v>5201</v>
      </c>
      <c r="B1354" s="441">
        <f t="shared" si="25"/>
        <v>6</v>
      </c>
      <c r="C1354" s="450">
        <v>520105</v>
      </c>
      <c r="D1354" s="441" t="s">
        <v>105</v>
      </c>
      <c r="E1354" s="441" t="s">
        <v>1315</v>
      </c>
      <c r="F1354" s="441" t="s">
        <v>1315</v>
      </c>
      <c r="G1354" s="441" t="s">
        <v>1315</v>
      </c>
      <c r="I1354" s="441" t="s">
        <v>1315</v>
      </c>
      <c r="J1354" s="441" t="s">
        <v>1315</v>
      </c>
      <c r="K1354" s="441" t="s">
        <v>1315</v>
      </c>
      <c r="O1354" s="441" t="s">
        <v>1315</v>
      </c>
      <c r="Q1354" s="441">
        <v>520105</v>
      </c>
      <c r="R1354" s="450" t="s">
        <v>1641</v>
      </c>
      <c r="S1354" s="441">
        <v>520105</v>
      </c>
      <c r="T1354" s="441" t="s">
        <v>1642</v>
      </c>
    </row>
    <row r="1355" spans="1:20" ht="10.199999999999999" customHeight="1" x14ac:dyDescent="0.3">
      <c r="A1355" s="441">
        <v>5201</v>
      </c>
      <c r="B1355" s="441">
        <f t="shared" si="25"/>
        <v>6</v>
      </c>
      <c r="C1355" s="450">
        <v>520110</v>
      </c>
      <c r="D1355" s="441" t="s">
        <v>106</v>
      </c>
      <c r="E1355" s="441" t="s">
        <v>1315</v>
      </c>
      <c r="F1355" s="441" t="s">
        <v>1315</v>
      </c>
      <c r="J1355" s="441" t="s">
        <v>1315</v>
      </c>
      <c r="K1355" s="441" t="s">
        <v>1315</v>
      </c>
      <c r="O1355" s="441" t="s">
        <v>1315</v>
      </c>
      <c r="Q1355" s="441">
        <v>520110</v>
      </c>
      <c r="R1355" s="450" t="s">
        <v>106</v>
      </c>
      <c r="S1355" s="441">
        <v>520110</v>
      </c>
    </row>
    <row r="1356" spans="1:20" ht="10.199999999999999" customHeight="1" x14ac:dyDescent="0.3">
      <c r="A1356" s="441">
        <v>5201</v>
      </c>
      <c r="B1356" s="441">
        <f t="shared" si="25"/>
        <v>6</v>
      </c>
      <c r="C1356" s="450">
        <v>520115</v>
      </c>
      <c r="D1356" s="441" t="s">
        <v>107</v>
      </c>
      <c r="E1356" s="441" t="s">
        <v>1315</v>
      </c>
      <c r="F1356" s="441" t="s">
        <v>1315</v>
      </c>
      <c r="G1356" s="441" t="s">
        <v>1315</v>
      </c>
      <c r="J1356" s="441" t="s">
        <v>1316</v>
      </c>
      <c r="K1356" s="441" t="s">
        <v>1316</v>
      </c>
      <c r="O1356" s="441" t="s">
        <v>1315</v>
      </c>
      <c r="Q1356" s="441">
        <v>520115</v>
      </c>
      <c r="R1356" s="450" t="s">
        <v>107</v>
      </c>
      <c r="S1356" s="441">
        <v>520115</v>
      </c>
    </row>
    <row r="1357" spans="1:20" ht="10.199999999999999" customHeight="1" x14ac:dyDescent="0.3">
      <c r="A1357" s="441">
        <v>5201</v>
      </c>
      <c r="B1357" s="441">
        <f t="shared" si="25"/>
        <v>6</v>
      </c>
      <c r="C1357" s="450">
        <v>520120</v>
      </c>
      <c r="D1357" s="441" t="s">
        <v>108</v>
      </c>
      <c r="E1357" s="441" t="s">
        <v>1315</v>
      </c>
      <c r="F1357" s="441" t="s">
        <v>1315</v>
      </c>
      <c r="G1357" s="441" t="s">
        <v>1315</v>
      </c>
      <c r="J1357" s="441" t="s">
        <v>1315</v>
      </c>
      <c r="K1357" s="441" t="s">
        <v>1315</v>
      </c>
      <c r="O1357" s="441" t="s">
        <v>1315</v>
      </c>
      <c r="Q1357" s="441">
        <v>520120</v>
      </c>
      <c r="R1357" s="450" t="s">
        <v>1643</v>
      </c>
      <c r="S1357" s="441">
        <v>520120</v>
      </c>
    </row>
    <row r="1358" spans="1:20" ht="10.199999999999999" customHeight="1" x14ac:dyDescent="0.3">
      <c r="A1358" s="441">
        <v>5201</v>
      </c>
      <c r="B1358" s="441">
        <f t="shared" si="25"/>
        <v>6</v>
      </c>
      <c r="C1358" s="450">
        <v>520125</v>
      </c>
      <c r="D1358" s="441" t="s">
        <v>112</v>
      </c>
      <c r="E1358" s="441" t="s">
        <v>1315</v>
      </c>
      <c r="F1358" s="441" t="s">
        <v>1315</v>
      </c>
      <c r="G1358" s="441" t="s">
        <v>1315</v>
      </c>
      <c r="I1358" s="441" t="s">
        <v>1315</v>
      </c>
      <c r="J1358" s="441" t="s">
        <v>1315</v>
      </c>
      <c r="K1358" s="441" t="s">
        <v>1315</v>
      </c>
      <c r="O1358" s="441" t="s">
        <v>1315</v>
      </c>
      <c r="Q1358" s="441">
        <v>520125</v>
      </c>
      <c r="R1358" s="450" t="s">
        <v>112</v>
      </c>
      <c r="S1358" s="441">
        <v>520125</v>
      </c>
    </row>
    <row r="1359" spans="1:20" ht="10.199999999999999" customHeight="1" x14ac:dyDescent="0.3">
      <c r="A1359" s="441">
        <v>5202</v>
      </c>
      <c r="B1359" s="441">
        <f t="shared" si="25"/>
        <v>4</v>
      </c>
      <c r="C1359" s="450">
        <v>5202</v>
      </c>
      <c r="D1359" s="441" t="s">
        <v>116</v>
      </c>
      <c r="E1359" s="441" t="s">
        <v>1315</v>
      </c>
      <c r="G1359" s="441" t="s">
        <v>1315</v>
      </c>
      <c r="J1359" s="441" t="s">
        <v>1315</v>
      </c>
      <c r="K1359" s="441" t="s">
        <v>1315</v>
      </c>
      <c r="O1359" s="441" t="s">
        <v>1315</v>
      </c>
      <c r="Q1359" s="441">
        <v>5202</v>
      </c>
      <c r="R1359" s="450" t="s">
        <v>116</v>
      </c>
      <c r="S1359" s="441">
        <v>5202</v>
      </c>
    </row>
    <row r="1360" spans="1:20" ht="10.199999999999999" customHeight="1" x14ac:dyDescent="0.3">
      <c r="A1360" s="441">
        <v>5203</v>
      </c>
      <c r="B1360" s="441">
        <f t="shared" si="25"/>
        <v>4</v>
      </c>
      <c r="C1360" s="450">
        <v>5203</v>
      </c>
      <c r="D1360" s="441" t="s">
        <v>378</v>
      </c>
      <c r="E1360" s="441" t="s">
        <v>1315</v>
      </c>
      <c r="G1360" s="441" t="s">
        <v>1315</v>
      </c>
      <c r="J1360" s="441" t="s">
        <v>1315</v>
      </c>
      <c r="K1360" s="441" t="s">
        <v>1315</v>
      </c>
      <c r="O1360" s="441" t="s">
        <v>1315</v>
      </c>
      <c r="Q1360" s="441">
        <v>5203</v>
      </c>
      <c r="R1360" s="450" t="s">
        <v>378</v>
      </c>
      <c r="S1360" s="441">
        <v>5203</v>
      </c>
    </row>
    <row r="1361" spans="1:19" ht="10.199999999999999" customHeight="1" x14ac:dyDescent="0.3">
      <c r="A1361" s="441">
        <v>5204</v>
      </c>
      <c r="B1361" s="441">
        <f t="shared" si="25"/>
        <v>4</v>
      </c>
      <c r="C1361" s="450">
        <v>5204</v>
      </c>
      <c r="D1361" s="441" t="s">
        <v>952</v>
      </c>
      <c r="E1361" s="441" t="s">
        <v>1315</v>
      </c>
      <c r="G1361" s="441" t="s">
        <v>1315</v>
      </c>
      <c r="J1361" s="441" t="s">
        <v>1315</v>
      </c>
      <c r="K1361" s="441" t="s">
        <v>1315</v>
      </c>
      <c r="O1361" s="441" t="s">
        <v>1315</v>
      </c>
      <c r="Q1361" s="441">
        <v>5204</v>
      </c>
      <c r="R1361" s="450" t="s">
        <v>952</v>
      </c>
      <c r="S1361" s="441">
        <v>5204</v>
      </c>
    </row>
    <row r="1362" spans="1:19" ht="10.199999999999999" customHeight="1" x14ac:dyDescent="0.3">
      <c r="A1362" s="441">
        <v>5205</v>
      </c>
      <c r="B1362" s="441">
        <f t="shared" si="25"/>
        <v>4</v>
      </c>
      <c r="C1362" s="450">
        <v>5205</v>
      </c>
      <c r="D1362" s="441" t="s">
        <v>953</v>
      </c>
      <c r="E1362" s="441" t="s">
        <v>1315</v>
      </c>
      <c r="G1362" s="441" t="s">
        <v>1315</v>
      </c>
      <c r="J1362" s="441" t="s">
        <v>1315</v>
      </c>
      <c r="K1362" s="441" t="s">
        <v>1315</v>
      </c>
      <c r="O1362" s="441" t="s">
        <v>1315</v>
      </c>
      <c r="Q1362" s="441">
        <v>5205</v>
      </c>
      <c r="R1362" s="450" t="s">
        <v>953</v>
      </c>
      <c r="S1362" s="441">
        <v>5205</v>
      </c>
    </row>
    <row r="1363" spans="1:19" ht="10.199999999999999" customHeight="1" x14ac:dyDescent="0.3">
      <c r="A1363" s="441">
        <v>5290</v>
      </c>
      <c r="B1363" s="441">
        <f t="shared" si="25"/>
        <v>4</v>
      </c>
      <c r="C1363" s="450">
        <v>5290</v>
      </c>
      <c r="D1363" s="441" t="s">
        <v>118</v>
      </c>
      <c r="E1363" s="441" t="s">
        <v>1315</v>
      </c>
      <c r="F1363" s="441" t="s">
        <v>1315</v>
      </c>
      <c r="G1363" s="441" t="s">
        <v>1315</v>
      </c>
      <c r="I1363" s="441" t="s">
        <v>1315</v>
      </c>
      <c r="J1363" s="441" t="s">
        <v>1315</v>
      </c>
      <c r="K1363" s="441" t="s">
        <v>1315</v>
      </c>
      <c r="O1363" s="441" t="s">
        <v>1315</v>
      </c>
      <c r="Q1363" s="441">
        <v>5290</v>
      </c>
      <c r="R1363" s="450" t="s">
        <v>118</v>
      </c>
      <c r="S1363" s="441">
        <v>5290</v>
      </c>
    </row>
    <row r="1364" spans="1:19" ht="10.199999999999999" customHeight="1" x14ac:dyDescent="0.3">
      <c r="A1364" s="441">
        <v>53</v>
      </c>
      <c r="B1364" s="441">
        <f t="shared" si="25"/>
        <v>2</v>
      </c>
      <c r="C1364" s="450">
        <v>53</v>
      </c>
      <c r="D1364" s="441" t="s">
        <v>539</v>
      </c>
      <c r="E1364" s="441" t="s">
        <v>1315</v>
      </c>
      <c r="F1364" s="441" t="s">
        <v>1315</v>
      </c>
      <c r="G1364" s="441" t="s">
        <v>1315</v>
      </c>
      <c r="I1364" s="441" t="s">
        <v>1315</v>
      </c>
      <c r="J1364" s="441" t="s">
        <v>1315</v>
      </c>
      <c r="K1364" s="441" t="s">
        <v>1315</v>
      </c>
      <c r="L1364" s="441" t="s">
        <v>1315</v>
      </c>
      <c r="M1364" s="441" t="s">
        <v>1315</v>
      </c>
      <c r="N1364" s="441" t="s">
        <v>1315</v>
      </c>
      <c r="O1364" s="441" t="s">
        <v>1315</v>
      </c>
      <c r="Q1364" s="441">
        <v>53</v>
      </c>
      <c r="R1364" s="450" t="s">
        <v>539</v>
      </c>
      <c r="S1364" s="441">
        <v>53</v>
      </c>
    </row>
    <row r="1365" spans="1:19" ht="10.199999999999999" customHeight="1" x14ac:dyDescent="0.3">
      <c r="A1365" s="441">
        <v>5301</v>
      </c>
      <c r="B1365" s="441">
        <f t="shared" si="25"/>
        <v>4</v>
      </c>
      <c r="C1365" s="450">
        <v>5301</v>
      </c>
      <c r="D1365" s="441" t="s">
        <v>967</v>
      </c>
      <c r="E1365" s="441" t="s">
        <v>1315</v>
      </c>
      <c r="F1365" s="441" t="s">
        <v>1315</v>
      </c>
      <c r="G1365" s="441" t="s">
        <v>1315</v>
      </c>
      <c r="I1365" s="441" t="s">
        <v>1315</v>
      </c>
      <c r="J1365" s="441" t="s">
        <v>1315</v>
      </c>
      <c r="K1365" s="441" t="s">
        <v>1315</v>
      </c>
      <c r="L1365" s="441" t="s">
        <v>1315</v>
      </c>
      <c r="M1365" s="441" t="s">
        <v>1315</v>
      </c>
      <c r="O1365" s="441" t="s">
        <v>1315</v>
      </c>
      <c r="Q1365" s="441">
        <v>5301</v>
      </c>
      <c r="R1365" s="450" t="s">
        <v>967</v>
      </c>
      <c r="S1365" s="441">
        <v>5301</v>
      </c>
    </row>
    <row r="1366" spans="1:19" ht="10.199999999999999" customHeight="1" x14ac:dyDescent="0.3">
      <c r="A1366" s="441">
        <v>5302</v>
      </c>
      <c r="B1366" s="441">
        <f t="shared" si="25"/>
        <v>4</v>
      </c>
      <c r="C1366" s="450">
        <v>5302</v>
      </c>
      <c r="D1366" s="441" t="s">
        <v>968</v>
      </c>
      <c r="E1366" s="441" t="s">
        <v>1315</v>
      </c>
      <c r="F1366" s="441" t="s">
        <v>1315</v>
      </c>
      <c r="G1366" s="441" t="s">
        <v>1315</v>
      </c>
      <c r="I1366" s="441" t="s">
        <v>1315</v>
      </c>
      <c r="J1366" s="441" t="s">
        <v>1315</v>
      </c>
      <c r="K1366" s="441" t="s">
        <v>1315</v>
      </c>
      <c r="L1366" s="441" t="s">
        <v>1315</v>
      </c>
      <c r="M1366" s="441" t="s">
        <v>1315</v>
      </c>
      <c r="N1366" s="441" t="s">
        <v>1315</v>
      </c>
      <c r="O1366" s="441" t="s">
        <v>1315</v>
      </c>
      <c r="Q1366" s="441">
        <v>5302</v>
      </c>
      <c r="R1366" s="450" t="s">
        <v>968</v>
      </c>
      <c r="S1366" s="441">
        <v>5302</v>
      </c>
    </row>
    <row r="1367" spans="1:19" ht="10.199999999999999" customHeight="1" x14ac:dyDescent="0.3">
      <c r="A1367" s="441">
        <v>5303</v>
      </c>
      <c r="B1367" s="441">
        <f t="shared" si="25"/>
        <v>4</v>
      </c>
      <c r="C1367" s="450">
        <v>5303</v>
      </c>
      <c r="D1367" s="441" t="s">
        <v>969</v>
      </c>
      <c r="E1367" s="441" t="s">
        <v>1315</v>
      </c>
      <c r="F1367" s="441" t="s">
        <v>1315</v>
      </c>
      <c r="G1367" s="441" t="s">
        <v>1315</v>
      </c>
      <c r="I1367" s="441" t="s">
        <v>1315</v>
      </c>
      <c r="J1367" s="441" t="s">
        <v>1315</v>
      </c>
      <c r="K1367" s="441" t="s">
        <v>1315</v>
      </c>
      <c r="L1367" s="441" t="s">
        <v>1315</v>
      </c>
      <c r="M1367" s="441" t="s">
        <v>1315</v>
      </c>
      <c r="N1367" s="441" t="s">
        <v>1315</v>
      </c>
      <c r="O1367" s="441" t="s">
        <v>1315</v>
      </c>
      <c r="Q1367" s="441">
        <v>5303</v>
      </c>
      <c r="R1367" s="450" t="s">
        <v>969</v>
      </c>
      <c r="S1367" s="441">
        <v>5303</v>
      </c>
    </row>
    <row r="1368" spans="1:19" ht="10.199999999999999" customHeight="1" x14ac:dyDescent="0.3">
      <c r="A1368" s="441">
        <v>5303</v>
      </c>
      <c r="B1368" s="441">
        <f t="shared" si="25"/>
        <v>6</v>
      </c>
      <c r="C1368" s="450">
        <v>530305</v>
      </c>
      <c r="D1368" s="441" t="s">
        <v>1588</v>
      </c>
      <c r="E1368" s="441" t="s">
        <v>1315</v>
      </c>
      <c r="F1368" s="441" t="s">
        <v>1315</v>
      </c>
      <c r="G1368" s="441" t="s">
        <v>1315</v>
      </c>
      <c r="I1368" s="441" t="s">
        <v>1315</v>
      </c>
      <c r="J1368" s="441" t="s">
        <v>1315</v>
      </c>
      <c r="K1368" s="441" t="s">
        <v>1315</v>
      </c>
      <c r="L1368" s="441" t="s">
        <v>1315</v>
      </c>
      <c r="M1368" s="441" t="s">
        <v>1315</v>
      </c>
      <c r="N1368" s="441" t="s">
        <v>1315</v>
      </c>
      <c r="O1368" s="441" t="s">
        <v>1315</v>
      </c>
      <c r="Q1368" s="441">
        <v>530305</v>
      </c>
      <c r="R1368" s="450" t="s">
        <v>1588</v>
      </c>
      <c r="S1368" s="441">
        <v>530305</v>
      </c>
    </row>
    <row r="1369" spans="1:19" ht="10.199999999999999" customHeight="1" x14ac:dyDescent="0.3">
      <c r="A1369" s="441">
        <v>5303</v>
      </c>
      <c r="B1369" s="441">
        <f t="shared" si="25"/>
        <v>6</v>
      </c>
      <c r="C1369" s="450">
        <v>530310</v>
      </c>
      <c r="D1369" s="441" t="s">
        <v>1589</v>
      </c>
      <c r="E1369" s="441" t="s">
        <v>1315</v>
      </c>
      <c r="F1369" s="441" t="s">
        <v>1315</v>
      </c>
      <c r="G1369" s="441" t="s">
        <v>1315</v>
      </c>
      <c r="I1369" s="441" t="s">
        <v>1315</v>
      </c>
      <c r="J1369" s="441" t="s">
        <v>1315</v>
      </c>
      <c r="K1369" s="441" t="s">
        <v>1315</v>
      </c>
      <c r="O1369" s="441" t="s">
        <v>1315</v>
      </c>
      <c r="Q1369" s="441">
        <v>530310</v>
      </c>
      <c r="R1369" s="450" t="s">
        <v>1589</v>
      </c>
      <c r="S1369" s="441">
        <v>530310</v>
      </c>
    </row>
    <row r="1370" spans="1:19" ht="10.199999999999999" customHeight="1" x14ac:dyDescent="0.3">
      <c r="A1370" s="441">
        <v>5303</v>
      </c>
      <c r="B1370" s="441">
        <f t="shared" si="25"/>
        <v>6</v>
      </c>
      <c r="C1370" s="450">
        <v>530390</v>
      </c>
      <c r="D1370" s="441" t="s">
        <v>118</v>
      </c>
      <c r="E1370" s="441" t="s">
        <v>1315</v>
      </c>
      <c r="F1370" s="441" t="s">
        <v>1315</v>
      </c>
      <c r="G1370" s="441" t="s">
        <v>1315</v>
      </c>
      <c r="I1370" s="441" t="s">
        <v>1315</v>
      </c>
      <c r="J1370" s="441" t="s">
        <v>1315</v>
      </c>
      <c r="K1370" s="441" t="s">
        <v>1315</v>
      </c>
      <c r="L1370" s="441" t="s">
        <v>1315</v>
      </c>
      <c r="M1370" s="441" t="s">
        <v>1315</v>
      </c>
      <c r="O1370" s="441" t="s">
        <v>1315</v>
      </c>
      <c r="Q1370" s="441">
        <v>530390</v>
      </c>
      <c r="R1370" s="450" t="s">
        <v>118</v>
      </c>
      <c r="S1370" s="441">
        <v>530390</v>
      </c>
    </row>
    <row r="1371" spans="1:19" ht="10.199999999999999" customHeight="1" x14ac:dyDescent="0.3">
      <c r="A1371" s="441">
        <v>5304</v>
      </c>
      <c r="B1371" s="441">
        <f t="shared" si="25"/>
        <v>4</v>
      </c>
      <c r="C1371" s="450">
        <v>5304</v>
      </c>
      <c r="D1371" s="441" t="s">
        <v>970</v>
      </c>
      <c r="E1371" s="441" t="s">
        <v>1315</v>
      </c>
      <c r="F1371" s="441" t="s">
        <v>1315</v>
      </c>
      <c r="G1371" s="441" t="s">
        <v>1315</v>
      </c>
      <c r="I1371" s="441" t="s">
        <v>1315</v>
      </c>
      <c r="J1371" s="441" t="s">
        <v>1315</v>
      </c>
      <c r="K1371" s="441" t="s">
        <v>1315</v>
      </c>
      <c r="L1371" s="441" t="s">
        <v>1315</v>
      </c>
      <c r="M1371" s="441" t="s">
        <v>1315</v>
      </c>
      <c r="N1371" s="441" t="s">
        <v>1315</v>
      </c>
      <c r="O1371" s="441" t="s">
        <v>1315</v>
      </c>
      <c r="Q1371" s="441">
        <v>5304</v>
      </c>
      <c r="R1371" s="450" t="s">
        <v>970</v>
      </c>
      <c r="S1371" s="441">
        <v>5304</v>
      </c>
    </row>
    <row r="1372" spans="1:19" ht="10.199999999999999" customHeight="1" x14ac:dyDescent="0.3">
      <c r="A1372" s="441">
        <v>5305</v>
      </c>
      <c r="B1372" s="441">
        <f t="shared" si="25"/>
        <v>4</v>
      </c>
      <c r="C1372" s="450">
        <v>5305</v>
      </c>
      <c r="D1372" s="441" t="s">
        <v>971</v>
      </c>
      <c r="E1372" s="441" t="s">
        <v>1315</v>
      </c>
      <c r="G1372" s="441" t="s">
        <v>1315</v>
      </c>
      <c r="J1372" s="441" t="s">
        <v>1315</v>
      </c>
      <c r="K1372" s="441" t="s">
        <v>1315</v>
      </c>
      <c r="O1372" s="441" t="s">
        <v>1315</v>
      </c>
      <c r="Q1372" s="441">
        <v>5305</v>
      </c>
      <c r="R1372" s="450" t="s">
        <v>971</v>
      </c>
      <c r="S1372" s="441">
        <v>5305</v>
      </c>
    </row>
    <row r="1373" spans="1:19" ht="10.199999999999999" customHeight="1" x14ac:dyDescent="0.3">
      <c r="A1373" s="441">
        <v>5390</v>
      </c>
      <c r="B1373" s="441">
        <f t="shared" si="25"/>
        <v>4</v>
      </c>
      <c r="C1373" s="450">
        <v>5390</v>
      </c>
      <c r="D1373" s="441" t="s">
        <v>118</v>
      </c>
      <c r="J1373" s="441" t="s">
        <v>1315</v>
      </c>
      <c r="K1373" s="441" t="s">
        <v>1315</v>
      </c>
      <c r="Q1373" s="441">
        <v>5390</v>
      </c>
      <c r="R1373" s="450" t="s">
        <v>118</v>
      </c>
      <c r="S1373" s="441">
        <v>5390</v>
      </c>
    </row>
    <row r="1374" spans="1:19" ht="10.199999999999999" customHeight="1" x14ac:dyDescent="0.3">
      <c r="A1374" s="441">
        <v>54</v>
      </c>
      <c r="B1374" s="441">
        <f t="shared" si="25"/>
        <v>2</v>
      </c>
      <c r="C1374" s="450">
        <v>54</v>
      </c>
      <c r="D1374" s="441" t="s">
        <v>537</v>
      </c>
      <c r="E1374" s="441" t="s">
        <v>1315</v>
      </c>
      <c r="F1374" s="441" t="s">
        <v>1315</v>
      </c>
      <c r="G1374" s="441" t="s">
        <v>1315</v>
      </c>
      <c r="I1374" s="441" t="s">
        <v>1315</v>
      </c>
      <c r="J1374" s="441" t="s">
        <v>1315</v>
      </c>
      <c r="K1374" s="441" t="s">
        <v>1315</v>
      </c>
      <c r="M1374" s="441" t="s">
        <v>1315</v>
      </c>
      <c r="N1374" s="441" t="s">
        <v>1315</v>
      </c>
      <c r="O1374" s="441" t="s">
        <v>1315</v>
      </c>
      <c r="Q1374" s="441">
        <v>54</v>
      </c>
      <c r="R1374" s="450" t="s">
        <v>537</v>
      </c>
      <c r="S1374" s="441">
        <v>54</v>
      </c>
    </row>
    <row r="1375" spans="1:19" ht="10.199999999999999" customHeight="1" x14ac:dyDescent="0.3">
      <c r="A1375" s="441">
        <v>5401</v>
      </c>
      <c r="B1375" s="441">
        <f t="shared" si="25"/>
        <v>4</v>
      </c>
      <c r="C1375" s="450">
        <v>5401</v>
      </c>
      <c r="D1375" s="441" t="s">
        <v>954</v>
      </c>
      <c r="F1375" s="441" t="s">
        <v>1315</v>
      </c>
      <c r="G1375" s="441" t="s">
        <v>1315</v>
      </c>
      <c r="J1375" s="441" t="s">
        <v>1315</v>
      </c>
      <c r="K1375" s="441" t="s">
        <v>1315</v>
      </c>
      <c r="Q1375" s="441">
        <v>5401</v>
      </c>
      <c r="R1375" s="450" t="s">
        <v>954</v>
      </c>
      <c r="S1375" s="441">
        <v>5401</v>
      </c>
    </row>
    <row r="1376" spans="1:19" ht="10.199999999999999" customHeight="1" x14ac:dyDescent="0.3">
      <c r="A1376" s="441">
        <v>5402</v>
      </c>
      <c r="B1376" s="441">
        <f t="shared" si="25"/>
        <v>4</v>
      </c>
      <c r="C1376" s="450">
        <v>5402</v>
      </c>
      <c r="D1376" s="441" t="s">
        <v>955</v>
      </c>
      <c r="J1376" s="441" t="s">
        <v>1316</v>
      </c>
      <c r="K1376" s="441" t="s">
        <v>1316</v>
      </c>
      <c r="M1376" s="441" t="s">
        <v>1315</v>
      </c>
      <c r="Q1376" s="441">
        <v>5402</v>
      </c>
      <c r="R1376" s="450" t="s">
        <v>955</v>
      </c>
      <c r="S1376" s="441">
        <v>5402</v>
      </c>
    </row>
    <row r="1377" spans="1:19" ht="10.199999999999999" customHeight="1" x14ac:dyDescent="0.3">
      <c r="A1377" s="441">
        <v>5402</v>
      </c>
      <c r="B1377" s="441">
        <f t="shared" si="25"/>
        <v>6</v>
      </c>
      <c r="C1377" s="450">
        <v>540205</v>
      </c>
      <c r="D1377" s="441" t="s">
        <v>956</v>
      </c>
      <c r="J1377" s="441" t="s">
        <v>1316</v>
      </c>
      <c r="K1377" s="441" t="s">
        <v>1316</v>
      </c>
      <c r="M1377" s="441" t="s">
        <v>1315</v>
      </c>
      <c r="Q1377" s="441">
        <v>540205</v>
      </c>
      <c r="R1377" s="450" t="s">
        <v>956</v>
      </c>
      <c r="S1377" s="441">
        <v>540205</v>
      </c>
    </row>
    <row r="1378" spans="1:19" ht="10.199999999999999" customHeight="1" x14ac:dyDescent="0.3">
      <c r="A1378" s="441">
        <v>5402</v>
      </c>
      <c r="B1378" s="441">
        <f t="shared" si="25"/>
        <v>6</v>
      </c>
      <c r="C1378" s="450">
        <v>540210</v>
      </c>
      <c r="D1378" s="441" t="s">
        <v>957</v>
      </c>
      <c r="J1378" s="441" t="s">
        <v>1316</v>
      </c>
      <c r="K1378" s="441" t="s">
        <v>1316</v>
      </c>
      <c r="M1378" s="441" t="s">
        <v>1315</v>
      </c>
      <c r="Q1378" s="441">
        <v>540210</v>
      </c>
      <c r="R1378" s="450" t="s">
        <v>957</v>
      </c>
      <c r="S1378" s="441">
        <v>540210</v>
      </c>
    </row>
    <row r="1379" spans="1:19" ht="10.199999999999999" customHeight="1" x14ac:dyDescent="0.3">
      <c r="A1379" s="441">
        <v>5402</v>
      </c>
      <c r="B1379" s="441">
        <f t="shared" si="25"/>
        <v>6</v>
      </c>
      <c r="C1379" s="450">
        <v>540215</v>
      </c>
      <c r="D1379" s="441" t="s">
        <v>958</v>
      </c>
      <c r="J1379" s="441" t="s">
        <v>1316</v>
      </c>
      <c r="K1379" s="441" t="s">
        <v>1316</v>
      </c>
      <c r="M1379" s="441" t="s">
        <v>1315</v>
      </c>
      <c r="Q1379" s="441">
        <v>540215</v>
      </c>
      <c r="R1379" s="450" t="s">
        <v>958</v>
      </c>
      <c r="S1379" s="441">
        <v>540215</v>
      </c>
    </row>
    <row r="1380" spans="1:19" ht="10.199999999999999" customHeight="1" x14ac:dyDescent="0.3">
      <c r="A1380" s="441">
        <v>5402</v>
      </c>
      <c r="B1380" s="441">
        <f t="shared" si="25"/>
        <v>6</v>
      </c>
      <c r="C1380" s="450">
        <v>540290</v>
      </c>
      <c r="D1380" s="441" t="s">
        <v>53</v>
      </c>
      <c r="J1380" s="441" t="s">
        <v>1316</v>
      </c>
      <c r="K1380" s="441" t="s">
        <v>1316</v>
      </c>
      <c r="M1380" s="441" t="s">
        <v>1315</v>
      </c>
      <c r="Q1380" s="441">
        <v>540290</v>
      </c>
      <c r="R1380" s="450" t="s">
        <v>53</v>
      </c>
      <c r="S1380" s="441">
        <v>540290</v>
      </c>
    </row>
    <row r="1381" spans="1:19" ht="10.199999999999999" customHeight="1" x14ac:dyDescent="0.3">
      <c r="A1381" s="441">
        <v>5404</v>
      </c>
      <c r="B1381" s="441">
        <f t="shared" si="25"/>
        <v>4</v>
      </c>
      <c r="C1381" s="450">
        <v>5404</v>
      </c>
      <c r="D1381" s="441" t="s">
        <v>959</v>
      </c>
      <c r="E1381" s="441" t="s">
        <v>1315</v>
      </c>
      <c r="F1381" s="441" t="s">
        <v>1315</v>
      </c>
      <c r="G1381" s="441" t="s">
        <v>1315</v>
      </c>
      <c r="J1381" s="441" t="s">
        <v>1316</v>
      </c>
      <c r="K1381" s="441" t="s">
        <v>1316</v>
      </c>
      <c r="O1381" s="441" t="s">
        <v>1315</v>
      </c>
      <c r="Q1381" s="441">
        <v>5404</v>
      </c>
      <c r="R1381" s="450" t="s">
        <v>959</v>
      </c>
      <c r="S1381" s="441">
        <v>5404</v>
      </c>
    </row>
    <row r="1382" spans="1:19" ht="10.199999999999999" customHeight="1" x14ac:dyDescent="0.3">
      <c r="A1382" s="441">
        <v>5405</v>
      </c>
      <c r="B1382" s="441">
        <f t="shared" si="25"/>
        <v>4</v>
      </c>
      <c r="C1382" s="450">
        <v>5405</v>
      </c>
      <c r="D1382" s="441" t="s">
        <v>960</v>
      </c>
      <c r="J1382" s="441" t="s">
        <v>1316</v>
      </c>
      <c r="K1382" s="441" t="s">
        <v>1316</v>
      </c>
      <c r="N1382" s="441" t="s">
        <v>1315</v>
      </c>
      <c r="Q1382" s="441">
        <v>5405</v>
      </c>
      <c r="R1382" s="450" t="s">
        <v>960</v>
      </c>
      <c r="S1382" s="441">
        <v>5405</v>
      </c>
    </row>
    <row r="1383" spans="1:19" ht="10.199999999999999" customHeight="1" x14ac:dyDescent="0.3">
      <c r="A1383" s="441">
        <v>5405</v>
      </c>
      <c r="B1383" s="441">
        <f t="shared" si="25"/>
        <v>6</v>
      </c>
      <c r="C1383" s="450">
        <v>540505</v>
      </c>
      <c r="D1383" s="441" t="s">
        <v>961</v>
      </c>
      <c r="J1383" s="441" t="s">
        <v>1316</v>
      </c>
      <c r="K1383" s="441" t="s">
        <v>1316</v>
      </c>
      <c r="N1383" s="441" t="s">
        <v>1315</v>
      </c>
      <c r="Q1383" s="441">
        <v>540505</v>
      </c>
      <c r="R1383" s="450" t="s">
        <v>961</v>
      </c>
      <c r="S1383" s="441">
        <v>540505</v>
      </c>
    </row>
    <row r="1384" spans="1:19" ht="10.199999999999999" customHeight="1" x14ac:dyDescent="0.3">
      <c r="A1384" s="441">
        <v>5405</v>
      </c>
      <c r="B1384" s="441">
        <f t="shared" si="25"/>
        <v>6</v>
      </c>
      <c r="C1384" s="450">
        <v>540510</v>
      </c>
      <c r="D1384" s="441" t="s">
        <v>962</v>
      </c>
      <c r="J1384" s="441" t="s">
        <v>1316</v>
      </c>
      <c r="K1384" s="441" t="s">
        <v>1316</v>
      </c>
      <c r="N1384" s="441" t="s">
        <v>1315</v>
      </c>
      <c r="Q1384" s="441">
        <v>540510</v>
      </c>
      <c r="R1384" s="450" t="s">
        <v>962</v>
      </c>
      <c r="S1384" s="441">
        <v>540510</v>
      </c>
    </row>
    <row r="1385" spans="1:19" ht="10.199999999999999" customHeight="1" x14ac:dyDescent="0.3">
      <c r="A1385" s="441">
        <v>5406</v>
      </c>
      <c r="B1385" s="441">
        <f t="shared" si="25"/>
        <v>4</v>
      </c>
      <c r="C1385" s="450">
        <v>5406</v>
      </c>
      <c r="D1385" s="441" t="s">
        <v>1644</v>
      </c>
      <c r="E1385" s="441" t="s">
        <v>1315</v>
      </c>
      <c r="F1385" s="441" t="s">
        <v>1315</v>
      </c>
      <c r="J1385" s="441" t="s">
        <v>1315</v>
      </c>
      <c r="K1385" s="441" t="s">
        <v>1315</v>
      </c>
      <c r="O1385" s="441" t="s">
        <v>1315</v>
      </c>
      <c r="Q1385" s="441">
        <v>5406</v>
      </c>
      <c r="R1385" s="450" t="s">
        <v>1644</v>
      </c>
      <c r="S1385" s="441">
        <v>5406</v>
      </c>
    </row>
    <row r="1386" spans="1:19" ht="10.199999999999999" customHeight="1" x14ac:dyDescent="0.3">
      <c r="A1386" s="441">
        <v>5406</v>
      </c>
      <c r="B1386" s="441">
        <f t="shared" si="25"/>
        <v>6</v>
      </c>
      <c r="C1386" s="450">
        <v>540601</v>
      </c>
      <c r="D1386" s="441" t="s">
        <v>1645</v>
      </c>
      <c r="E1386" s="441" t="s">
        <v>1315</v>
      </c>
      <c r="F1386" s="441" t="s">
        <v>1315</v>
      </c>
      <c r="J1386" s="441" t="s">
        <v>1315</v>
      </c>
      <c r="K1386" s="441" t="s">
        <v>1315</v>
      </c>
      <c r="O1386" s="441" t="s">
        <v>1315</v>
      </c>
      <c r="Q1386" s="441">
        <v>540601</v>
      </c>
      <c r="R1386" s="450" t="s">
        <v>1645</v>
      </c>
      <c r="S1386" s="441">
        <v>540601</v>
      </c>
    </row>
    <row r="1387" spans="1:19" ht="10.199999999999999" customHeight="1" x14ac:dyDescent="0.3">
      <c r="A1387" s="441">
        <v>5406</v>
      </c>
      <c r="B1387" s="441">
        <f t="shared" si="25"/>
        <v>6</v>
      </c>
      <c r="C1387" s="450">
        <v>540602</v>
      </c>
      <c r="D1387" s="441" t="s">
        <v>1646</v>
      </c>
      <c r="E1387" s="441" t="s">
        <v>1315</v>
      </c>
      <c r="F1387" s="441" t="s">
        <v>1315</v>
      </c>
      <c r="J1387" s="441" t="s">
        <v>1315</v>
      </c>
      <c r="K1387" s="441" t="s">
        <v>1315</v>
      </c>
      <c r="O1387" s="441" t="s">
        <v>1315</v>
      </c>
      <c r="Q1387" s="441">
        <v>540602</v>
      </c>
      <c r="R1387" s="450" t="s">
        <v>1646</v>
      </c>
      <c r="S1387" s="441">
        <v>540602</v>
      </c>
    </row>
    <row r="1388" spans="1:19" ht="10.199999999999999" customHeight="1" x14ac:dyDescent="0.3">
      <c r="A1388" s="441">
        <v>5406</v>
      </c>
      <c r="B1388" s="441">
        <f t="shared" si="25"/>
        <v>6</v>
      </c>
      <c r="C1388" s="450">
        <v>540603</v>
      </c>
      <c r="D1388" s="441" t="s">
        <v>1647</v>
      </c>
      <c r="E1388" s="441" t="s">
        <v>1315</v>
      </c>
      <c r="F1388" s="441" t="s">
        <v>1315</v>
      </c>
      <c r="J1388" s="441" t="s">
        <v>1315</v>
      </c>
      <c r="K1388" s="441" t="s">
        <v>1315</v>
      </c>
      <c r="O1388" s="441" t="s">
        <v>1315</v>
      </c>
      <c r="Q1388" s="441">
        <v>540603</v>
      </c>
      <c r="R1388" s="450" t="s">
        <v>1647</v>
      </c>
      <c r="S1388" s="441">
        <v>540603</v>
      </c>
    </row>
    <row r="1389" spans="1:19" ht="10.199999999999999" customHeight="1" x14ac:dyDescent="0.3">
      <c r="A1389" s="441">
        <v>5406</v>
      </c>
      <c r="B1389" s="441">
        <f t="shared" si="25"/>
        <v>6</v>
      </c>
      <c r="C1389" s="450">
        <v>540604</v>
      </c>
      <c r="D1389" s="441" t="s">
        <v>1648</v>
      </c>
      <c r="E1389" s="441" t="s">
        <v>1315</v>
      </c>
      <c r="F1389" s="441" t="s">
        <v>1315</v>
      </c>
      <c r="J1389" s="441" t="s">
        <v>1315</v>
      </c>
      <c r="K1389" s="441" t="s">
        <v>1315</v>
      </c>
      <c r="O1389" s="441" t="s">
        <v>1315</v>
      </c>
      <c r="Q1389" s="441">
        <v>540604</v>
      </c>
      <c r="R1389" s="450" t="s">
        <v>1648</v>
      </c>
      <c r="S1389" s="441">
        <v>540604</v>
      </c>
    </row>
    <row r="1390" spans="1:19" ht="10.199999999999999" customHeight="1" x14ac:dyDescent="0.3">
      <c r="A1390" s="441">
        <v>5406</v>
      </c>
      <c r="B1390" s="441">
        <f t="shared" si="25"/>
        <v>6</v>
      </c>
      <c r="C1390" s="450">
        <v>540605</v>
      </c>
      <c r="D1390" s="441" t="s">
        <v>1649</v>
      </c>
      <c r="E1390" s="441" t="s">
        <v>1315</v>
      </c>
      <c r="F1390" s="441" t="s">
        <v>1315</v>
      </c>
      <c r="J1390" s="441" t="s">
        <v>1315</v>
      </c>
      <c r="K1390" s="441" t="s">
        <v>1315</v>
      </c>
      <c r="O1390" s="441" t="s">
        <v>1315</v>
      </c>
      <c r="Q1390" s="441">
        <v>540605</v>
      </c>
      <c r="R1390" s="450" t="s">
        <v>1649</v>
      </c>
      <c r="S1390" s="441">
        <v>540605</v>
      </c>
    </row>
    <row r="1391" spans="1:19" ht="10.199999999999999" customHeight="1" x14ac:dyDescent="0.3">
      <c r="A1391" s="441">
        <v>5406</v>
      </c>
      <c r="B1391" s="441">
        <f t="shared" si="25"/>
        <v>6</v>
      </c>
      <c r="C1391" s="450">
        <v>540606</v>
      </c>
      <c r="D1391" s="441" t="s">
        <v>1650</v>
      </c>
      <c r="E1391" s="441" t="s">
        <v>1315</v>
      </c>
      <c r="F1391" s="441" t="s">
        <v>1315</v>
      </c>
      <c r="J1391" s="441" t="s">
        <v>1315</v>
      </c>
      <c r="K1391" s="441" t="s">
        <v>1315</v>
      </c>
      <c r="O1391" s="441" t="s">
        <v>1315</v>
      </c>
      <c r="Q1391" s="441">
        <v>540606</v>
      </c>
      <c r="R1391" s="450" t="s">
        <v>1650</v>
      </c>
      <c r="S1391" s="441">
        <v>540606</v>
      </c>
    </row>
    <row r="1392" spans="1:19" ht="10.199999999999999" customHeight="1" x14ac:dyDescent="0.3">
      <c r="A1392" s="441">
        <v>5406</v>
      </c>
      <c r="B1392" s="441">
        <f t="shared" si="25"/>
        <v>6</v>
      </c>
      <c r="C1392" s="450">
        <v>540607</v>
      </c>
      <c r="D1392" s="441" t="s">
        <v>1651</v>
      </c>
      <c r="E1392" s="441" t="s">
        <v>1315</v>
      </c>
      <c r="F1392" s="441" t="s">
        <v>1315</v>
      </c>
      <c r="J1392" s="441" t="s">
        <v>1315</v>
      </c>
      <c r="K1392" s="441" t="s">
        <v>1315</v>
      </c>
      <c r="O1392" s="441" t="s">
        <v>1315</v>
      </c>
      <c r="Q1392" s="441">
        <v>540607</v>
      </c>
      <c r="R1392" s="450" t="s">
        <v>1651</v>
      </c>
      <c r="S1392" s="441">
        <v>540607</v>
      </c>
    </row>
    <row r="1393" spans="1:19" ht="10.199999999999999" customHeight="1" x14ac:dyDescent="0.3">
      <c r="A1393" s="441">
        <v>5406</v>
      </c>
      <c r="B1393" s="441">
        <f t="shared" si="25"/>
        <v>6</v>
      </c>
      <c r="C1393" s="450">
        <v>540608</v>
      </c>
      <c r="D1393" s="441" t="s">
        <v>1652</v>
      </c>
      <c r="E1393" s="441" t="s">
        <v>1315</v>
      </c>
      <c r="F1393" s="441" t="s">
        <v>1315</v>
      </c>
      <c r="J1393" s="441" t="s">
        <v>1315</v>
      </c>
      <c r="K1393" s="441" t="s">
        <v>1315</v>
      </c>
      <c r="O1393" s="441" t="s">
        <v>1315</v>
      </c>
      <c r="Q1393" s="441">
        <v>540608</v>
      </c>
      <c r="R1393" s="450" t="s">
        <v>1652</v>
      </c>
      <c r="S1393" s="441">
        <v>540608</v>
      </c>
    </row>
    <row r="1394" spans="1:19" ht="10.199999999999999" customHeight="1" x14ac:dyDescent="0.3">
      <c r="A1394" s="441">
        <v>5406</v>
      </c>
      <c r="B1394" s="441">
        <f t="shared" si="25"/>
        <v>6</v>
      </c>
      <c r="C1394" s="450">
        <v>540609</v>
      </c>
      <c r="D1394" s="441" t="s">
        <v>1653</v>
      </c>
      <c r="E1394" s="441" t="s">
        <v>1315</v>
      </c>
      <c r="F1394" s="441" t="s">
        <v>1315</v>
      </c>
      <c r="J1394" s="441" t="s">
        <v>1315</v>
      </c>
      <c r="K1394" s="441" t="s">
        <v>1315</v>
      </c>
      <c r="O1394" s="441" t="s">
        <v>1315</v>
      </c>
      <c r="Q1394" s="441">
        <v>540609</v>
      </c>
      <c r="R1394" s="450" t="s">
        <v>1653</v>
      </c>
      <c r="S1394" s="441">
        <v>540609</v>
      </c>
    </row>
    <row r="1395" spans="1:19" ht="10.199999999999999" customHeight="1" x14ac:dyDescent="0.3">
      <c r="A1395" s="441">
        <v>5406</v>
      </c>
      <c r="B1395" s="441">
        <f t="shared" si="25"/>
        <v>6</v>
      </c>
      <c r="C1395" s="450">
        <v>540610</v>
      </c>
      <c r="D1395" s="441" t="s">
        <v>1654</v>
      </c>
      <c r="E1395" s="441" t="s">
        <v>1315</v>
      </c>
      <c r="F1395" s="441" t="s">
        <v>1315</v>
      </c>
      <c r="J1395" s="441" t="s">
        <v>1315</v>
      </c>
      <c r="K1395" s="441" t="s">
        <v>1315</v>
      </c>
      <c r="O1395" s="441" t="s">
        <v>1315</v>
      </c>
      <c r="Q1395" s="441">
        <v>540610</v>
      </c>
      <c r="R1395" s="450" t="s">
        <v>1654</v>
      </c>
      <c r="S1395" s="441">
        <v>540610</v>
      </c>
    </row>
    <row r="1396" spans="1:19" ht="10.199999999999999" customHeight="1" x14ac:dyDescent="0.3">
      <c r="A1396" s="441">
        <v>5406</v>
      </c>
      <c r="B1396" s="441">
        <f t="shared" si="25"/>
        <v>6</v>
      </c>
      <c r="C1396" s="450">
        <v>540611</v>
      </c>
      <c r="D1396" s="441" t="s">
        <v>1655</v>
      </c>
      <c r="E1396" s="441" t="s">
        <v>1315</v>
      </c>
      <c r="F1396" s="441" t="s">
        <v>1315</v>
      </c>
      <c r="J1396" s="441" t="s">
        <v>1315</v>
      </c>
      <c r="K1396" s="441" t="s">
        <v>1315</v>
      </c>
      <c r="O1396" s="441" t="s">
        <v>1315</v>
      </c>
      <c r="Q1396" s="441">
        <v>540611</v>
      </c>
      <c r="R1396" s="450" t="s">
        <v>1655</v>
      </c>
      <c r="S1396" s="441">
        <v>540611</v>
      </c>
    </row>
    <row r="1397" spans="1:19" ht="10.199999999999999" customHeight="1" x14ac:dyDescent="0.3">
      <c r="A1397" s="441">
        <v>5406</v>
      </c>
      <c r="B1397" s="441">
        <f t="shared" si="25"/>
        <v>6</v>
      </c>
      <c r="C1397" s="450">
        <v>540612</v>
      </c>
      <c r="D1397" s="441" t="s">
        <v>1656</v>
      </c>
      <c r="E1397" s="441" t="s">
        <v>1315</v>
      </c>
      <c r="F1397" s="441" t="s">
        <v>1315</v>
      </c>
      <c r="J1397" s="441" t="s">
        <v>1315</v>
      </c>
      <c r="K1397" s="441" t="s">
        <v>1315</v>
      </c>
      <c r="O1397" s="441" t="s">
        <v>1315</v>
      </c>
      <c r="Q1397" s="441">
        <v>540612</v>
      </c>
      <c r="R1397" s="450" t="s">
        <v>1656</v>
      </c>
      <c r="S1397" s="441">
        <v>540612</v>
      </c>
    </row>
    <row r="1398" spans="1:19" ht="10.199999999999999" customHeight="1" x14ac:dyDescent="0.3">
      <c r="A1398" s="441">
        <v>5406</v>
      </c>
      <c r="B1398" s="441">
        <f t="shared" si="25"/>
        <v>6</v>
      </c>
      <c r="C1398" s="450">
        <v>540613</v>
      </c>
      <c r="D1398" s="441" t="s">
        <v>1657</v>
      </c>
      <c r="E1398" s="441" t="s">
        <v>1315</v>
      </c>
      <c r="F1398" s="441" t="s">
        <v>1315</v>
      </c>
      <c r="J1398" s="441" t="s">
        <v>1315</v>
      </c>
      <c r="K1398" s="441" t="s">
        <v>1315</v>
      </c>
      <c r="O1398" s="441" t="s">
        <v>1315</v>
      </c>
      <c r="Q1398" s="441">
        <v>540613</v>
      </c>
      <c r="R1398" s="450" t="s">
        <v>1657</v>
      </c>
      <c r="S1398" s="441">
        <v>540613</v>
      </c>
    </row>
    <row r="1399" spans="1:19" ht="10.199999999999999" customHeight="1" x14ac:dyDescent="0.3">
      <c r="A1399" s="441">
        <v>5406</v>
      </c>
      <c r="B1399" s="441">
        <f t="shared" si="25"/>
        <v>6</v>
      </c>
      <c r="C1399" s="450">
        <v>540614</v>
      </c>
      <c r="D1399" s="441" t="s">
        <v>1658</v>
      </c>
      <c r="E1399" s="441" t="s">
        <v>1315</v>
      </c>
      <c r="F1399" s="441" t="s">
        <v>1315</v>
      </c>
      <c r="J1399" s="441" t="s">
        <v>1315</v>
      </c>
      <c r="K1399" s="441" t="s">
        <v>1315</v>
      </c>
      <c r="O1399" s="441" t="s">
        <v>1315</v>
      </c>
      <c r="Q1399" s="441">
        <v>540614</v>
      </c>
      <c r="R1399" s="450" t="s">
        <v>1658</v>
      </c>
      <c r="S1399" s="441">
        <v>540614</v>
      </c>
    </row>
    <row r="1400" spans="1:19" ht="10.199999999999999" customHeight="1" x14ac:dyDescent="0.3">
      <c r="A1400" s="441">
        <v>5406</v>
      </c>
      <c r="B1400" s="441">
        <f t="shared" si="25"/>
        <v>6</v>
      </c>
      <c r="C1400" s="450">
        <v>540615</v>
      </c>
      <c r="D1400" s="441" t="s">
        <v>1659</v>
      </c>
      <c r="E1400" s="441" t="s">
        <v>1315</v>
      </c>
      <c r="F1400" s="441" t="s">
        <v>1315</v>
      </c>
      <c r="J1400" s="441" t="s">
        <v>1315</v>
      </c>
      <c r="K1400" s="441" t="s">
        <v>1315</v>
      </c>
      <c r="O1400" s="441" t="s">
        <v>1315</v>
      </c>
      <c r="Q1400" s="441">
        <v>540615</v>
      </c>
      <c r="R1400" s="450" t="s">
        <v>1659</v>
      </c>
      <c r="S1400" s="441">
        <v>540615</v>
      </c>
    </row>
    <row r="1401" spans="1:19" ht="10.199999999999999" customHeight="1" x14ac:dyDescent="0.3">
      <c r="A1401" s="441">
        <v>5406</v>
      </c>
      <c r="B1401" s="441">
        <f t="shared" si="25"/>
        <v>6</v>
      </c>
      <c r="C1401" s="450">
        <v>540616</v>
      </c>
      <c r="D1401" s="441" t="s">
        <v>1660</v>
      </c>
      <c r="E1401" s="441" t="s">
        <v>1315</v>
      </c>
      <c r="F1401" s="441" t="s">
        <v>1315</v>
      </c>
      <c r="J1401" s="441" t="s">
        <v>1315</v>
      </c>
      <c r="K1401" s="441" t="s">
        <v>1315</v>
      </c>
      <c r="O1401" s="441" t="s">
        <v>1315</v>
      </c>
      <c r="Q1401" s="441">
        <v>540616</v>
      </c>
      <c r="R1401" s="450" t="s">
        <v>1660</v>
      </c>
      <c r="S1401" s="441">
        <v>540616</v>
      </c>
    </row>
    <row r="1402" spans="1:19" ht="10.199999999999999" customHeight="1" x14ac:dyDescent="0.3">
      <c r="A1402" s="441">
        <v>5406</v>
      </c>
      <c r="B1402" s="441">
        <f t="shared" si="25"/>
        <v>6</v>
      </c>
      <c r="C1402" s="450">
        <v>540617</v>
      </c>
      <c r="D1402" s="441" t="s">
        <v>1661</v>
      </c>
      <c r="E1402" s="441" t="s">
        <v>1315</v>
      </c>
      <c r="F1402" s="441" t="s">
        <v>1315</v>
      </c>
      <c r="J1402" s="441" t="s">
        <v>1315</v>
      </c>
      <c r="K1402" s="441" t="s">
        <v>1315</v>
      </c>
      <c r="O1402" s="441" t="s">
        <v>1315</v>
      </c>
      <c r="Q1402" s="441">
        <v>540617</v>
      </c>
      <c r="R1402" s="450" t="s">
        <v>1661</v>
      </c>
      <c r="S1402" s="441">
        <v>540617</v>
      </c>
    </row>
    <row r="1403" spans="1:19" ht="10.199999999999999" customHeight="1" x14ac:dyDescent="0.3">
      <c r="A1403" s="441">
        <v>5406</v>
      </c>
      <c r="B1403" s="441">
        <f t="shared" si="25"/>
        <v>6</v>
      </c>
      <c r="C1403" s="450">
        <v>540618</v>
      </c>
      <c r="D1403" s="441" t="s">
        <v>1662</v>
      </c>
      <c r="E1403" s="441" t="s">
        <v>1315</v>
      </c>
      <c r="F1403" s="441" t="s">
        <v>1315</v>
      </c>
      <c r="J1403" s="441" t="s">
        <v>1315</v>
      </c>
      <c r="K1403" s="441" t="s">
        <v>1315</v>
      </c>
      <c r="O1403" s="441" t="s">
        <v>1315</v>
      </c>
      <c r="Q1403" s="441">
        <v>540618</v>
      </c>
      <c r="R1403" s="450" t="s">
        <v>1662</v>
      </c>
      <c r="S1403" s="441">
        <v>540618</v>
      </c>
    </row>
    <row r="1404" spans="1:19" ht="10.199999999999999" customHeight="1" x14ac:dyDescent="0.3">
      <c r="A1404" s="441">
        <v>5406</v>
      </c>
      <c r="B1404" s="441">
        <f t="shared" si="25"/>
        <v>6</v>
      </c>
      <c r="C1404" s="450">
        <v>540619</v>
      </c>
      <c r="D1404" s="441" t="s">
        <v>1663</v>
      </c>
      <c r="E1404" s="441" t="s">
        <v>1315</v>
      </c>
      <c r="F1404" s="441" t="s">
        <v>1315</v>
      </c>
      <c r="J1404" s="441" t="s">
        <v>1315</v>
      </c>
      <c r="K1404" s="441" t="s">
        <v>1315</v>
      </c>
      <c r="O1404" s="441" t="s">
        <v>1315</v>
      </c>
      <c r="Q1404" s="441">
        <v>540619</v>
      </c>
      <c r="R1404" s="450" t="s">
        <v>1663</v>
      </c>
      <c r="S1404" s="441">
        <v>540619</v>
      </c>
    </row>
    <row r="1405" spans="1:19" ht="10.199999999999999" customHeight="1" x14ac:dyDescent="0.3">
      <c r="A1405" s="441">
        <v>5406</v>
      </c>
      <c r="B1405" s="441">
        <f t="shared" si="25"/>
        <v>6</v>
      </c>
      <c r="C1405" s="450">
        <v>540620</v>
      </c>
      <c r="D1405" s="441" t="s">
        <v>1664</v>
      </c>
      <c r="E1405" s="441" t="s">
        <v>1315</v>
      </c>
      <c r="F1405" s="441" t="s">
        <v>1315</v>
      </c>
      <c r="J1405" s="441" t="s">
        <v>1315</v>
      </c>
      <c r="K1405" s="441" t="s">
        <v>1315</v>
      </c>
      <c r="O1405" s="441" t="s">
        <v>1315</v>
      </c>
      <c r="Q1405" s="441">
        <v>540620</v>
      </c>
      <c r="R1405" s="450" t="s">
        <v>1664</v>
      </c>
      <c r="S1405" s="441">
        <v>540620</v>
      </c>
    </row>
    <row r="1406" spans="1:19" ht="10.199999999999999" customHeight="1" x14ac:dyDescent="0.3">
      <c r="A1406" s="441">
        <v>5406</v>
      </c>
      <c r="B1406" s="441">
        <f t="shared" si="25"/>
        <v>6</v>
      </c>
      <c r="C1406" s="450">
        <v>540621</v>
      </c>
      <c r="D1406" s="441" t="s">
        <v>1665</v>
      </c>
      <c r="E1406" s="441" t="s">
        <v>1315</v>
      </c>
      <c r="F1406" s="441" t="s">
        <v>1315</v>
      </c>
      <c r="J1406" s="441" t="s">
        <v>1315</v>
      </c>
      <c r="K1406" s="441" t="s">
        <v>1315</v>
      </c>
      <c r="O1406" s="441" t="s">
        <v>1315</v>
      </c>
      <c r="Q1406" s="441">
        <v>540621</v>
      </c>
      <c r="R1406" s="450" t="s">
        <v>1665</v>
      </c>
      <c r="S1406" s="441">
        <v>540621</v>
      </c>
    </row>
    <row r="1407" spans="1:19" ht="10.199999999999999" customHeight="1" x14ac:dyDescent="0.3">
      <c r="A1407" s="441">
        <v>5406</v>
      </c>
      <c r="B1407" s="441">
        <f t="shared" si="25"/>
        <v>6</v>
      </c>
      <c r="C1407" s="450">
        <v>540690</v>
      </c>
      <c r="D1407" s="441" t="s">
        <v>1666</v>
      </c>
      <c r="E1407" s="441" t="s">
        <v>1315</v>
      </c>
      <c r="F1407" s="441" t="s">
        <v>1315</v>
      </c>
      <c r="J1407" s="441" t="s">
        <v>1315</v>
      </c>
      <c r="K1407" s="441" t="s">
        <v>1315</v>
      </c>
      <c r="O1407" s="441" t="s">
        <v>1315</v>
      </c>
      <c r="Q1407" s="441">
        <v>540690</v>
      </c>
      <c r="R1407" s="450" t="s">
        <v>1666</v>
      </c>
      <c r="S1407" s="441">
        <v>540690</v>
      </c>
    </row>
    <row r="1408" spans="1:19" ht="10.199999999999999" customHeight="1" x14ac:dyDescent="0.3">
      <c r="A1408" s="441">
        <v>5407</v>
      </c>
      <c r="B1408" s="441">
        <f t="shared" si="25"/>
        <v>4</v>
      </c>
      <c r="C1408" s="450">
        <v>5407</v>
      </c>
      <c r="D1408" s="441" t="s">
        <v>1667</v>
      </c>
      <c r="E1408" s="441" t="s">
        <v>1315</v>
      </c>
      <c r="J1408" s="441" t="s">
        <v>1315</v>
      </c>
      <c r="K1408" s="441" t="s">
        <v>1315</v>
      </c>
      <c r="O1408" s="441" t="s">
        <v>1315</v>
      </c>
      <c r="Q1408" s="441">
        <v>5407</v>
      </c>
      <c r="R1408" s="450" t="s">
        <v>1667</v>
      </c>
      <c r="S1408" s="441">
        <v>5407</v>
      </c>
    </row>
    <row r="1409" spans="1:19" ht="10.199999999999999" customHeight="1" x14ac:dyDescent="0.3">
      <c r="A1409" s="441">
        <v>5407</v>
      </c>
      <c r="B1409" s="441">
        <f t="shared" si="25"/>
        <v>6</v>
      </c>
      <c r="C1409" s="450">
        <v>540701</v>
      </c>
      <c r="D1409" s="441" t="s">
        <v>1645</v>
      </c>
      <c r="E1409" s="441" t="s">
        <v>1315</v>
      </c>
      <c r="J1409" s="441" t="s">
        <v>1315</v>
      </c>
      <c r="K1409" s="441" t="s">
        <v>1315</v>
      </c>
      <c r="O1409" s="441" t="s">
        <v>1315</v>
      </c>
      <c r="Q1409" s="441">
        <v>540701</v>
      </c>
      <c r="R1409" s="450" t="s">
        <v>1645</v>
      </c>
      <c r="S1409" s="441">
        <v>540701</v>
      </c>
    </row>
    <row r="1410" spans="1:19" ht="10.199999999999999" customHeight="1" x14ac:dyDescent="0.3">
      <c r="A1410" s="441">
        <v>5407</v>
      </c>
      <c r="B1410" s="441">
        <f t="shared" si="25"/>
        <v>6</v>
      </c>
      <c r="C1410" s="450">
        <v>540702</v>
      </c>
      <c r="D1410" s="441" t="s">
        <v>1646</v>
      </c>
      <c r="E1410" s="441" t="s">
        <v>1315</v>
      </c>
      <c r="J1410" s="441" t="s">
        <v>1315</v>
      </c>
      <c r="K1410" s="441" t="s">
        <v>1315</v>
      </c>
      <c r="O1410" s="441" t="s">
        <v>1315</v>
      </c>
      <c r="Q1410" s="441">
        <v>540702</v>
      </c>
      <c r="R1410" s="450" t="s">
        <v>1646</v>
      </c>
      <c r="S1410" s="441">
        <v>540702</v>
      </c>
    </row>
    <row r="1411" spans="1:19" ht="10.199999999999999" customHeight="1" x14ac:dyDescent="0.3">
      <c r="A1411" s="441">
        <v>5407</v>
      </c>
      <c r="B1411" s="441">
        <f t="shared" si="25"/>
        <v>6</v>
      </c>
      <c r="C1411" s="450">
        <v>540703</v>
      </c>
      <c r="D1411" s="441" t="s">
        <v>1647</v>
      </c>
      <c r="E1411" s="441" t="s">
        <v>1315</v>
      </c>
      <c r="J1411" s="441" t="s">
        <v>1315</v>
      </c>
      <c r="K1411" s="441" t="s">
        <v>1315</v>
      </c>
      <c r="O1411" s="441" t="s">
        <v>1315</v>
      </c>
      <c r="Q1411" s="441">
        <v>540703</v>
      </c>
      <c r="R1411" s="450" t="s">
        <v>1647</v>
      </c>
      <c r="S1411" s="441">
        <v>540703</v>
      </c>
    </row>
    <row r="1412" spans="1:19" ht="10.199999999999999" customHeight="1" x14ac:dyDescent="0.3">
      <c r="A1412" s="441">
        <v>5407</v>
      </c>
      <c r="B1412" s="441">
        <f t="shared" si="25"/>
        <v>6</v>
      </c>
      <c r="C1412" s="450">
        <v>540704</v>
      </c>
      <c r="D1412" s="441" t="s">
        <v>1648</v>
      </c>
      <c r="E1412" s="441" t="s">
        <v>1315</v>
      </c>
      <c r="J1412" s="441" t="s">
        <v>1315</v>
      </c>
      <c r="K1412" s="441" t="s">
        <v>1315</v>
      </c>
      <c r="O1412" s="441" t="s">
        <v>1315</v>
      </c>
      <c r="Q1412" s="441">
        <v>540704</v>
      </c>
      <c r="R1412" s="450" t="s">
        <v>1648</v>
      </c>
      <c r="S1412" s="441">
        <v>540704</v>
      </c>
    </row>
    <row r="1413" spans="1:19" ht="10.199999999999999" customHeight="1" x14ac:dyDescent="0.3">
      <c r="A1413" s="441">
        <v>5407</v>
      </c>
      <c r="B1413" s="441">
        <f t="shared" si="25"/>
        <v>6</v>
      </c>
      <c r="C1413" s="450">
        <v>540705</v>
      </c>
      <c r="D1413" s="441" t="s">
        <v>1649</v>
      </c>
      <c r="E1413" s="441" t="s">
        <v>1315</v>
      </c>
      <c r="J1413" s="441" t="s">
        <v>1315</v>
      </c>
      <c r="K1413" s="441" t="s">
        <v>1315</v>
      </c>
      <c r="O1413" s="441" t="s">
        <v>1315</v>
      </c>
      <c r="Q1413" s="441">
        <v>540705</v>
      </c>
      <c r="R1413" s="450" t="s">
        <v>1649</v>
      </c>
      <c r="S1413" s="441">
        <v>540705</v>
      </c>
    </row>
    <row r="1414" spans="1:19" ht="10.199999999999999" customHeight="1" x14ac:dyDescent="0.3">
      <c r="A1414" s="441">
        <v>5407</v>
      </c>
      <c r="B1414" s="441">
        <f t="shared" si="25"/>
        <v>6</v>
      </c>
      <c r="C1414" s="450">
        <v>540706</v>
      </c>
      <c r="D1414" s="441" t="s">
        <v>1650</v>
      </c>
      <c r="E1414" s="441" t="s">
        <v>1315</v>
      </c>
      <c r="J1414" s="441" t="s">
        <v>1315</v>
      </c>
      <c r="K1414" s="441" t="s">
        <v>1315</v>
      </c>
      <c r="O1414" s="441" t="s">
        <v>1315</v>
      </c>
      <c r="Q1414" s="441">
        <v>540706</v>
      </c>
      <c r="R1414" s="450" t="s">
        <v>1650</v>
      </c>
      <c r="S1414" s="441">
        <v>540706</v>
      </c>
    </row>
    <row r="1415" spans="1:19" ht="10.199999999999999" customHeight="1" x14ac:dyDescent="0.3">
      <c r="A1415" s="441">
        <v>5407</v>
      </c>
      <c r="B1415" s="441">
        <f t="shared" si="25"/>
        <v>6</v>
      </c>
      <c r="C1415" s="450">
        <v>540707</v>
      </c>
      <c r="D1415" s="441" t="s">
        <v>1651</v>
      </c>
      <c r="E1415" s="441" t="s">
        <v>1315</v>
      </c>
      <c r="J1415" s="441" t="s">
        <v>1315</v>
      </c>
      <c r="K1415" s="441" t="s">
        <v>1315</v>
      </c>
      <c r="O1415" s="441" t="s">
        <v>1315</v>
      </c>
      <c r="Q1415" s="441">
        <v>540707</v>
      </c>
      <c r="R1415" s="450" t="s">
        <v>1651</v>
      </c>
      <c r="S1415" s="441">
        <v>540707</v>
      </c>
    </row>
    <row r="1416" spans="1:19" ht="10.199999999999999" customHeight="1" x14ac:dyDescent="0.3">
      <c r="A1416" s="441">
        <v>5407</v>
      </c>
      <c r="B1416" s="441">
        <f t="shared" ref="B1416:B1479" si="26">LEN(C1416)</f>
        <v>6</v>
      </c>
      <c r="C1416" s="450">
        <v>540708</v>
      </c>
      <c r="D1416" s="441" t="s">
        <v>1652</v>
      </c>
      <c r="E1416" s="441" t="s">
        <v>1315</v>
      </c>
      <c r="J1416" s="441" t="s">
        <v>1315</v>
      </c>
      <c r="K1416" s="441" t="s">
        <v>1315</v>
      </c>
      <c r="O1416" s="441" t="s">
        <v>1315</v>
      </c>
      <c r="Q1416" s="441">
        <v>540708</v>
      </c>
      <c r="R1416" s="450" t="s">
        <v>1652</v>
      </c>
      <c r="S1416" s="441">
        <v>540708</v>
      </c>
    </row>
    <row r="1417" spans="1:19" ht="10.199999999999999" customHeight="1" x14ac:dyDescent="0.3">
      <c r="A1417" s="441">
        <v>5407</v>
      </c>
      <c r="B1417" s="441">
        <f t="shared" si="26"/>
        <v>6</v>
      </c>
      <c r="C1417" s="450">
        <v>540709</v>
      </c>
      <c r="D1417" s="441" t="s">
        <v>1653</v>
      </c>
      <c r="E1417" s="441" t="s">
        <v>1315</v>
      </c>
      <c r="J1417" s="441" t="s">
        <v>1315</v>
      </c>
      <c r="K1417" s="441" t="s">
        <v>1315</v>
      </c>
      <c r="O1417" s="441" t="s">
        <v>1315</v>
      </c>
      <c r="Q1417" s="441">
        <v>540709</v>
      </c>
      <c r="R1417" s="450" t="s">
        <v>1653</v>
      </c>
      <c r="S1417" s="441">
        <v>540709</v>
      </c>
    </row>
    <row r="1418" spans="1:19" ht="10.199999999999999" customHeight="1" x14ac:dyDescent="0.3">
      <c r="A1418" s="441">
        <v>5407</v>
      </c>
      <c r="B1418" s="441">
        <f t="shared" si="26"/>
        <v>6</v>
      </c>
      <c r="C1418" s="450">
        <v>540710</v>
      </c>
      <c r="D1418" s="441" t="s">
        <v>1654</v>
      </c>
      <c r="E1418" s="441" t="s">
        <v>1315</v>
      </c>
      <c r="J1418" s="441" t="s">
        <v>1315</v>
      </c>
      <c r="K1418" s="441" t="s">
        <v>1315</v>
      </c>
      <c r="O1418" s="441" t="s">
        <v>1315</v>
      </c>
      <c r="Q1418" s="441">
        <v>540710</v>
      </c>
      <c r="R1418" s="450" t="s">
        <v>1654</v>
      </c>
      <c r="S1418" s="441">
        <v>540710</v>
      </c>
    </row>
    <row r="1419" spans="1:19" ht="10.199999999999999" customHeight="1" x14ac:dyDescent="0.3">
      <c r="A1419" s="441">
        <v>5407</v>
      </c>
      <c r="B1419" s="441">
        <f t="shared" si="26"/>
        <v>6</v>
      </c>
      <c r="C1419" s="450">
        <v>540711</v>
      </c>
      <c r="D1419" s="441" t="s">
        <v>1655</v>
      </c>
      <c r="E1419" s="441" t="s">
        <v>1315</v>
      </c>
      <c r="J1419" s="441" t="s">
        <v>1315</v>
      </c>
      <c r="K1419" s="441" t="s">
        <v>1315</v>
      </c>
      <c r="O1419" s="441" t="s">
        <v>1315</v>
      </c>
      <c r="Q1419" s="441">
        <v>540711</v>
      </c>
      <c r="R1419" s="450" t="s">
        <v>1655</v>
      </c>
      <c r="S1419" s="441">
        <v>540711</v>
      </c>
    </row>
    <row r="1420" spans="1:19" ht="10.199999999999999" customHeight="1" x14ac:dyDescent="0.3">
      <c r="A1420" s="441">
        <v>5407</v>
      </c>
      <c r="B1420" s="441">
        <f t="shared" si="26"/>
        <v>6</v>
      </c>
      <c r="C1420" s="450">
        <v>540712</v>
      </c>
      <c r="D1420" s="441" t="s">
        <v>1656</v>
      </c>
      <c r="E1420" s="441" t="s">
        <v>1315</v>
      </c>
      <c r="J1420" s="441" t="s">
        <v>1315</v>
      </c>
      <c r="K1420" s="441" t="s">
        <v>1315</v>
      </c>
      <c r="O1420" s="441" t="s">
        <v>1315</v>
      </c>
      <c r="Q1420" s="441">
        <v>540712</v>
      </c>
      <c r="R1420" s="450" t="s">
        <v>1656</v>
      </c>
      <c r="S1420" s="441">
        <v>540712</v>
      </c>
    </row>
    <row r="1421" spans="1:19" ht="10.199999999999999" customHeight="1" x14ac:dyDescent="0.3">
      <c r="A1421" s="441">
        <v>5407</v>
      </c>
      <c r="B1421" s="441">
        <f t="shared" si="26"/>
        <v>6</v>
      </c>
      <c r="C1421" s="450">
        <v>540713</v>
      </c>
      <c r="D1421" s="441" t="s">
        <v>1657</v>
      </c>
      <c r="E1421" s="441" t="s">
        <v>1315</v>
      </c>
      <c r="J1421" s="441" t="s">
        <v>1315</v>
      </c>
      <c r="K1421" s="441" t="s">
        <v>1315</v>
      </c>
      <c r="O1421" s="441" t="s">
        <v>1315</v>
      </c>
      <c r="Q1421" s="441">
        <v>540713</v>
      </c>
      <c r="R1421" s="450" t="s">
        <v>1657</v>
      </c>
      <c r="S1421" s="441">
        <v>540713</v>
      </c>
    </row>
    <row r="1422" spans="1:19" ht="10.199999999999999" customHeight="1" x14ac:dyDescent="0.3">
      <c r="A1422" s="441">
        <v>5407</v>
      </c>
      <c r="B1422" s="441">
        <f t="shared" si="26"/>
        <v>6</v>
      </c>
      <c r="C1422" s="450">
        <v>540714</v>
      </c>
      <c r="D1422" s="441" t="s">
        <v>1658</v>
      </c>
      <c r="E1422" s="441" t="s">
        <v>1315</v>
      </c>
      <c r="J1422" s="441" t="s">
        <v>1315</v>
      </c>
      <c r="K1422" s="441" t="s">
        <v>1315</v>
      </c>
      <c r="O1422" s="441" t="s">
        <v>1315</v>
      </c>
      <c r="Q1422" s="441">
        <v>540714</v>
      </c>
      <c r="R1422" s="450" t="s">
        <v>1658</v>
      </c>
      <c r="S1422" s="441">
        <v>540714</v>
      </c>
    </row>
    <row r="1423" spans="1:19" ht="10.199999999999999" customHeight="1" x14ac:dyDescent="0.3">
      <c r="A1423" s="441">
        <v>5407</v>
      </c>
      <c r="B1423" s="441">
        <f t="shared" si="26"/>
        <v>6</v>
      </c>
      <c r="C1423" s="450">
        <v>540715</v>
      </c>
      <c r="D1423" s="441" t="s">
        <v>1659</v>
      </c>
      <c r="E1423" s="441" t="s">
        <v>1315</v>
      </c>
      <c r="J1423" s="441" t="s">
        <v>1315</v>
      </c>
      <c r="K1423" s="441" t="s">
        <v>1315</v>
      </c>
      <c r="O1423" s="441" t="s">
        <v>1315</v>
      </c>
      <c r="Q1423" s="441">
        <v>540715</v>
      </c>
      <c r="R1423" s="450" t="s">
        <v>1659</v>
      </c>
      <c r="S1423" s="441">
        <v>540715</v>
      </c>
    </row>
    <row r="1424" spans="1:19" ht="10.199999999999999" customHeight="1" x14ac:dyDescent="0.3">
      <c r="A1424" s="441">
        <v>5407</v>
      </c>
      <c r="B1424" s="441">
        <f t="shared" si="26"/>
        <v>6</v>
      </c>
      <c r="C1424" s="450">
        <v>540716</v>
      </c>
      <c r="D1424" s="441" t="s">
        <v>1660</v>
      </c>
      <c r="E1424" s="441" t="s">
        <v>1315</v>
      </c>
      <c r="J1424" s="441" t="s">
        <v>1315</v>
      </c>
      <c r="K1424" s="441" t="s">
        <v>1315</v>
      </c>
      <c r="O1424" s="441" t="s">
        <v>1315</v>
      </c>
      <c r="Q1424" s="441">
        <v>540716</v>
      </c>
      <c r="R1424" s="450" t="s">
        <v>1660</v>
      </c>
      <c r="S1424" s="441">
        <v>540716</v>
      </c>
    </row>
    <row r="1425" spans="1:19" ht="10.199999999999999" customHeight="1" x14ac:dyDescent="0.3">
      <c r="A1425" s="441">
        <v>5407</v>
      </c>
      <c r="B1425" s="441">
        <f t="shared" si="26"/>
        <v>6</v>
      </c>
      <c r="C1425" s="450">
        <v>540717</v>
      </c>
      <c r="D1425" s="441" t="s">
        <v>1661</v>
      </c>
      <c r="E1425" s="441" t="s">
        <v>1315</v>
      </c>
      <c r="J1425" s="441" t="s">
        <v>1315</v>
      </c>
      <c r="K1425" s="441" t="s">
        <v>1315</v>
      </c>
      <c r="O1425" s="441" t="s">
        <v>1315</v>
      </c>
      <c r="Q1425" s="441">
        <v>540717</v>
      </c>
      <c r="R1425" s="450" t="s">
        <v>1661</v>
      </c>
      <c r="S1425" s="441">
        <v>540717</v>
      </c>
    </row>
    <row r="1426" spans="1:19" ht="10.199999999999999" customHeight="1" x14ac:dyDescent="0.3">
      <c r="A1426" s="441">
        <v>5407</v>
      </c>
      <c r="B1426" s="441">
        <f t="shared" si="26"/>
        <v>6</v>
      </c>
      <c r="C1426" s="450">
        <v>540718</v>
      </c>
      <c r="D1426" s="441" t="s">
        <v>1662</v>
      </c>
      <c r="E1426" s="441" t="s">
        <v>1315</v>
      </c>
      <c r="J1426" s="441" t="s">
        <v>1315</v>
      </c>
      <c r="K1426" s="441" t="s">
        <v>1315</v>
      </c>
      <c r="O1426" s="441" t="s">
        <v>1315</v>
      </c>
      <c r="Q1426" s="441">
        <v>540718</v>
      </c>
      <c r="R1426" s="450" t="s">
        <v>1662</v>
      </c>
      <c r="S1426" s="441">
        <v>540718</v>
      </c>
    </row>
    <row r="1427" spans="1:19" ht="10.199999999999999" customHeight="1" x14ac:dyDescent="0.3">
      <c r="A1427" s="441">
        <v>5407</v>
      </c>
      <c r="B1427" s="441">
        <f t="shared" si="26"/>
        <v>6</v>
      </c>
      <c r="C1427" s="450">
        <v>540719</v>
      </c>
      <c r="D1427" s="441" t="s">
        <v>1663</v>
      </c>
      <c r="E1427" s="441" t="s">
        <v>1315</v>
      </c>
      <c r="J1427" s="441" t="s">
        <v>1315</v>
      </c>
      <c r="K1427" s="441" t="s">
        <v>1315</v>
      </c>
      <c r="O1427" s="441" t="s">
        <v>1315</v>
      </c>
      <c r="Q1427" s="441">
        <v>540719</v>
      </c>
      <c r="R1427" s="450" t="s">
        <v>1663</v>
      </c>
      <c r="S1427" s="441">
        <v>540719</v>
      </c>
    </row>
    <row r="1428" spans="1:19" ht="10.199999999999999" customHeight="1" x14ac:dyDescent="0.3">
      <c r="A1428" s="441">
        <v>5407</v>
      </c>
      <c r="B1428" s="441">
        <f t="shared" si="26"/>
        <v>6</v>
      </c>
      <c r="C1428" s="450">
        <v>540720</v>
      </c>
      <c r="D1428" s="441" t="s">
        <v>1664</v>
      </c>
      <c r="E1428" s="441" t="s">
        <v>1315</v>
      </c>
      <c r="J1428" s="441" t="s">
        <v>1315</v>
      </c>
      <c r="K1428" s="441" t="s">
        <v>1315</v>
      </c>
      <c r="O1428" s="441" t="s">
        <v>1315</v>
      </c>
      <c r="Q1428" s="441">
        <v>540720</v>
      </c>
      <c r="R1428" s="450" t="s">
        <v>1664</v>
      </c>
      <c r="S1428" s="441">
        <v>540720</v>
      </c>
    </row>
    <row r="1429" spans="1:19" ht="10.199999999999999" customHeight="1" x14ac:dyDescent="0.3">
      <c r="A1429" s="441">
        <v>5407</v>
      </c>
      <c r="B1429" s="441">
        <f t="shared" si="26"/>
        <v>6</v>
      </c>
      <c r="C1429" s="450">
        <v>540721</v>
      </c>
      <c r="D1429" s="441" t="s">
        <v>1665</v>
      </c>
      <c r="E1429" s="441" t="s">
        <v>1315</v>
      </c>
      <c r="J1429" s="441" t="s">
        <v>1315</v>
      </c>
      <c r="K1429" s="441" t="s">
        <v>1315</v>
      </c>
      <c r="O1429" s="441" t="s">
        <v>1315</v>
      </c>
      <c r="Q1429" s="441">
        <v>540721</v>
      </c>
      <c r="R1429" s="450" t="s">
        <v>1665</v>
      </c>
      <c r="S1429" s="441">
        <v>540721</v>
      </c>
    </row>
    <row r="1430" spans="1:19" ht="10.199999999999999" customHeight="1" x14ac:dyDescent="0.3">
      <c r="A1430" s="441">
        <v>5490</v>
      </c>
      <c r="B1430" s="441">
        <f t="shared" si="26"/>
        <v>4</v>
      </c>
      <c r="C1430" s="450">
        <v>5490</v>
      </c>
      <c r="D1430" s="441" t="s">
        <v>963</v>
      </c>
      <c r="E1430" s="441" t="s">
        <v>1315</v>
      </c>
      <c r="F1430" s="441" t="s">
        <v>1315</v>
      </c>
      <c r="G1430" s="441" t="s">
        <v>1315</v>
      </c>
      <c r="I1430" s="441" t="s">
        <v>1315</v>
      </c>
      <c r="J1430" s="441" t="s">
        <v>1315</v>
      </c>
      <c r="K1430" s="441" t="s">
        <v>1315</v>
      </c>
      <c r="M1430" s="441" t="s">
        <v>1315</v>
      </c>
      <c r="O1430" s="441" t="s">
        <v>1315</v>
      </c>
      <c r="Q1430" s="441">
        <v>5490</v>
      </c>
      <c r="R1430" s="450" t="s">
        <v>963</v>
      </c>
      <c r="S1430" s="441">
        <v>5490</v>
      </c>
    </row>
    <row r="1431" spans="1:19" ht="10.199999999999999" customHeight="1" x14ac:dyDescent="0.3">
      <c r="A1431" s="441">
        <v>55</v>
      </c>
      <c r="B1431" s="441">
        <f t="shared" si="26"/>
        <v>2</v>
      </c>
      <c r="C1431" s="450">
        <v>55</v>
      </c>
      <c r="D1431" s="441" t="s">
        <v>542</v>
      </c>
      <c r="E1431" s="441" t="s">
        <v>1315</v>
      </c>
      <c r="F1431" s="441" t="s">
        <v>1315</v>
      </c>
      <c r="G1431" s="441" t="s">
        <v>1315</v>
      </c>
      <c r="I1431" s="441" t="s">
        <v>1315</v>
      </c>
      <c r="J1431" s="441" t="s">
        <v>1315</v>
      </c>
      <c r="K1431" s="441" t="s">
        <v>1315</v>
      </c>
      <c r="L1431" s="441" t="s">
        <v>1315</v>
      </c>
      <c r="M1431" s="441" t="s">
        <v>1315</v>
      </c>
      <c r="N1431" s="441" t="s">
        <v>1315</v>
      </c>
      <c r="O1431" s="441" t="s">
        <v>1315</v>
      </c>
      <c r="Q1431" s="441">
        <v>55</v>
      </c>
      <c r="R1431" s="450" t="s">
        <v>542</v>
      </c>
      <c r="S1431" s="441">
        <v>55</v>
      </c>
    </row>
    <row r="1432" spans="1:19" ht="10.199999999999999" customHeight="1" x14ac:dyDescent="0.3">
      <c r="A1432" s="441">
        <v>5501</v>
      </c>
      <c r="B1432" s="441">
        <f t="shared" si="26"/>
        <v>4</v>
      </c>
      <c r="C1432" s="450">
        <v>5501</v>
      </c>
      <c r="D1432" s="441" t="s">
        <v>987</v>
      </c>
      <c r="E1432" s="441" t="s">
        <v>1315</v>
      </c>
      <c r="F1432" s="441" t="s">
        <v>1315</v>
      </c>
      <c r="G1432" s="441" t="s">
        <v>1315</v>
      </c>
      <c r="I1432" s="441" t="s">
        <v>1315</v>
      </c>
      <c r="J1432" s="441" t="s">
        <v>1315</v>
      </c>
      <c r="K1432" s="441" t="s">
        <v>1315</v>
      </c>
      <c r="N1432" s="441" t="s">
        <v>1315</v>
      </c>
      <c r="O1432" s="441" t="s">
        <v>1315</v>
      </c>
      <c r="Q1432" s="441">
        <v>5501</v>
      </c>
      <c r="R1432" s="450" t="s">
        <v>987</v>
      </c>
      <c r="S1432" s="441">
        <v>5501</v>
      </c>
    </row>
    <row r="1433" spans="1:19" ht="10.199999999999999" customHeight="1" x14ac:dyDescent="0.3">
      <c r="A1433" s="441">
        <v>5502</v>
      </c>
      <c r="B1433" s="441">
        <f t="shared" si="26"/>
        <v>4</v>
      </c>
      <c r="C1433" s="450">
        <v>5502</v>
      </c>
      <c r="D1433" s="441" t="s">
        <v>988</v>
      </c>
      <c r="E1433" s="441" t="s">
        <v>1315</v>
      </c>
      <c r="G1433" s="441" t="s">
        <v>1315</v>
      </c>
      <c r="J1433" s="441" t="s">
        <v>1315</v>
      </c>
      <c r="K1433" s="441" t="s">
        <v>1315</v>
      </c>
      <c r="O1433" s="441" t="s">
        <v>1315</v>
      </c>
      <c r="Q1433" s="441">
        <v>5502</v>
      </c>
      <c r="R1433" s="450" t="s">
        <v>988</v>
      </c>
      <c r="S1433" s="441">
        <v>5502</v>
      </c>
    </row>
    <row r="1434" spans="1:19" ht="10.199999999999999" customHeight="1" x14ac:dyDescent="0.3">
      <c r="A1434" s="441">
        <v>5505</v>
      </c>
      <c r="B1434" s="441">
        <f t="shared" si="26"/>
        <v>4</v>
      </c>
      <c r="C1434" s="450">
        <v>5505</v>
      </c>
      <c r="D1434" s="441" t="s">
        <v>991</v>
      </c>
      <c r="G1434" s="441" t="s">
        <v>1315</v>
      </c>
      <c r="I1434" s="441" t="s">
        <v>1315</v>
      </c>
      <c r="J1434" s="441" t="s">
        <v>1315</v>
      </c>
      <c r="K1434" s="441" t="s">
        <v>1315</v>
      </c>
      <c r="Q1434" s="441">
        <v>5505</v>
      </c>
      <c r="R1434" s="450" t="s">
        <v>991</v>
      </c>
      <c r="S1434" s="441">
        <v>5505</v>
      </c>
    </row>
    <row r="1435" spans="1:19" ht="10.199999999999999" customHeight="1" x14ac:dyDescent="0.3">
      <c r="A1435" s="441">
        <v>5506</v>
      </c>
      <c r="B1435" s="441">
        <f t="shared" si="26"/>
        <v>4</v>
      </c>
      <c r="C1435" s="450">
        <v>5506</v>
      </c>
      <c r="D1435" s="441" t="s">
        <v>992</v>
      </c>
      <c r="G1435" s="441" t="s">
        <v>1315</v>
      </c>
      <c r="I1435" s="441" t="s">
        <v>1315</v>
      </c>
      <c r="J1435" s="441" t="s">
        <v>1315</v>
      </c>
      <c r="K1435" s="441" t="s">
        <v>1315</v>
      </c>
      <c r="Q1435" s="441">
        <v>5506</v>
      </c>
      <c r="R1435" s="450" t="s">
        <v>992</v>
      </c>
      <c r="S1435" s="441">
        <v>5506</v>
      </c>
    </row>
    <row r="1436" spans="1:19" ht="10.199999999999999" customHeight="1" x14ac:dyDescent="0.3">
      <c r="A1436" s="441">
        <v>5507</v>
      </c>
      <c r="B1436" s="441">
        <f t="shared" si="26"/>
        <v>4</v>
      </c>
      <c r="C1436" s="450">
        <v>5507</v>
      </c>
      <c r="D1436" s="441" t="s">
        <v>993</v>
      </c>
      <c r="J1436" s="441" t="s">
        <v>1316</v>
      </c>
      <c r="K1436" s="441" t="s">
        <v>1316</v>
      </c>
      <c r="N1436" s="441" t="s">
        <v>1315</v>
      </c>
      <c r="Q1436" s="441">
        <v>5507</v>
      </c>
      <c r="R1436" s="450" t="s">
        <v>993</v>
      </c>
      <c r="S1436" s="441">
        <v>5507</v>
      </c>
    </row>
    <row r="1437" spans="1:19" ht="10.199999999999999" customHeight="1" x14ac:dyDescent="0.3">
      <c r="A1437" s="441">
        <v>5590</v>
      </c>
      <c r="B1437" s="441">
        <f t="shared" si="26"/>
        <v>4</v>
      </c>
      <c r="C1437" s="450">
        <v>5590</v>
      </c>
      <c r="D1437" s="441" t="s">
        <v>53</v>
      </c>
      <c r="E1437" s="441" t="s">
        <v>1315</v>
      </c>
      <c r="F1437" s="441" t="s">
        <v>1315</v>
      </c>
      <c r="G1437" s="441" t="s">
        <v>1315</v>
      </c>
      <c r="I1437" s="441" t="s">
        <v>1315</v>
      </c>
      <c r="J1437" s="441" t="s">
        <v>1315</v>
      </c>
      <c r="K1437" s="441" t="s">
        <v>1315</v>
      </c>
      <c r="L1437" s="441" t="s">
        <v>1315</v>
      </c>
      <c r="M1437" s="441" t="s">
        <v>1315</v>
      </c>
      <c r="N1437" s="441" t="s">
        <v>1315</v>
      </c>
      <c r="O1437" s="441" t="s">
        <v>1315</v>
      </c>
      <c r="Q1437" s="441">
        <v>5590</v>
      </c>
      <c r="R1437" s="450" t="s">
        <v>53</v>
      </c>
      <c r="S1437" s="441">
        <v>5590</v>
      </c>
    </row>
    <row r="1438" spans="1:19" ht="10.199999999999999" customHeight="1" x14ac:dyDescent="0.3">
      <c r="A1438" s="441">
        <v>56</v>
      </c>
      <c r="B1438" s="441">
        <f t="shared" si="26"/>
        <v>2</v>
      </c>
      <c r="C1438" s="450">
        <v>56</v>
      </c>
      <c r="D1438" s="441" t="s">
        <v>544</v>
      </c>
      <c r="E1438" s="441" t="s">
        <v>1315</v>
      </c>
      <c r="F1438" s="441" t="s">
        <v>1315</v>
      </c>
      <c r="G1438" s="441" t="s">
        <v>1315</v>
      </c>
      <c r="I1438" s="441" t="s">
        <v>1315</v>
      </c>
      <c r="J1438" s="441" t="s">
        <v>1315</v>
      </c>
      <c r="K1438" s="441" t="s">
        <v>1315</v>
      </c>
      <c r="L1438" s="441" t="s">
        <v>1315</v>
      </c>
      <c r="M1438" s="441" t="s">
        <v>1315</v>
      </c>
      <c r="N1438" s="441" t="s">
        <v>1315</v>
      </c>
      <c r="O1438" s="441" t="s">
        <v>1315</v>
      </c>
      <c r="Q1438" s="441">
        <v>56</v>
      </c>
      <c r="R1438" s="450" t="s">
        <v>544</v>
      </c>
      <c r="S1438" s="441">
        <v>56</v>
      </c>
    </row>
    <row r="1439" spans="1:19" ht="10.199999999999999" customHeight="1" x14ac:dyDescent="0.3">
      <c r="A1439" s="441">
        <v>5601</v>
      </c>
      <c r="B1439" s="441">
        <f t="shared" si="26"/>
        <v>4</v>
      </c>
      <c r="C1439" s="450">
        <v>5601</v>
      </c>
      <c r="D1439" s="441" t="s">
        <v>997</v>
      </c>
      <c r="E1439" s="441" t="s">
        <v>1315</v>
      </c>
      <c r="F1439" s="441" t="s">
        <v>1315</v>
      </c>
      <c r="G1439" s="441" t="s">
        <v>1315</v>
      </c>
      <c r="I1439" s="441" t="s">
        <v>1315</v>
      </c>
      <c r="J1439" s="441" t="s">
        <v>1315</v>
      </c>
      <c r="K1439" s="441" t="s">
        <v>1315</v>
      </c>
      <c r="L1439" s="441" t="s">
        <v>1315</v>
      </c>
      <c r="M1439" s="441" t="s">
        <v>1315</v>
      </c>
      <c r="N1439" s="441" t="s">
        <v>1315</v>
      </c>
      <c r="O1439" s="441" t="s">
        <v>1315</v>
      </c>
      <c r="Q1439" s="441">
        <v>5601</v>
      </c>
      <c r="R1439" s="450" t="s">
        <v>997</v>
      </c>
      <c r="S1439" s="441">
        <v>5601</v>
      </c>
    </row>
    <row r="1440" spans="1:19" ht="10.199999999999999" customHeight="1" x14ac:dyDescent="0.3">
      <c r="A1440" s="441">
        <v>5602</v>
      </c>
      <c r="B1440" s="441">
        <f t="shared" si="26"/>
        <v>4</v>
      </c>
      <c r="C1440" s="450">
        <v>5602</v>
      </c>
      <c r="D1440" s="441" t="s">
        <v>998</v>
      </c>
      <c r="E1440" s="441" t="s">
        <v>1315</v>
      </c>
      <c r="F1440" s="441" t="s">
        <v>1315</v>
      </c>
      <c r="G1440" s="441" t="s">
        <v>1315</v>
      </c>
      <c r="I1440" s="441" t="s">
        <v>1315</v>
      </c>
      <c r="J1440" s="441" t="s">
        <v>1315</v>
      </c>
      <c r="K1440" s="441" t="s">
        <v>1315</v>
      </c>
      <c r="O1440" s="441" t="s">
        <v>1315</v>
      </c>
      <c r="Q1440" s="441">
        <v>5602</v>
      </c>
      <c r="R1440" s="450" t="s">
        <v>998</v>
      </c>
      <c r="S1440" s="441">
        <v>5602</v>
      </c>
    </row>
    <row r="1441" spans="1:19" ht="10.199999999999999" customHeight="1" x14ac:dyDescent="0.3">
      <c r="A1441" s="441">
        <v>5603</v>
      </c>
      <c r="B1441" s="441">
        <f t="shared" si="26"/>
        <v>4</v>
      </c>
      <c r="C1441" s="450">
        <v>5603</v>
      </c>
      <c r="D1441" s="441" t="s">
        <v>140</v>
      </c>
      <c r="E1441" s="441" t="s">
        <v>1315</v>
      </c>
      <c r="F1441" s="441" t="s">
        <v>1315</v>
      </c>
      <c r="G1441" s="441" t="s">
        <v>1315</v>
      </c>
      <c r="I1441" s="441" t="s">
        <v>1315</v>
      </c>
      <c r="J1441" s="441" t="s">
        <v>1315</v>
      </c>
      <c r="K1441" s="441" t="s">
        <v>1315</v>
      </c>
      <c r="L1441" s="441" t="s">
        <v>1315</v>
      </c>
      <c r="M1441" s="441" t="s">
        <v>1315</v>
      </c>
      <c r="N1441" s="441" t="s">
        <v>1315</v>
      </c>
      <c r="O1441" s="441" t="s">
        <v>1315</v>
      </c>
      <c r="Q1441" s="441">
        <v>5603</v>
      </c>
      <c r="R1441" s="450" t="s">
        <v>140</v>
      </c>
      <c r="S1441" s="441">
        <v>5603</v>
      </c>
    </row>
    <row r="1442" spans="1:19" ht="10.199999999999999" customHeight="1" x14ac:dyDescent="0.3">
      <c r="A1442" s="441">
        <v>5604</v>
      </c>
      <c r="B1442" s="441">
        <f t="shared" si="26"/>
        <v>4</v>
      </c>
      <c r="C1442" s="450">
        <v>5604</v>
      </c>
      <c r="D1442" s="441" t="s">
        <v>999</v>
      </c>
      <c r="E1442" s="441" t="s">
        <v>1315</v>
      </c>
      <c r="F1442" s="441" t="s">
        <v>1315</v>
      </c>
      <c r="G1442" s="441" t="s">
        <v>1315</v>
      </c>
      <c r="I1442" s="441" t="s">
        <v>1315</v>
      </c>
      <c r="J1442" s="441" t="s">
        <v>1315</v>
      </c>
      <c r="K1442" s="441" t="s">
        <v>1315</v>
      </c>
      <c r="L1442" s="441" t="s">
        <v>1315</v>
      </c>
      <c r="M1442" s="441" t="s">
        <v>1315</v>
      </c>
      <c r="N1442" s="441" t="s">
        <v>1315</v>
      </c>
      <c r="O1442" s="441" t="s">
        <v>1315</v>
      </c>
      <c r="Q1442" s="441">
        <v>5604</v>
      </c>
      <c r="R1442" s="450" t="s">
        <v>999</v>
      </c>
      <c r="S1442" s="441">
        <v>5604</v>
      </c>
    </row>
    <row r="1443" spans="1:19" ht="10.199999999999999" customHeight="1" x14ac:dyDescent="0.3">
      <c r="A1443" s="441">
        <v>5604</v>
      </c>
      <c r="B1443" s="441">
        <f t="shared" si="26"/>
        <v>6</v>
      </c>
      <c r="C1443" s="450">
        <v>560405</v>
      </c>
      <c r="D1443" s="441" t="s">
        <v>1668</v>
      </c>
      <c r="E1443" s="441" t="s">
        <v>1315</v>
      </c>
      <c r="F1443" s="441" t="s">
        <v>1315</v>
      </c>
      <c r="G1443" s="441" t="s">
        <v>1315</v>
      </c>
      <c r="I1443" s="441" t="s">
        <v>1315</v>
      </c>
      <c r="J1443" s="441" t="s">
        <v>1315</v>
      </c>
      <c r="K1443" s="441" t="s">
        <v>1315</v>
      </c>
      <c r="L1443" s="441" t="s">
        <v>1315</v>
      </c>
      <c r="M1443" s="441" t="s">
        <v>1315</v>
      </c>
      <c r="N1443" s="441" t="s">
        <v>1315</v>
      </c>
      <c r="O1443" s="441" t="s">
        <v>1315</v>
      </c>
      <c r="Q1443" s="441">
        <v>560405</v>
      </c>
      <c r="R1443" s="450" t="s">
        <v>1668</v>
      </c>
      <c r="S1443" s="441">
        <v>560405</v>
      </c>
    </row>
    <row r="1444" spans="1:19" ht="10.199999999999999" customHeight="1" x14ac:dyDescent="0.3">
      <c r="A1444" s="441">
        <v>5604</v>
      </c>
      <c r="B1444" s="441">
        <f t="shared" si="26"/>
        <v>6</v>
      </c>
      <c r="C1444" s="450">
        <v>560410</v>
      </c>
      <c r="D1444" s="441" t="s">
        <v>1669</v>
      </c>
      <c r="E1444" s="441" t="s">
        <v>1315</v>
      </c>
      <c r="F1444" s="441" t="s">
        <v>1315</v>
      </c>
      <c r="G1444" s="441" t="s">
        <v>1315</v>
      </c>
      <c r="I1444" s="441" t="s">
        <v>1315</v>
      </c>
      <c r="J1444" s="441" t="s">
        <v>1315</v>
      </c>
      <c r="K1444" s="441" t="s">
        <v>1315</v>
      </c>
      <c r="L1444" s="441" t="s">
        <v>1315</v>
      </c>
      <c r="M1444" s="441" t="s">
        <v>1315</v>
      </c>
      <c r="N1444" s="441" t="s">
        <v>1315</v>
      </c>
      <c r="O1444" s="441" t="s">
        <v>1315</v>
      </c>
      <c r="Q1444" s="441">
        <v>560410</v>
      </c>
      <c r="R1444" s="450" t="s">
        <v>1669</v>
      </c>
      <c r="S1444" s="441">
        <v>560410</v>
      </c>
    </row>
    <row r="1445" spans="1:19" ht="10.199999999999999" customHeight="1" x14ac:dyDescent="0.3">
      <c r="A1445" s="441">
        <v>5604</v>
      </c>
      <c r="B1445" s="441">
        <f t="shared" si="26"/>
        <v>6</v>
      </c>
      <c r="C1445" s="450">
        <v>560415</v>
      </c>
      <c r="D1445" s="441" t="s">
        <v>1670</v>
      </c>
      <c r="E1445" s="441" t="s">
        <v>1315</v>
      </c>
      <c r="F1445" s="441" t="s">
        <v>1315</v>
      </c>
      <c r="J1445" s="441" t="s">
        <v>1316</v>
      </c>
      <c r="K1445" s="441" t="s">
        <v>1316</v>
      </c>
      <c r="L1445" s="441" t="s">
        <v>1315</v>
      </c>
      <c r="M1445" s="441" t="s">
        <v>1315</v>
      </c>
      <c r="N1445" s="441" t="s">
        <v>1315</v>
      </c>
      <c r="O1445" s="441" t="s">
        <v>1315</v>
      </c>
      <c r="Q1445" s="441">
        <v>560415</v>
      </c>
      <c r="R1445" s="450" t="s">
        <v>1670</v>
      </c>
      <c r="S1445" s="441">
        <v>560415</v>
      </c>
    </row>
    <row r="1446" spans="1:19" ht="10.199999999999999" customHeight="1" x14ac:dyDescent="0.3">
      <c r="A1446" s="441">
        <v>5604</v>
      </c>
      <c r="B1446" s="441">
        <f t="shared" si="26"/>
        <v>6</v>
      </c>
      <c r="C1446" s="450">
        <v>560420</v>
      </c>
      <c r="D1446" s="441" t="s">
        <v>1671</v>
      </c>
      <c r="E1446" s="441" t="s">
        <v>1315</v>
      </c>
      <c r="F1446" s="441" t="s">
        <v>1315</v>
      </c>
      <c r="G1446" s="441" t="s">
        <v>1315</v>
      </c>
      <c r="I1446" s="441" t="s">
        <v>1315</v>
      </c>
      <c r="J1446" s="441" t="s">
        <v>1315</v>
      </c>
      <c r="K1446" s="441" t="s">
        <v>1315</v>
      </c>
      <c r="L1446" s="441" t="s">
        <v>1315</v>
      </c>
      <c r="M1446" s="441" t="s">
        <v>1315</v>
      </c>
      <c r="N1446" s="441" t="s">
        <v>1315</v>
      </c>
      <c r="O1446" s="441" t="s">
        <v>1315</v>
      </c>
      <c r="Q1446" s="441">
        <v>560420</v>
      </c>
      <c r="R1446" s="450" t="s">
        <v>1672</v>
      </c>
      <c r="S1446" s="441">
        <v>560420</v>
      </c>
    </row>
    <row r="1447" spans="1:19" ht="10.199999999999999" customHeight="1" x14ac:dyDescent="0.3">
      <c r="A1447" s="441">
        <v>5690</v>
      </c>
      <c r="B1447" s="441">
        <f t="shared" si="26"/>
        <v>4</v>
      </c>
      <c r="C1447" s="450">
        <v>5690</v>
      </c>
      <c r="D1447" s="441" t="s">
        <v>53</v>
      </c>
      <c r="E1447" s="441" t="s">
        <v>1315</v>
      </c>
      <c r="F1447" s="441" t="s">
        <v>1315</v>
      </c>
      <c r="G1447" s="441" t="s">
        <v>1315</v>
      </c>
      <c r="I1447" s="441" t="s">
        <v>1315</v>
      </c>
      <c r="J1447" s="441" t="s">
        <v>1315</v>
      </c>
      <c r="K1447" s="441" t="s">
        <v>1315</v>
      </c>
      <c r="L1447" s="441" t="s">
        <v>1315</v>
      </c>
      <c r="M1447" s="441" t="s">
        <v>1315</v>
      </c>
      <c r="N1447" s="441" t="s">
        <v>1315</v>
      </c>
      <c r="O1447" s="441" t="s">
        <v>1315</v>
      </c>
      <c r="Q1447" s="441">
        <v>5690</v>
      </c>
      <c r="R1447" s="450" t="s">
        <v>53</v>
      </c>
      <c r="S1447" s="441">
        <v>5690</v>
      </c>
    </row>
    <row r="1448" spans="1:19" ht="10.199999999999999" customHeight="1" x14ac:dyDescent="0.3">
      <c r="A1448" s="441">
        <v>59</v>
      </c>
      <c r="B1448" s="441">
        <f t="shared" si="26"/>
        <v>2</v>
      </c>
      <c r="C1448" s="450">
        <v>59</v>
      </c>
      <c r="D1448" s="441" t="s">
        <v>1673</v>
      </c>
      <c r="E1448" s="441" t="s">
        <v>1315</v>
      </c>
      <c r="F1448" s="441" t="s">
        <v>1315</v>
      </c>
      <c r="G1448" s="441" t="s">
        <v>1315</v>
      </c>
      <c r="I1448" s="441" t="s">
        <v>1315</v>
      </c>
      <c r="J1448" s="441" t="s">
        <v>1315</v>
      </c>
      <c r="K1448" s="441" t="s">
        <v>1315</v>
      </c>
      <c r="L1448" s="441" t="s">
        <v>1315</v>
      </c>
      <c r="M1448" s="441" t="s">
        <v>1315</v>
      </c>
      <c r="N1448" s="441" t="s">
        <v>1315</v>
      </c>
      <c r="O1448" s="441" t="s">
        <v>1315</v>
      </c>
      <c r="Q1448" s="441">
        <v>59</v>
      </c>
      <c r="R1448" s="450" t="s">
        <v>1673</v>
      </c>
      <c r="S1448" s="441">
        <v>59</v>
      </c>
    </row>
    <row r="1449" spans="1:19" ht="10.199999999999999" customHeight="1" x14ac:dyDescent="0.3">
      <c r="A1449" s="441">
        <v>6</v>
      </c>
      <c r="B1449" s="441">
        <f t="shared" si="26"/>
        <v>1</v>
      </c>
      <c r="C1449" s="450">
        <v>6</v>
      </c>
      <c r="D1449" s="441" t="s">
        <v>365</v>
      </c>
      <c r="E1449" s="441" t="s">
        <v>1315</v>
      </c>
      <c r="F1449" s="441" t="s">
        <v>1315</v>
      </c>
      <c r="G1449" s="441" t="s">
        <v>1315</v>
      </c>
      <c r="I1449" s="441" t="s">
        <v>1315</v>
      </c>
      <c r="J1449" s="441" t="s">
        <v>1315</v>
      </c>
      <c r="K1449" s="441" t="s">
        <v>1315</v>
      </c>
      <c r="L1449" s="441" t="s">
        <v>1315</v>
      </c>
      <c r="M1449" s="441" t="s">
        <v>1315</v>
      </c>
      <c r="N1449" s="441" t="s">
        <v>1315</v>
      </c>
      <c r="O1449" s="441" t="s">
        <v>1315</v>
      </c>
      <c r="Q1449" s="441">
        <v>6</v>
      </c>
      <c r="R1449" s="450" t="s">
        <v>365</v>
      </c>
      <c r="S1449" s="441">
        <v>6</v>
      </c>
    </row>
    <row r="1450" spans="1:19" ht="10.199999999999999" customHeight="1" x14ac:dyDescent="0.3">
      <c r="A1450" s="441">
        <v>61</v>
      </c>
      <c r="B1450" s="441">
        <f t="shared" si="26"/>
        <v>2</v>
      </c>
      <c r="C1450" s="450">
        <v>61</v>
      </c>
      <c r="D1450" s="441" t="s">
        <v>366</v>
      </c>
      <c r="E1450" s="441" t="s">
        <v>1315</v>
      </c>
      <c r="F1450" s="441" t="s">
        <v>1315</v>
      </c>
      <c r="G1450" s="441" t="s">
        <v>1315</v>
      </c>
      <c r="I1450" s="441" t="s">
        <v>1315</v>
      </c>
      <c r="J1450" s="441" t="s">
        <v>1315</v>
      </c>
      <c r="K1450" s="441" t="s">
        <v>1315</v>
      </c>
      <c r="O1450" s="441" t="s">
        <v>1315</v>
      </c>
      <c r="Q1450" s="441">
        <v>61</v>
      </c>
      <c r="R1450" s="450" t="s">
        <v>366</v>
      </c>
      <c r="S1450" s="441">
        <v>61</v>
      </c>
    </row>
    <row r="1451" spans="1:19" ht="10.199999999999999" customHeight="1" x14ac:dyDescent="0.3">
      <c r="A1451" s="441">
        <v>6101</v>
      </c>
      <c r="B1451" s="441">
        <f t="shared" si="26"/>
        <v>4</v>
      </c>
      <c r="C1451" s="450">
        <v>6101</v>
      </c>
      <c r="D1451" s="441" t="s">
        <v>367</v>
      </c>
      <c r="E1451" s="441" t="s">
        <v>1315</v>
      </c>
      <c r="G1451" s="441" t="s">
        <v>1315</v>
      </c>
      <c r="J1451" s="441" t="s">
        <v>1316</v>
      </c>
      <c r="K1451" s="441" t="s">
        <v>1316</v>
      </c>
      <c r="O1451" s="441" t="s">
        <v>1315</v>
      </c>
      <c r="Q1451" s="441">
        <v>6101</v>
      </c>
      <c r="R1451" s="450" t="s">
        <v>367</v>
      </c>
      <c r="S1451" s="441">
        <v>6101</v>
      </c>
    </row>
    <row r="1452" spans="1:19" ht="10.199999999999999" customHeight="1" x14ac:dyDescent="0.3">
      <c r="A1452" s="441">
        <v>6101</v>
      </c>
      <c r="B1452" s="441">
        <f t="shared" si="26"/>
        <v>6</v>
      </c>
      <c r="C1452" s="450">
        <v>610105</v>
      </c>
      <c r="D1452" s="441" t="s">
        <v>368</v>
      </c>
      <c r="E1452" s="441" t="s">
        <v>1315</v>
      </c>
      <c r="G1452" s="441" t="s">
        <v>1315</v>
      </c>
      <c r="J1452" s="441" t="s">
        <v>1316</v>
      </c>
      <c r="K1452" s="441" t="s">
        <v>1316</v>
      </c>
      <c r="O1452" s="441" t="s">
        <v>1315</v>
      </c>
      <c r="Q1452" s="441">
        <v>610105</v>
      </c>
      <c r="R1452" s="450" t="s">
        <v>368</v>
      </c>
      <c r="S1452" s="441">
        <v>610105</v>
      </c>
    </row>
    <row r="1453" spans="1:19" ht="10.199999999999999" customHeight="1" x14ac:dyDescent="0.3">
      <c r="A1453" s="441">
        <v>6101</v>
      </c>
      <c r="B1453" s="441">
        <f t="shared" si="26"/>
        <v>6</v>
      </c>
      <c r="C1453" s="450">
        <v>610110</v>
      </c>
      <c r="D1453" s="441" t="s">
        <v>369</v>
      </c>
      <c r="E1453" s="441" t="s">
        <v>1315</v>
      </c>
      <c r="G1453" s="441" t="s">
        <v>1315</v>
      </c>
      <c r="J1453" s="441" t="s">
        <v>1316</v>
      </c>
      <c r="K1453" s="441" t="s">
        <v>1316</v>
      </c>
      <c r="O1453" s="441" t="s">
        <v>1315</v>
      </c>
      <c r="Q1453" s="441">
        <v>610110</v>
      </c>
      <c r="R1453" s="450" t="s">
        <v>369</v>
      </c>
      <c r="S1453" s="441">
        <v>610110</v>
      </c>
    </row>
    <row r="1454" spans="1:19" ht="10.199999999999999" customHeight="1" x14ac:dyDescent="0.3">
      <c r="A1454" s="441">
        <v>6101</v>
      </c>
      <c r="B1454" s="441">
        <f t="shared" si="26"/>
        <v>6</v>
      </c>
      <c r="C1454" s="450">
        <v>610115</v>
      </c>
      <c r="D1454" s="441" t="s">
        <v>370</v>
      </c>
      <c r="E1454" s="441" t="s">
        <v>1315</v>
      </c>
      <c r="G1454" s="441" t="s">
        <v>1315</v>
      </c>
      <c r="J1454" s="441" t="s">
        <v>1316</v>
      </c>
      <c r="K1454" s="441" t="s">
        <v>1316</v>
      </c>
      <c r="O1454" s="441" t="s">
        <v>1315</v>
      </c>
      <c r="Q1454" s="441">
        <v>610115</v>
      </c>
      <c r="R1454" s="450" t="s">
        <v>370</v>
      </c>
      <c r="S1454" s="441">
        <v>610115</v>
      </c>
    </row>
    <row r="1455" spans="1:19" ht="10.199999999999999" customHeight="1" x14ac:dyDescent="0.3">
      <c r="A1455" s="441">
        <v>6101</v>
      </c>
      <c r="B1455" s="441">
        <f t="shared" si="26"/>
        <v>6</v>
      </c>
      <c r="C1455" s="450">
        <v>610120</v>
      </c>
      <c r="D1455" s="441" t="s">
        <v>371</v>
      </c>
      <c r="E1455" s="441" t="s">
        <v>1315</v>
      </c>
      <c r="G1455" s="441" t="s">
        <v>1315</v>
      </c>
      <c r="J1455" s="441" t="s">
        <v>1316</v>
      </c>
      <c r="K1455" s="441" t="s">
        <v>1316</v>
      </c>
      <c r="O1455" s="441" t="s">
        <v>1315</v>
      </c>
      <c r="Q1455" s="441">
        <v>610120</v>
      </c>
      <c r="R1455" s="450" t="s">
        <v>371</v>
      </c>
      <c r="S1455" s="441">
        <v>610120</v>
      </c>
    </row>
    <row r="1456" spans="1:19" ht="10.199999999999999" customHeight="1" x14ac:dyDescent="0.3">
      <c r="A1456" s="441">
        <v>6102</v>
      </c>
      <c r="B1456" s="441">
        <f t="shared" si="26"/>
        <v>4</v>
      </c>
      <c r="C1456" s="450">
        <v>6102</v>
      </c>
      <c r="D1456" s="441" t="s">
        <v>372</v>
      </c>
      <c r="E1456" s="441" t="s">
        <v>1315</v>
      </c>
      <c r="G1456" s="441" t="s">
        <v>1315</v>
      </c>
      <c r="J1456" s="441" t="s">
        <v>1316</v>
      </c>
      <c r="K1456" s="441" t="s">
        <v>1316</v>
      </c>
      <c r="O1456" s="441" t="s">
        <v>1315</v>
      </c>
      <c r="Q1456" s="441">
        <v>6102</v>
      </c>
      <c r="R1456" s="450" t="s">
        <v>372</v>
      </c>
      <c r="S1456" s="441">
        <v>6102</v>
      </c>
    </row>
    <row r="1457" spans="1:19" ht="10.199999999999999" customHeight="1" x14ac:dyDescent="0.3">
      <c r="A1457" s="441">
        <v>6102</v>
      </c>
      <c r="B1457" s="441">
        <f t="shared" si="26"/>
        <v>6</v>
      </c>
      <c r="C1457" s="450">
        <v>610205</v>
      </c>
      <c r="D1457" s="441" t="s">
        <v>368</v>
      </c>
      <c r="E1457" s="441" t="s">
        <v>1315</v>
      </c>
      <c r="G1457" s="441" t="s">
        <v>1315</v>
      </c>
      <c r="J1457" s="441" t="s">
        <v>1316</v>
      </c>
      <c r="K1457" s="441" t="s">
        <v>1316</v>
      </c>
      <c r="O1457" s="441" t="s">
        <v>1315</v>
      </c>
      <c r="Q1457" s="441">
        <v>610205</v>
      </c>
      <c r="R1457" s="450" t="s">
        <v>368</v>
      </c>
      <c r="S1457" s="441">
        <v>610205</v>
      </c>
    </row>
    <row r="1458" spans="1:19" ht="10.199999999999999" customHeight="1" x14ac:dyDescent="0.3">
      <c r="A1458" s="441">
        <v>6102</v>
      </c>
      <c r="B1458" s="441">
        <f t="shared" si="26"/>
        <v>6</v>
      </c>
      <c r="C1458" s="450">
        <v>610210</v>
      </c>
      <c r="D1458" s="441" t="s">
        <v>369</v>
      </c>
      <c r="E1458" s="441" t="s">
        <v>1315</v>
      </c>
      <c r="G1458" s="441" t="s">
        <v>1315</v>
      </c>
      <c r="J1458" s="441" t="s">
        <v>1316</v>
      </c>
      <c r="K1458" s="441" t="s">
        <v>1316</v>
      </c>
      <c r="O1458" s="441" t="s">
        <v>1315</v>
      </c>
      <c r="Q1458" s="441">
        <v>610210</v>
      </c>
      <c r="R1458" s="450" t="s">
        <v>369</v>
      </c>
      <c r="S1458" s="441">
        <v>610210</v>
      </c>
    </row>
    <row r="1459" spans="1:19" ht="10.199999999999999" customHeight="1" x14ac:dyDescent="0.3">
      <c r="A1459" s="441">
        <v>6102</v>
      </c>
      <c r="B1459" s="441">
        <f t="shared" si="26"/>
        <v>6</v>
      </c>
      <c r="C1459" s="450">
        <v>610215</v>
      </c>
      <c r="D1459" s="441" t="s">
        <v>370</v>
      </c>
      <c r="E1459" s="441" t="s">
        <v>1315</v>
      </c>
      <c r="G1459" s="441" t="s">
        <v>1315</v>
      </c>
      <c r="J1459" s="441" t="s">
        <v>1316</v>
      </c>
      <c r="K1459" s="441" t="s">
        <v>1316</v>
      </c>
      <c r="O1459" s="441" t="s">
        <v>1315</v>
      </c>
      <c r="Q1459" s="441">
        <v>610215</v>
      </c>
      <c r="R1459" s="450" t="s">
        <v>370</v>
      </c>
      <c r="S1459" s="441">
        <v>610215</v>
      </c>
    </row>
    <row r="1460" spans="1:19" ht="10.199999999999999" customHeight="1" x14ac:dyDescent="0.3">
      <c r="A1460" s="441">
        <v>6102</v>
      </c>
      <c r="B1460" s="441">
        <f t="shared" si="26"/>
        <v>6</v>
      </c>
      <c r="C1460" s="450">
        <v>610220</v>
      </c>
      <c r="D1460" s="441" t="s">
        <v>371</v>
      </c>
      <c r="E1460" s="441" t="s">
        <v>1315</v>
      </c>
      <c r="G1460" s="441" t="s">
        <v>1315</v>
      </c>
      <c r="J1460" s="441" t="s">
        <v>1316</v>
      </c>
      <c r="K1460" s="441" t="s">
        <v>1316</v>
      </c>
      <c r="O1460" s="441" t="s">
        <v>1315</v>
      </c>
      <c r="Q1460" s="441">
        <v>610220</v>
      </c>
      <c r="R1460" s="450" t="s">
        <v>371</v>
      </c>
      <c r="S1460" s="441">
        <v>610220</v>
      </c>
    </row>
    <row r="1461" spans="1:19" ht="10.199999999999999" customHeight="1" x14ac:dyDescent="0.3">
      <c r="A1461" s="441">
        <v>6103</v>
      </c>
      <c r="B1461" s="441">
        <f t="shared" si="26"/>
        <v>4</v>
      </c>
      <c r="C1461" s="450">
        <v>6103</v>
      </c>
      <c r="D1461" s="441" t="s">
        <v>373</v>
      </c>
      <c r="E1461" s="441" t="s">
        <v>1315</v>
      </c>
      <c r="G1461" s="441" t="s">
        <v>1315</v>
      </c>
      <c r="J1461" s="441" t="s">
        <v>1316</v>
      </c>
      <c r="K1461" s="441" t="s">
        <v>1316</v>
      </c>
      <c r="O1461" s="441" t="s">
        <v>1315</v>
      </c>
      <c r="Q1461" s="441">
        <v>6103</v>
      </c>
      <c r="R1461" s="450" t="s">
        <v>373</v>
      </c>
      <c r="S1461" s="441">
        <v>6103</v>
      </c>
    </row>
    <row r="1462" spans="1:19" ht="10.199999999999999" customHeight="1" x14ac:dyDescent="0.3">
      <c r="A1462" s="441">
        <v>6104</v>
      </c>
      <c r="B1462" s="441">
        <f t="shared" si="26"/>
        <v>4</v>
      </c>
      <c r="C1462" s="450">
        <v>6104</v>
      </c>
      <c r="D1462" s="441" t="s">
        <v>374</v>
      </c>
      <c r="E1462" s="441" t="s">
        <v>1315</v>
      </c>
      <c r="G1462" s="441" t="s">
        <v>1315</v>
      </c>
      <c r="J1462" s="441" t="s">
        <v>1316</v>
      </c>
      <c r="K1462" s="441" t="s">
        <v>1316</v>
      </c>
      <c r="O1462" s="441" t="s">
        <v>1315</v>
      </c>
      <c r="Q1462" s="441">
        <v>6104</v>
      </c>
      <c r="R1462" s="450" t="s">
        <v>374</v>
      </c>
      <c r="S1462" s="441">
        <v>6104</v>
      </c>
    </row>
    <row r="1463" spans="1:19" ht="10.199999999999999" customHeight="1" x14ac:dyDescent="0.3">
      <c r="A1463" s="441">
        <v>6105</v>
      </c>
      <c r="B1463" s="441">
        <f t="shared" si="26"/>
        <v>4</v>
      </c>
      <c r="C1463" s="450">
        <v>6105</v>
      </c>
      <c r="D1463" s="441" t="s">
        <v>375</v>
      </c>
      <c r="E1463" s="441" t="s">
        <v>1315</v>
      </c>
      <c r="G1463" s="441" t="s">
        <v>1315</v>
      </c>
      <c r="J1463" s="441" t="s">
        <v>1316</v>
      </c>
      <c r="K1463" s="441" t="s">
        <v>1316</v>
      </c>
      <c r="O1463" s="441" t="s">
        <v>1315</v>
      </c>
      <c r="Q1463" s="441">
        <v>6105</v>
      </c>
      <c r="R1463" s="450" t="s">
        <v>375</v>
      </c>
      <c r="S1463" s="441">
        <v>6105</v>
      </c>
    </row>
    <row r="1464" spans="1:19" ht="10.199999999999999" customHeight="1" x14ac:dyDescent="0.3">
      <c r="A1464" s="441">
        <v>6190</v>
      </c>
      <c r="B1464" s="441">
        <f t="shared" si="26"/>
        <v>4</v>
      </c>
      <c r="C1464" s="450">
        <v>6190</v>
      </c>
      <c r="D1464" s="441" t="s">
        <v>376</v>
      </c>
      <c r="E1464" s="441" t="s">
        <v>1315</v>
      </c>
      <c r="F1464" s="441" t="s">
        <v>1315</v>
      </c>
      <c r="G1464" s="441" t="s">
        <v>1315</v>
      </c>
      <c r="I1464" s="441" t="s">
        <v>1315</v>
      </c>
      <c r="J1464" s="441" t="s">
        <v>1315</v>
      </c>
      <c r="K1464" s="441" t="s">
        <v>1315</v>
      </c>
      <c r="O1464" s="441" t="s">
        <v>1315</v>
      </c>
      <c r="Q1464" s="441">
        <v>6190</v>
      </c>
      <c r="R1464" s="450" t="s">
        <v>376</v>
      </c>
      <c r="S1464" s="441">
        <v>6190</v>
      </c>
    </row>
    <row r="1465" spans="1:19" ht="10.199999999999999" customHeight="1" x14ac:dyDescent="0.3">
      <c r="A1465" s="441">
        <v>62</v>
      </c>
      <c r="B1465" s="441">
        <f t="shared" si="26"/>
        <v>2</v>
      </c>
      <c r="C1465" s="450">
        <v>62</v>
      </c>
      <c r="D1465" s="441" t="s">
        <v>856</v>
      </c>
      <c r="F1465" s="441" t="s">
        <v>1315</v>
      </c>
      <c r="J1465" s="441" t="s">
        <v>1316</v>
      </c>
      <c r="K1465" s="441" t="s">
        <v>1316</v>
      </c>
      <c r="N1465" s="441" t="s">
        <v>1315</v>
      </c>
      <c r="Q1465" s="441">
        <v>62</v>
      </c>
      <c r="R1465" s="450" t="s">
        <v>856</v>
      </c>
      <c r="S1465" s="441">
        <v>62</v>
      </c>
    </row>
    <row r="1466" spans="1:19" ht="10.199999999999999" customHeight="1" x14ac:dyDescent="0.3">
      <c r="A1466" s="441">
        <v>6201</v>
      </c>
      <c r="B1466" s="441">
        <f t="shared" si="26"/>
        <v>4</v>
      </c>
      <c r="C1466" s="450">
        <v>6201</v>
      </c>
      <c r="D1466" s="441" t="s">
        <v>857</v>
      </c>
      <c r="J1466" s="441" t="s">
        <v>1316</v>
      </c>
      <c r="K1466" s="441" t="s">
        <v>1316</v>
      </c>
      <c r="Q1466" s="441">
        <v>6201</v>
      </c>
      <c r="R1466" s="450" t="s">
        <v>857</v>
      </c>
      <c r="S1466" s="441">
        <v>6201</v>
      </c>
    </row>
    <row r="1467" spans="1:19" ht="10.199999999999999" customHeight="1" x14ac:dyDescent="0.3">
      <c r="A1467" s="441">
        <v>6202</v>
      </c>
      <c r="B1467" s="441">
        <f t="shared" si="26"/>
        <v>4</v>
      </c>
      <c r="C1467" s="450">
        <v>6202</v>
      </c>
      <c r="D1467" s="441" t="s">
        <v>372</v>
      </c>
      <c r="J1467" s="441" t="s">
        <v>1316</v>
      </c>
      <c r="K1467" s="441" t="s">
        <v>1316</v>
      </c>
      <c r="Q1467" s="441">
        <v>6202</v>
      </c>
      <c r="R1467" s="450" t="s">
        <v>372</v>
      </c>
      <c r="S1467" s="441">
        <v>6202</v>
      </c>
    </row>
    <row r="1468" spans="1:19" ht="10.199999999999999" customHeight="1" x14ac:dyDescent="0.3">
      <c r="A1468" s="441">
        <v>6203</v>
      </c>
      <c r="B1468" s="441">
        <f t="shared" si="26"/>
        <v>4</v>
      </c>
      <c r="C1468" s="450">
        <v>6203</v>
      </c>
      <c r="D1468" s="441" t="s">
        <v>373</v>
      </c>
      <c r="J1468" s="441" t="s">
        <v>1316</v>
      </c>
      <c r="K1468" s="441" t="s">
        <v>1316</v>
      </c>
      <c r="Q1468" s="441">
        <v>6203</v>
      </c>
      <c r="R1468" s="450" t="s">
        <v>373</v>
      </c>
      <c r="S1468" s="441">
        <v>6203</v>
      </c>
    </row>
    <row r="1469" spans="1:19" ht="10.199999999999999" customHeight="1" x14ac:dyDescent="0.3">
      <c r="A1469" s="441">
        <v>6204</v>
      </c>
      <c r="B1469" s="441">
        <f t="shared" si="26"/>
        <v>4</v>
      </c>
      <c r="C1469" s="450">
        <v>6204</v>
      </c>
      <c r="D1469" s="441" t="s">
        <v>374</v>
      </c>
      <c r="J1469" s="441" t="s">
        <v>1316</v>
      </c>
      <c r="K1469" s="441" t="s">
        <v>1316</v>
      </c>
      <c r="Q1469" s="441">
        <v>6204</v>
      </c>
      <c r="R1469" s="450" t="s">
        <v>374</v>
      </c>
      <c r="S1469" s="441">
        <v>6204</v>
      </c>
    </row>
    <row r="1470" spans="1:19" ht="10.199999999999999" customHeight="1" x14ac:dyDescent="0.3">
      <c r="A1470" s="441">
        <v>6205</v>
      </c>
      <c r="B1470" s="441">
        <f t="shared" si="26"/>
        <v>4</v>
      </c>
      <c r="C1470" s="450">
        <v>6205</v>
      </c>
      <c r="D1470" s="441" t="s">
        <v>375</v>
      </c>
      <c r="J1470" s="441" t="s">
        <v>1316</v>
      </c>
      <c r="K1470" s="441" t="s">
        <v>1316</v>
      </c>
      <c r="Q1470" s="441">
        <v>6205</v>
      </c>
      <c r="R1470" s="450" t="s">
        <v>375</v>
      </c>
      <c r="S1470" s="441">
        <v>6205</v>
      </c>
    </row>
    <row r="1471" spans="1:19" ht="10.199999999999999" customHeight="1" x14ac:dyDescent="0.3">
      <c r="A1471" s="441">
        <v>6290</v>
      </c>
      <c r="B1471" s="441">
        <f t="shared" si="26"/>
        <v>4</v>
      </c>
      <c r="C1471" s="450">
        <v>6290</v>
      </c>
      <c r="D1471" s="441" t="s">
        <v>376</v>
      </c>
      <c r="F1471" s="441" t="s">
        <v>1315</v>
      </c>
      <c r="J1471" s="441" t="s">
        <v>1316</v>
      </c>
      <c r="K1471" s="441" t="s">
        <v>1316</v>
      </c>
      <c r="N1471" s="441" t="s">
        <v>1315</v>
      </c>
      <c r="Q1471" s="441">
        <v>6290</v>
      </c>
      <c r="R1471" s="450" t="s">
        <v>376</v>
      </c>
      <c r="S1471" s="441">
        <v>6290</v>
      </c>
    </row>
    <row r="1472" spans="1:19" ht="10.199999999999999" customHeight="1" x14ac:dyDescent="0.3">
      <c r="A1472" s="441">
        <v>63</v>
      </c>
      <c r="B1472" s="441">
        <f t="shared" si="26"/>
        <v>2</v>
      </c>
      <c r="C1472" s="450">
        <v>63</v>
      </c>
      <c r="D1472" s="441" t="s">
        <v>858</v>
      </c>
      <c r="F1472" s="441" t="s">
        <v>1315</v>
      </c>
      <c r="J1472" s="441" t="s">
        <v>1316</v>
      </c>
      <c r="K1472" s="441" t="s">
        <v>1316</v>
      </c>
      <c r="L1472" s="441" t="s">
        <v>1315</v>
      </c>
      <c r="N1472" s="441" t="s">
        <v>1315</v>
      </c>
      <c r="Q1472" s="441">
        <v>63</v>
      </c>
      <c r="R1472" s="450" t="s">
        <v>858</v>
      </c>
      <c r="S1472" s="441">
        <v>63</v>
      </c>
    </row>
    <row r="1473" spans="1:19" ht="10.199999999999999" customHeight="1" x14ac:dyDescent="0.3">
      <c r="A1473" s="441">
        <v>6301</v>
      </c>
      <c r="B1473" s="441">
        <f t="shared" si="26"/>
        <v>4</v>
      </c>
      <c r="C1473" s="450">
        <v>6301</v>
      </c>
      <c r="D1473" s="441" t="s">
        <v>378</v>
      </c>
      <c r="J1473" s="441" t="s">
        <v>1316</v>
      </c>
      <c r="K1473" s="441" t="s">
        <v>1316</v>
      </c>
      <c r="Q1473" s="441">
        <v>6301</v>
      </c>
      <c r="R1473" s="450" t="s">
        <v>378</v>
      </c>
      <c r="S1473" s="441">
        <v>6301</v>
      </c>
    </row>
    <row r="1474" spans="1:19" ht="10.199999999999999" customHeight="1" x14ac:dyDescent="0.3">
      <c r="A1474" s="441">
        <v>6302</v>
      </c>
      <c r="B1474" s="441">
        <f t="shared" si="26"/>
        <v>4</v>
      </c>
      <c r="C1474" s="450">
        <v>6302</v>
      </c>
      <c r="D1474" s="441" t="s">
        <v>381</v>
      </c>
      <c r="J1474" s="441" t="s">
        <v>1316</v>
      </c>
      <c r="K1474" s="441" t="s">
        <v>1316</v>
      </c>
      <c r="Q1474" s="441">
        <v>6302</v>
      </c>
      <c r="R1474" s="450" t="s">
        <v>381</v>
      </c>
      <c r="S1474" s="441">
        <v>6302</v>
      </c>
    </row>
    <row r="1475" spans="1:19" ht="10.199999999999999" customHeight="1" x14ac:dyDescent="0.3">
      <c r="A1475" s="441">
        <v>6303</v>
      </c>
      <c r="B1475" s="441">
        <f t="shared" si="26"/>
        <v>4</v>
      </c>
      <c r="C1475" s="450">
        <v>6303</v>
      </c>
      <c r="D1475" s="441" t="s">
        <v>385</v>
      </c>
      <c r="J1475" s="441" t="s">
        <v>1316</v>
      </c>
      <c r="K1475" s="441" t="s">
        <v>1316</v>
      </c>
      <c r="Q1475" s="441">
        <v>6303</v>
      </c>
      <c r="R1475" s="450" t="s">
        <v>385</v>
      </c>
      <c r="S1475" s="441">
        <v>6303</v>
      </c>
    </row>
    <row r="1476" spans="1:19" ht="10.199999999999999" customHeight="1" x14ac:dyDescent="0.3">
      <c r="A1476" s="441">
        <v>6304</v>
      </c>
      <c r="B1476" s="441">
        <f t="shared" si="26"/>
        <v>4</v>
      </c>
      <c r="C1476" s="450">
        <v>6304</v>
      </c>
      <c r="D1476" s="441" t="s">
        <v>389</v>
      </c>
      <c r="J1476" s="441" t="s">
        <v>1316</v>
      </c>
      <c r="K1476" s="441" t="s">
        <v>1316</v>
      </c>
      <c r="Q1476" s="441">
        <v>6304</v>
      </c>
      <c r="R1476" s="450" t="s">
        <v>389</v>
      </c>
      <c r="S1476" s="441">
        <v>6304</v>
      </c>
    </row>
    <row r="1477" spans="1:19" ht="10.199999999999999" customHeight="1" x14ac:dyDescent="0.3">
      <c r="A1477" s="441">
        <v>6305</v>
      </c>
      <c r="B1477" s="441">
        <f t="shared" si="26"/>
        <v>4</v>
      </c>
      <c r="C1477" s="450">
        <v>6305</v>
      </c>
      <c r="D1477" s="441" t="s">
        <v>390</v>
      </c>
      <c r="F1477" s="441" t="s">
        <v>1315</v>
      </c>
      <c r="J1477" s="441" t="s">
        <v>1316</v>
      </c>
      <c r="K1477" s="441" t="s">
        <v>1316</v>
      </c>
      <c r="L1477" s="441" t="s">
        <v>1315</v>
      </c>
      <c r="Q1477" s="441">
        <v>6305</v>
      </c>
      <c r="R1477" s="450" t="s">
        <v>390</v>
      </c>
      <c r="S1477" s="441">
        <v>6305</v>
      </c>
    </row>
    <row r="1478" spans="1:19" ht="10.199999999999999" customHeight="1" x14ac:dyDescent="0.3">
      <c r="A1478" s="441">
        <v>6306</v>
      </c>
      <c r="B1478" s="441">
        <f t="shared" si="26"/>
        <v>4</v>
      </c>
      <c r="C1478" s="450">
        <v>6306</v>
      </c>
      <c r="D1478" s="441" t="s">
        <v>859</v>
      </c>
      <c r="J1478" s="441" t="s">
        <v>1316</v>
      </c>
      <c r="K1478" s="441" t="s">
        <v>1316</v>
      </c>
      <c r="Q1478" s="441">
        <v>6306</v>
      </c>
      <c r="R1478" s="450" t="s">
        <v>859</v>
      </c>
      <c r="S1478" s="441">
        <v>6306</v>
      </c>
    </row>
    <row r="1479" spans="1:19" ht="10.199999999999999" customHeight="1" x14ac:dyDescent="0.3">
      <c r="A1479" s="441">
        <v>6307</v>
      </c>
      <c r="B1479" s="441">
        <f t="shared" si="26"/>
        <v>4</v>
      </c>
      <c r="C1479" s="450">
        <v>6307</v>
      </c>
      <c r="D1479" s="441" t="s">
        <v>396</v>
      </c>
      <c r="J1479" s="441" t="s">
        <v>1316</v>
      </c>
      <c r="K1479" s="441" t="s">
        <v>1316</v>
      </c>
      <c r="Q1479" s="441">
        <v>6307</v>
      </c>
      <c r="R1479" s="450" t="s">
        <v>396</v>
      </c>
      <c r="S1479" s="441">
        <v>6307</v>
      </c>
    </row>
    <row r="1480" spans="1:19" ht="10.199999999999999" customHeight="1" x14ac:dyDescent="0.3">
      <c r="A1480" s="441">
        <v>6308</v>
      </c>
      <c r="B1480" s="441">
        <f t="shared" ref="B1480:B1543" si="27">LEN(C1480)</f>
        <v>4</v>
      </c>
      <c r="C1480" s="450">
        <v>6308</v>
      </c>
      <c r="D1480" s="441" t="s">
        <v>398</v>
      </c>
      <c r="J1480" s="441" t="s">
        <v>1316</v>
      </c>
      <c r="K1480" s="441" t="s">
        <v>1316</v>
      </c>
      <c r="Q1480" s="441">
        <v>6308</v>
      </c>
      <c r="R1480" s="450" t="s">
        <v>398</v>
      </c>
      <c r="S1480" s="441">
        <v>6308</v>
      </c>
    </row>
    <row r="1481" spans="1:19" ht="10.199999999999999" customHeight="1" x14ac:dyDescent="0.3">
      <c r="A1481" s="441">
        <v>6309</v>
      </c>
      <c r="B1481" s="441">
        <f t="shared" si="27"/>
        <v>4</v>
      </c>
      <c r="C1481" s="450">
        <v>6309</v>
      </c>
      <c r="D1481" s="441" t="s">
        <v>399</v>
      </c>
      <c r="J1481" s="441" t="s">
        <v>1316</v>
      </c>
      <c r="K1481" s="441" t="s">
        <v>1316</v>
      </c>
      <c r="Q1481" s="441">
        <v>6309</v>
      </c>
      <c r="R1481" s="450" t="s">
        <v>399</v>
      </c>
      <c r="S1481" s="441">
        <v>6309</v>
      </c>
    </row>
    <row r="1482" spans="1:19" ht="10.199999999999999" customHeight="1" x14ac:dyDescent="0.3">
      <c r="A1482" s="441">
        <v>6310</v>
      </c>
      <c r="B1482" s="441">
        <f t="shared" si="27"/>
        <v>4</v>
      </c>
      <c r="C1482" s="450">
        <v>6310</v>
      </c>
      <c r="D1482" s="441" t="s">
        <v>400</v>
      </c>
      <c r="J1482" s="441" t="s">
        <v>1316</v>
      </c>
      <c r="K1482" s="441" t="s">
        <v>1316</v>
      </c>
      <c r="Q1482" s="441">
        <v>6310</v>
      </c>
      <c r="R1482" s="450" t="s">
        <v>400</v>
      </c>
      <c r="S1482" s="441">
        <v>6310</v>
      </c>
    </row>
    <row r="1483" spans="1:19" ht="10.199999999999999" customHeight="1" x14ac:dyDescent="0.3">
      <c r="A1483" s="441">
        <v>6311</v>
      </c>
      <c r="B1483" s="441">
        <f t="shared" si="27"/>
        <v>4</v>
      </c>
      <c r="C1483" s="450">
        <v>6311</v>
      </c>
      <c r="D1483" s="441" t="s">
        <v>375</v>
      </c>
      <c r="J1483" s="441" t="s">
        <v>1316</v>
      </c>
      <c r="K1483" s="441" t="s">
        <v>1316</v>
      </c>
      <c r="Q1483" s="441">
        <v>6311</v>
      </c>
      <c r="R1483" s="450" t="s">
        <v>375</v>
      </c>
      <c r="S1483" s="441">
        <v>6311</v>
      </c>
    </row>
    <row r="1484" spans="1:19" ht="10.199999999999999" customHeight="1" x14ac:dyDescent="0.3">
      <c r="A1484" s="441">
        <v>6312</v>
      </c>
      <c r="B1484" s="441">
        <f t="shared" si="27"/>
        <v>4</v>
      </c>
      <c r="C1484" s="450">
        <v>6312</v>
      </c>
      <c r="D1484" s="441" t="s">
        <v>1674</v>
      </c>
      <c r="J1484" s="441" t="s">
        <v>1316</v>
      </c>
      <c r="K1484" s="441" t="s">
        <v>1316</v>
      </c>
      <c r="N1484" s="441" t="s">
        <v>1315</v>
      </c>
      <c r="Q1484" s="441">
        <v>6312</v>
      </c>
      <c r="R1484" s="450" t="s">
        <v>1674</v>
      </c>
      <c r="S1484" s="441">
        <v>6312</v>
      </c>
    </row>
    <row r="1485" spans="1:19" ht="10.199999999999999" customHeight="1" x14ac:dyDescent="0.3">
      <c r="A1485" s="441">
        <v>6390</v>
      </c>
      <c r="B1485" s="441">
        <f t="shared" si="27"/>
        <v>4</v>
      </c>
      <c r="C1485" s="450">
        <v>6390</v>
      </c>
      <c r="D1485" s="441" t="s">
        <v>401</v>
      </c>
      <c r="J1485" s="441" t="s">
        <v>1316</v>
      </c>
      <c r="K1485" s="441" t="s">
        <v>1316</v>
      </c>
      <c r="N1485" s="441" t="s">
        <v>1315</v>
      </c>
      <c r="Q1485" s="441">
        <v>6390</v>
      </c>
      <c r="R1485" s="450" t="s">
        <v>401</v>
      </c>
      <c r="S1485" s="441">
        <v>6390</v>
      </c>
    </row>
    <row r="1486" spans="1:19" ht="10.199999999999999" customHeight="1" x14ac:dyDescent="0.3">
      <c r="A1486" s="441">
        <v>64</v>
      </c>
      <c r="B1486" s="441">
        <f t="shared" si="27"/>
        <v>2</v>
      </c>
      <c r="C1486" s="450">
        <v>64</v>
      </c>
      <c r="D1486" s="441" t="s">
        <v>377</v>
      </c>
      <c r="E1486" s="441" t="s">
        <v>1315</v>
      </c>
      <c r="F1486" s="441" t="s">
        <v>1315</v>
      </c>
      <c r="G1486" s="441" t="s">
        <v>1315</v>
      </c>
      <c r="I1486" s="441" t="s">
        <v>1315</v>
      </c>
      <c r="J1486" s="441" t="s">
        <v>1315</v>
      </c>
      <c r="K1486" s="441" t="s">
        <v>1315</v>
      </c>
      <c r="L1486" s="441" t="s">
        <v>1315</v>
      </c>
      <c r="M1486" s="441" t="s">
        <v>1315</v>
      </c>
      <c r="N1486" s="441" t="s">
        <v>1315</v>
      </c>
      <c r="O1486" s="441" t="s">
        <v>1315</v>
      </c>
      <c r="Q1486" s="441">
        <v>64</v>
      </c>
      <c r="R1486" s="450" t="s">
        <v>377</v>
      </c>
      <c r="S1486" s="441">
        <v>64</v>
      </c>
    </row>
    <row r="1487" spans="1:19" ht="10.199999999999999" customHeight="1" x14ac:dyDescent="0.3">
      <c r="A1487" s="441">
        <v>6401</v>
      </c>
      <c r="B1487" s="441">
        <f t="shared" si="27"/>
        <v>4</v>
      </c>
      <c r="C1487" s="450">
        <v>6401</v>
      </c>
      <c r="D1487" s="441" t="s">
        <v>378</v>
      </c>
      <c r="E1487" s="441" t="s">
        <v>1315</v>
      </c>
      <c r="G1487" s="441" t="s">
        <v>1315</v>
      </c>
      <c r="J1487" s="441" t="s">
        <v>1315</v>
      </c>
      <c r="K1487" s="441" t="s">
        <v>1315</v>
      </c>
      <c r="O1487" s="441" t="s">
        <v>1315</v>
      </c>
      <c r="Q1487" s="441">
        <v>6401</v>
      </c>
      <c r="R1487" s="450" t="s">
        <v>378</v>
      </c>
      <c r="S1487" s="441">
        <v>6401</v>
      </c>
    </row>
    <row r="1488" spans="1:19" ht="10.199999999999999" customHeight="1" x14ac:dyDescent="0.3">
      <c r="A1488" s="441">
        <v>6401</v>
      </c>
      <c r="B1488" s="441">
        <f t="shared" si="27"/>
        <v>6</v>
      </c>
      <c r="C1488" s="450">
        <v>640105</v>
      </c>
      <c r="D1488" s="441" t="s">
        <v>379</v>
      </c>
      <c r="E1488" s="441" t="s">
        <v>1315</v>
      </c>
      <c r="G1488" s="441" t="s">
        <v>1315</v>
      </c>
      <c r="J1488" s="441" t="s">
        <v>1315</v>
      </c>
      <c r="K1488" s="441" t="s">
        <v>1315</v>
      </c>
      <c r="O1488" s="441" t="s">
        <v>1315</v>
      </c>
      <c r="Q1488" s="441">
        <v>640105</v>
      </c>
      <c r="R1488" s="450" t="s">
        <v>379</v>
      </c>
      <c r="S1488" s="441">
        <v>640105</v>
      </c>
    </row>
    <row r="1489" spans="1:19" ht="10.199999999999999" customHeight="1" x14ac:dyDescent="0.3">
      <c r="A1489" s="441">
        <v>6401</v>
      </c>
      <c r="B1489" s="441">
        <f t="shared" si="27"/>
        <v>6</v>
      </c>
      <c r="C1489" s="450">
        <v>640110</v>
      </c>
      <c r="D1489" s="441" t="s">
        <v>380</v>
      </c>
      <c r="E1489" s="441" t="s">
        <v>1315</v>
      </c>
      <c r="G1489" s="441" t="s">
        <v>1315</v>
      </c>
      <c r="J1489" s="441" t="s">
        <v>1315</v>
      </c>
      <c r="K1489" s="441" t="s">
        <v>1315</v>
      </c>
      <c r="O1489" s="441" t="s">
        <v>1315</v>
      </c>
      <c r="Q1489" s="441">
        <v>640110</v>
      </c>
      <c r="R1489" s="450" t="s">
        <v>380</v>
      </c>
      <c r="S1489" s="441">
        <v>640110</v>
      </c>
    </row>
    <row r="1490" spans="1:19" ht="10.199999999999999" customHeight="1" x14ac:dyDescent="0.3">
      <c r="A1490" s="441">
        <v>6402</v>
      </c>
      <c r="B1490" s="441">
        <f t="shared" si="27"/>
        <v>4</v>
      </c>
      <c r="C1490" s="450">
        <v>6402</v>
      </c>
      <c r="D1490" s="441" t="s">
        <v>381</v>
      </c>
      <c r="E1490" s="441" t="s">
        <v>1315</v>
      </c>
      <c r="G1490" s="441" t="s">
        <v>1315</v>
      </c>
      <c r="J1490" s="441" t="s">
        <v>1315</v>
      </c>
      <c r="K1490" s="441" t="s">
        <v>1315</v>
      </c>
      <c r="O1490" s="441" t="s">
        <v>1315</v>
      </c>
      <c r="Q1490" s="441">
        <v>6402</v>
      </c>
      <c r="R1490" s="450" t="s">
        <v>381</v>
      </c>
      <c r="S1490" s="441">
        <v>6402</v>
      </c>
    </row>
    <row r="1491" spans="1:19" ht="10.199999999999999" customHeight="1" x14ac:dyDescent="0.3">
      <c r="A1491" s="441">
        <v>6402</v>
      </c>
      <c r="B1491" s="441">
        <f t="shared" si="27"/>
        <v>6</v>
      </c>
      <c r="C1491" s="450">
        <v>640205</v>
      </c>
      <c r="D1491" s="441" t="s">
        <v>382</v>
      </c>
      <c r="E1491" s="441" t="s">
        <v>1315</v>
      </c>
      <c r="G1491" s="441" t="s">
        <v>1315</v>
      </c>
      <c r="J1491" s="441" t="s">
        <v>1315</v>
      </c>
      <c r="K1491" s="441" t="s">
        <v>1315</v>
      </c>
      <c r="O1491" s="441" t="s">
        <v>1315</v>
      </c>
      <c r="Q1491" s="441">
        <v>640205</v>
      </c>
      <c r="R1491" s="450" t="s">
        <v>382</v>
      </c>
      <c r="S1491" s="441">
        <v>640205</v>
      </c>
    </row>
    <row r="1492" spans="1:19" ht="10.199999999999999" customHeight="1" x14ac:dyDescent="0.3">
      <c r="A1492" s="441">
        <v>6402</v>
      </c>
      <c r="B1492" s="441">
        <f t="shared" si="27"/>
        <v>6</v>
      </c>
      <c r="C1492" s="450">
        <v>640210</v>
      </c>
      <c r="D1492" s="441" t="s">
        <v>383</v>
      </c>
      <c r="E1492" s="441" t="s">
        <v>1315</v>
      </c>
      <c r="J1492" s="441" t="s">
        <v>1315</v>
      </c>
      <c r="K1492" s="441" t="s">
        <v>1315</v>
      </c>
      <c r="O1492" s="441" t="s">
        <v>1315</v>
      </c>
      <c r="Q1492" s="441">
        <v>640210</v>
      </c>
      <c r="R1492" s="450" t="s">
        <v>383</v>
      </c>
      <c r="S1492" s="441">
        <v>640210</v>
      </c>
    </row>
    <row r="1493" spans="1:19" ht="10.199999999999999" customHeight="1" x14ac:dyDescent="0.3">
      <c r="A1493" s="441">
        <v>6402</v>
      </c>
      <c r="B1493" s="441">
        <f t="shared" si="27"/>
        <v>6</v>
      </c>
      <c r="C1493" s="450">
        <v>640215</v>
      </c>
      <c r="D1493" s="441" t="s">
        <v>384</v>
      </c>
      <c r="E1493" s="441" t="s">
        <v>1315</v>
      </c>
      <c r="G1493" s="441" t="s">
        <v>1315</v>
      </c>
      <c r="J1493" s="441" t="s">
        <v>1315</v>
      </c>
      <c r="K1493" s="441" t="s">
        <v>1315</v>
      </c>
      <c r="O1493" s="441" t="s">
        <v>1315</v>
      </c>
      <c r="Q1493" s="441">
        <v>640215</v>
      </c>
      <c r="R1493" s="450" t="s">
        <v>384</v>
      </c>
      <c r="S1493" s="441">
        <v>640215</v>
      </c>
    </row>
    <row r="1494" spans="1:19" ht="10.199999999999999" customHeight="1" x14ac:dyDescent="0.3">
      <c r="A1494" s="441">
        <v>6402</v>
      </c>
      <c r="B1494" s="441">
        <f t="shared" si="27"/>
        <v>6</v>
      </c>
      <c r="C1494" s="450">
        <v>640290</v>
      </c>
      <c r="D1494" s="441" t="s">
        <v>118</v>
      </c>
      <c r="E1494" s="441" t="s">
        <v>1315</v>
      </c>
      <c r="G1494" s="441" t="s">
        <v>1315</v>
      </c>
      <c r="J1494" s="441" t="s">
        <v>1315</v>
      </c>
      <c r="K1494" s="441" t="s">
        <v>1315</v>
      </c>
      <c r="O1494" s="441" t="s">
        <v>1315</v>
      </c>
      <c r="Q1494" s="441">
        <v>640290</v>
      </c>
      <c r="R1494" s="450" t="s">
        <v>118</v>
      </c>
      <c r="S1494" s="441">
        <v>640290</v>
      </c>
    </row>
    <row r="1495" spans="1:19" ht="10.199999999999999" customHeight="1" x14ac:dyDescent="0.3">
      <c r="A1495" s="441">
        <v>6403</v>
      </c>
      <c r="B1495" s="441">
        <f t="shared" si="27"/>
        <v>4</v>
      </c>
      <c r="C1495" s="450">
        <v>6403</v>
      </c>
      <c r="D1495" s="441" t="s">
        <v>385</v>
      </c>
      <c r="E1495" s="441" t="s">
        <v>1315</v>
      </c>
      <c r="G1495" s="441" t="s">
        <v>1315</v>
      </c>
      <c r="J1495" s="441" t="s">
        <v>1315</v>
      </c>
      <c r="K1495" s="441" t="s">
        <v>1315</v>
      </c>
      <c r="O1495" s="441" t="s">
        <v>1315</v>
      </c>
      <c r="Q1495" s="441">
        <v>6403</v>
      </c>
      <c r="R1495" s="450" t="s">
        <v>385</v>
      </c>
      <c r="S1495" s="441">
        <v>6403</v>
      </c>
    </row>
    <row r="1496" spans="1:19" ht="10.199999999999999" customHeight="1" x14ac:dyDescent="0.3">
      <c r="A1496" s="441">
        <v>6403</v>
      </c>
      <c r="B1496" s="441">
        <f t="shared" si="27"/>
        <v>6</v>
      </c>
      <c r="C1496" s="450">
        <v>640305</v>
      </c>
      <c r="D1496" s="441" t="s">
        <v>386</v>
      </c>
      <c r="E1496" s="441" t="s">
        <v>1315</v>
      </c>
      <c r="G1496" s="441" t="s">
        <v>1315</v>
      </c>
      <c r="J1496" s="441" t="s">
        <v>1315</v>
      </c>
      <c r="K1496" s="441" t="s">
        <v>1315</v>
      </c>
      <c r="O1496" s="441" t="s">
        <v>1315</v>
      </c>
      <c r="Q1496" s="441">
        <v>640305</v>
      </c>
      <c r="R1496" s="450" t="s">
        <v>386</v>
      </c>
      <c r="S1496" s="441">
        <v>640305</v>
      </c>
    </row>
    <row r="1497" spans="1:19" ht="10.199999999999999" customHeight="1" x14ac:dyDescent="0.3">
      <c r="A1497" s="441">
        <v>6403</v>
      </c>
      <c r="B1497" s="441">
        <f t="shared" si="27"/>
        <v>6</v>
      </c>
      <c r="C1497" s="450">
        <v>640310</v>
      </c>
      <c r="D1497" s="441" t="s">
        <v>387</v>
      </c>
      <c r="E1497" s="441" t="s">
        <v>1315</v>
      </c>
      <c r="G1497" s="441" t="s">
        <v>1315</v>
      </c>
      <c r="J1497" s="441" t="s">
        <v>1315</v>
      </c>
      <c r="K1497" s="441" t="s">
        <v>1315</v>
      </c>
      <c r="O1497" s="441" t="s">
        <v>1315</v>
      </c>
      <c r="Q1497" s="441">
        <v>640310</v>
      </c>
      <c r="R1497" s="450" t="s">
        <v>387</v>
      </c>
      <c r="S1497" s="441">
        <v>640310</v>
      </c>
    </row>
    <row r="1498" spans="1:19" ht="10.199999999999999" customHeight="1" x14ac:dyDescent="0.3">
      <c r="A1498" s="441">
        <v>6403</v>
      </c>
      <c r="B1498" s="441">
        <f t="shared" si="27"/>
        <v>6</v>
      </c>
      <c r="C1498" s="450">
        <v>640315</v>
      </c>
      <c r="D1498" s="441" t="s">
        <v>388</v>
      </c>
      <c r="E1498" s="441" t="s">
        <v>1315</v>
      </c>
      <c r="G1498" s="441" t="s">
        <v>1315</v>
      </c>
      <c r="J1498" s="441" t="s">
        <v>1315</v>
      </c>
      <c r="K1498" s="441" t="s">
        <v>1315</v>
      </c>
      <c r="O1498" s="441" t="s">
        <v>1315</v>
      </c>
      <c r="Q1498" s="441">
        <v>640315</v>
      </c>
      <c r="R1498" s="450" t="s">
        <v>388</v>
      </c>
      <c r="S1498" s="441">
        <v>640315</v>
      </c>
    </row>
    <row r="1499" spans="1:19" ht="10.199999999999999" customHeight="1" x14ac:dyDescent="0.3">
      <c r="A1499" s="441">
        <v>6404</v>
      </c>
      <c r="B1499" s="441">
        <f t="shared" si="27"/>
        <v>4</v>
      </c>
      <c r="C1499" s="450">
        <v>6404</v>
      </c>
      <c r="D1499" s="441" t="s">
        <v>389</v>
      </c>
      <c r="E1499" s="441" t="s">
        <v>1315</v>
      </c>
      <c r="G1499" s="441" t="s">
        <v>1315</v>
      </c>
      <c r="I1499" s="441" t="s">
        <v>1315</v>
      </c>
      <c r="J1499" s="441" t="s">
        <v>1315</v>
      </c>
      <c r="K1499" s="441" t="s">
        <v>1315</v>
      </c>
      <c r="O1499" s="441" t="s">
        <v>1315</v>
      </c>
      <c r="Q1499" s="441">
        <v>6404</v>
      </c>
      <c r="R1499" s="450" t="s">
        <v>1675</v>
      </c>
      <c r="S1499" s="441">
        <v>6404</v>
      </c>
    </row>
    <row r="1500" spans="1:19" ht="10.199999999999999" customHeight="1" x14ac:dyDescent="0.3">
      <c r="A1500" s="441">
        <v>6404</v>
      </c>
      <c r="B1500" s="441">
        <f t="shared" si="27"/>
        <v>6</v>
      </c>
      <c r="C1500" s="450">
        <v>640405</v>
      </c>
      <c r="D1500" s="441" t="s">
        <v>796</v>
      </c>
      <c r="E1500" s="441" t="s">
        <v>1315</v>
      </c>
      <c r="G1500" s="441" t="s">
        <v>1315</v>
      </c>
      <c r="I1500" s="441" t="s">
        <v>1315</v>
      </c>
      <c r="J1500" s="441" t="s">
        <v>1315</v>
      </c>
      <c r="K1500" s="441" t="s">
        <v>1315</v>
      </c>
      <c r="O1500" s="441" t="s">
        <v>1315</v>
      </c>
      <c r="Q1500" s="441">
        <v>640405</v>
      </c>
      <c r="R1500" s="450" t="s">
        <v>1005</v>
      </c>
      <c r="S1500" s="443" t="s">
        <v>1676</v>
      </c>
    </row>
    <row r="1501" spans="1:19" ht="10.199999999999999" customHeight="1" x14ac:dyDescent="0.3">
      <c r="A1501" s="441">
        <v>6404</v>
      </c>
      <c r="B1501" s="441">
        <f t="shared" si="27"/>
        <v>6</v>
      </c>
      <c r="C1501" s="450">
        <v>640410</v>
      </c>
      <c r="D1501" s="441" t="s">
        <v>797</v>
      </c>
      <c r="E1501" s="441" t="s">
        <v>1315</v>
      </c>
      <c r="J1501" s="441" t="s">
        <v>1315</v>
      </c>
      <c r="K1501" s="441" t="s">
        <v>1315</v>
      </c>
      <c r="O1501" s="441" t="s">
        <v>1315</v>
      </c>
      <c r="Q1501" s="441">
        <v>640410</v>
      </c>
      <c r="R1501" s="450" t="s">
        <v>1631</v>
      </c>
      <c r="S1501" s="443" t="s">
        <v>1677</v>
      </c>
    </row>
    <row r="1502" spans="1:19" ht="10.199999999999999" customHeight="1" x14ac:dyDescent="0.3">
      <c r="A1502" s="441">
        <v>6404</v>
      </c>
      <c r="B1502" s="441">
        <f t="shared" si="27"/>
        <v>6</v>
      </c>
      <c r="C1502" s="450">
        <v>640415</v>
      </c>
      <c r="D1502" s="441" t="s">
        <v>798</v>
      </c>
      <c r="E1502" s="441" t="s">
        <v>1315</v>
      </c>
      <c r="G1502" s="441" t="s">
        <v>1315</v>
      </c>
      <c r="I1502" s="441" t="s">
        <v>1315</v>
      </c>
      <c r="J1502" s="441" t="s">
        <v>1315</v>
      </c>
      <c r="K1502" s="441" t="s">
        <v>1315</v>
      </c>
      <c r="O1502" s="441" t="s">
        <v>1315</v>
      </c>
      <c r="Q1502" s="441">
        <v>640415</v>
      </c>
      <c r="R1502" s="450" t="s">
        <v>1004</v>
      </c>
      <c r="S1502" s="441">
        <v>640415</v>
      </c>
    </row>
    <row r="1503" spans="1:19" ht="10.199999999999999" customHeight="1" x14ac:dyDescent="0.3">
      <c r="A1503" s="441">
        <v>6404</v>
      </c>
      <c r="B1503" s="441">
        <f t="shared" si="27"/>
        <v>6</v>
      </c>
      <c r="C1503" s="450">
        <v>640420</v>
      </c>
      <c r="D1503" s="441" t="s">
        <v>108</v>
      </c>
      <c r="E1503" s="441" t="s">
        <v>1315</v>
      </c>
      <c r="G1503" s="441" t="s">
        <v>1315</v>
      </c>
      <c r="J1503" s="441" t="s">
        <v>1315</v>
      </c>
      <c r="K1503" s="441" t="s">
        <v>1315</v>
      </c>
      <c r="O1503" s="441" t="s">
        <v>1315</v>
      </c>
      <c r="Q1503" s="441">
        <v>640420</v>
      </c>
      <c r="R1503" s="450" t="s">
        <v>1539</v>
      </c>
      <c r="S1503" s="441">
        <v>640420</v>
      </c>
    </row>
    <row r="1504" spans="1:19" ht="10.199999999999999" customHeight="1" x14ac:dyDescent="0.3">
      <c r="A1504" s="441">
        <v>6404</v>
      </c>
      <c r="B1504" s="441">
        <f t="shared" si="27"/>
        <v>6</v>
      </c>
      <c r="C1504" s="450">
        <v>640425</v>
      </c>
      <c r="D1504" s="441" t="s">
        <v>799</v>
      </c>
      <c r="E1504" s="441" t="s">
        <v>1315</v>
      </c>
      <c r="G1504" s="441" t="s">
        <v>1315</v>
      </c>
      <c r="J1504" s="441" t="s">
        <v>1315</v>
      </c>
      <c r="K1504" s="441" t="s">
        <v>1315</v>
      </c>
      <c r="O1504" s="441" t="s">
        <v>1315</v>
      </c>
      <c r="Q1504" s="441" t="s">
        <v>1332</v>
      </c>
      <c r="R1504" s="450" t="s">
        <v>1332</v>
      </c>
      <c r="S1504" s="441" t="s">
        <v>1332</v>
      </c>
    </row>
    <row r="1505" spans="1:19" ht="10.199999999999999" customHeight="1" x14ac:dyDescent="0.3">
      <c r="A1505" s="441">
        <v>6404</v>
      </c>
      <c r="B1505" s="441">
        <f t="shared" si="27"/>
        <v>6</v>
      </c>
      <c r="C1505" s="450">
        <v>640430</v>
      </c>
      <c r="D1505" s="441" t="s">
        <v>800</v>
      </c>
      <c r="E1505" s="441" t="s">
        <v>1315</v>
      </c>
      <c r="G1505" s="441" t="s">
        <v>1315</v>
      </c>
      <c r="J1505" s="441" t="s">
        <v>1315</v>
      </c>
      <c r="K1505" s="441" t="s">
        <v>1315</v>
      </c>
      <c r="O1505" s="441" t="s">
        <v>1315</v>
      </c>
      <c r="Q1505" s="441" t="s">
        <v>1332</v>
      </c>
      <c r="R1505" s="450" t="s">
        <v>1332</v>
      </c>
      <c r="S1505" s="441" t="s">
        <v>1332</v>
      </c>
    </row>
    <row r="1506" spans="1:19" ht="10.199999999999999" customHeight="1" x14ac:dyDescent="0.3">
      <c r="A1506" s="441">
        <v>6404</v>
      </c>
      <c r="B1506" s="441">
        <f t="shared" si="27"/>
        <v>6</v>
      </c>
      <c r="C1506" s="450">
        <v>640435</v>
      </c>
      <c r="D1506" s="441" t="s">
        <v>801</v>
      </c>
      <c r="E1506" s="441" t="s">
        <v>1315</v>
      </c>
      <c r="J1506" s="441" t="s">
        <v>1315</v>
      </c>
      <c r="K1506" s="441" t="s">
        <v>1315</v>
      </c>
      <c r="O1506" s="441" t="s">
        <v>1315</v>
      </c>
      <c r="Q1506" s="441" t="s">
        <v>1332</v>
      </c>
      <c r="R1506" s="450" t="s">
        <v>1332</v>
      </c>
      <c r="S1506" s="441" t="s">
        <v>1332</v>
      </c>
    </row>
    <row r="1507" spans="1:19" ht="10.199999999999999" customHeight="1" x14ac:dyDescent="0.3">
      <c r="A1507" s="441">
        <v>6404</v>
      </c>
      <c r="B1507" s="441">
        <f t="shared" si="27"/>
        <v>6</v>
      </c>
      <c r="C1507" s="450">
        <v>640440</v>
      </c>
      <c r="D1507" s="441" t="s">
        <v>1633</v>
      </c>
      <c r="E1507" s="441" t="s">
        <v>1315</v>
      </c>
      <c r="G1507" s="441" t="s">
        <v>1315</v>
      </c>
      <c r="I1507" s="441" t="s">
        <v>1315</v>
      </c>
      <c r="J1507" s="441" t="s">
        <v>1315</v>
      </c>
      <c r="K1507" s="441" t="s">
        <v>1315</v>
      </c>
      <c r="O1507" s="441" t="s">
        <v>1315</v>
      </c>
      <c r="Q1507" s="441">
        <v>640440</v>
      </c>
      <c r="R1507" s="450" t="s">
        <v>1541</v>
      </c>
      <c r="S1507" s="441">
        <v>640440</v>
      </c>
    </row>
    <row r="1508" spans="1:19" ht="10.199999999999999" customHeight="1" x14ac:dyDescent="0.3">
      <c r="A1508" s="441">
        <v>6404</v>
      </c>
      <c r="B1508" s="441">
        <f t="shared" si="27"/>
        <v>6</v>
      </c>
      <c r="C1508" s="450">
        <v>640445</v>
      </c>
      <c r="D1508" s="441" t="s">
        <v>109</v>
      </c>
      <c r="E1508" s="441" t="s">
        <v>1315</v>
      </c>
      <c r="J1508" s="441" t="s">
        <v>1316</v>
      </c>
      <c r="K1508" s="441" t="s">
        <v>1316</v>
      </c>
      <c r="O1508" s="441" t="s">
        <v>1315</v>
      </c>
      <c r="Q1508" s="441">
        <v>640445</v>
      </c>
      <c r="R1508" s="450" t="s">
        <v>1006</v>
      </c>
      <c r="S1508" s="441">
        <v>640445</v>
      </c>
    </row>
    <row r="1509" spans="1:19" ht="10.199999999999999" customHeight="1" x14ac:dyDescent="0.3">
      <c r="A1509" s="441">
        <v>6404</v>
      </c>
      <c r="B1509" s="441">
        <f t="shared" si="27"/>
        <v>6</v>
      </c>
      <c r="C1509" s="450">
        <v>640450</v>
      </c>
      <c r="D1509" s="441" t="s">
        <v>110</v>
      </c>
      <c r="I1509" s="441" t="s">
        <v>1315</v>
      </c>
      <c r="J1509" s="441" t="s">
        <v>1316</v>
      </c>
      <c r="K1509" s="441" t="s">
        <v>1316</v>
      </c>
      <c r="Q1509" s="441">
        <v>640450</v>
      </c>
      <c r="R1509" s="450" t="s">
        <v>1678</v>
      </c>
      <c r="S1509" s="441">
        <v>640450</v>
      </c>
    </row>
    <row r="1510" spans="1:19" ht="10.199999999999999" customHeight="1" x14ac:dyDescent="0.3">
      <c r="A1510" s="441">
        <v>6405</v>
      </c>
      <c r="B1510" s="441">
        <f t="shared" si="27"/>
        <v>4</v>
      </c>
      <c r="C1510" s="450">
        <v>6405</v>
      </c>
      <c r="D1510" s="441" t="s">
        <v>390</v>
      </c>
      <c r="E1510" s="441" t="s">
        <v>1315</v>
      </c>
      <c r="F1510" s="441" t="s">
        <v>1315</v>
      </c>
      <c r="G1510" s="441" t="s">
        <v>1315</v>
      </c>
      <c r="I1510" s="441" t="s">
        <v>1315</v>
      </c>
      <c r="J1510" s="441" t="s">
        <v>1315</v>
      </c>
      <c r="K1510" s="441" t="s">
        <v>1315</v>
      </c>
      <c r="L1510" s="441" t="s">
        <v>1315</v>
      </c>
      <c r="M1510" s="441" t="s">
        <v>1315</v>
      </c>
      <c r="N1510" s="441" t="s">
        <v>1315</v>
      </c>
      <c r="O1510" s="441" t="s">
        <v>1315</v>
      </c>
      <c r="Q1510" s="441">
        <v>6405</v>
      </c>
      <c r="R1510" s="450" t="s">
        <v>390</v>
      </c>
      <c r="S1510" s="441">
        <v>6405</v>
      </c>
    </row>
    <row r="1511" spans="1:19" ht="10.199999999999999" customHeight="1" x14ac:dyDescent="0.3">
      <c r="A1511" s="441">
        <v>6405</v>
      </c>
      <c r="B1511" s="441">
        <f t="shared" si="27"/>
        <v>6</v>
      </c>
      <c r="C1511" s="450">
        <v>640505</v>
      </c>
      <c r="D1511" s="441" t="s">
        <v>391</v>
      </c>
      <c r="E1511" s="441" t="s">
        <v>1315</v>
      </c>
      <c r="F1511" s="441" t="s">
        <v>1315</v>
      </c>
      <c r="G1511" s="441" t="s">
        <v>1315</v>
      </c>
      <c r="I1511" s="441" t="s">
        <v>1315</v>
      </c>
      <c r="J1511" s="441" t="s">
        <v>1315</v>
      </c>
      <c r="K1511" s="441" t="s">
        <v>1315</v>
      </c>
      <c r="N1511" s="441" t="s">
        <v>1315</v>
      </c>
      <c r="O1511" s="441" t="s">
        <v>1315</v>
      </c>
      <c r="Q1511" s="441">
        <v>640505</v>
      </c>
      <c r="R1511" s="450" t="s">
        <v>391</v>
      </c>
      <c r="S1511" s="441">
        <v>640505</v>
      </c>
    </row>
    <row r="1512" spans="1:19" ht="10.199999999999999" customHeight="1" x14ac:dyDescent="0.3">
      <c r="A1512" s="441">
        <v>6405</v>
      </c>
      <c r="B1512" s="441">
        <f t="shared" si="27"/>
        <v>6</v>
      </c>
      <c r="C1512" s="450">
        <v>640510</v>
      </c>
      <c r="D1512" s="441" t="s">
        <v>392</v>
      </c>
      <c r="E1512" s="441" t="s">
        <v>1315</v>
      </c>
      <c r="F1512" s="441" t="s">
        <v>1315</v>
      </c>
      <c r="J1512" s="441" t="s">
        <v>1316</v>
      </c>
      <c r="K1512" s="441" t="s">
        <v>1316</v>
      </c>
      <c r="O1512" s="441" t="s">
        <v>1315</v>
      </c>
      <c r="Q1512" s="441">
        <v>640510</v>
      </c>
      <c r="R1512" s="450" t="s">
        <v>392</v>
      </c>
      <c r="S1512" s="441">
        <v>640510</v>
      </c>
    </row>
    <row r="1513" spans="1:19" ht="10.199999999999999" customHeight="1" x14ac:dyDescent="0.3">
      <c r="A1513" s="441">
        <v>6405</v>
      </c>
      <c r="B1513" s="441">
        <f t="shared" si="27"/>
        <v>6</v>
      </c>
      <c r="C1513" s="450">
        <v>640515</v>
      </c>
      <c r="D1513" s="441" t="s">
        <v>393</v>
      </c>
      <c r="E1513" s="441" t="s">
        <v>1315</v>
      </c>
      <c r="F1513" s="441" t="s">
        <v>1315</v>
      </c>
      <c r="J1513" s="441" t="s">
        <v>1316</v>
      </c>
      <c r="K1513" s="441" t="s">
        <v>1316</v>
      </c>
      <c r="N1513" s="441" t="s">
        <v>1315</v>
      </c>
      <c r="O1513" s="441" t="s">
        <v>1315</v>
      </c>
      <c r="Q1513" s="441">
        <v>640515</v>
      </c>
      <c r="R1513" s="450" t="s">
        <v>393</v>
      </c>
      <c r="S1513" s="441">
        <v>640515</v>
      </c>
    </row>
    <row r="1514" spans="1:19" ht="10.199999999999999" customHeight="1" x14ac:dyDescent="0.3">
      <c r="A1514" s="441">
        <v>6405</v>
      </c>
      <c r="B1514" s="441">
        <f t="shared" si="27"/>
        <v>6</v>
      </c>
      <c r="C1514" s="450">
        <v>640590</v>
      </c>
      <c r="D1514" s="441" t="s">
        <v>394</v>
      </c>
      <c r="E1514" s="441" t="s">
        <v>1315</v>
      </c>
      <c r="F1514" s="441" t="s">
        <v>1315</v>
      </c>
      <c r="G1514" s="441" t="s">
        <v>1315</v>
      </c>
      <c r="I1514" s="441" t="s">
        <v>1315</v>
      </c>
      <c r="J1514" s="441" t="s">
        <v>1315</v>
      </c>
      <c r="K1514" s="441" t="s">
        <v>1315</v>
      </c>
      <c r="L1514" s="441" t="s">
        <v>1315</v>
      </c>
      <c r="M1514" s="441" t="s">
        <v>1315</v>
      </c>
      <c r="O1514" s="441" t="s">
        <v>1315</v>
      </c>
      <c r="Q1514" s="441">
        <v>640590</v>
      </c>
      <c r="R1514" s="450" t="s">
        <v>394</v>
      </c>
      <c r="S1514" s="441">
        <v>640590</v>
      </c>
    </row>
    <row r="1515" spans="1:19" ht="10.199999999999999" customHeight="1" x14ac:dyDescent="0.3">
      <c r="A1515" s="441">
        <v>6406</v>
      </c>
      <c r="B1515" s="441">
        <f t="shared" si="27"/>
        <v>4</v>
      </c>
      <c r="C1515" s="450">
        <v>6406</v>
      </c>
      <c r="D1515" s="441" t="s">
        <v>395</v>
      </c>
      <c r="J1515" s="441" t="s">
        <v>1316</v>
      </c>
      <c r="K1515" s="441" t="s">
        <v>1316</v>
      </c>
      <c r="M1515" s="441" t="s">
        <v>1315</v>
      </c>
      <c r="Q1515" s="441">
        <v>6406</v>
      </c>
      <c r="R1515" s="450" t="s">
        <v>395</v>
      </c>
      <c r="S1515" s="441">
        <v>6406</v>
      </c>
    </row>
    <row r="1516" spans="1:19" ht="10.199999999999999" customHeight="1" x14ac:dyDescent="0.3">
      <c r="A1516" s="441">
        <v>6406</v>
      </c>
      <c r="B1516" s="441">
        <f t="shared" si="27"/>
        <v>6</v>
      </c>
      <c r="C1516" s="450">
        <v>640605</v>
      </c>
      <c r="D1516" s="441" t="s">
        <v>1679</v>
      </c>
      <c r="J1516" s="441" t="s">
        <v>1316</v>
      </c>
      <c r="K1516" s="441" t="s">
        <v>1316</v>
      </c>
      <c r="M1516" s="441" t="s">
        <v>1315</v>
      </c>
      <c r="Q1516" s="441">
        <v>640605</v>
      </c>
      <c r="R1516" s="450" t="s">
        <v>1679</v>
      </c>
      <c r="S1516" s="441">
        <v>640605</v>
      </c>
    </row>
    <row r="1517" spans="1:19" ht="10.199999999999999" customHeight="1" x14ac:dyDescent="0.3">
      <c r="A1517" s="441">
        <v>6406</v>
      </c>
      <c r="B1517" s="441">
        <f t="shared" si="27"/>
        <v>6</v>
      </c>
      <c r="C1517" s="450">
        <v>640610</v>
      </c>
      <c r="D1517" s="441" t="s">
        <v>1680</v>
      </c>
      <c r="J1517" s="441" t="s">
        <v>1316</v>
      </c>
      <c r="K1517" s="441" t="s">
        <v>1316</v>
      </c>
      <c r="M1517" s="441" t="s">
        <v>1315</v>
      </c>
      <c r="Q1517" s="441">
        <v>640610</v>
      </c>
      <c r="R1517" s="450" t="s">
        <v>1680</v>
      </c>
      <c r="S1517" s="441">
        <v>640610</v>
      </c>
    </row>
    <row r="1518" spans="1:19" ht="10.199999999999999" customHeight="1" x14ac:dyDescent="0.3">
      <c r="A1518" s="441">
        <v>6406</v>
      </c>
      <c r="B1518" s="441">
        <f t="shared" si="27"/>
        <v>6</v>
      </c>
      <c r="C1518" s="450">
        <v>640615</v>
      </c>
      <c r="D1518" s="441" t="s">
        <v>1681</v>
      </c>
      <c r="J1518" s="441" t="s">
        <v>1316</v>
      </c>
      <c r="K1518" s="441" t="s">
        <v>1316</v>
      </c>
      <c r="M1518" s="441" t="s">
        <v>1315</v>
      </c>
      <c r="Q1518" s="441">
        <v>640615</v>
      </c>
      <c r="R1518" s="450" t="s">
        <v>1681</v>
      </c>
      <c r="S1518" s="441">
        <v>640615</v>
      </c>
    </row>
    <row r="1519" spans="1:19" ht="10.199999999999999" customHeight="1" x14ac:dyDescent="0.3">
      <c r="A1519" s="441">
        <v>6406</v>
      </c>
      <c r="B1519" s="441">
        <f t="shared" si="27"/>
        <v>6</v>
      </c>
      <c r="C1519" s="450">
        <v>640620</v>
      </c>
      <c r="D1519" s="441" t="s">
        <v>1682</v>
      </c>
      <c r="J1519" s="441" t="s">
        <v>1316</v>
      </c>
      <c r="K1519" s="441" t="s">
        <v>1316</v>
      </c>
      <c r="M1519" s="441" t="s">
        <v>1315</v>
      </c>
      <c r="Q1519" s="441">
        <v>640620</v>
      </c>
      <c r="R1519" s="450" t="s">
        <v>1682</v>
      </c>
      <c r="S1519" s="441">
        <v>640620</v>
      </c>
    </row>
    <row r="1520" spans="1:19" ht="10.199999999999999" customHeight="1" x14ac:dyDescent="0.3">
      <c r="A1520" s="441">
        <v>6407</v>
      </c>
      <c r="B1520" s="441">
        <f t="shared" si="27"/>
        <v>4</v>
      </c>
      <c r="C1520" s="450">
        <v>6407</v>
      </c>
      <c r="D1520" s="441" t="s">
        <v>396</v>
      </c>
      <c r="E1520" s="441" t="s">
        <v>1315</v>
      </c>
      <c r="G1520" s="441" t="s">
        <v>1315</v>
      </c>
      <c r="J1520" s="441" t="s">
        <v>1316</v>
      </c>
      <c r="K1520" s="441" t="s">
        <v>1316</v>
      </c>
      <c r="O1520" s="441" t="s">
        <v>1315</v>
      </c>
      <c r="Q1520" s="441">
        <v>6407</v>
      </c>
      <c r="R1520" s="450" t="s">
        <v>396</v>
      </c>
      <c r="S1520" s="441">
        <v>6407</v>
      </c>
    </row>
    <row r="1521" spans="1:19" ht="10.199999999999999" customHeight="1" x14ac:dyDescent="0.3">
      <c r="A1521" s="441">
        <v>6407</v>
      </c>
      <c r="B1521" s="441">
        <f t="shared" si="27"/>
        <v>6</v>
      </c>
      <c r="C1521" s="450">
        <v>640705</v>
      </c>
      <c r="D1521" s="441" t="s">
        <v>368</v>
      </c>
      <c r="E1521" s="441" t="s">
        <v>1315</v>
      </c>
      <c r="G1521" s="441" t="s">
        <v>1315</v>
      </c>
      <c r="J1521" s="441" t="s">
        <v>1316</v>
      </c>
      <c r="K1521" s="441" t="s">
        <v>1316</v>
      </c>
      <c r="O1521" s="441" t="s">
        <v>1315</v>
      </c>
      <c r="Q1521" s="441">
        <v>640705</v>
      </c>
      <c r="R1521" s="450" t="s">
        <v>368</v>
      </c>
      <c r="S1521" s="441">
        <v>640705</v>
      </c>
    </row>
    <row r="1522" spans="1:19" ht="10.199999999999999" customHeight="1" x14ac:dyDescent="0.3">
      <c r="A1522" s="441">
        <v>6407</v>
      </c>
      <c r="B1522" s="441">
        <f t="shared" si="27"/>
        <v>6</v>
      </c>
      <c r="C1522" s="450">
        <v>640710</v>
      </c>
      <c r="D1522" s="441" t="s">
        <v>369</v>
      </c>
      <c r="E1522" s="441" t="s">
        <v>1315</v>
      </c>
      <c r="G1522" s="441" t="s">
        <v>1315</v>
      </c>
      <c r="J1522" s="441" t="s">
        <v>1316</v>
      </c>
      <c r="K1522" s="441" t="s">
        <v>1316</v>
      </c>
      <c r="O1522" s="441" t="s">
        <v>1315</v>
      </c>
      <c r="Q1522" s="441">
        <v>640710</v>
      </c>
      <c r="R1522" s="450" t="s">
        <v>369</v>
      </c>
      <c r="S1522" s="441">
        <v>640710</v>
      </c>
    </row>
    <row r="1523" spans="1:19" ht="10.199999999999999" customHeight="1" x14ac:dyDescent="0.3">
      <c r="A1523" s="441">
        <v>6407</v>
      </c>
      <c r="B1523" s="441">
        <f t="shared" si="27"/>
        <v>6</v>
      </c>
      <c r="C1523" s="450">
        <v>640715</v>
      </c>
      <c r="D1523" s="441" t="s">
        <v>370</v>
      </c>
      <c r="E1523" s="441" t="s">
        <v>1315</v>
      </c>
      <c r="G1523" s="441" t="s">
        <v>1315</v>
      </c>
      <c r="J1523" s="441" t="s">
        <v>1316</v>
      </c>
      <c r="K1523" s="441" t="s">
        <v>1316</v>
      </c>
      <c r="O1523" s="441" t="s">
        <v>1315</v>
      </c>
      <c r="Q1523" s="441">
        <v>640715</v>
      </c>
      <c r="R1523" s="450" t="s">
        <v>370</v>
      </c>
      <c r="S1523" s="441">
        <v>640715</v>
      </c>
    </row>
    <row r="1524" spans="1:19" ht="10.199999999999999" customHeight="1" x14ac:dyDescent="0.3">
      <c r="A1524" s="441">
        <v>6407</v>
      </c>
      <c r="B1524" s="441">
        <f t="shared" si="27"/>
        <v>6</v>
      </c>
      <c r="C1524" s="450">
        <v>640720</v>
      </c>
      <c r="D1524" s="441" t="s">
        <v>397</v>
      </c>
      <c r="E1524" s="441" t="s">
        <v>1315</v>
      </c>
      <c r="G1524" s="441" t="s">
        <v>1315</v>
      </c>
      <c r="J1524" s="441" t="s">
        <v>1316</v>
      </c>
      <c r="K1524" s="441" t="s">
        <v>1316</v>
      </c>
      <c r="O1524" s="441" t="s">
        <v>1315</v>
      </c>
      <c r="Q1524" s="441">
        <v>640720</v>
      </c>
      <c r="R1524" s="450" t="s">
        <v>397</v>
      </c>
      <c r="S1524" s="441">
        <v>640720</v>
      </c>
    </row>
    <row r="1525" spans="1:19" ht="10.199999999999999" customHeight="1" x14ac:dyDescent="0.3">
      <c r="A1525" s="441">
        <v>6408</v>
      </c>
      <c r="B1525" s="441">
        <f t="shared" si="27"/>
        <v>4</v>
      </c>
      <c r="C1525" s="450">
        <v>6408</v>
      </c>
      <c r="D1525" s="441" t="s">
        <v>398</v>
      </c>
      <c r="E1525" s="441" t="s">
        <v>1315</v>
      </c>
      <c r="G1525" s="441" t="s">
        <v>1315</v>
      </c>
      <c r="J1525" s="441" t="s">
        <v>1316</v>
      </c>
      <c r="K1525" s="441" t="s">
        <v>1316</v>
      </c>
      <c r="O1525" s="441" t="s">
        <v>1315</v>
      </c>
      <c r="Q1525" s="441">
        <v>6408</v>
      </c>
      <c r="R1525" s="450" t="s">
        <v>398</v>
      </c>
      <c r="S1525" s="441">
        <v>6408</v>
      </c>
    </row>
    <row r="1526" spans="1:19" ht="10.199999999999999" customHeight="1" x14ac:dyDescent="0.3">
      <c r="A1526" s="441">
        <v>6408</v>
      </c>
      <c r="B1526" s="441">
        <f t="shared" si="27"/>
        <v>6</v>
      </c>
      <c r="C1526" s="450">
        <v>640805</v>
      </c>
      <c r="D1526" s="441" t="s">
        <v>368</v>
      </c>
      <c r="E1526" s="441" t="s">
        <v>1315</v>
      </c>
      <c r="G1526" s="441" t="s">
        <v>1315</v>
      </c>
      <c r="J1526" s="441" t="s">
        <v>1316</v>
      </c>
      <c r="K1526" s="441" t="s">
        <v>1316</v>
      </c>
      <c r="O1526" s="441" t="s">
        <v>1315</v>
      </c>
      <c r="Q1526" s="441">
        <v>640805</v>
      </c>
      <c r="R1526" s="450" t="s">
        <v>368</v>
      </c>
      <c r="S1526" s="441">
        <v>640805</v>
      </c>
    </row>
    <row r="1527" spans="1:19" ht="10.199999999999999" customHeight="1" x14ac:dyDescent="0.3">
      <c r="A1527" s="441">
        <v>6408</v>
      </c>
      <c r="B1527" s="441">
        <f t="shared" si="27"/>
        <v>6</v>
      </c>
      <c r="C1527" s="450">
        <v>640810</v>
      </c>
      <c r="D1527" s="441" t="s">
        <v>369</v>
      </c>
      <c r="E1527" s="441" t="s">
        <v>1315</v>
      </c>
      <c r="G1527" s="441" t="s">
        <v>1315</v>
      </c>
      <c r="J1527" s="441" t="s">
        <v>1316</v>
      </c>
      <c r="K1527" s="441" t="s">
        <v>1316</v>
      </c>
      <c r="O1527" s="441" t="s">
        <v>1315</v>
      </c>
      <c r="Q1527" s="441">
        <v>640810</v>
      </c>
      <c r="R1527" s="450" t="s">
        <v>369</v>
      </c>
      <c r="S1527" s="441">
        <v>640810</v>
      </c>
    </row>
    <row r="1528" spans="1:19" ht="10.199999999999999" customHeight="1" x14ac:dyDescent="0.3">
      <c r="A1528" s="441">
        <v>6408</v>
      </c>
      <c r="B1528" s="441">
        <f t="shared" si="27"/>
        <v>6</v>
      </c>
      <c r="C1528" s="450">
        <v>640815</v>
      </c>
      <c r="D1528" s="441" t="s">
        <v>370</v>
      </c>
      <c r="E1528" s="441" t="s">
        <v>1315</v>
      </c>
      <c r="G1528" s="441" t="s">
        <v>1315</v>
      </c>
      <c r="J1528" s="441" t="s">
        <v>1316</v>
      </c>
      <c r="K1528" s="441" t="s">
        <v>1316</v>
      </c>
      <c r="O1528" s="441" t="s">
        <v>1315</v>
      </c>
      <c r="Q1528" s="441">
        <v>640815</v>
      </c>
      <c r="R1528" s="450" t="s">
        <v>370</v>
      </c>
      <c r="S1528" s="441">
        <v>640815</v>
      </c>
    </row>
    <row r="1529" spans="1:19" ht="10.199999999999999" customHeight="1" x14ac:dyDescent="0.3">
      <c r="A1529" s="441">
        <v>6408</v>
      </c>
      <c r="B1529" s="441">
        <f t="shared" si="27"/>
        <v>6</v>
      </c>
      <c r="C1529" s="450">
        <v>640820</v>
      </c>
      <c r="D1529" s="441" t="s">
        <v>397</v>
      </c>
      <c r="E1529" s="441" t="s">
        <v>1315</v>
      </c>
      <c r="G1529" s="441" t="s">
        <v>1315</v>
      </c>
      <c r="J1529" s="441" t="s">
        <v>1316</v>
      </c>
      <c r="K1529" s="441" t="s">
        <v>1316</v>
      </c>
      <c r="O1529" s="441" t="s">
        <v>1315</v>
      </c>
      <c r="Q1529" s="441">
        <v>640820</v>
      </c>
      <c r="R1529" s="450" t="s">
        <v>397</v>
      </c>
      <c r="S1529" s="441">
        <v>640820</v>
      </c>
    </row>
    <row r="1530" spans="1:19" ht="10.199999999999999" customHeight="1" x14ac:dyDescent="0.3">
      <c r="A1530" s="441">
        <v>6409</v>
      </c>
      <c r="B1530" s="441">
        <f t="shared" si="27"/>
        <v>4</v>
      </c>
      <c r="C1530" s="450">
        <v>6409</v>
      </c>
      <c r="D1530" s="441" t="s">
        <v>399</v>
      </c>
      <c r="E1530" s="441" t="s">
        <v>1315</v>
      </c>
      <c r="G1530" s="441" t="s">
        <v>1315</v>
      </c>
      <c r="J1530" s="441" t="s">
        <v>1316</v>
      </c>
      <c r="K1530" s="441" t="s">
        <v>1316</v>
      </c>
      <c r="O1530" s="441" t="s">
        <v>1315</v>
      </c>
      <c r="Q1530" s="441">
        <v>6409</v>
      </c>
      <c r="R1530" s="450" t="s">
        <v>399</v>
      </c>
      <c r="S1530" s="441">
        <v>6409</v>
      </c>
    </row>
    <row r="1531" spans="1:19" ht="10.199999999999999" customHeight="1" x14ac:dyDescent="0.3">
      <c r="A1531" s="441">
        <v>6410</v>
      </c>
      <c r="B1531" s="441">
        <f t="shared" si="27"/>
        <v>4</v>
      </c>
      <c r="C1531" s="450">
        <v>6410</v>
      </c>
      <c r="D1531" s="441" t="s">
        <v>400</v>
      </c>
      <c r="E1531" s="441" t="s">
        <v>1315</v>
      </c>
      <c r="G1531" s="441" t="s">
        <v>1315</v>
      </c>
      <c r="J1531" s="441" t="s">
        <v>1316</v>
      </c>
      <c r="K1531" s="441" t="s">
        <v>1316</v>
      </c>
      <c r="O1531" s="441" t="s">
        <v>1315</v>
      </c>
      <c r="Q1531" s="441">
        <v>6410</v>
      </c>
      <c r="R1531" s="450" t="s">
        <v>400</v>
      </c>
      <c r="S1531" s="441">
        <v>6410</v>
      </c>
    </row>
    <row r="1532" spans="1:19" ht="10.199999999999999" customHeight="1" x14ac:dyDescent="0.3">
      <c r="A1532" s="441">
        <v>6411</v>
      </c>
      <c r="B1532" s="441">
        <f t="shared" si="27"/>
        <v>4</v>
      </c>
      <c r="C1532" s="450">
        <v>6411</v>
      </c>
      <c r="D1532" s="441" t="s">
        <v>375</v>
      </c>
      <c r="E1532" s="441" t="s">
        <v>1315</v>
      </c>
      <c r="G1532" s="441" t="s">
        <v>1315</v>
      </c>
      <c r="J1532" s="441" t="s">
        <v>1316</v>
      </c>
      <c r="K1532" s="441" t="s">
        <v>1316</v>
      </c>
      <c r="O1532" s="441" t="s">
        <v>1315</v>
      </c>
      <c r="Q1532" s="441">
        <v>6411</v>
      </c>
      <c r="R1532" s="450" t="s">
        <v>375</v>
      </c>
      <c r="S1532" s="441">
        <v>6411</v>
      </c>
    </row>
    <row r="1533" spans="1:19" ht="10.199999999999999" customHeight="1" x14ac:dyDescent="0.3">
      <c r="A1533" s="441">
        <v>6412</v>
      </c>
      <c r="B1533" s="441">
        <f t="shared" si="27"/>
        <v>4</v>
      </c>
      <c r="C1533" s="450">
        <v>6412</v>
      </c>
      <c r="D1533" s="441" t="s">
        <v>1683</v>
      </c>
      <c r="J1533" s="441" t="s">
        <v>1316</v>
      </c>
      <c r="K1533" s="441" t="s">
        <v>1316</v>
      </c>
      <c r="N1533" s="441" t="s">
        <v>1315</v>
      </c>
      <c r="Q1533" s="441">
        <v>6412</v>
      </c>
      <c r="R1533" s="450" t="s">
        <v>1683</v>
      </c>
      <c r="S1533" s="441">
        <v>6412</v>
      </c>
    </row>
    <row r="1534" spans="1:19" ht="10.199999999999999" customHeight="1" x14ac:dyDescent="0.3">
      <c r="A1534" s="441">
        <v>6412</v>
      </c>
      <c r="B1534" s="441">
        <f t="shared" si="27"/>
        <v>6</v>
      </c>
      <c r="C1534" s="450">
        <v>641205</v>
      </c>
      <c r="D1534" s="441" t="s">
        <v>1684</v>
      </c>
      <c r="J1534" s="441" t="s">
        <v>1316</v>
      </c>
      <c r="K1534" s="441" t="s">
        <v>1316</v>
      </c>
      <c r="N1534" s="441" t="s">
        <v>1315</v>
      </c>
      <c r="Q1534" s="441">
        <v>641205</v>
      </c>
      <c r="R1534" s="450" t="s">
        <v>1684</v>
      </c>
      <c r="S1534" s="441">
        <v>641205</v>
      </c>
    </row>
    <row r="1535" spans="1:19" ht="10.199999999999999" customHeight="1" x14ac:dyDescent="0.3">
      <c r="A1535" s="441">
        <v>6412</v>
      </c>
      <c r="B1535" s="441">
        <f t="shared" si="27"/>
        <v>6</v>
      </c>
      <c r="C1535" s="450">
        <v>641210</v>
      </c>
      <c r="D1535" s="441" t="s">
        <v>1685</v>
      </c>
      <c r="J1535" s="441" t="s">
        <v>1316</v>
      </c>
      <c r="K1535" s="441" t="s">
        <v>1316</v>
      </c>
      <c r="N1535" s="441" t="s">
        <v>1315</v>
      </c>
      <c r="Q1535" s="441">
        <v>641210</v>
      </c>
      <c r="R1535" s="450" t="s">
        <v>1685</v>
      </c>
      <c r="S1535" s="441">
        <v>641210</v>
      </c>
    </row>
    <row r="1536" spans="1:19" ht="10.199999999999999" customHeight="1" x14ac:dyDescent="0.3">
      <c r="A1536" s="441">
        <v>6490</v>
      </c>
      <c r="B1536" s="441">
        <f t="shared" si="27"/>
        <v>4</v>
      </c>
      <c r="C1536" s="450">
        <v>6490</v>
      </c>
      <c r="D1536" s="441" t="s">
        <v>401</v>
      </c>
      <c r="E1536" s="441" t="s">
        <v>1315</v>
      </c>
      <c r="G1536" s="441" t="s">
        <v>1315</v>
      </c>
      <c r="J1536" s="441" t="s">
        <v>1316</v>
      </c>
      <c r="K1536" s="441" t="s">
        <v>1316</v>
      </c>
      <c r="O1536" s="441" t="s">
        <v>1315</v>
      </c>
      <c r="Q1536" s="441">
        <v>6490</v>
      </c>
      <c r="R1536" s="450" t="s">
        <v>401</v>
      </c>
      <c r="S1536" s="441">
        <v>6490</v>
      </c>
    </row>
    <row r="1537" spans="1:22" ht="10.199999999999999" customHeight="1" x14ac:dyDescent="0.3">
      <c r="A1537" s="441">
        <v>7</v>
      </c>
      <c r="B1537" s="441">
        <f t="shared" si="27"/>
        <v>1</v>
      </c>
      <c r="C1537" s="450">
        <v>7</v>
      </c>
      <c r="D1537" s="441" t="s">
        <v>402</v>
      </c>
      <c r="E1537" s="441" t="s">
        <v>1315</v>
      </c>
      <c r="F1537" s="441" t="s">
        <v>1315</v>
      </c>
      <c r="G1537" s="441" t="s">
        <v>1315</v>
      </c>
      <c r="I1537" s="441" t="s">
        <v>1315</v>
      </c>
      <c r="J1537" s="441" t="s">
        <v>1315</v>
      </c>
      <c r="K1537" s="441" t="s">
        <v>1315</v>
      </c>
      <c r="L1537" s="441" t="s">
        <v>1315</v>
      </c>
      <c r="M1537" s="441" t="s">
        <v>1315</v>
      </c>
      <c r="N1537" s="441" t="s">
        <v>1315</v>
      </c>
      <c r="O1537" s="441" t="s">
        <v>1315</v>
      </c>
      <c r="Q1537" s="441">
        <v>7</v>
      </c>
      <c r="R1537" s="450" t="s">
        <v>402</v>
      </c>
      <c r="S1537" s="441">
        <v>7</v>
      </c>
    </row>
    <row r="1538" spans="1:22" ht="10.199999999999999" customHeight="1" x14ac:dyDescent="0.3">
      <c r="A1538" s="441">
        <v>71</v>
      </c>
      <c r="B1538" s="441">
        <f t="shared" si="27"/>
        <v>2</v>
      </c>
      <c r="C1538" s="450">
        <v>71</v>
      </c>
      <c r="D1538" s="441" t="s">
        <v>403</v>
      </c>
      <c r="E1538" s="441" t="s">
        <v>1315</v>
      </c>
      <c r="F1538" s="441" t="s">
        <v>1315</v>
      </c>
      <c r="G1538" s="441" t="s">
        <v>1315</v>
      </c>
      <c r="I1538" s="441" t="s">
        <v>1315</v>
      </c>
      <c r="J1538" s="441" t="s">
        <v>1315</v>
      </c>
      <c r="K1538" s="441" t="s">
        <v>1315</v>
      </c>
      <c r="L1538" s="441" t="s">
        <v>1315</v>
      </c>
      <c r="M1538" s="441" t="s">
        <v>1315</v>
      </c>
      <c r="N1538" s="441" t="s">
        <v>1315</v>
      </c>
      <c r="O1538" s="441" t="s">
        <v>1315</v>
      </c>
      <c r="Q1538" s="441">
        <v>71</v>
      </c>
      <c r="R1538" s="450" t="s">
        <v>403</v>
      </c>
      <c r="S1538" s="441">
        <v>71</v>
      </c>
    </row>
    <row r="1539" spans="1:22" ht="10.199999999999999" customHeight="1" x14ac:dyDescent="0.3">
      <c r="A1539" s="441">
        <v>7101</v>
      </c>
      <c r="B1539" s="441">
        <f t="shared" si="27"/>
        <v>4</v>
      </c>
      <c r="C1539" s="450">
        <v>7101</v>
      </c>
      <c r="D1539" s="441" t="s">
        <v>404</v>
      </c>
      <c r="E1539" s="441" t="s">
        <v>1315</v>
      </c>
      <c r="F1539" s="441" t="s">
        <v>1315</v>
      </c>
      <c r="G1539" s="441" t="s">
        <v>1315</v>
      </c>
      <c r="I1539" s="441" t="s">
        <v>1315</v>
      </c>
      <c r="J1539" s="441" t="s">
        <v>1315</v>
      </c>
      <c r="K1539" s="441" t="s">
        <v>1315</v>
      </c>
      <c r="L1539" s="441" t="s">
        <v>1315</v>
      </c>
      <c r="M1539" s="441" t="s">
        <v>1315</v>
      </c>
      <c r="N1539" s="441" t="s">
        <v>1315</v>
      </c>
      <c r="O1539" s="441" t="s">
        <v>1315</v>
      </c>
      <c r="Q1539" s="441">
        <v>7101</v>
      </c>
      <c r="R1539" s="450" t="s">
        <v>404</v>
      </c>
      <c r="S1539" s="441">
        <v>7101</v>
      </c>
    </row>
    <row r="1540" spans="1:22" ht="10.199999999999999" customHeight="1" x14ac:dyDescent="0.3">
      <c r="A1540" s="441">
        <v>7101</v>
      </c>
      <c r="B1540" s="441">
        <f t="shared" si="27"/>
        <v>6</v>
      </c>
      <c r="C1540" s="450">
        <v>710105</v>
      </c>
      <c r="D1540" s="441" t="s">
        <v>405</v>
      </c>
      <c r="E1540" s="441" t="s">
        <v>1315</v>
      </c>
      <c r="F1540" s="441" t="s">
        <v>1315</v>
      </c>
      <c r="G1540" s="441" t="s">
        <v>1315</v>
      </c>
      <c r="I1540" s="441" t="s">
        <v>1315</v>
      </c>
      <c r="J1540" s="441" t="s">
        <v>1315</v>
      </c>
      <c r="K1540" s="441" t="s">
        <v>1315</v>
      </c>
      <c r="L1540" s="441" t="s">
        <v>1315</v>
      </c>
      <c r="M1540" s="441" t="s">
        <v>1315</v>
      </c>
      <c r="N1540" s="441" t="s">
        <v>1315</v>
      </c>
      <c r="O1540" s="441" t="s">
        <v>1315</v>
      </c>
      <c r="Q1540" s="441">
        <v>710105</v>
      </c>
      <c r="R1540" s="450" t="s">
        <v>405</v>
      </c>
      <c r="S1540" s="441">
        <v>710105</v>
      </c>
    </row>
    <row r="1541" spans="1:22" ht="10.199999999999999" customHeight="1" x14ac:dyDescent="0.3">
      <c r="A1541" s="441">
        <v>7101</v>
      </c>
      <c r="B1541" s="441">
        <f t="shared" si="27"/>
        <v>6</v>
      </c>
      <c r="C1541" s="450">
        <v>710110</v>
      </c>
      <c r="D1541" s="441" t="s">
        <v>406</v>
      </c>
      <c r="E1541" s="441" t="s">
        <v>1315</v>
      </c>
      <c r="F1541" s="441" t="s">
        <v>1315</v>
      </c>
      <c r="G1541" s="441" t="s">
        <v>1315</v>
      </c>
      <c r="J1541" s="441" t="s">
        <v>1315</v>
      </c>
      <c r="K1541" s="441" t="s">
        <v>1315</v>
      </c>
      <c r="L1541" s="441" t="s">
        <v>1315</v>
      </c>
      <c r="M1541" s="441" t="s">
        <v>1315</v>
      </c>
      <c r="N1541" s="441" t="s">
        <v>1315</v>
      </c>
      <c r="O1541" s="441" t="s">
        <v>1315</v>
      </c>
      <c r="Q1541" s="441">
        <v>710110</v>
      </c>
      <c r="R1541" s="450" t="s">
        <v>406</v>
      </c>
      <c r="S1541" s="441">
        <v>710110</v>
      </c>
    </row>
    <row r="1542" spans="1:22" ht="10.199999999999999" customHeight="1" x14ac:dyDescent="0.3">
      <c r="A1542" s="441">
        <v>7101</v>
      </c>
      <c r="B1542" s="441">
        <f t="shared" si="27"/>
        <v>6</v>
      </c>
      <c r="C1542" s="450">
        <v>710115</v>
      </c>
      <c r="D1542" s="441" t="s">
        <v>407</v>
      </c>
      <c r="E1542" s="441" t="s">
        <v>1315</v>
      </c>
      <c r="F1542" s="441" t="s">
        <v>1315</v>
      </c>
      <c r="J1542" s="441" t="s">
        <v>1316</v>
      </c>
      <c r="K1542" s="441" t="s">
        <v>1316</v>
      </c>
      <c r="O1542" s="441" t="s">
        <v>1315</v>
      </c>
      <c r="Q1542" s="441">
        <v>710115</v>
      </c>
      <c r="R1542" s="450" t="s">
        <v>407</v>
      </c>
      <c r="S1542" s="441">
        <v>710115</v>
      </c>
    </row>
    <row r="1543" spans="1:22" ht="10.199999999999999" customHeight="1" x14ac:dyDescent="0.3">
      <c r="A1543" s="441">
        <v>7101</v>
      </c>
      <c r="B1543" s="441">
        <f t="shared" si="27"/>
        <v>6</v>
      </c>
      <c r="C1543" s="450">
        <v>710120</v>
      </c>
      <c r="D1543" s="441" t="s">
        <v>408</v>
      </c>
      <c r="E1543" s="441" t="s">
        <v>1315</v>
      </c>
      <c r="F1543" s="441" t="s">
        <v>1315</v>
      </c>
      <c r="G1543" s="441" t="s">
        <v>1315</v>
      </c>
      <c r="J1543" s="441" t="s">
        <v>1315</v>
      </c>
      <c r="K1543" s="441" t="s">
        <v>1315</v>
      </c>
      <c r="O1543" s="441" t="s">
        <v>1315</v>
      </c>
      <c r="Q1543" s="441">
        <v>710120</v>
      </c>
      <c r="R1543" s="450" t="s">
        <v>408</v>
      </c>
      <c r="S1543" s="441">
        <v>710120</v>
      </c>
    </row>
    <row r="1544" spans="1:22" ht="10.199999999999999" customHeight="1" x14ac:dyDescent="0.3">
      <c r="A1544" s="441">
        <v>7101</v>
      </c>
      <c r="B1544" s="441">
        <f t="shared" ref="B1544:B1607" si="28">LEN(C1544)</f>
        <v>6</v>
      </c>
      <c r="C1544" s="450">
        <v>710125</v>
      </c>
      <c r="D1544" s="441" t="s">
        <v>409</v>
      </c>
      <c r="E1544" s="441" t="s">
        <v>1315</v>
      </c>
      <c r="F1544" s="441" t="s">
        <v>1315</v>
      </c>
      <c r="G1544" s="441" t="s">
        <v>1315</v>
      </c>
      <c r="I1544" s="441" t="s">
        <v>1315</v>
      </c>
      <c r="J1544" s="441" t="s">
        <v>1316</v>
      </c>
      <c r="K1544" s="441" t="s">
        <v>1316</v>
      </c>
      <c r="O1544" s="441" t="s">
        <v>1315</v>
      </c>
      <c r="Q1544" s="441">
        <v>710125</v>
      </c>
      <c r="R1544" s="450" t="s">
        <v>409</v>
      </c>
      <c r="S1544" s="441">
        <v>710125</v>
      </c>
    </row>
    <row r="1545" spans="1:22" ht="10.199999999999999" customHeight="1" x14ac:dyDescent="0.3">
      <c r="A1545" s="441">
        <v>7101</v>
      </c>
      <c r="B1545" s="441">
        <f t="shared" si="28"/>
        <v>6</v>
      </c>
      <c r="C1545" s="450">
        <v>710190</v>
      </c>
      <c r="D1545" s="441" t="s">
        <v>53</v>
      </c>
      <c r="E1545" s="441" t="s">
        <v>1315</v>
      </c>
      <c r="F1545" s="441" t="s">
        <v>1315</v>
      </c>
      <c r="G1545" s="441" t="s">
        <v>1315</v>
      </c>
      <c r="I1545" s="441" t="s">
        <v>1315</v>
      </c>
      <c r="J1545" s="441" t="s">
        <v>1315</v>
      </c>
      <c r="K1545" s="441" t="s">
        <v>1315</v>
      </c>
      <c r="L1545" s="441" t="s">
        <v>1315</v>
      </c>
      <c r="M1545" s="441" t="s">
        <v>1315</v>
      </c>
      <c r="N1545" s="441" t="s">
        <v>1315</v>
      </c>
      <c r="O1545" s="441" t="s">
        <v>1315</v>
      </c>
      <c r="Q1545" s="441">
        <v>710190</v>
      </c>
      <c r="R1545" s="450" t="s">
        <v>53</v>
      </c>
      <c r="S1545" s="441">
        <v>710190</v>
      </c>
    </row>
    <row r="1546" spans="1:22" ht="10.199999999999999" customHeight="1" x14ac:dyDescent="0.3">
      <c r="A1546" s="441">
        <v>7102</v>
      </c>
      <c r="B1546" s="441">
        <f t="shared" si="28"/>
        <v>4</v>
      </c>
      <c r="C1546" s="450">
        <v>7102</v>
      </c>
      <c r="D1546" s="441" t="s">
        <v>410</v>
      </c>
      <c r="E1546" s="441" t="s">
        <v>1315</v>
      </c>
      <c r="F1546" s="441" t="s">
        <v>1315</v>
      </c>
      <c r="G1546" s="441" t="s">
        <v>1315</v>
      </c>
      <c r="I1546" s="441" t="s">
        <v>1315</v>
      </c>
      <c r="J1546" s="441" t="s">
        <v>1315</v>
      </c>
      <c r="K1546" s="441" t="s">
        <v>1315</v>
      </c>
      <c r="L1546" s="441" t="s">
        <v>1315</v>
      </c>
      <c r="M1546" s="441" t="s">
        <v>1315</v>
      </c>
      <c r="N1546" s="441" t="s">
        <v>1315</v>
      </c>
      <c r="O1546" s="441" t="s">
        <v>1315</v>
      </c>
      <c r="Q1546" s="441">
        <v>7102</v>
      </c>
      <c r="R1546" s="450" t="s">
        <v>1686</v>
      </c>
      <c r="S1546" s="441">
        <v>7102</v>
      </c>
    </row>
    <row r="1547" spans="1:22" ht="10.199999999999999" customHeight="1" x14ac:dyDescent="0.3">
      <c r="A1547" s="441">
        <v>7102</v>
      </c>
      <c r="B1547" s="441">
        <f t="shared" si="28"/>
        <v>6</v>
      </c>
      <c r="C1547" s="450">
        <v>710205</v>
      </c>
      <c r="D1547" s="441" t="s">
        <v>1687</v>
      </c>
      <c r="E1547" s="441" t="s">
        <v>1315</v>
      </c>
      <c r="F1547" s="441" t="s">
        <v>1315</v>
      </c>
      <c r="G1547" s="441" t="s">
        <v>1315</v>
      </c>
      <c r="I1547" s="441" t="s">
        <v>1315</v>
      </c>
      <c r="J1547" s="441" t="s">
        <v>1315</v>
      </c>
      <c r="K1547" s="441" t="s">
        <v>1315</v>
      </c>
      <c r="L1547" s="441" t="s">
        <v>1315</v>
      </c>
      <c r="M1547" s="441" t="s">
        <v>1315</v>
      </c>
      <c r="N1547" s="441" t="s">
        <v>1315</v>
      </c>
      <c r="O1547" s="441" t="s">
        <v>1315</v>
      </c>
      <c r="Q1547" s="441">
        <v>710205</v>
      </c>
      <c r="R1547" s="450" t="s">
        <v>1687</v>
      </c>
      <c r="S1547" s="441">
        <v>710205</v>
      </c>
    </row>
    <row r="1548" spans="1:22" ht="10.199999999999999" customHeight="1" x14ac:dyDescent="0.3">
      <c r="A1548" s="441">
        <v>7102</v>
      </c>
      <c r="B1548" s="441">
        <f t="shared" si="28"/>
        <v>6</v>
      </c>
      <c r="C1548" s="450">
        <v>710210</v>
      </c>
      <c r="D1548" s="441" t="s">
        <v>411</v>
      </c>
      <c r="E1548" s="441" t="s">
        <v>1315</v>
      </c>
      <c r="F1548" s="441" t="s">
        <v>1315</v>
      </c>
      <c r="G1548" s="441" t="s">
        <v>1315</v>
      </c>
      <c r="I1548" s="441" t="s">
        <v>1315</v>
      </c>
      <c r="J1548" s="441" t="s">
        <v>1315</v>
      </c>
      <c r="K1548" s="441" t="s">
        <v>1315</v>
      </c>
      <c r="L1548" s="441" t="s">
        <v>1315</v>
      </c>
      <c r="M1548" s="441" t="s">
        <v>1315</v>
      </c>
      <c r="N1548" s="441" t="s">
        <v>1315</v>
      </c>
      <c r="O1548" s="441" t="s">
        <v>1315</v>
      </c>
      <c r="Q1548" s="441">
        <v>710210</v>
      </c>
      <c r="R1548" s="450" t="s">
        <v>411</v>
      </c>
      <c r="S1548" s="441">
        <v>710210</v>
      </c>
    </row>
    <row r="1549" spans="1:22" ht="10.199999999999999" customHeight="1" x14ac:dyDescent="0.3">
      <c r="A1549" s="441">
        <v>7102</v>
      </c>
      <c r="B1549" s="441">
        <f t="shared" si="28"/>
        <v>6</v>
      </c>
      <c r="C1549" s="450">
        <v>710215</v>
      </c>
      <c r="D1549" s="441" t="s">
        <v>412</v>
      </c>
      <c r="E1549" s="441" t="s">
        <v>1315</v>
      </c>
      <c r="F1549" s="441" t="s">
        <v>1315</v>
      </c>
      <c r="G1549" s="441" t="s">
        <v>1315</v>
      </c>
      <c r="I1549" s="441" t="s">
        <v>1315</v>
      </c>
      <c r="J1549" s="441" t="s">
        <v>1315</v>
      </c>
      <c r="K1549" s="441" t="s">
        <v>1315</v>
      </c>
      <c r="L1549" s="441" t="s">
        <v>1315</v>
      </c>
      <c r="M1549" s="441" t="s">
        <v>1315</v>
      </c>
      <c r="N1549" s="441" t="s">
        <v>1315</v>
      </c>
      <c r="O1549" s="441" t="s">
        <v>1315</v>
      </c>
      <c r="Q1549" s="441">
        <v>710215</v>
      </c>
      <c r="R1549" s="450" t="s">
        <v>412</v>
      </c>
      <c r="S1549" s="441">
        <v>710215</v>
      </c>
    </row>
    <row r="1550" spans="1:22" ht="10.199999999999999" customHeight="1" x14ac:dyDescent="0.3">
      <c r="A1550" s="441">
        <v>7102</v>
      </c>
      <c r="B1550" s="441">
        <f t="shared" si="28"/>
        <v>6</v>
      </c>
      <c r="C1550" s="450">
        <v>710220</v>
      </c>
      <c r="D1550" s="441" t="s">
        <v>413</v>
      </c>
      <c r="E1550" s="441" t="s">
        <v>1315</v>
      </c>
      <c r="F1550" s="441" t="s">
        <v>1315</v>
      </c>
      <c r="G1550" s="441" t="s">
        <v>1315</v>
      </c>
      <c r="I1550" s="441" t="s">
        <v>1315</v>
      </c>
      <c r="J1550" s="441" t="s">
        <v>1315</v>
      </c>
      <c r="K1550" s="441" t="s">
        <v>1315</v>
      </c>
      <c r="L1550" s="441" t="s">
        <v>1315</v>
      </c>
      <c r="M1550" s="441" t="s">
        <v>1315</v>
      </c>
      <c r="N1550" s="441" t="s">
        <v>1315</v>
      </c>
      <c r="O1550" s="441" t="s">
        <v>1315</v>
      </c>
      <c r="Q1550" s="441">
        <v>710220</v>
      </c>
      <c r="R1550" s="450" t="s">
        <v>413</v>
      </c>
      <c r="S1550" s="441">
        <v>710220</v>
      </c>
    </row>
    <row r="1551" spans="1:22" ht="10.199999999999999" customHeight="1" x14ac:dyDescent="0.3">
      <c r="A1551" s="441">
        <v>7102</v>
      </c>
      <c r="B1551" s="441">
        <f t="shared" si="28"/>
        <v>6</v>
      </c>
      <c r="C1551" s="450">
        <v>710225</v>
      </c>
      <c r="D1551" s="441" t="s">
        <v>861</v>
      </c>
      <c r="E1551" s="441" t="s">
        <v>1315</v>
      </c>
      <c r="F1551" s="441" t="s">
        <v>1315</v>
      </c>
      <c r="G1551" s="441" t="s">
        <v>1315</v>
      </c>
      <c r="I1551" s="441" t="s">
        <v>1315</v>
      </c>
      <c r="J1551" s="441" t="s">
        <v>1315</v>
      </c>
      <c r="K1551" s="441" t="s">
        <v>1315</v>
      </c>
      <c r="O1551" s="441" t="s">
        <v>1315</v>
      </c>
      <c r="Q1551" s="441">
        <v>710225</v>
      </c>
      <c r="R1551" s="450" t="s">
        <v>1005</v>
      </c>
      <c r="S1551" s="443" t="s">
        <v>1688</v>
      </c>
      <c r="V1551" s="441" t="s">
        <v>1689</v>
      </c>
    </row>
    <row r="1552" spans="1:22" ht="10.199999999999999" customHeight="1" x14ac:dyDescent="0.3">
      <c r="A1552" s="441">
        <v>7102</v>
      </c>
      <c r="B1552" s="441">
        <f t="shared" si="28"/>
        <v>6</v>
      </c>
      <c r="C1552" s="450">
        <v>710230</v>
      </c>
      <c r="D1552" s="441" t="s">
        <v>862</v>
      </c>
      <c r="E1552" s="441" t="s">
        <v>1315</v>
      </c>
      <c r="F1552" s="441" t="s">
        <v>1315</v>
      </c>
      <c r="J1552" s="441" t="s">
        <v>1315</v>
      </c>
      <c r="K1552" s="441" t="s">
        <v>1315</v>
      </c>
      <c r="O1552" s="441" t="s">
        <v>1315</v>
      </c>
      <c r="Q1552" s="441">
        <v>710230</v>
      </c>
      <c r="R1552" s="450" t="s">
        <v>1536</v>
      </c>
      <c r="S1552" s="441" t="s">
        <v>1690</v>
      </c>
      <c r="V1552" s="441" t="s">
        <v>1691</v>
      </c>
    </row>
    <row r="1553" spans="1:19" ht="10.199999999999999" customHeight="1" x14ac:dyDescent="0.3">
      <c r="A1553" s="441">
        <v>7102</v>
      </c>
      <c r="B1553" s="441">
        <f t="shared" si="28"/>
        <v>6</v>
      </c>
      <c r="C1553" s="450">
        <v>710235</v>
      </c>
      <c r="D1553" s="441" t="s">
        <v>863</v>
      </c>
      <c r="E1553" s="441" t="s">
        <v>1315</v>
      </c>
      <c r="F1553" s="441" t="s">
        <v>1315</v>
      </c>
      <c r="G1553" s="441" t="s">
        <v>1315</v>
      </c>
      <c r="I1553" s="441" t="s">
        <v>1315</v>
      </c>
      <c r="J1553" s="441" t="s">
        <v>1315</v>
      </c>
      <c r="K1553" s="441" t="s">
        <v>1315</v>
      </c>
      <c r="O1553" s="441" t="s">
        <v>1315</v>
      </c>
      <c r="Q1553" s="441">
        <v>710235</v>
      </c>
      <c r="R1553" s="450" t="s">
        <v>1538</v>
      </c>
      <c r="S1553" s="441">
        <v>710235</v>
      </c>
    </row>
    <row r="1554" spans="1:19" ht="10.199999999999999" customHeight="1" x14ac:dyDescent="0.3">
      <c r="A1554" s="441">
        <v>7102</v>
      </c>
      <c r="B1554" s="441">
        <f t="shared" si="28"/>
        <v>6</v>
      </c>
      <c r="C1554" s="450">
        <v>710240</v>
      </c>
      <c r="D1554" s="441" t="s">
        <v>414</v>
      </c>
      <c r="E1554" s="441" t="s">
        <v>1315</v>
      </c>
      <c r="F1554" s="441" t="s">
        <v>1315</v>
      </c>
      <c r="G1554" s="441" t="s">
        <v>1315</v>
      </c>
      <c r="J1554" s="441" t="s">
        <v>1315</v>
      </c>
      <c r="K1554" s="441" t="s">
        <v>1315</v>
      </c>
      <c r="O1554" s="441" t="s">
        <v>1315</v>
      </c>
      <c r="Q1554" s="441">
        <v>710240</v>
      </c>
      <c r="R1554" s="450" t="s">
        <v>1539</v>
      </c>
      <c r="S1554" s="441">
        <v>710240</v>
      </c>
    </row>
    <row r="1555" spans="1:19" ht="10.199999999999999" customHeight="1" x14ac:dyDescent="0.3">
      <c r="A1555" s="441">
        <v>7102</v>
      </c>
      <c r="B1555" s="441">
        <f t="shared" si="28"/>
        <v>6</v>
      </c>
      <c r="C1555" s="450">
        <v>710245</v>
      </c>
      <c r="D1555" s="441" t="s">
        <v>799</v>
      </c>
      <c r="E1555" s="441" t="s">
        <v>1315</v>
      </c>
      <c r="F1555" s="441" t="s">
        <v>1315</v>
      </c>
      <c r="G1555" s="441" t="s">
        <v>1315</v>
      </c>
      <c r="J1555" s="441" t="s">
        <v>1315</v>
      </c>
      <c r="K1555" s="441" t="s">
        <v>1315</v>
      </c>
      <c r="O1555" s="441" t="s">
        <v>1315</v>
      </c>
      <c r="Q1555" s="441" t="s">
        <v>1332</v>
      </c>
      <c r="R1555" s="450" t="s">
        <v>1332</v>
      </c>
      <c r="S1555" s="441" t="s">
        <v>1332</v>
      </c>
    </row>
    <row r="1556" spans="1:19" ht="10.199999999999999" customHeight="1" x14ac:dyDescent="0.3">
      <c r="A1556" s="441">
        <v>7102</v>
      </c>
      <c r="B1556" s="441">
        <f t="shared" si="28"/>
        <v>6</v>
      </c>
      <c r="C1556" s="450">
        <v>710250</v>
      </c>
      <c r="D1556" s="441" t="s">
        <v>800</v>
      </c>
      <c r="E1556" s="441" t="s">
        <v>1315</v>
      </c>
      <c r="F1556" s="441" t="s">
        <v>1315</v>
      </c>
      <c r="G1556" s="441" t="s">
        <v>1315</v>
      </c>
      <c r="J1556" s="441" t="s">
        <v>1315</v>
      </c>
      <c r="K1556" s="441" t="s">
        <v>1315</v>
      </c>
      <c r="O1556" s="441" t="s">
        <v>1315</v>
      </c>
      <c r="Q1556" s="441" t="s">
        <v>1332</v>
      </c>
      <c r="R1556" s="450" t="s">
        <v>1332</v>
      </c>
      <c r="S1556" s="441" t="s">
        <v>1332</v>
      </c>
    </row>
    <row r="1557" spans="1:19" ht="10.199999999999999" customHeight="1" x14ac:dyDescent="0.3">
      <c r="A1557" s="441">
        <v>7102</v>
      </c>
      <c r="B1557" s="441">
        <f t="shared" si="28"/>
        <v>6</v>
      </c>
      <c r="C1557" s="450">
        <v>710255</v>
      </c>
      <c r="D1557" s="441" t="s">
        <v>801</v>
      </c>
      <c r="E1557" s="441" t="s">
        <v>1315</v>
      </c>
      <c r="F1557" s="441" t="s">
        <v>1315</v>
      </c>
      <c r="J1557" s="441" t="s">
        <v>1315</v>
      </c>
      <c r="K1557" s="441" t="s">
        <v>1315</v>
      </c>
      <c r="O1557" s="441" t="s">
        <v>1315</v>
      </c>
      <c r="Q1557" s="441" t="s">
        <v>1332</v>
      </c>
      <c r="R1557" s="450" t="s">
        <v>1332</v>
      </c>
      <c r="S1557" s="441" t="s">
        <v>1332</v>
      </c>
    </row>
    <row r="1558" spans="1:19" ht="10.199999999999999" customHeight="1" x14ac:dyDescent="0.3">
      <c r="A1558" s="441">
        <v>7102</v>
      </c>
      <c r="B1558" s="441">
        <f t="shared" si="28"/>
        <v>6</v>
      </c>
      <c r="C1558" s="450">
        <v>710260</v>
      </c>
      <c r="D1558" s="441" t="s">
        <v>1540</v>
      </c>
      <c r="E1558" s="441" t="s">
        <v>1315</v>
      </c>
      <c r="F1558" s="441" t="s">
        <v>1315</v>
      </c>
      <c r="G1558" s="441" t="s">
        <v>1315</v>
      </c>
      <c r="I1558" s="441" t="s">
        <v>1315</v>
      </c>
      <c r="J1558" s="441" t="s">
        <v>1315</v>
      </c>
      <c r="K1558" s="441" t="s">
        <v>1315</v>
      </c>
      <c r="O1558" s="441" t="s">
        <v>1315</v>
      </c>
      <c r="Q1558" s="441">
        <v>710260</v>
      </c>
      <c r="R1558" s="450" t="s">
        <v>1634</v>
      </c>
      <c r="S1558" s="441">
        <v>710260</v>
      </c>
    </row>
    <row r="1559" spans="1:19" ht="10.199999999999999" customHeight="1" x14ac:dyDescent="0.3">
      <c r="A1559" s="441">
        <v>7102</v>
      </c>
      <c r="B1559" s="441">
        <f t="shared" si="28"/>
        <v>6</v>
      </c>
      <c r="C1559" s="450">
        <v>710261</v>
      </c>
      <c r="D1559" s="441" t="s">
        <v>109</v>
      </c>
      <c r="E1559" s="441" t="s">
        <v>1315</v>
      </c>
      <c r="F1559" s="441" t="s">
        <v>1315</v>
      </c>
      <c r="J1559" s="441" t="s">
        <v>1316</v>
      </c>
      <c r="K1559" s="441" t="s">
        <v>1316</v>
      </c>
      <c r="O1559" s="441" t="s">
        <v>1315</v>
      </c>
      <c r="Q1559" s="441">
        <v>710261</v>
      </c>
      <c r="R1559" s="450" t="s">
        <v>1542</v>
      </c>
      <c r="S1559" s="441">
        <v>710261</v>
      </c>
    </row>
    <row r="1560" spans="1:19" ht="10.199999999999999" customHeight="1" x14ac:dyDescent="0.3">
      <c r="A1560" s="441">
        <v>7102</v>
      </c>
      <c r="B1560" s="441">
        <f t="shared" si="28"/>
        <v>6</v>
      </c>
      <c r="C1560" s="450">
        <v>710262</v>
      </c>
      <c r="D1560" s="441" t="s">
        <v>110</v>
      </c>
      <c r="F1560" s="441" t="s">
        <v>1315</v>
      </c>
      <c r="I1560" s="441" t="s">
        <v>1315</v>
      </c>
      <c r="J1560" s="441" t="s">
        <v>1316</v>
      </c>
      <c r="K1560" s="441" t="s">
        <v>1316</v>
      </c>
      <c r="Q1560" s="441">
        <v>710262</v>
      </c>
      <c r="R1560" s="450" t="s">
        <v>1543</v>
      </c>
      <c r="S1560" s="441">
        <v>710262</v>
      </c>
    </row>
    <row r="1561" spans="1:19" ht="10.199999999999999" customHeight="1" x14ac:dyDescent="0.3">
      <c r="A1561" s="441">
        <v>7102</v>
      </c>
      <c r="B1561" s="441">
        <f t="shared" si="28"/>
        <v>6</v>
      </c>
      <c r="C1561" s="450">
        <v>710265</v>
      </c>
      <c r="D1561" s="441" t="s">
        <v>415</v>
      </c>
      <c r="E1561" s="441" t="s">
        <v>1315</v>
      </c>
      <c r="F1561" s="441" t="s">
        <v>1315</v>
      </c>
      <c r="G1561" s="441" t="s">
        <v>1315</v>
      </c>
      <c r="I1561" s="441" t="s">
        <v>1315</v>
      </c>
      <c r="J1561" s="441" t="s">
        <v>1315</v>
      </c>
      <c r="K1561" s="441" t="s">
        <v>1315</v>
      </c>
      <c r="O1561" s="441" t="s">
        <v>1315</v>
      </c>
      <c r="Q1561" s="441">
        <v>710265</v>
      </c>
      <c r="R1561" s="450" t="s">
        <v>1544</v>
      </c>
      <c r="S1561" s="441">
        <v>710265</v>
      </c>
    </row>
    <row r="1562" spans="1:19" ht="10.199999999999999" customHeight="1" x14ac:dyDescent="0.3">
      <c r="A1562" s="441">
        <v>7102</v>
      </c>
      <c r="B1562" s="441">
        <f t="shared" si="28"/>
        <v>6</v>
      </c>
      <c r="C1562" s="450">
        <v>710270</v>
      </c>
      <c r="D1562" s="441" t="s">
        <v>416</v>
      </c>
      <c r="E1562" s="441" t="s">
        <v>1315</v>
      </c>
      <c r="F1562" s="441" t="s">
        <v>1315</v>
      </c>
      <c r="G1562" s="441" t="s">
        <v>1315</v>
      </c>
      <c r="I1562" s="441" t="s">
        <v>1315</v>
      </c>
      <c r="J1562" s="441" t="s">
        <v>1315</v>
      </c>
      <c r="K1562" s="441" t="s">
        <v>1315</v>
      </c>
      <c r="O1562" s="441" t="s">
        <v>1315</v>
      </c>
      <c r="Q1562" s="441">
        <v>710270</v>
      </c>
      <c r="R1562" s="450" t="s">
        <v>1545</v>
      </c>
      <c r="S1562" s="441">
        <v>710270</v>
      </c>
    </row>
    <row r="1563" spans="1:19" ht="10.199999999999999" customHeight="1" x14ac:dyDescent="0.3">
      <c r="A1563" s="441">
        <v>7102</v>
      </c>
      <c r="B1563" s="441">
        <f t="shared" si="28"/>
        <v>6</v>
      </c>
      <c r="C1563" s="450">
        <v>710275</v>
      </c>
      <c r="D1563" s="441" t="s">
        <v>417</v>
      </c>
      <c r="E1563" s="441" t="s">
        <v>1315</v>
      </c>
      <c r="F1563" s="441" t="s">
        <v>1315</v>
      </c>
      <c r="G1563" s="441" t="s">
        <v>1315</v>
      </c>
      <c r="I1563" s="441" t="s">
        <v>1315</v>
      </c>
      <c r="J1563" s="441" t="s">
        <v>1315</v>
      </c>
      <c r="K1563" s="441" t="s">
        <v>1315</v>
      </c>
      <c r="L1563" s="441" t="s">
        <v>1315</v>
      </c>
      <c r="M1563" s="441" t="s">
        <v>1315</v>
      </c>
      <c r="N1563" s="441" t="s">
        <v>1315</v>
      </c>
      <c r="O1563" s="441" t="s">
        <v>1315</v>
      </c>
      <c r="Q1563" s="441">
        <v>710275</v>
      </c>
      <c r="R1563" s="450" t="s">
        <v>417</v>
      </c>
      <c r="S1563" s="441">
        <v>710275</v>
      </c>
    </row>
    <row r="1564" spans="1:19" ht="10.199999999999999" customHeight="1" x14ac:dyDescent="0.3">
      <c r="A1564" s="441">
        <v>7102</v>
      </c>
      <c r="B1564" s="441">
        <f t="shared" si="28"/>
        <v>6</v>
      </c>
      <c r="C1564" s="450">
        <v>710280</v>
      </c>
      <c r="D1564" s="441" t="s">
        <v>418</v>
      </c>
      <c r="E1564" s="441" t="s">
        <v>1315</v>
      </c>
      <c r="F1564" s="441" t="s">
        <v>1315</v>
      </c>
      <c r="G1564" s="441" t="s">
        <v>1315</v>
      </c>
      <c r="I1564" s="441" t="s">
        <v>1315</v>
      </c>
      <c r="J1564" s="441" t="s">
        <v>1315</v>
      </c>
      <c r="K1564" s="441" t="s">
        <v>1315</v>
      </c>
      <c r="L1564" s="441" t="s">
        <v>1315</v>
      </c>
      <c r="M1564" s="441" t="s">
        <v>1315</v>
      </c>
      <c r="N1564" s="441" t="s">
        <v>1315</v>
      </c>
      <c r="O1564" s="441" t="s">
        <v>1315</v>
      </c>
      <c r="Q1564" s="441">
        <v>710280</v>
      </c>
      <c r="R1564" s="450" t="s">
        <v>418</v>
      </c>
      <c r="S1564" s="441">
        <v>710280</v>
      </c>
    </row>
    <row r="1565" spans="1:19" ht="10.199999999999999" customHeight="1" x14ac:dyDescent="0.3">
      <c r="A1565" s="441">
        <v>7102</v>
      </c>
      <c r="B1565" s="441">
        <f t="shared" si="28"/>
        <v>6</v>
      </c>
      <c r="C1565" s="450">
        <v>710290</v>
      </c>
      <c r="D1565" s="441" t="s">
        <v>419</v>
      </c>
      <c r="E1565" s="441" t="s">
        <v>1315</v>
      </c>
      <c r="F1565" s="441" t="s">
        <v>1315</v>
      </c>
      <c r="G1565" s="441" t="s">
        <v>1315</v>
      </c>
      <c r="I1565" s="441" t="s">
        <v>1315</v>
      </c>
      <c r="J1565" s="441" t="s">
        <v>1315</v>
      </c>
      <c r="K1565" s="441" t="s">
        <v>1315</v>
      </c>
      <c r="L1565" s="441" t="s">
        <v>1315</v>
      </c>
      <c r="M1565" s="441" t="s">
        <v>1315</v>
      </c>
      <c r="N1565" s="441" t="s">
        <v>1315</v>
      </c>
      <c r="O1565" s="441" t="s">
        <v>1315</v>
      </c>
      <c r="Q1565" s="441">
        <v>710290</v>
      </c>
      <c r="R1565" s="450" t="s">
        <v>419</v>
      </c>
      <c r="S1565" s="441">
        <v>710290</v>
      </c>
    </row>
    <row r="1566" spans="1:19" ht="10.199999999999999" customHeight="1" x14ac:dyDescent="0.3">
      <c r="A1566" s="441">
        <v>7103</v>
      </c>
      <c r="B1566" s="441">
        <f t="shared" si="28"/>
        <v>4</v>
      </c>
      <c r="C1566" s="450">
        <v>7103</v>
      </c>
      <c r="D1566" s="441" t="s">
        <v>420</v>
      </c>
      <c r="E1566" s="441" t="s">
        <v>1315</v>
      </c>
      <c r="F1566" s="441" t="s">
        <v>1315</v>
      </c>
      <c r="G1566" s="441" t="s">
        <v>1315</v>
      </c>
      <c r="I1566" s="441" t="s">
        <v>1315</v>
      </c>
      <c r="J1566" s="441" t="s">
        <v>1315</v>
      </c>
      <c r="K1566" s="441" t="s">
        <v>1315</v>
      </c>
      <c r="L1566" s="441" t="s">
        <v>1315</v>
      </c>
      <c r="M1566" s="441" t="s">
        <v>1315</v>
      </c>
      <c r="N1566" s="441" t="s">
        <v>1315</v>
      </c>
      <c r="O1566" s="441" t="s">
        <v>1315</v>
      </c>
      <c r="Q1566" s="441">
        <v>7103</v>
      </c>
      <c r="R1566" s="450" t="s">
        <v>420</v>
      </c>
      <c r="S1566" s="441">
        <v>7103</v>
      </c>
    </row>
    <row r="1567" spans="1:19" ht="10.199999999999999" customHeight="1" x14ac:dyDescent="0.3">
      <c r="A1567" s="441">
        <v>7103</v>
      </c>
      <c r="B1567" s="441">
        <f t="shared" si="28"/>
        <v>6</v>
      </c>
      <c r="C1567" s="450">
        <v>710305</v>
      </c>
      <c r="D1567" s="441" t="s">
        <v>199</v>
      </c>
      <c r="E1567" s="441" t="s">
        <v>1315</v>
      </c>
      <c r="F1567" s="441" t="s">
        <v>1315</v>
      </c>
      <c r="G1567" s="441" t="s">
        <v>1315</v>
      </c>
      <c r="I1567" s="441" t="s">
        <v>1315</v>
      </c>
      <c r="J1567" s="441" t="s">
        <v>1315</v>
      </c>
      <c r="K1567" s="441" t="s">
        <v>1315</v>
      </c>
      <c r="L1567" s="441" t="s">
        <v>1315</v>
      </c>
      <c r="M1567" s="441" t="s">
        <v>1315</v>
      </c>
      <c r="N1567" s="441" t="s">
        <v>1315</v>
      </c>
      <c r="O1567" s="441" t="s">
        <v>1315</v>
      </c>
      <c r="Q1567" s="441">
        <v>710305</v>
      </c>
      <c r="R1567" s="450" t="s">
        <v>199</v>
      </c>
      <c r="S1567" s="441">
        <v>710305</v>
      </c>
    </row>
    <row r="1568" spans="1:19" ht="10.199999999999999" customHeight="1" x14ac:dyDescent="0.3">
      <c r="A1568" s="441">
        <v>7103</v>
      </c>
      <c r="B1568" s="441">
        <f t="shared" si="28"/>
        <v>6</v>
      </c>
      <c r="C1568" s="450">
        <v>710310</v>
      </c>
      <c r="D1568" s="441" t="s">
        <v>115</v>
      </c>
      <c r="E1568" s="441" t="s">
        <v>1315</v>
      </c>
      <c r="F1568" s="441" t="s">
        <v>1315</v>
      </c>
      <c r="G1568" s="441" t="s">
        <v>1315</v>
      </c>
      <c r="I1568" s="441" t="s">
        <v>1315</v>
      </c>
      <c r="J1568" s="441" t="s">
        <v>1315</v>
      </c>
      <c r="K1568" s="441" t="s">
        <v>1315</v>
      </c>
      <c r="O1568" s="441" t="s">
        <v>1315</v>
      </c>
      <c r="Q1568" s="441">
        <v>710310</v>
      </c>
      <c r="R1568" s="450" t="s">
        <v>115</v>
      </c>
      <c r="S1568" s="441">
        <v>710310</v>
      </c>
    </row>
    <row r="1569" spans="1:19" ht="10.199999999999999" customHeight="1" x14ac:dyDescent="0.3">
      <c r="A1569" s="441">
        <v>7103</v>
      </c>
      <c r="B1569" s="441">
        <f t="shared" si="28"/>
        <v>6</v>
      </c>
      <c r="C1569" s="450">
        <v>710315</v>
      </c>
      <c r="D1569" s="441" t="s">
        <v>116</v>
      </c>
      <c r="E1569" s="441" t="s">
        <v>1315</v>
      </c>
      <c r="F1569" s="441" t="s">
        <v>1315</v>
      </c>
      <c r="G1569" s="441" t="s">
        <v>1315</v>
      </c>
      <c r="J1569" s="441" t="s">
        <v>1315</v>
      </c>
      <c r="K1569" s="441" t="s">
        <v>1315</v>
      </c>
      <c r="O1569" s="441" t="s">
        <v>1315</v>
      </c>
      <c r="Q1569" s="441">
        <v>710315</v>
      </c>
      <c r="R1569" s="450" t="s">
        <v>116</v>
      </c>
      <c r="S1569" s="441">
        <v>710315</v>
      </c>
    </row>
    <row r="1570" spans="1:19" ht="10.199999999999999" customHeight="1" x14ac:dyDescent="0.3">
      <c r="A1570" s="441">
        <v>7103</v>
      </c>
      <c r="B1570" s="441">
        <f t="shared" si="28"/>
        <v>6</v>
      </c>
      <c r="C1570" s="450">
        <v>710320</v>
      </c>
      <c r="D1570" s="441" t="s">
        <v>209</v>
      </c>
      <c r="E1570" s="441" t="s">
        <v>1315</v>
      </c>
      <c r="F1570" s="441" t="s">
        <v>1315</v>
      </c>
      <c r="G1570" s="441" t="s">
        <v>1315</v>
      </c>
      <c r="I1570" s="441" t="s">
        <v>1315</v>
      </c>
      <c r="J1570" s="441" t="s">
        <v>1315</v>
      </c>
      <c r="K1570" s="441" t="s">
        <v>1315</v>
      </c>
      <c r="L1570" s="441" t="s">
        <v>1315</v>
      </c>
      <c r="M1570" s="441" t="s">
        <v>1315</v>
      </c>
      <c r="N1570" s="441" t="s">
        <v>1315</v>
      </c>
      <c r="O1570" s="441" t="s">
        <v>1315</v>
      </c>
      <c r="Q1570" s="441">
        <v>710320</v>
      </c>
      <c r="R1570" s="450" t="s">
        <v>209</v>
      </c>
      <c r="S1570" s="441">
        <v>710320</v>
      </c>
    </row>
    <row r="1571" spans="1:19" ht="10.199999999999999" customHeight="1" x14ac:dyDescent="0.3">
      <c r="A1571" s="441">
        <v>7103</v>
      </c>
      <c r="B1571" s="441">
        <f t="shared" si="28"/>
        <v>6</v>
      </c>
      <c r="C1571" s="450">
        <v>710325</v>
      </c>
      <c r="D1571" s="441" t="s">
        <v>421</v>
      </c>
      <c r="E1571" s="441" t="s">
        <v>1315</v>
      </c>
      <c r="F1571" s="441" t="s">
        <v>1315</v>
      </c>
      <c r="G1571" s="441" t="s">
        <v>1315</v>
      </c>
      <c r="I1571" s="441" t="s">
        <v>1315</v>
      </c>
      <c r="J1571" s="441" t="s">
        <v>1315</v>
      </c>
      <c r="K1571" s="441" t="s">
        <v>1315</v>
      </c>
      <c r="L1571" s="441" t="s">
        <v>1315</v>
      </c>
      <c r="M1571" s="441" t="s">
        <v>1315</v>
      </c>
      <c r="O1571" s="441" t="s">
        <v>1315</v>
      </c>
      <c r="Q1571" s="441">
        <v>710325</v>
      </c>
      <c r="R1571" s="450" t="s">
        <v>421</v>
      </c>
      <c r="S1571" s="441">
        <v>710325</v>
      </c>
    </row>
    <row r="1572" spans="1:19" ht="10.199999999999999" customHeight="1" x14ac:dyDescent="0.3">
      <c r="A1572" s="441">
        <v>7103</v>
      </c>
      <c r="B1572" s="441">
        <f t="shared" si="28"/>
        <v>6</v>
      </c>
      <c r="C1572" s="450">
        <v>710330</v>
      </c>
      <c r="D1572" s="441" t="s">
        <v>210</v>
      </c>
      <c r="E1572" s="441" t="s">
        <v>1315</v>
      </c>
      <c r="F1572" s="441" t="s">
        <v>1315</v>
      </c>
      <c r="G1572" s="441" t="s">
        <v>1315</v>
      </c>
      <c r="I1572" s="441" t="s">
        <v>1315</v>
      </c>
      <c r="J1572" s="441" t="s">
        <v>1315</v>
      </c>
      <c r="K1572" s="441" t="s">
        <v>1315</v>
      </c>
      <c r="L1572" s="441" t="s">
        <v>1315</v>
      </c>
      <c r="M1572" s="441" t="s">
        <v>1315</v>
      </c>
      <c r="N1572" s="441" t="s">
        <v>1315</v>
      </c>
      <c r="O1572" s="441" t="s">
        <v>1315</v>
      </c>
      <c r="Q1572" s="441">
        <v>710330</v>
      </c>
      <c r="R1572" s="450" t="s">
        <v>210</v>
      </c>
      <c r="S1572" s="441">
        <v>710330</v>
      </c>
    </row>
    <row r="1573" spans="1:19" ht="10.199999999999999" customHeight="1" x14ac:dyDescent="0.3">
      <c r="A1573" s="441">
        <v>7104</v>
      </c>
      <c r="B1573" s="441">
        <f t="shared" si="28"/>
        <v>4</v>
      </c>
      <c r="C1573" s="450">
        <v>7104</v>
      </c>
      <c r="D1573" s="441" t="s">
        <v>422</v>
      </c>
      <c r="E1573" s="441" t="s">
        <v>1315</v>
      </c>
      <c r="F1573" s="441" t="s">
        <v>1315</v>
      </c>
      <c r="G1573" s="441" t="s">
        <v>1315</v>
      </c>
      <c r="I1573" s="441" t="s">
        <v>1315</v>
      </c>
      <c r="J1573" s="441" t="s">
        <v>1315</v>
      </c>
      <c r="K1573" s="441" t="s">
        <v>1315</v>
      </c>
      <c r="L1573" s="441" t="s">
        <v>1315</v>
      </c>
      <c r="M1573" s="441" t="s">
        <v>1315</v>
      </c>
      <c r="N1573" s="441" t="s">
        <v>1315</v>
      </c>
      <c r="O1573" s="441" t="s">
        <v>1315</v>
      </c>
      <c r="Q1573" s="441">
        <v>7104</v>
      </c>
      <c r="R1573" s="450" t="s">
        <v>422</v>
      </c>
      <c r="S1573" s="441">
        <v>7104</v>
      </c>
    </row>
    <row r="1574" spans="1:19" ht="10.199999999999999" customHeight="1" x14ac:dyDescent="0.3">
      <c r="A1574" s="441">
        <v>7104</v>
      </c>
      <c r="B1574" s="441">
        <f t="shared" si="28"/>
        <v>6</v>
      </c>
      <c r="C1574" s="450">
        <v>710405</v>
      </c>
      <c r="D1574" s="441" t="s">
        <v>25</v>
      </c>
      <c r="E1574" s="441" t="s">
        <v>1315</v>
      </c>
      <c r="F1574" s="441" t="s">
        <v>1315</v>
      </c>
      <c r="G1574" s="441" t="s">
        <v>1315</v>
      </c>
      <c r="I1574" s="441" t="s">
        <v>1315</v>
      </c>
      <c r="J1574" s="441" t="s">
        <v>1315</v>
      </c>
      <c r="K1574" s="441" t="s">
        <v>1315</v>
      </c>
      <c r="L1574" s="441" t="s">
        <v>1315</v>
      </c>
      <c r="M1574" s="441" t="s">
        <v>1315</v>
      </c>
      <c r="N1574" s="441" t="s">
        <v>1315</v>
      </c>
      <c r="O1574" s="441" t="s">
        <v>1315</v>
      </c>
      <c r="Q1574" s="441">
        <v>710405</v>
      </c>
      <c r="R1574" s="450" t="s">
        <v>25</v>
      </c>
      <c r="S1574" s="441">
        <v>710405</v>
      </c>
    </row>
    <row r="1575" spans="1:19" ht="10.199999999999999" customHeight="1" x14ac:dyDescent="0.3">
      <c r="A1575" s="441">
        <v>7104</v>
      </c>
      <c r="B1575" s="441">
        <f t="shared" si="28"/>
        <v>6</v>
      </c>
      <c r="C1575" s="450">
        <v>710410</v>
      </c>
      <c r="D1575" s="441" t="s">
        <v>26</v>
      </c>
      <c r="E1575" s="441" t="s">
        <v>1315</v>
      </c>
      <c r="F1575" s="441" t="s">
        <v>1315</v>
      </c>
      <c r="G1575" s="441" t="s">
        <v>1315</v>
      </c>
      <c r="I1575" s="441" t="s">
        <v>1315</v>
      </c>
      <c r="J1575" s="441" t="s">
        <v>1315</v>
      </c>
      <c r="K1575" s="441" t="s">
        <v>1315</v>
      </c>
      <c r="L1575" s="441" t="s">
        <v>1315</v>
      </c>
      <c r="M1575" s="441" t="s">
        <v>1315</v>
      </c>
      <c r="N1575" s="441" t="s">
        <v>1315</v>
      </c>
      <c r="O1575" s="441" t="s">
        <v>1315</v>
      </c>
      <c r="Q1575" s="441">
        <v>710410</v>
      </c>
      <c r="R1575" s="450" t="s">
        <v>26</v>
      </c>
      <c r="S1575" s="441">
        <v>710410</v>
      </c>
    </row>
    <row r="1576" spans="1:19" ht="10.199999999999999" customHeight="1" x14ac:dyDescent="0.3">
      <c r="A1576" s="441">
        <v>7105</v>
      </c>
      <c r="B1576" s="441">
        <f t="shared" si="28"/>
        <v>4</v>
      </c>
      <c r="C1576" s="450">
        <v>7105</v>
      </c>
      <c r="D1576" s="441" t="s">
        <v>423</v>
      </c>
      <c r="E1576" s="441" t="s">
        <v>1315</v>
      </c>
      <c r="F1576" s="441" t="s">
        <v>1315</v>
      </c>
      <c r="J1576" s="441" t="s">
        <v>1316</v>
      </c>
      <c r="K1576" s="441" t="s">
        <v>1316</v>
      </c>
      <c r="L1576" s="441" t="s">
        <v>1315</v>
      </c>
      <c r="M1576" s="441" t="s">
        <v>1315</v>
      </c>
      <c r="O1576" s="441" t="s">
        <v>1315</v>
      </c>
      <c r="Q1576" s="441">
        <v>7105</v>
      </c>
      <c r="R1576" s="450" t="s">
        <v>423</v>
      </c>
      <c r="S1576" s="441">
        <v>7105</v>
      </c>
    </row>
    <row r="1577" spans="1:19" ht="10.199999999999999" customHeight="1" x14ac:dyDescent="0.3">
      <c r="A1577" s="441">
        <v>7105</v>
      </c>
      <c r="B1577" s="441">
        <f t="shared" si="28"/>
        <v>6</v>
      </c>
      <c r="C1577" s="450">
        <v>710505</v>
      </c>
      <c r="D1577" s="441" t="s">
        <v>199</v>
      </c>
      <c r="E1577" s="441" t="s">
        <v>1315</v>
      </c>
      <c r="F1577" s="441" t="s">
        <v>1315</v>
      </c>
      <c r="J1577" s="441" t="s">
        <v>1316</v>
      </c>
      <c r="K1577" s="441" t="s">
        <v>1316</v>
      </c>
      <c r="L1577" s="441" t="s">
        <v>1315</v>
      </c>
      <c r="M1577" s="441" t="s">
        <v>1315</v>
      </c>
      <c r="O1577" s="441" t="s">
        <v>1315</v>
      </c>
      <c r="Q1577" s="441">
        <v>710505</v>
      </c>
      <c r="R1577" s="450" t="s">
        <v>199</v>
      </c>
      <c r="S1577" s="441">
        <v>710505</v>
      </c>
    </row>
    <row r="1578" spans="1:19" ht="10.199999999999999" customHeight="1" x14ac:dyDescent="0.3">
      <c r="A1578" s="441">
        <v>7105</v>
      </c>
      <c r="B1578" s="441">
        <f t="shared" si="28"/>
        <v>6</v>
      </c>
      <c r="C1578" s="450">
        <v>710510</v>
      </c>
      <c r="D1578" s="441" t="s">
        <v>115</v>
      </c>
      <c r="E1578" s="441" t="s">
        <v>1315</v>
      </c>
      <c r="F1578" s="441" t="s">
        <v>1315</v>
      </c>
      <c r="J1578" s="441" t="s">
        <v>1316</v>
      </c>
      <c r="K1578" s="441" t="s">
        <v>1316</v>
      </c>
      <c r="L1578" s="441" t="s">
        <v>1315</v>
      </c>
      <c r="M1578" s="441" t="s">
        <v>1315</v>
      </c>
      <c r="O1578" s="441" t="s">
        <v>1315</v>
      </c>
      <c r="Q1578" s="441">
        <v>710510</v>
      </c>
      <c r="R1578" s="450" t="s">
        <v>115</v>
      </c>
      <c r="S1578" s="441">
        <v>710510</v>
      </c>
    </row>
    <row r="1579" spans="1:19" ht="10.199999999999999" customHeight="1" x14ac:dyDescent="0.3">
      <c r="A1579" s="441">
        <v>7105</v>
      </c>
      <c r="B1579" s="441">
        <f t="shared" si="28"/>
        <v>6</v>
      </c>
      <c r="C1579" s="450">
        <v>710515</v>
      </c>
      <c r="D1579" s="441" t="s">
        <v>116</v>
      </c>
      <c r="E1579" s="441" t="s">
        <v>1315</v>
      </c>
      <c r="F1579" s="441" t="s">
        <v>1315</v>
      </c>
      <c r="J1579" s="441" t="s">
        <v>1316</v>
      </c>
      <c r="K1579" s="441" t="s">
        <v>1316</v>
      </c>
      <c r="L1579" s="441" t="s">
        <v>1315</v>
      </c>
      <c r="M1579" s="441" t="s">
        <v>1315</v>
      </c>
      <c r="O1579" s="441" t="s">
        <v>1315</v>
      </c>
      <c r="Q1579" s="441">
        <v>710515</v>
      </c>
      <c r="R1579" s="450" t="s">
        <v>116</v>
      </c>
      <c r="S1579" s="441">
        <v>710515</v>
      </c>
    </row>
    <row r="1580" spans="1:19" ht="10.199999999999999" customHeight="1" x14ac:dyDescent="0.3">
      <c r="A1580" s="441">
        <v>7105</v>
      </c>
      <c r="B1580" s="441">
        <f t="shared" si="28"/>
        <v>6</v>
      </c>
      <c r="C1580" s="450">
        <v>710520</v>
      </c>
      <c r="D1580" s="441" t="s">
        <v>209</v>
      </c>
      <c r="E1580" s="441" t="s">
        <v>1315</v>
      </c>
      <c r="F1580" s="441" t="s">
        <v>1315</v>
      </c>
      <c r="J1580" s="441" t="s">
        <v>1316</v>
      </c>
      <c r="K1580" s="441" t="s">
        <v>1316</v>
      </c>
      <c r="L1580" s="441" t="s">
        <v>1315</v>
      </c>
      <c r="M1580" s="441" t="s">
        <v>1315</v>
      </c>
      <c r="O1580" s="441" t="s">
        <v>1315</v>
      </c>
      <c r="Q1580" s="441">
        <v>710520</v>
      </c>
      <c r="R1580" s="450" t="s">
        <v>209</v>
      </c>
      <c r="S1580" s="441">
        <v>710520</v>
      </c>
    </row>
    <row r="1581" spans="1:19" ht="10.199999999999999" customHeight="1" x14ac:dyDescent="0.3">
      <c r="A1581" s="441">
        <v>7105</v>
      </c>
      <c r="B1581" s="441">
        <f t="shared" si="28"/>
        <v>6</v>
      </c>
      <c r="C1581" s="450">
        <v>710525</v>
      </c>
      <c r="D1581" s="441" t="s">
        <v>421</v>
      </c>
      <c r="E1581" s="441" t="s">
        <v>1315</v>
      </c>
      <c r="F1581" s="441" t="s">
        <v>1315</v>
      </c>
      <c r="J1581" s="441" t="s">
        <v>1316</v>
      </c>
      <c r="K1581" s="441" t="s">
        <v>1316</v>
      </c>
      <c r="L1581" s="441" t="s">
        <v>1315</v>
      </c>
      <c r="M1581" s="441" t="s">
        <v>1315</v>
      </c>
      <c r="O1581" s="441" t="s">
        <v>1315</v>
      </c>
      <c r="Q1581" s="441">
        <v>710525</v>
      </c>
      <c r="R1581" s="450" t="s">
        <v>421</v>
      </c>
      <c r="S1581" s="441">
        <v>710525</v>
      </c>
    </row>
    <row r="1582" spans="1:19" ht="10.199999999999999" customHeight="1" x14ac:dyDescent="0.3">
      <c r="A1582" s="441">
        <v>7105</v>
      </c>
      <c r="B1582" s="441">
        <f t="shared" si="28"/>
        <v>6</v>
      </c>
      <c r="C1582" s="450">
        <v>710530</v>
      </c>
      <c r="D1582" s="441" t="s">
        <v>210</v>
      </c>
      <c r="E1582" s="441" t="s">
        <v>1315</v>
      </c>
      <c r="F1582" s="441" t="s">
        <v>1315</v>
      </c>
      <c r="J1582" s="441" t="s">
        <v>1316</v>
      </c>
      <c r="K1582" s="441" t="s">
        <v>1316</v>
      </c>
      <c r="L1582" s="441" t="s">
        <v>1315</v>
      </c>
      <c r="M1582" s="441" t="s">
        <v>1315</v>
      </c>
      <c r="O1582" s="441" t="s">
        <v>1315</v>
      </c>
      <c r="Q1582" s="441">
        <v>710530</v>
      </c>
      <c r="R1582" s="450" t="s">
        <v>210</v>
      </c>
      <c r="S1582" s="441">
        <v>710530</v>
      </c>
    </row>
    <row r="1583" spans="1:19" ht="10.199999999999999" customHeight="1" x14ac:dyDescent="0.3">
      <c r="A1583" s="441">
        <v>7105</v>
      </c>
      <c r="B1583" s="441">
        <f t="shared" si="28"/>
        <v>6</v>
      </c>
      <c r="C1583" s="450">
        <v>710535</v>
      </c>
      <c r="D1583" s="441" t="s">
        <v>117</v>
      </c>
      <c r="E1583" s="441" t="s">
        <v>1315</v>
      </c>
      <c r="F1583" s="441" t="s">
        <v>1315</v>
      </c>
      <c r="J1583" s="441" t="s">
        <v>1316</v>
      </c>
      <c r="K1583" s="441" t="s">
        <v>1316</v>
      </c>
      <c r="L1583" s="441" t="s">
        <v>1315</v>
      </c>
      <c r="M1583" s="441" t="s">
        <v>1315</v>
      </c>
      <c r="O1583" s="441" t="s">
        <v>1315</v>
      </c>
      <c r="Q1583" s="441">
        <v>710535</v>
      </c>
      <c r="R1583" s="450" t="s">
        <v>117</v>
      </c>
      <c r="S1583" s="441">
        <v>710535</v>
      </c>
    </row>
    <row r="1584" spans="1:19" ht="10.199999999999999" customHeight="1" x14ac:dyDescent="0.3">
      <c r="A1584" s="441">
        <v>7106</v>
      </c>
      <c r="B1584" s="441">
        <f t="shared" si="28"/>
        <v>4</v>
      </c>
      <c r="C1584" s="450">
        <v>7106</v>
      </c>
      <c r="D1584" s="441" t="s">
        <v>424</v>
      </c>
      <c r="E1584" s="441" t="s">
        <v>1315</v>
      </c>
      <c r="J1584" s="441" t="s">
        <v>1316</v>
      </c>
      <c r="K1584" s="441" t="s">
        <v>1316</v>
      </c>
      <c r="M1584" s="441" t="s">
        <v>1315</v>
      </c>
      <c r="O1584" s="441" t="s">
        <v>1315</v>
      </c>
      <c r="Q1584" s="441">
        <v>7106</v>
      </c>
      <c r="R1584" s="450" t="s">
        <v>424</v>
      </c>
      <c r="S1584" s="441">
        <v>7106</v>
      </c>
    </row>
    <row r="1585" spans="1:19" ht="10.199999999999999" customHeight="1" x14ac:dyDescent="0.3">
      <c r="A1585" s="441">
        <v>7106</v>
      </c>
      <c r="B1585" s="441">
        <f t="shared" si="28"/>
        <v>6</v>
      </c>
      <c r="C1585" s="450">
        <v>710605</v>
      </c>
      <c r="D1585" s="441" t="s">
        <v>199</v>
      </c>
      <c r="E1585" s="441" t="s">
        <v>1315</v>
      </c>
      <c r="J1585" s="441" t="s">
        <v>1316</v>
      </c>
      <c r="K1585" s="441" t="s">
        <v>1316</v>
      </c>
      <c r="M1585" s="441" t="s">
        <v>1315</v>
      </c>
      <c r="O1585" s="441" t="s">
        <v>1315</v>
      </c>
      <c r="Q1585" s="441">
        <v>710605</v>
      </c>
      <c r="R1585" s="450" t="s">
        <v>199</v>
      </c>
      <c r="S1585" s="441">
        <v>710605</v>
      </c>
    </row>
    <row r="1586" spans="1:19" ht="10.199999999999999" customHeight="1" x14ac:dyDescent="0.3">
      <c r="A1586" s="441">
        <v>7106</v>
      </c>
      <c r="B1586" s="441">
        <f t="shared" si="28"/>
        <v>6</v>
      </c>
      <c r="C1586" s="450">
        <v>710610</v>
      </c>
      <c r="D1586" s="441" t="s">
        <v>115</v>
      </c>
      <c r="E1586" s="441" t="s">
        <v>1315</v>
      </c>
      <c r="J1586" s="441" t="s">
        <v>1316</v>
      </c>
      <c r="K1586" s="441" t="s">
        <v>1316</v>
      </c>
      <c r="M1586" s="441" t="s">
        <v>1315</v>
      </c>
      <c r="O1586" s="441" t="s">
        <v>1315</v>
      </c>
      <c r="Q1586" s="441">
        <v>710610</v>
      </c>
      <c r="R1586" s="450" t="s">
        <v>115</v>
      </c>
      <c r="S1586" s="441">
        <v>710610</v>
      </c>
    </row>
    <row r="1587" spans="1:19" ht="10.199999999999999" customHeight="1" x14ac:dyDescent="0.3">
      <c r="A1587" s="441">
        <v>7106</v>
      </c>
      <c r="B1587" s="441">
        <f t="shared" si="28"/>
        <v>6</v>
      </c>
      <c r="C1587" s="450">
        <v>710615</v>
      </c>
      <c r="D1587" s="441" t="s">
        <v>116</v>
      </c>
      <c r="E1587" s="441" t="s">
        <v>1315</v>
      </c>
      <c r="J1587" s="441" t="s">
        <v>1316</v>
      </c>
      <c r="K1587" s="441" t="s">
        <v>1316</v>
      </c>
      <c r="M1587" s="441" t="s">
        <v>1315</v>
      </c>
      <c r="O1587" s="441" t="s">
        <v>1315</v>
      </c>
      <c r="Q1587" s="441">
        <v>710615</v>
      </c>
      <c r="R1587" s="450" t="s">
        <v>116</v>
      </c>
      <c r="S1587" s="441">
        <v>710615</v>
      </c>
    </row>
    <row r="1588" spans="1:19" ht="10.199999999999999" customHeight="1" x14ac:dyDescent="0.3">
      <c r="A1588" s="441">
        <v>7106</v>
      </c>
      <c r="B1588" s="441">
        <f t="shared" si="28"/>
        <v>6</v>
      </c>
      <c r="C1588" s="450">
        <v>710620</v>
      </c>
      <c r="D1588" s="441" t="s">
        <v>209</v>
      </c>
      <c r="E1588" s="441" t="s">
        <v>1315</v>
      </c>
      <c r="J1588" s="441" t="s">
        <v>1316</v>
      </c>
      <c r="K1588" s="441" t="s">
        <v>1316</v>
      </c>
      <c r="M1588" s="441" t="s">
        <v>1315</v>
      </c>
      <c r="O1588" s="441" t="s">
        <v>1315</v>
      </c>
      <c r="Q1588" s="441">
        <v>710620</v>
      </c>
      <c r="R1588" s="450" t="s">
        <v>209</v>
      </c>
      <c r="S1588" s="441">
        <v>710620</v>
      </c>
    </row>
    <row r="1589" spans="1:19" ht="10.199999999999999" customHeight="1" x14ac:dyDescent="0.3">
      <c r="A1589" s="441">
        <v>7106</v>
      </c>
      <c r="B1589" s="441">
        <f t="shared" si="28"/>
        <v>6</v>
      </c>
      <c r="C1589" s="450">
        <v>710625</v>
      </c>
      <c r="D1589" s="441" t="s">
        <v>421</v>
      </c>
      <c r="E1589" s="441" t="s">
        <v>1315</v>
      </c>
      <c r="J1589" s="441" t="s">
        <v>1316</v>
      </c>
      <c r="K1589" s="441" t="s">
        <v>1316</v>
      </c>
      <c r="M1589" s="441" t="s">
        <v>1315</v>
      </c>
      <c r="O1589" s="441" t="s">
        <v>1315</v>
      </c>
      <c r="Q1589" s="441">
        <v>710625</v>
      </c>
      <c r="R1589" s="450" t="s">
        <v>421</v>
      </c>
      <c r="S1589" s="441">
        <v>710625</v>
      </c>
    </row>
    <row r="1590" spans="1:19" ht="10.199999999999999" customHeight="1" x14ac:dyDescent="0.3">
      <c r="A1590" s="441">
        <v>7106</v>
      </c>
      <c r="B1590" s="441">
        <f t="shared" si="28"/>
        <v>6</v>
      </c>
      <c r="C1590" s="450">
        <v>710630</v>
      </c>
      <c r="D1590" s="441" t="s">
        <v>210</v>
      </c>
      <c r="E1590" s="441" t="s">
        <v>1315</v>
      </c>
      <c r="J1590" s="441" t="s">
        <v>1316</v>
      </c>
      <c r="K1590" s="441" t="s">
        <v>1316</v>
      </c>
      <c r="M1590" s="441" t="s">
        <v>1315</v>
      </c>
      <c r="O1590" s="441" t="s">
        <v>1315</v>
      </c>
      <c r="Q1590" s="441">
        <v>710630</v>
      </c>
      <c r="R1590" s="450" t="s">
        <v>210</v>
      </c>
      <c r="S1590" s="441">
        <v>710630</v>
      </c>
    </row>
    <row r="1591" spans="1:19" ht="10.199999999999999" customHeight="1" x14ac:dyDescent="0.3">
      <c r="A1591" s="441">
        <v>7106</v>
      </c>
      <c r="B1591" s="441">
        <f t="shared" si="28"/>
        <v>6</v>
      </c>
      <c r="C1591" s="450">
        <v>710635</v>
      </c>
      <c r="D1591" s="441" t="s">
        <v>117</v>
      </c>
      <c r="E1591" s="441" t="s">
        <v>1315</v>
      </c>
      <c r="J1591" s="441" t="s">
        <v>1316</v>
      </c>
      <c r="K1591" s="441" t="s">
        <v>1316</v>
      </c>
      <c r="M1591" s="441" t="s">
        <v>1315</v>
      </c>
      <c r="O1591" s="441" t="s">
        <v>1315</v>
      </c>
      <c r="Q1591" s="441">
        <v>710635</v>
      </c>
      <c r="R1591" s="450" t="s">
        <v>117</v>
      </c>
      <c r="S1591" s="441">
        <v>710635</v>
      </c>
    </row>
    <row r="1592" spans="1:19" ht="10.199999999999999" customHeight="1" x14ac:dyDescent="0.3">
      <c r="A1592" s="441">
        <v>7107</v>
      </c>
      <c r="B1592" s="441">
        <f t="shared" si="28"/>
        <v>4</v>
      </c>
      <c r="C1592" s="450">
        <v>7107</v>
      </c>
      <c r="D1592" s="441" t="s">
        <v>425</v>
      </c>
      <c r="E1592" s="441" t="s">
        <v>1315</v>
      </c>
      <c r="F1592" s="441" t="s">
        <v>1315</v>
      </c>
      <c r="G1592" s="441" t="s">
        <v>1315</v>
      </c>
      <c r="I1592" s="441" t="s">
        <v>1315</v>
      </c>
      <c r="J1592" s="441" t="s">
        <v>1315</v>
      </c>
      <c r="K1592" s="441" t="s">
        <v>1315</v>
      </c>
      <c r="L1592" s="441" t="s">
        <v>1315</v>
      </c>
      <c r="M1592" s="441" t="s">
        <v>1315</v>
      </c>
      <c r="N1592" s="441" t="s">
        <v>1315</v>
      </c>
      <c r="O1592" s="441" t="s">
        <v>1315</v>
      </c>
      <c r="Q1592" s="441">
        <v>7107</v>
      </c>
      <c r="R1592" s="450" t="s">
        <v>1692</v>
      </c>
      <c r="S1592" s="441">
        <v>7107</v>
      </c>
    </row>
    <row r="1593" spans="1:19" ht="10.199999999999999" customHeight="1" x14ac:dyDescent="0.3">
      <c r="A1593" s="441">
        <v>7107</v>
      </c>
      <c r="B1593" s="441">
        <f t="shared" si="28"/>
        <v>6</v>
      </c>
      <c r="C1593" s="450">
        <v>710705</v>
      </c>
      <c r="D1593" s="441" t="s">
        <v>864</v>
      </c>
      <c r="E1593" s="441" t="s">
        <v>1315</v>
      </c>
      <c r="F1593" s="441" t="s">
        <v>1315</v>
      </c>
      <c r="G1593" s="441" t="s">
        <v>1315</v>
      </c>
      <c r="I1593" s="441" t="s">
        <v>1315</v>
      </c>
      <c r="J1593" s="441" t="s">
        <v>1315</v>
      </c>
      <c r="K1593" s="441" t="s">
        <v>1315</v>
      </c>
      <c r="O1593" s="441" t="s">
        <v>1315</v>
      </c>
      <c r="Q1593" s="441">
        <v>710705</v>
      </c>
      <c r="R1593" s="450" t="s">
        <v>1161</v>
      </c>
      <c r="S1593" s="441" t="s">
        <v>1693</v>
      </c>
    </row>
    <row r="1594" spans="1:19" ht="10.199999999999999" customHeight="1" x14ac:dyDescent="0.3">
      <c r="A1594" s="441">
        <v>7107</v>
      </c>
      <c r="B1594" s="441">
        <f t="shared" si="28"/>
        <v>6</v>
      </c>
      <c r="C1594" s="450">
        <v>710710</v>
      </c>
      <c r="D1594" s="441" t="s">
        <v>1270</v>
      </c>
      <c r="E1594" s="441" t="s">
        <v>1315</v>
      </c>
      <c r="F1594" s="441" t="s">
        <v>1315</v>
      </c>
      <c r="J1594" s="441" t="s">
        <v>1315</v>
      </c>
      <c r="K1594" s="441" t="s">
        <v>1315</v>
      </c>
      <c r="O1594" s="441" t="s">
        <v>1315</v>
      </c>
      <c r="Q1594" s="441">
        <v>710710</v>
      </c>
      <c r="R1594" s="450" t="s">
        <v>1282</v>
      </c>
      <c r="S1594" s="441" t="s">
        <v>1694</v>
      </c>
    </row>
    <row r="1595" spans="1:19" ht="10.199999999999999" customHeight="1" x14ac:dyDescent="0.3">
      <c r="A1595" s="441">
        <v>7107</v>
      </c>
      <c r="B1595" s="441">
        <f t="shared" si="28"/>
        <v>6</v>
      </c>
      <c r="C1595" s="450">
        <v>710715</v>
      </c>
      <c r="D1595" s="441" t="s">
        <v>865</v>
      </c>
      <c r="E1595" s="441" t="s">
        <v>1315</v>
      </c>
      <c r="F1595" s="441" t="s">
        <v>1315</v>
      </c>
      <c r="G1595" s="441" t="s">
        <v>1315</v>
      </c>
      <c r="I1595" s="441" t="s">
        <v>1315</v>
      </c>
      <c r="J1595" s="441" t="s">
        <v>1315</v>
      </c>
      <c r="K1595" s="441" t="s">
        <v>1315</v>
      </c>
      <c r="O1595" s="441" t="s">
        <v>1315</v>
      </c>
      <c r="Q1595" s="441">
        <v>710715</v>
      </c>
      <c r="R1595" s="450" t="s">
        <v>1162</v>
      </c>
      <c r="S1595" s="441">
        <v>710715</v>
      </c>
    </row>
    <row r="1596" spans="1:19" ht="10.199999999999999" customHeight="1" x14ac:dyDescent="0.3">
      <c r="A1596" s="441">
        <v>7107</v>
      </c>
      <c r="B1596" s="441">
        <f t="shared" si="28"/>
        <v>6</v>
      </c>
      <c r="C1596" s="450">
        <v>710720</v>
      </c>
      <c r="D1596" s="441" t="s">
        <v>426</v>
      </c>
      <c r="E1596" s="441" t="s">
        <v>1315</v>
      </c>
      <c r="F1596" s="441" t="s">
        <v>1315</v>
      </c>
      <c r="G1596" s="441" t="s">
        <v>1315</v>
      </c>
      <c r="J1596" s="441" t="s">
        <v>1315</v>
      </c>
      <c r="K1596" s="441" t="s">
        <v>1315</v>
      </c>
      <c r="O1596" s="441" t="s">
        <v>1315</v>
      </c>
      <c r="Q1596" s="441">
        <v>710720</v>
      </c>
      <c r="R1596" s="450" t="s">
        <v>1695</v>
      </c>
      <c r="S1596" s="441">
        <v>710720</v>
      </c>
    </row>
    <row r="1597" spans="1:19" ht="10.199999999999999" customHeight="1" x14ac:dyDescent="0.3">
      <c r="A1597" s="441">
        <v>7107</v>
      </c>
      <c r="B1597" s="441">
        <f t="shared" si="28"/>
        <v>6</v>
      </c>
      <c r="C1597" s="450">
        <v>710725</v>
      </c>
      <c r="D1597" s="441" t="s">
        <v>799</v>
      </c>
      <c r="E1597" s="441" t="s">
        <v>1315</v>
      </c>
      <c r="F1597" s="441" t="s">
        <v>1315</v>
      </c>
      <c r="G1597" s="441" t="s">
        <v>1315</v>
      </c>
      <c r="J1597" s="441" t="s">
        <v>1315</v>
      </c>
      <c r="K1597" s="441" t="s">
        <v>1315</v>
      </c>
      <c r="O1597" s="441" t="s">
        <v>1315</v>
      </c>
      <c r="Q1597" s="441" t="s">
        <v>1332</v>
      </c>
      <c r="R1597" s="450" t="s">
        <v>1332</v>
      </c>
      <c r="S1597" s="441" t="s">
        <v>1332</v>
      </c>
    </row>
    <row r="1598" spans="1:19" ht="10.199999999999999" customHeight="1" x14ac:dyDescent="0.3">
      <c r="A1598" s="441">
        <v>7107</v>
      </c>
      <c r="B1598" s="441">
        <f t="shared" si="28"/>
        <v>6</v>
      </c>
      <c r="C1598" s="450">
        <v>710730</v>
      </c>
      <c r="D1598" s="441" t="s">
        <v>866</v>
      </c>
      <c r="E1598" s="441" t="s">
        <v>1315</v>
      </c>
      <c r="F1598" s="441" t="s">
        <v>1315</v>
      </c>
      <c r="G1598" s="441" t="s">
        <v>1315</v>
      </c>
      <c r="J1598" s="441" t="s">
        <v>1315</v>
      </c>
      <c r="K1598" s="441" t="s">
        <v>1315</v>
      </c>
      <c r="O1598" s="441" t="s">
        <v>1315</v>
      </c>
      <c r="Q1598" s="441" t="s">
        <v>1332</v>
      </c>
      <c r="R1598" s="450" t="s">
        <v>1332</v>
      </c>
      <c r="S1598" s="441" t="s">
        <v>1332</v>
      </c>
    </row>
    <row r="1599" spans="1:19" ht="10.199999999999999" customHeight="1" x14ac:dyDescent="0.3">
      <c r="A1599" s="441">
        <v>7107</v>
      </c>
      <c r="B1599" s="441">
        <f t="shared" si="28"/>
        <v>6</v>
      </c>
      <c r="C1599" s="450">
        <v>710735</v>
      </c>
      <c r="D1599" s="441" t="s">
        <v>801</v>
      </c>
      <c r="E1599" s="441" t="s">
        <v>1315</v>
      </c>
      <c r="F1599" s="441" t="s">
        <v>1315</v>
      </c>
      <c r="J1599" s="441" t="s">
        <v>1315</v>
      </c>
      <c r="K1599" s="441" t="s">
        <v>1315</v>
      </c>
      <c r="O1599" s="441" t="s">
        <v>1315</v>
      </c>
      <c r="Q1599" s="441" t="s">
        <v>1332</v>
      </c>
      <c r="R1599" s="450" t="s">
        <v>1332</v>
      </c>
      <c r="S1599" s="441" t="s">
        <v>1332</v>
      </c>
    </row>
    <row r="1600" spans="1:19" ht="10.199999999999999" customHeight="1" x14ac:dyDescent="0.3">
      <c r="A1600" s="441">
        <v>7107</v>
      </c>
      <c r="B1600" s="441">
        <f t="shared" si="28"/>
        <v>6</v>
      </c>
      <c r="C1600" s="450">
        <v>710740</v>
      </c>
      <c r="D1600" s="441" t="s">
        <v>1540</v>
      </c>
      <c r="E1600" s="441" t="s">
        <v>1315</v>
      </c>
      <c r="F1600" s="441" t="s">
        <v>1315</v>
      </c>
      <c r="G1600" s="441" t="s">
        <v>1315</v>
      </c>
      <c r="I1600" s="441" t="s">
        <v>1315</v>
      </c>
      <c r="J1600" s="441" t="s">
        <v>1315</v>
      </c>
      <c r="K1600" s="441" t="s">
        <v>1315</v>
      </c>
      <c r="O1600" s="441" t="s">
        <v>1315</v>
      </c>
      <c r="Q1600" s="441">
        <v>710740</v>
      </c>
      <c r="R1600" s="450" t="s">
        <v>1634</v>
      </c>
      <c r="S1600" s="441">
        <v>710740</v>
      </c>
    </row>
    <row r="1601" spans="1:19" ht="10.199999999999999" customHeight="1" x14ac:dyDescent="0.3">
      <c r="A1601" s="441">
        <v>7107</v>
      </c>
      <c r="B1601" s="441">
        <f t="shared" si="28"/>
        <v>6</v>
      </c>
      <c r="C1601" s="450">
        <v>710741</v>
      </c>
      <c r="D1601" s="441" t="s">
        <v>109</v>
      </c>
      <c r="E1601" s="441" t="s">
        <v>1315</v>
      </c>
      <c r="F1601" s="441" t="s">
        <v>1315</v>
      </c>
      <c r="J1601" s="441" t="s">
        <v>1316</v>
      </c>
      <c r="K1601" s="441" t="s">
        <v>1316</v>
      </c>
      <c r="O1601" s="441" t="s">
        <v>1315</v>
      </c>
      <c r="Q1601" s="441">
        <v>710741</v>
      </c>
      <c r="R1601" s="450" t="s">
        <v>1542</v>
      </c>
      <c r="S1601" s="441">
        <v>710741</v>
      </c>
    </row>
    <row r="1602" spans="1:19" ht="10.199999999999999" customHeight="1" x14ac:dyDescent="0.3">
      <c r="A1602" s="441">
        <v>7107</v>
      </c>
      <c r="B1602" s="441">
        <f t="shared" si="28"/>
        <v>6</v>
      </c>
      <c r="C1602" s="450">
        <v>710742</v>
      </c>
      <c r="D1602" s="441" t="s">
        <v>110</v>
      </c>
      <c r="F1602" s="441" t="s">
        <v>1315</v>
      </c>
      <c r="I1602" s="441" t="s">
        <v>1315</v>
      </c>
      <c r="J1602" s="441" t="s">
        <v>1316</v>
      </c>
      <c r="K1602" s="441" t="s">
        <v>1316</v>
      </c>
      <c r="Q1602" s="441">
        <v>710742</v>
      </c>
      <c r="R1602" s="450" t="s">
        <v>1543</v>
      </c>
      <c r="S1602" s="441">
        <v>710742</v>
      </c>
    </row>
    <row r="1603" spans="1:19" ht="10.199999999999999" customHeight="1" x14ac:dyDescent="0.3">
      <c r="A1603" s="441">
        <v>7107</v>
      </c>
      <c r="B1603" s="441">
        <f t="shared" si="28"/>
        <v>6</v>
      </c>
      <c r="C1603" s="450">
        <v>710745</v>
      </c>
      <c r="D1603" s="441" t="s">
        <v>427</v>
      </c>
      <c r="E1603" s="441" t="s">
        <v>1315</v>
      </c>
      <c r="F1603" s="441" t="s">
        <v>1315</v>
      </c>
      <c r="G1603" s="441" t="s">
        <v>1315</v>
      </c>
      <c r="I1603" s="441" t="s">
        <v>1315</v>
      </c>
      <c r="J1603" s="441" t="s">
        <v>1315</v>
      </c>
      <c r="K1603" s="441" t="s">
        <v>1315</v>
      </c>
      <c r="O1603" s="441" t="s">
        <v>1315</v>
      </c>
      <c r="Q1603" s="441">
        <v>710745</v>
      </c>
      <c r="R1603" s="450" t="s">
        <v>726</v>
      </c>
      <c r="S1603" s="441">
        <v>710745</v>
      </c>
    </row>
    <row r="1604" spans="1:19" ht="10.199999999999999" customHeight="1" x14ac:dyDescent="0.3">
      <c r="A1604" s="441">
        <v>7107</v>
      </c>
      <c r="B1604" s="441">
        <f t="shared" si="28"/>
        <v>6</v>
      </c>
      <c r="C1604" s="450">
        <v>710750</v>
      </c>
      <c r="D1604" s="441" t="s">
        <v>428</v>
      </c>
      <c r="E1604" s="441" t="s">
        <v>1315</v>
      </c>
      <c r="F1604" s="441" t="s">
        <v>1315</v>
      </c>
      <c r="G1604" s="441" t="s">
        <v>1315</v>
      </c>
      <c r="I1604" s="441" t="s">
        <v>1315</v>
      </c>
      <c r="J1604" s="441" t="s">
        <v>1315</v>
      </c>
      <c r="K1604" s="441" t="s">
        <v>1315</v>
      </c>
      <c r="O1604" s="441" t="s">
        <v>1315</v>
      </c>
      <c r="Q1604" s="441">
        <v>710750</v>
      </c>
      <c r="R1604" s="450" t="s">
        <v>727</v>
      </c>
      <c r="S1604" s="441">
        <v>710750</v>
      </c>
    </row>
    <row r="1605" spans="1:19" ht="10.199999999999999" customHeight="1" x14ac:dyDescent="0.3">
      <c r="A1605" s="441">
        <v>7107</v>
      </c>
      <c r="B1605" s="441">
        <f t="shared" si="28"/>
        <v>6</v>
      </c>
      <c r="C1605" s="450">
        <v>710755</v>
      </c>
      <c r="D1605" s="441" t="s">
        <v>199</v>
      </c>
      <c r="E1605" s="441" t="s">
        <v>1315</v>
      </c>
      <c r="F1605" s="441" t="s">
        <v>1315</v>
      </c>
      <c r="G1605" s="441" t="s">
        <v>1315</v>
      </c>
      <c r="I1605" s="441" t="s">
        <v>1315</v>
      </c>
      <c r="J1605" s="441" t="s">
        <v>1315</v>
      </c>
      <c r="K1605" s="441" t="s">
        <v>1315</v>
      </c>
      <c r="L1605" s="441" t="s">
        <v>1315</v>
      </c>
      <c r="M1605" s="441" t="s">
        <v>1315</v>
      </c>
      <c r="N1605" s="441" t="s">
        <v>1315</v>
      </c>
      <c r="O1605" s="441" t="s">
        <v>1315</v>
      </c>
      <c r="Q1605" s="441">
        <v>710755</v>
      </c>
      <c r="R1605" s="450" t="s">
        <v>33</v>
      </c>
      <c r="S1605" s="441">
        <v>710755</v>
      </c>
    </row>
    <row r="1606" spans="1:19" ht="10.199999999999999" customHeight="1" x14ac:dyDescent="0.3">
      <c r="A1606" s="441">
        <v>7107</v>
      </c>
      <c r="B1606" s="441">
        <f t="shared" si="28"/>
        <v>6</v>
      </c>
      <c r="C1606" s="450">
        <v>710760</v>
      </c>
      <c r="D1606" s="441" t="s">
        <v>209</v>
      </c>
      <c r="E1606" s="441" t="s">
        <v>1315</v>
      </c>
      <c r="F1606" s="441" t="s">
        <v>1315</v>
      </c>
      <c r="G1606" s="441" t="s">
        <v>1315</v>
      </c>
      <c r="I1606" s="441" t="s">
        <v>1315</v>
      </c>
      <c r="J1606" s="441" t="s">
        <v>1315</v>
      </c>
      <c r="K1606" s="441" t="s">
        <v>1315</v>
      </c>
      <c r="L1606" s="441" t="s">
        <v>1315</v>
      </c>
      <c r="M1606" s="441" t="s">
        <v>1315</v>
      </c>
      <c r="N1606" s="441" t="s">
        <v>1315</v>
      </c>
      <c r="O1606" s="441" t="s">
        <v>1315</v>
      </c>
      <c r="Q1606" s="441">
        <v>710760</v>
      </c>
      <c r="R1606" s="450" t="s">
        <v>97</v>
      </c>
      <c r="S1606" s="441">
        <v>710760</v>
      </c>
    </row>
    <row r="1607" spans="1:19" ht="10.199999999999999" customHeight="1" x14ac:dyDescent="0.3">
      <c r="A1607" s="441">
        <v>7107</v>
      </c>
      <c r="B1607" s="441">
        <f t="shared" si="28"/>
        <v>6</v>
      </c>
      <c r="C1607" s="450">
        <v>710790</v>
      </c>
      <c r="D1607" s="441" t="s">
        <v>210</v>
      </c>
      <c r="E1607" s="441" t="s">
        <v>1315</v>
      </c>
      <c r="F1607" s="441" t="s">
        <v>1315</v>
      </c>
      <c r="G1607" s="441" t="s">
        <v>1315</v>
      </c>
      <c r="I1607" s="441" t="s">
        <v>1315</v>
      </c>
      <c r="J1607" s="441" t="s">
        <v>1315</v>
      </c>
      <c r="K1607" s="441" t="s">
        <v>1315</v>
      </c>
      <c r="L1607" s="441" t="s">
        <v>1315</v>
      </c>
      <c r="M1607" s="441" t="s">
        <v>1315</v>
      </c>
      <c r="N1607" s="441" t="s">
        <v>1315</v>
      </c>
      <c r="O1607" s="441" t="s">
        <v>1315</v>
      </c>
      <c r="Q1607" s="441">
        <v>710790</v>
      </c>
      <c r="R1607" s="450" t="s">
        <v>192</v>
      </c>
      <c r="S1607" s="441">
        <v>710790</v>
      </c>
    </row>
    <row r="1608" spans="1:19" ht="10.199999999999999" customHeight="1" x14ac:dyDescent="0.3">
      <c r="A1608" s="441">
        <v>7109</v>
      </c>
      <c r="B1608" s="441">
        <f t="shared" ref="B1608:B1671" si="29">LEN(C1608)</f>
        <v>4</v>
      </c>
      <c r="C1608" s="450">
        <v>7109</v>
      </c>
      <c r="D1608" s="441" t="s">
        <v>429</v>
      </c>
      <c r="E1608" s="441" t="s">
        <v>1315</v>
      </c>
      <c r="F1608" s="441" t="s">
        <v>1315</v>
      </c>
      <c r="G1608" s="441" t="s">
        <v>1315</v>
      </c>
      <c r="I1608" s="441" t="s">
        <v>1315</v>
      </c>
      <c r="J1608" s="441" t="s">
        <v>1315</v>
      </c>
      <c r="K1608" s="441" t="s">
        <v>1315</v>
      </c>
      <c r="N1608" s="441" t="s">
        <v>1315</v>
      </c>
      <c r="O1608" s="441" t="s">
        <v>1315</v>
      </c>
      <c r="Q1608" s="441">
        <v>7109</v>
      </c>
      <c r="R1608" s="450" t="s">
        <v>1696</v>
      </c>
      <c r="S1608" s="441">
        <v>7109</v>
      </c>
    </row>
    <row r="1609" spans="1:19" ht="10.199999999999999" customHeight="1" x14ac:dyDescent="0.3">
      <c r="A1609" s="441">
        <v>7109</v>
      </c>
      <c r="B1609" s="441">
        <f t="shared" si="29"/>
        <v>6</v>
      </c>
      <c r="C1609" s="450">
        <v>710905</v>
      </c>
      <c r="D1609" s="441" t="s">
        <v>796</v>
      </c>
      <c r="E1609" s="441" t="s">
        <v>1315</v>
      </c>
      <c r="F1609" s="441" t="s">
        <v>1315</v>
      </c>
      <c r="G1609" s="441" t="s">
        <v>1315</v>
      </c>
      <c r="I1609" s="441" t="s">
        <v>1315</v>
      </c>
      <c r="J1609" s="441" t="s">
        <v>1315</v>
      </c>
      <c r="K1609" s="441" t="s">
        <v>1315</v>
      </c>
      <c r="O1609" s="441" t="s">
        <v>1315</v>
      </c>
      <c r="Q1609" s="441">
        <v>710905</v>
      </c>
      <c r="R1609" s="450" t="s">
        <v>1005</v>
      </c>
      <c r="S1609" s="441" t="s">
        <v>1697</v>
      </c>
    </row>
    <row r="1610" spans="1:19" ht="10.199999999999999" customHeight="1" x14ac:dyDescent="0.3">
      <c r="A1610" s="441">
        <v>7109</v>
      </c>
      <c r="B1610" s="441">
        <f t="shared" si="29"/>
        <v>6</v>
      </c>
      <c r="C1610" s="450">
        <v>710910</v>
      </c>
      <c r="D1610" s="441" t="s">
        <v>797</v>
      </c>
      <c r="E1610" s="441" t="s">
        <v>1315</v>
      </c>
      <c r="F1610" s="441" t="s">
        <v>1315</v>
      </c>
      <c r="J1610" s="441" t="s">
        <v>1315</v>
      </c>
      <c r="K1610" s="441" t="s">
        <v>1315</v>
      </c>
      <c r="O1610" s="441" t="s">
        <v>1315</v>
      </c>
      <c r="Q1610" s="441">
        <v>710910</v>
      </c>
      <c r="R1610" s="450" t="s">
        <v>1536</v>
      </c>
      <c r="S1610" s="441" t="s">
        <v>1698</v>
      </c>
    </row>
    <row r="1611" spans="1:19" ht="10.199999999999999" customHeight="1" x14ac:dyDescent="0.3">
      <c r="A1611" s="441">
        <v>7109</v>
      </c>
      <c r="B1611" s="441">
        <f t="shared" si="29"/>
        <v>6</v>
      </c>
      <c r="C1611" s="450">
        <v>710915</v>
      </c>
      <c r="D1611" s="441" t="s">
        <v>798</v>
      </c>
      <c r="E1611" s="441" t="s">
        <v>1315</v>
      </c>
      <c r="F1611" s="441" t="s">
        <v>1315</v>
      </c>
      <c r="G1611" s="441" t="s">
        <v>1315</v>
      </c>
      <c r="I1611" s="441" t="s">
        <v>1315</v>
      </c>
      <c r="J1611" s="441" t="s">
        <v>1315</v>
      </c>
      <c r="K1611" s="441" t="s">
        <v>1315</v>
      </c>
      <c r="O1611" s="441" t="s">
        <v>1315</v>
      </c>
      <c r="Q1611" s="441">
        <v>710915</v>
      </c>
      <c r="R1611" s="450" t="s">
        <v>1538</v>
      </c>
      <c r="S1611" s="441">
        <v>710915</v>
      </c>
    </row>
    <row r="1612" spans="1:19" ht="10.199999999999999" customHeight="1" x14ac:dyDescent="0.3">
      <c r="A1612" s="441">
        <v>7109</v>
      </c>
      <c r="B1612" s="441">
        <f t="shared" si="29"/>
        <v>6</v>
      </c>
      <c r="C1612" s="450">
        <v>710920</v>
      </c>
      <c r="D1612" s="441" t="s">
        <v>108</v>
      </c>
      <c r="E1612" s="441" t="s">
        <v>1315</v>
      </c>
      <c r="F1612" s="441" t="s">
        <v>1315</v>
      </c>
      <c r="G1612" s="441" t="s">
        <v>1315</v>
      </c>
      <c r="J1612" s="441" t="s">
        <v>1315</v>
      </c>
      <c r="K1612" s="441" t="s">
        <v>1315</v>
      </c>
      <c r="O1612" s="441" t="s">
        <v>1315</v>
      </c>
      <c r="Q1612" s="441">
        <v>710920</v>
      </c>
      <c r="R1612" s="450" t="s">
        <v>1539</v>
      </c>
      <c r="S1612" s="441">
        <v>710920</v>
      </c>
    </row>
    <row r="1613" spans="1:19" ht="10.199999999999999" customHeight="1" x14ac:dyDescent="0.3">
      <c r="A1613" s="441">
        <v>7109</v>
      </c>
      <c r="B1613" s="441">
        <f t="shared" si="29"/>
        <v>6</v>
      </c>
      <c r="C1613" s="450">
        <v>710925</v>
      </c>
      <c r="D1613" s="441" t="s">
        <v>799</v>
      </c>
      <c r="E1613" s="441" t="s">
        <v>1315</v>
      </c>
      <c r="F1613" s="441" t="s">
        <v>1315</v>
      </c>
      <c r="G1613" s="441" t="s">
        <v>1315</v>
      </c>
      <c r="J1613" s="441" t="s">
        <v>1315</v>
      </c>
      <c r="K1613" s="441" t="s">
        <v>1315</v>
      </c>
      <c r="O1613" s="441" t="s">
        <v>1315</v>
      </c>
      <c r="Q1613" s="441" t="s">
        <v>1332</v>
      </c>
      <c r="R1613" s="450" t="s">
        <v>1332</v>
      </c>
      <c r="S1613" s="441" t="s">
        <v>1332</v>
      </c>
    </row>
    <row r="1614" spans="1:19" ht="10.199999999999999" customHeight="1" x14ac:dyDescent="0.3">
      <c r="A1614" s="441">
        <v>7109</v>
      </c>
      <c r="B1614" s="441">
        <f t="shared" si="29"/>
        <v>6</v>
      </c>
      <c r="C1614" s="450">
        <v>710930</v>
      </c>
      <c r="D1614" s="441" t="s">
        <v>800</v>
      </c>
      <c r="E1614" s="441" t="s">
        <v>1315</v>
      </c>
      <c r="F1614" s="441" t="s">
        <v>1315</v>
      </c>
      <c r="G1614" s="441" t="s">
        <v>1315</v>
      </c>
      <c r="J1614" s="441" t="s">
        <v>1315</v>
      </c>
      <c r="K1614" s="441" t="s">
        <v>1315</v>
      </c>
      <c r="O1614" s="441" t="s">
        <v>1315</v>
      </c>
      <c r="Q1614" s="441" t="s">
        <v>1332</v>
      </c>
      <c r="R1614" s="450" t="s">
        <v>1332</v>
      </c>
      <c r="S1614" s="441" t="s">
        <v>1332</v>
      </c>
    </row>
    <row r="1615" spans="1:19" ht="10.199999999999999" customHeight="1" x14ac:dyDescent="0.3">
      <c r="A1615" s="441">
        <v>7109</v>
      </c>
      <c r="B1615" s="441">
        <f t="shared" si="29"/>
        <v>6</v>
      </c>
      <c r="C1615" s="450">
        <v>710935</v>
      </c>
      <c r="D1615" s="441" t="s">
        <v>801</v>
      </c>
      <c r="E1615" s="441" t="s">
        <v>1315</v>
      </c>
      <c r="F1615" s="441" t="s">
        <v>1315</v>
      </c>
      <c r="J1615" s="441" t="s">
        <v>1315</v>
      </c>
      <c r="K1615" s="441" t="s">
        <v>1315</v>
      </c>
      <c r="O1615" s="441" t="s">
        <v>1315</v>
      </c>
      <c r="Q1615" s="441" t="s">
        <v>1332</v>
      </c>
      <c r="R1615" s="450" t="s">
        <v>1332</v>
      </c>
      <c r="S1615" s="441" t="s">
        <v>1332</v>
      </c>
    </row>
    <row r="1616" spans="1:19" ht="10.199999999999999" customHeight="1" x14ac:dyDescent="0.3">
      <c r="A1616" s="441">
        <v>7109</v>
      </c>
      <c r="B1616" s="441">
        <f t="shared" si="29"/>
        <v>6</v>
      </c>
      <c r="C1616" s="450">
        <v>710940</v>
      </c>
      <c r="D1616" s="441" t="s">
        <v>1540</v>
      </c>
      <c r="E1616" s="441" t="s">
        <v>1315</v>
      </c>
      <c r="F1616" s="441" t="s">
        <v>1315</v>
      </c>
      <c r="G1616" s="441" t="s">
        <v>1315</v>
      </c>
      <c r="I1616" s="441" t="s">
        <v>1315</v>
      </c>
      <c r="J1616" s="441" t="s">
        <v>1315</v>
      </c>
      <c r="K1616" s="441" t="s">
        <v>1315</v>
      </c>
      <c r="O1616" s="441" t="s">
        <v>1315</v>
      </c>
      <c r="Q1616" s="441">
        <v>710940</v>
      </c>
      <c r="R1616" s="450" t="s">
        <v>1541</v>
      </c>
      <c r="S1616" s="441">
        <v>710940</v>
      </c>
    </row>
    <row r="1617" spans="1:19" ht="10.199999999999999" customHeight="1" x14ac:dyDescent="0.3">
      <c r="A1617" s="441">
        <v>7109</v>
      </c>
      <c r="B1617" s="441">
        <f t="shared" si="29"/>
        <v>6</v>
      </c>
      <c r="C1617" s="450">
        <v>710941</v>
      </c>
      <c r="D1617" s="441" t="s">
        <v>109</v>
      </c>
      <c r="E1617" s="441" t="s">
        <v>1315</v>
      </c>
      <c r="F1617" s="441" t="s">
        <v>1315</v>
      </c>
      <c r="J1617" s="441" t="s">
        <v>1316</v>
      </c>
      <c r="K1617" s="441" t="s">
        <v>1316</v>
      </c>
      <c r="O1617" s="441" t="s">
        <v>1315</v>
      </c>
      <c r="Q1617" s="441">
        <v>710941</v>
      </c>
      <c r="R1617" s="450" t="s">
        <v>1542</v>
      </c>
      <c r="S1617" s="441">
        <v>710941</v>
      </c>
    </row>
    <row r="1618" spans="1:19" ht="10.199999999999999" customHeight="1" x14ac:dyDescent="0.3">
      <c r="A1618" s="441">
        <v>7109</v>
      </c>
      <c r="B1618" s="441">
        <f t="shared" si="29"/>
        <v>6</v>
      </c>
      <c r="C1618" s="450">
        <v>710942</v>
      </c>
      <c r="D1618" s="441" t="s">
        <v>110</v>
      </c>
      <c r="F1618" s="441" t="s">
        <v>1315</v>
      </c>
      <c r="I1618" s="441" t="s">
        <v>1315</v>
      </c>
      <c r="J1618" s="441" t="s">
        <v>1316</v>
      </c>
      <c r="K1618" s="441" t="s">
        <v>1316</v>
      </c>
      <c r="Q1618" s="441">
        <v>710942</v>
      </c>
      <c r="R1618" s="450" t="s">
        <v>1678</v>
      </c>
      <c r="S1618" s="441">
        <v>710942</v>
      </c>
    </row>
    <row r="1619" spans="1:19" ht="10.199999999999999" customHeight="1" x14ac:dyDescent="0.3">
      <c r="A1619" s="441">
        <v>7109</v>
      </c>
      <c r="B1619" s="441">
        <f t="shared" si="29"/>
        <v>6</v>
      </c>
      <c r="C1619" s="450">
        <v>710945</v>
      </c>
      <c r="D1619" s="441" t="s">
        <v>111</v>
      </c>
      <c r="E1619" s="441" t="s">
        <v>1315</v>
      </c>
      <c r="F1619" s="441" t="s">
        <v>1315</v>
      </c>
      <c r="G1619" s="441" t="s">
        <v>1315</v>
      </c>
      <c r="I1619" s="441" t="s">
        <v>1315</v>
      </c>
      <c r="J1619" s="441" t="s">
        <v>1315</v>
      </c>
      <c r="K1619" s="441" t="s">
        <v>1315</v>
      </c>
      <c r="O1619" s="441" t="s">
        <v>1315</v>
      </c>
      <c r="Q1619" s="441">
        <v>710945</v>
      </c>
      <c r="R1619" s="450" t="s">
        <v>1544</v>
      </c>
      <c r="S1619" s="441">
        <v>710945</v>
      </c>
    </row>
    <row r="1620" spans="1:19" ht="10.199999999999999" customHeight="1" x14ac:dyDescent="0.3">
      <c r="A1620" s="441">
        <v>7109</v>
      </c>
      <c r="B1620" s="441">
        <f t="shared" si="29"/>
        <v>6</v>
      </c>
      <c r="C1620" s="450">
        <v>710950</v>
      </c>
      <c r="D1620" s="441" t="s">
        <v>112</v>
      </c>
      <c r="E1620" s="441" t="s">
        <v>1315</v>
      </c>
      <c r="F1620" s="441" t="s">
        <v>1315</v>
      </c>
      <c r="G1620" s="441" t="s">
        <v>1315</v>
      </c>
      <c r="I1620" s="441" t="s">
        <v>1315</v>
      </c>
      <c r="J1620" s="441" t="s">
        <v>1315</v>
      </c>
      <c r="K1620" s="441" t="s">
        <v>1315</v>
      </c>
      <c r="O1620" s="441" t="s">
        <v>1315</v>
      </c>
      <c r="Q1620" s="441">
        <v>710950</v>
      </c>
      <c r="R1620" s="450" t="s">
        <v>1545</v>
      </c>
      <c r="S1620" s="441">
        <v>710950</v>
      </c>
    </row>
    <row r="1621" spans="1:19" ht="10.199999999999999" customHeight="1" x14ac:dyDescent="0.3">
      <c r="A1621" s="441">
        <v>7109</v>
      </c>
      <c r="B1621" s="441">
        <f t="shared" si="29"/>
        <v>6</v>
      </c>
      <c r="C1621" s="450">
        <v>710960</v>
      </c>
      <c r="D1621" s="441" t="s">
        <v>867</v>
      </c>
      <c r="F1621" s="441" t="s">
        <v>1315</v>
      </c>
      <c r="J1621" s="441" t="s">
        <v>1316</v>
      </c>
      <c r="K1621" s="441" t="s">
        <v>1316</v>
      </c>
      <c r="Q1621" s="441">
        <v>710960</v>
      </c>
      <c r="R1621" s="450" t="s">
        <v>867</v>
      </c>
      <c r="S1621" s="441">
        <v>710960</v>
      </c>
    </row>
    <row r="1622" spans="1:19" ht="10.199999999999999" customHeight="1" x14ac:dyDescent="0.3">
      <c r="A1622" s="441">
        <v>7109</v>
      </c>
      <c r="B1622" s="441">
        <f t="shared" si="29"/>
        <v>6</v>
      </c>
      <c r="C1622" s="450">
        <v>710990</v>
      </c>
      <c r="D1622" s="441" t="s">
        <v>53</v>
      </c>
      <c r="E1622" s="441" t="s">
        <v>1315</v>
      </c>
      <c r="F1622" s="441" t="s">
        <v>1315</v>
      </c>
      <c r="G1622" s="441" t="s">
        <v>1315</v>
      </c>
      <c r="I1622" s="441" t="s">
        <v>1315</v>
      </c>
      <c r="J1622" s="441" t="s">
        <v>1315</v>
      </c>
      <c r="K1622" s="441" t="s">
        <v>1315</v>
      </c>
      <c r="N1622" s="441" t="s">
        <v>1315</v>
      </c>
      <c r="O1622" s="441" t="s">
        <v>1315</v>
      </c>
      <c r="Q1622" s="441">
        <v>710990</v>
      </c>
      <c r="R1622" s="450" t="s">
        <v>1699</v>
      </c>
      <c r="S1622" s="441">
        <v>710990</v>
      </c>
    </row>
    <row r="1623" spans="1:19" ht="10.199999999999999" customHeight="1" x14ac:dyDescent="0.3">
      <c r="A1623" s="441">
        <v>7110</v>
      </c>
      <c r="B1623" s="441">
        <f t="shared" si="29"/>
        <v>4</v>
      </c>
      <c r="C1623" s="450">
        <v>7110</v>
      </c>
      <c r="D1623" s="441" t="s">
        <v>430</v>
      </c>
      <c r="E1623" s="441" t="s">
        <v>1315</v>
      </c>
      <c r="G1623" s="441" t="s">
        <v>1315</v>
      </c>
      <c r="J1623" s="441" t="s">
        <v>1315</v>
      </c>
      <c r="K1623" s="441" t="s">
        <v>1315</v>
      </c>
      <c r="O1623" s="441" t="s">
        <v>1315</v>
      </c>
      <c r="Q1623" s="441">
        <v>7110</v>
      </c>
      <c r="R1623" s="450" t="s">
        <v>430</v>
      </c>
      <c r="S1623" s="441">
        <v>7110</v>
      </c>
    </row>
    <row r="1624" spans="1:19" ht="10.199999999999999" customHeight="1" x14ac:dyDescent="0.3">
      <c r="A1624" s="441">
        <v>7110</v>
      </c>
      <c r="B1624" s="441">
        <f t="shared" si="29"/>
        <v>6</v>
      </c>
      <c r="C1624" s="450">
        <v>711005</v>
      </c>
      <c r="D1624" s="441" t="s">
        <v>431</v>
      </c>
      <c r="E1624" s="441" t="s">
        <v>1315</v>
      </c>
      <c r="G1624" s="441" t="s">
        <v>1315</v>
      </c>
      <c r="J1624" s="441" t="s">
        <v>1315</v>
      </c>
      <c r="K1624" s="441" t="s">
        <v>1315</v>
      </c>
      <c r="O1624" s="441" t="s">
        <v>1315</v>
      </c>
      <c r="Q1624" s="441">
        <v>711005</v>
      </c>
      <c r="R1624" s="450" t="s">
        <v>431</v>
      </c>
      <c r="S1624" s="441">
        <v>711005</v>
      </c>
    </row>
    <row r="1625" spans="1:19" ht="10.199999999999999" customHeight="1" x14ac:dyDescent="0.3">
      <c r="A1625" s="441">
        <v>7110</v>
      </c>
      <c r="B1625" s="441">
        <f t="shared" si="29"/>
        <v>6</v>
      </c>
      <c r="C1625" s="450">
        <v>711010</v>
      </c>
      <c r="D1625" s="441" t="s">
        <v>432</v>
      </c>
      <c r="E1625" s="441" t="s">
        <v>1315</v>
      </c>
      <c r="G1625" s="441" t="s">
        <v>1315</v>
      </c>
      <c r="J1625" s="441" t="s">
        <v>1315</v>
      </c>
      <c r="K1625" s="441" t="s">
        <v>1315</v>
      </c>
      <c r="O1625" s="441" t="s">
        <v>1315</v>
      </c>
      <c r="Q1625" s="441">
        <v>711010</v>
      </c>
      <c r="R1625" s="450" t="s">
        <v>432</v>
      </c>
      <c r="S1625" s="441">
        <v>711010</v>
      </c>
    </row>
    <row r="1626" spans="1:19" ht="10.199999999999999" customHeight="1" x14ac:dyDescent="0.3">
      <c r="A1626" s="441">
        <v>7110</v>
      </c>
      <c r="B1626" s="441">
        <f t="shared" si="29"/>
        <v>6</v>
      </c>
      <c r="C1626" s="450">
        <v>711015</v>
      </c>
      <c r="D1626" s="441" t="s">
        <v>433</v>
      </c>
      <c r="E1626" s="441" t="s">
        <v>1315</v>
      </c>
      <c r="G1626" s="441" t="s">
        <v>1315</v>
      </c>
      <c r="J1626" s="441" t="s">
        <v>1315</v>
      </c>
      <c r="K1626" s="441" t="s">
        <v>1315</v>
      </c>
      <c r="O1626" s="441" t="s">
        <v>1315</v>
      </c>
      <c r="Q1626" s="441">
        <v>711015</v>
      </c>
      <c r="R1626" s="450" t="s">
        <v>433</v>
      </c>
      <c r="S1626" s="441">
        <v>711015</v>
      </c>
    </row>
    <row r="1627" spans="1:19" ht="10.199999999999999" customHeight="1" x14ac:dyDescent="0.3">
      <c r="A1627" s="441">
        <v>7111</v>
      </c>
      <c r="B1627" s="441">
        <f t="shared" si="29"/>
        <v>4</v>
      </c>
      <c r="C1627" s="450">
        <v>7111</v>
      </c>
      <c r="D1627" s="441" t="s">
        <v>434</v>
      </c>
      <c r="E1627" s="441" t="s">
        <v>1315</v>
      </c>
      <c r="G1627" s="441" t="s">
        <v>1315</v>
      </c>
      <c r="J1627" s="441" t="s">
        <v>1316</v>
      </c>
      <c r="K1627" s="441" t="s">
        <v>1316</v>
      </c>
      <c r="O1627" s="441" t="s">
        <v>1315</v>
      </c>
      <c r="Q1627" s="441">
        <v>7111</v>
      </c>
      <c r="R1627" s="450" t="s">
        <v>434</v>
      </c>
      <c r="S1627" s="441">
        <v>7111</v>
      </c>
    </row>
    <row r="1628" spans="1:19" ht="10.199999999999999" customHeight="1" x14ac:dyDescent="0.3">
      <c r="A1628" s="441">
        <v>7111</v>
      </c>
      <c r="B1628" s="441">
        <f t="shared" si="29"/>
        <v>6</v>
      </c>
      <c r="C1628" s="450">
        <v>711105</v>
      </c>
      <c r="D1628" s="441" t="s">
        <v>435</v>
      </c>
      <c r="E1628" s="441" t="s">
        <v>1315</v>
      </c>
      <c r="G1628" s="441" t="s">
        <v>1315</v>
      </c>
      <c r="J1628" s="441" t="s">
        <v>1316</v>
      </c>
      <c r="K1628" s="441" t="s">
        <v>1316</v>
      </c>
      <c r="O1628" s="441" t="s">
        <v>1315</v>
      </c>
      <c r="Q1628" s="441">
        <v>711105</v>
      </c>
      <c r="R1628" s="450" t="s">
        <v>435</v>
      </c>
      <c r="S1628" s="441">
        <v>711105</v>
      </c>
    </row>
    <row r="1629" spans="1:19" ht="10.199999999999999" customHeight="1" x14ac:dyDescent="0.3">
      <c r="A1629" s="441">
        <v>7111</v>
      </c>
      <c r="B1629" s="441">
        <f t="shared" si="29"/>
        <v>6</v>
      </c>
      <c r="C1629" s="450">
        <v>711110</v>
      </c>
      <c r="D1629" s="441" t="s">
        <v>199</v>
      </c>
      <c r="E1629" s="441" t="s">
        <v>1315</v>
      </c>
      <c r="G1629" s="441" t="s">
        <v>1315</v>
      </c>
      <c r="J1629" s="441" t="s">
        <v>1316</v>
      </c>
      <c r="K1629" s="441" t="s">
        <v>1316</v>
      </c>
      <c r="O1629" s="441" t="s">
        <v>1315</v>
      </c>
      <c r="Q1629" s="441">
        <v>711110</v>
      </c>
      <c r="R1629" s="450" t="s">
        <v>199</v>
      </c>
      <c r="S1629" s="441">
        <v>711110</v>
      </c>
    </row>
    <row r="1630" spans="1:19" ht="10.199999999999999" customHeight="1" x14ac:dyDescent="0.3">
      <c r="A1630" s="441">
        <v>7111</v>
      </c>
      <c r="B1630" s="441">
        <f t="shared" si="29"/>
        <v>6</v>
      </c>
      <c r="C1630" s="450">
        <v>711115</v>
      </c>
      <c r="D1630" s="441" t="s">
        <v>436</v>
      </c>
      <c r="E1630" s="441" t="s">
        <v>1315</v>
      </c>
      <c r="G1630" s="441" t="s">
        <v>1315</v>
      </c>
      <c r="J1630" s="441" t="s">
        <v>1316</v>
      </c>
      <c r="K1630" s="441" t="s">
        <v>1316</v>
      </c>
      <c r="O1630" s="441" t="s">
        <v>1315</v>
      </c>
      <c r="Q1630" s="441">
        <v>711115</v>
      </c>
      <c r="R1630" s="450" t="s">
        <v>436</v>
      </c>
      <c r="S1630" s="441">
        <v>711115</v>
      </c>
    </row>
    <row r="1631" spans="1:19" ht="10.199999999999999" customHeight="1" x14ac:dyDescent="0.3">
      <c r="A1631" s="441">
        <v>7111</v>
      </c>
      <c r="B1631" s="441">
        <f t="shared" si="29"/>
        <v>6</v>
      </c>
      <c r="C1631" s="450">
        <v>711120</v>
      </c>
      <c r="D1631" s="441" t="s">
        <v>209</v>
      </c>
      <c r="E1631" s="441" t="s">
        <v>1315</v>
      </c>
      <c r="G1631" s="441" t="s">
        <v>1315</v>
      </c>
      <c r="J1631" s="441" t="s">
        <v>1316</v>
      </c>
      <c r="K1631" s="441" t="s">
        <v>1316</v>
      </c>
      <c r="O1631" s="441" t="s">
        <v>1315</v>
      </c>
      <c r="Q1631" s="441">
        <v>711120</v>
      </c>
      <c r="R1631" s="450" t="s">
        <v>209</v>
      </c>
      <c r="S1631" s="441">
        <v>711120</v>
      </c>
    </row>
    <row r="1632" spans="1:19" ht="10.199999999999999" customHeight="1" x14ac:dyDescent="0.3">
      <c r="A1632" s="441">
        <v>7111</v>
      </c>
      <c r="B1632" s="441">
        <f t="shared" si="29"/>
        <v>6</v>
      </c>
      <c r="C1632" s="450">
        <v>711125</v>
      </c>
      <c r="D1632" s="441" t="s">
        <v>1121</v>
      </c>
      <c r="E1632" s="441" t="s">
        <v>1315</v>
      </c>
      <c r="G1632" s="441" t="s">
        <v>1315</v>
      </c>
      <c r="J1632" s="441" t="s">
        <v>1316</v>
      </c>
      <c r="K1632" s="441" t="s">
        <v>1316</v>
      </c>
      <c r="O1632" s="441" t="s">
        <v>1315</v>
      </c>
      <c r="Q1632" s="441">
        <v>711125</v>
      </c>
      <c r="R1632" s="450" t="s">
        <v>1121</v>
      </c>
      <c r="S1632" s="441">
        <v>711125</v>
      </c>
    </row>
    <row r="1633" spans="1:19" ht="10.199999999999999" customHeight="1" x14ac:dyDescent="0.3">
      <c r="A1633" s="441">
        <v>7111</v>
      </c>
      <c r="B1633" s="441">
        <f t="shared" si="29"/>
        <v>6</v>
      </c>
      <c r="C1633" s="450">
        <v>711130</v>
      </c>
      <c r="D1633" s="441" t="s">
        <v>437</v>
      </c>
      <c r="E1633" s="441" t="s">
        <v>1315</v>
      </c>
      <c r="G1633" s="441" t="s">
        <v>1315</v>
      </c>
      <c r="J1633" s="441" t="s">
        <v>1316</v>
      </c>
      <c r="K1633" s="441" t="s">
        <v>1316</v>
      </c>
      <c r="O1633" s="441" t="s">
        <v>1315</v>
      </c>
      <c r="Q1633" s="441">
        <v>711130</v>
      </c>
      <c r="R1633" s="450" t="s">
        <v>437</v>
      </c>
      <c r="S1633" s="441">
        <v>711130</v>
      </c>
    </row>
    <row r="1634" spans="1:19" ht="10.199999999999999" customHeight="1" x14ac:dyDescent="0.3">
      <c r="A1634" s="441">
        <v>7111</v>
      </c>
      <c r="B1634" s="441">
        <f t="shared" si="29"/>
        <v>6</v>
      </c>
      <c r="C1634" s="450">
        <v>711135</v>
      </c>
      <c r="D1634" s="441" t="s">
        <v>210</v>
      </c>
      <c r="E1634" s="441" t="s">
        <v>1315</v>
      </c>
      <c r="G1634" s="441" t="s">
        <v>1315</v>
      </c>
      <c r="J1634" s="441" t="s">
        <v>1316</v>
      </c>
      <c r="K1634" s="441" t="s">
        <v>1316</v>
      </c>
      <c r="O1634" s="441" t="s">
        <v>1315</v>
      </c>
      <c r="Q1634" s="441">
        <v>711135</v>
      </c>
      <c r="R1634" s="450" t="s">
        <v>210</v>
      </c>
      <c r="S1634" s="441">
        <v>711135</v>
      </c>
    </row>
    <row r="1635" spans="1:19" ht="10.199999999999999" customHeight="1" x14ac:dyDescent="0.3">
      <c r="A1635" s="441">
        <v>7112</v>
      </c>
      <c r="B1635" s="441">
        <f t="shared" si="29"/>
        <v>4</v>
      </c>
      <c r="C1635" s="450">
        <v>7112</v>
      </c>
      <c r="D1635" s="441" t="s">
        <v>868</v>
      </c>
      <c r="E1635" s="441" t="s">
        <v>1315</v>
      </c>
      <c r="J1635" s="441" t="s">
        <v>1316</v>
      </c>
      <c r="K1635" s="441" t="s">
        <v>1316</v>
      </c>
      <c r="O1635" s="441" t="s">
        <v>1315</v>
      </c>
      <c r="Q1635" s="441">
        <v>7112</v>
      </c>
      <c r="R1635" s="450" t="s">
        <v>1700</v>
      </c>
      <c r="S1635" s="441">
        <v>7112</v>
      </c>
    </row>
    <row r="1636" spans="1:19" ht="10.199999999999999" customHeight="1" x14ac:dyDescent="0.3">
      <c r="A1636" s="441">
        <v>7112</v>
      </c>
      <c r="B1636" s="441">
        <f t="shared" si="29"/>
        <v>6</v>
      </c>
      <c r="C1636" s="450">
        <v>711205</v>
      </c>
      <c r="D1636" s="441" t="s">
        <v>105</v>
      </c>
      <c r="E1636" s="441" t="s">
        <v>1315</v>
      </c>
      <c r="J1636" s="441" t="s">
        <v>1316</v>
      </c>
      <c r="K1636" s="441" t="s">
        <v>1316</v>
      </c>
      <c r="O1636" s="441" t="s">
        <v>1315</v>
      </c>
      <c r="Q1636" s="441">
        <v>711205</v>
      </c>
      <c r="R1636" s="450" t="s">
        <v>1701</v>
      </c>
      <c r="S1636" s="441">
        <v>711205</v>
      </c>
    </row>
    <row r="1637" spans="1:19" ht="10.199999999999999" customHeight="1" x14ac:dyDescent="0.3">
      <c r="A1637" s="441">
        <v>7112</v>
      </c>
      <c r="B1637" s="441">
        <f t="shared" si="29"/>
        <v>6</v>
      </c>
      <c r="C1637" s="450">
        <v>711210</v>
      </c>
      <c r="D1637" s="441" t="s">
        <v>106</v>
      </c>
      <c r="E1637" s="441" t="s">
        <v>1315</v>
      </c>
      <c r="J1637" s="441" t="s">
        <v>1316</v>
      </c>
      <c r="K1637" s="441" t="s">
        <v>1316</v>
      </c>
      <c r="O1637" s="441" t="s">
        <v>1315</v>
      </c>
      <c r="Q1637" s="441">
        <v>711210</v>
      </c>
      <c r="R1637" s="450" t="s">
        <v>1702</v>
      </c>
      <c r="S1637" s="441">
        <v>711210</v>
      </c>
    </row>
    <row r="1638" spans="1:19" ht="10.199999999999999" customHeight="1" x14ac:dyDescent="0.3">
      <c r="A1638" s="441">
        <v>7112</v>
      </c>
      <c r="B1638" s="441">
        <f t="shared" si="29"/>
        <v>6</v>
      </c>
      <c r="C1638" s="450">
        <v>711215</v>
      </c>
      <c r="D1638" s="441" t="s">
        <v>798</v>
      </c>
      <c r="E1638" s="441" t="s">
        <v>1315</v>
      </c>
      <c r="J1638" s="441" t="s">
        <v>1316</v>
      </c>
      <c r="K1638" s="441" t="s">
        <v>1316</v>
      </c>
      <c r="O1638" s="441" t="s">
        <v>1315</v>
      </c>
      <c r="Q1638" s="441">
        <v>711215</v>
      </c>
      <c r="R1638" s="450" t="s">
        <v>1703</v>
      </c>
      <c r="S1638" s="441">
        <v>711215</v>
      </c>
    </row>
    <row r="1639" spans="1:19" ht="10.199999999999999" customHeight="1" x14ac:dyDescent="0.3">
      <c r="A1639" s="441">
        <v>7112</v>
      </c>
      <c r="B1639" s="441">
        <f t="shared" si="29"/>
        <v>6</v>
      </c>
      <c r="C1639" s="450">
        <v>711220</v>
      </c>
      <c r="D1639" s="441" t="s">
        <v>869</v>
      </c>
      <c r="E1639" s="441" t="s">
        <v>1315</v>
      </c>
      <c r="J1639" s="441" t="s">
        <v>1316</v>
      </c>
      <c r="K1639" s="441" t="s">
        <v>1316</v>
      </c>
      <c r="O1639" s="441" t="s">
        <v>1315</v>
      </c>
      <c r="Q1639" s="441">
        <v>711220</v>
      </c>
      <c r="R1639" s="450" t="s">
        <v>1704</v>
      </c>
      <c r="S1639" s="441">
        <v>711220</v>
      </c>
    </row>
    <row r="1640" spans="1:19" ht="10.199999999999999" customHeight="1" x14ac:dyDescent="0.3">
      <c r="A1640" s="441">
        <v>7113</v>
      </c>
      <c r="B1640" s="441">
        <f t="shared" si="29"/>
        <v>4</v>
      </c>
      <c r="C1640" s="450">
        <v>7113</v>
      </c>
      <c r="D1640" s="441" t="s">
        <v>870</v>
      </c>
      <c r="E1640" s="441" t="s">
        <v>1315</v>
      </c>
      <c r="F1640" s="441" t="s">
        <v>1315</v>
      </c>
      <c r="G1640" s="441" t="s">
        <v>1315</v>
      </c>
      <c r="I1640" s="441" t="s">
        <v>1315</v>
      </c>
      <c r="J1640" s="441" t="s">
        <v>1315</v>
      </c>
      <c r="K1640" s="441" t="s">
        <v>1315</v>
      </c>
      <c r="L1640" s="441" t="s">
        <v>1315</v>
      </c>
      <c r="M1640" s="441" t="s">
        <v>1315</v>
      </c>
      <c r="N1640" s="441" t="s">
        <v>1315</v>
      </c>
      <c r="O1640" s="441" t="s">
        <v>1315</v>
      </c>
      <c r="Q1640" s="441">
        <v>7113</v>
      </c>
      <c r="R1640" s="450" t="s">
        <v>870</v>
      </c>
      <c r="S1640" s="441">
        <v>7113</v>
      </c>
    </row>
    <row r="1641" spans="1:19" ht="10.199999999999999" customHeight="1" x14ac:dyDescent="0.3">
      <c r="A1641" s="441">
        <v>7113</v>
      </c>
      <c r="B1641" s="441">
        <f t="shared" si="29"/>
        <v>6</v>
      </c>
      <c r="C1641" s="450">
        <v>711305</v>
      </c>
      <c r="D1641" s="441" t="s">
        <v>871</v>
      </c>
      <c r="E1641" s="441" t="s">
        <v>1315</v>
      </c>
      <c r="F1641" s="441" t="s">
        <v>1315</v>
      </c>
      <c r="G1641" s="441" t="s">
        <v>1315</v>
      </c>
      <c r="I1641" s="441" t="s">
        <v>1315</v>
      </c>
      <c r="J1641" s="441" t="s">
        <v>1315</v>
      </c>
      <c r="K1641" s="441" t="s">
        <v>1315</v>
      </c>
      <c r="L1641" s="441" t="s">
        <v>1315</v>
      </c>
      <c r="M1641" s="441" t="s">
        <v>1315</v>
      </c>
      <c r="N1641" s="441" t="s">
        <v>1315</v>
      </c>
      <c r="O1641" s="441" t="s">
        <v>1315</v>
      </c>
      <c r="Q1641" s="441">
        <v>711305</v>
      </c>
      <c r="R1641" s="450" t="s">
        <v>871</v>
      </c>
      <c r="S1641" s="441">
        <v>711305</v>
      </c>
    </row>
    <row r="1642" spans="1:19" ht="10.199999999999999" customHeight="1" x14ac:dyDescent="0.3">
      <c r="A1642" s="441">
        <v>7113</v>
      </c>
      <c r="B1642" s="441">
        <f t="shared" si="29"/>
        <v>6</v>
      </c>
      <c r="C1642" s="450">
        <v>711310</v>
      </c>
      <c r="D1642" s="441" t="s">
        <v>872</v>
      </c>
      <c r="E1642" s="441" t="s">
        <v>1315</v>
      </c>
      <c r="F1642" s="441" t="s">
        <v>1315</v>
      </c>
      <c r="G1642" s="441" t="s">
        <v>1315</v>
      </c>
      <c r="I1642" s="441" t="s">
        <v>1315</v>
      </c>
      <c r="J1642" s="441" t="s">
        <v>1315</v>
      </c>
      <c r="K1642" s="441" t="s">
        <v>1315</v>
      </c>
      <c r="L1642" s="441" t="s">
        <v>1315</v>
      </c>
      <c r="M1642" s="441" t="s">
        <v>1315</v>
      </c>
      <c r="N1642" s="441" t="s">
        <v>1315</v>
      </c>
      <c r="O1642" s="441" t="s">
        <v>1315</v>
      </c>
      <c r="Q1642" s="441">
        <v>711310</v>
      </c>
      <c r="R1642" s="450" t="s">
        <v>872</v>
      </c>
      <c r="S1642" s="441">
        <v>711310</v>
      </c>
    </row>
    <row r="1643" spans="1:19" ht="10.199999999999999" customHeight="1" x14ac:dyDescent="0.3">
      <c r="A1643" s="441">
        <v>7114</v>
      </c>
      <c r="B1643" s="441">
        <f t="shared" si="29"/>
        <v>4</v>
      </c>
      <c r="C1643" s="450">
        <v>7114</v>
      </c>
      <c r="D1643" s="441" t="s">
        <v>873</v>
      </c>
      <c r="E1643" s="441" t="s">
        <v>1315</v>
      </c>
      <c r="J1643" s="441" t="s">
        <v>1316</v>
      </c>
      <c r="K1643" s="441" t="s">
        <v>1316</v>
      </c>
      <c r="O1643" s="441" t="s">
        <v>1315</v>
      </c>
      <c r="Q1643" s="441">
        <v>7114</v>
      </c>
      <c r="R1643" s="450" t="s">
        <v>1705</v>
      </c>
      <c r="S1643" s="441">
        <v>7114</v>
      </c>
    </row>
    <row r="1644" spans="1:19" ht="10.199999999999999" customHeight="1" x14ac:dyDescent="0.3">
      <c r="A1644" s="441">
        <v>7114</v>
      </c>
      <c r="B1644" s="441">
        <f t="shared" si="29"/>
        <v>6</v>
      </c>
      <c r="C1644" s="450">
        <v>711405</v>
      </c>
      <c r="D1644" s="441" t="s">
        <v>105</v>
      </c>
      <c r="E1644" s="441" t="s">
        <v>1315</v>
      </c>
      <c r="J1644" s="441" t="s">
        <v>1316</v>
      </c>
      <c r="K1644" s="441" t="s">
        <v>1316</v>
      </c>
      <c r="O1644" s="441" t="s">
        <v>1315</v>
      </c>
      <c r="Q1644" s="441">
        <v>711405</v>
      </c>
      <c r="R1644" s="450" t="s">
        <v>1701</v>
      </c>
      <c r="S1644" s="441">
        <v>711405</v>
      </c>
    </row>
    <row r="1645" spans="1:19" ht="10.199999999999999" customHeight="1" x14ac:dyDescent="0.3">
      <c r="A1645" s="441">
        <v>7114</v>
      </c>
      <c r="B1645" s="441">
        <f t="shared" si="29"/>
        <v>6</v>
      </c>
      <c r="C1645" s="450">
        <v>711410</v>
      </c>
      <c r="D1645" s="441" t="s">
        <v>106</v>
      </c>
      <c r="E1645" s="441" t="s">
        <v>1315</v>
      </c>
      <c r="J1645" s="441" t="s">
        <v>1316</v>
      </c>
      <c r="K1645" s="441" t="s">
        <v>1316</v>
      </c>
      <c r="O1645" s="441" t="s">
        <v>1315</v>
      </c>
      <c r="Q1645" s="441">
        <v>711410</v>
      </c>
      <c r="R1645" s="450" t="s">
        <v>1702</v>
      </c>
      <c r="S1645" s="441">
        <v>711410</v>
      </c>
    </row>
    <row r="1646" spans="1:19" ht="10.199999999999999" customHeight="1" x14ac:dyDescent="0.3">
      <c r="A1646" s="441">
        <v>7114</v>
      </c>
      <c r="B1646" s="441">
        <f t="shared" si="29"/>
        <v>6</v>
      </c>
      <c r="C1646" s="450">
        <v>711415</v>
      </c>
      <c r="D1646" s="441" t="s">
        <v>798</v>
      </c>
      <c r="E1646" s="441" t="s">
        <v>1315</v>
      </c>
      <c r="J1646" s="441" t="s">
        <v>1316</v>
      </c>
      <c r="K1646" s="441" t="s">
        <v>1316</v>
      </c>
      <c r="O1646" s="441" t="s">
        <v>1315</v>
      </c>
      <c r="Q1646" s="441">
        <v>711415</v>
      </c>
      <c r="R1646" s="450" t="s">
        <v>1538</v>
      </c>
      <c r="S1646" s="441">
        <v>711415</v>
      </c>
    </row>
    <row r="1647" spans="1:19" ht="10.199999999999999" customHeight="1" x14ac:dyDescent="0.3">
      <c r="A1647" s="441">
        <v>7114</v>
      </c>
      <c r="B1647" s="441">
        <f t="shared" si="29"/>
        <v>6</v>
      </c>
      <c r="C1647" s="450">
        <v>711420</v>
      </c>
      <c r="D1647" s="441" t="s">
        <v>869</v>
      </c>
      <c r="E1647" s="441" t="s">
        <v>1315</v>
      </c>
      <c r="J1647" s="441" t="s">
        <v>1316</v>
      </c>
      <c r="K1647" s="441" t="s">
        <v>1316</v>
      </c>
      <c r="O1647" s="441" t="s">
        <v>1315</v>
      </c>
      <c r="Q1647" s="441">
        <v>711420</v>
      </c>
      <c r="R1647" s="450" t="s">
        <v>1704</v>
      </c>
      <c r="S1647" s="441">
        <v>711420</v>
      </c>
    </row>
    <row r="1648" spans="1:19" ht="10.199999999999999" customHeight="1" x14ac:dyDescent="0.3">
      <c r="A1648" s="441">
        <v>7115</v>
      </c>
      <c r="B1648" s="441">
        <f t="shared" si="29"/>
        <v>4</v>
      </c>
      <c r="C1648" s="450">
        <v>7115</v>
      </c>
      <c r="D1648" s="441" t="s">
        <v>874</v>
      </c>
      <c r="J1648" s="441" t="s">
        <v>1316</v>
      </c>
      <c r="K1648" s="441" t="s">
        <v>1316</v>
      </c>
      <c r="N1648" s="441" t="s">
        <v>1315</v>
      </c>
      <c r="Q1648" s="441">
        <v>7115</v>
      </c>
      <c r="R1648" s="450" t="s">
        <v>874</v>
      </c>
      <c r="S1648" s="441">
        <v>7115</v>
      </c>
    </row>
    <row r="1649" spans="1:19" ht="10.199999999999999" customHeight="1" x14ac:dyDescent="0.3">
      <c r="A1649" s="441">
        <v>7115</v>
      </c>
      <c r="B1649" s="441">
        <f t="shared" si="29"/>
        <v>6</v>
      </c>
      <c r="C1649" s="450">
        <v>711505</v>
      </c>
      <c r="D1649" s="441" t="s">
        <v>29</v>
      </c>
      <c r="J1649" s="441" t="s">
        <v>1316</v>
      </c>
      <c r="K1649" s="441" t="s">
        <v>1316</v>
      </c>
      <c r="N1649" s="441" t="s">
        <v>1315</v>
      </c>
      <c r="Q1649" s="441">
        <v>711505</v>
      </c>
      <c r="R1649" s="450" t="s">
        <v>29</v>
      </c>
      <c r="S1649" s="441">
        <v>711505</v>
      </c>
    </row>
    <row r="1650" spans="1:19" ht="10.199999999999999" customHeight="1" x14ac:dyDescent="0.3">
      <c r="A1650" s="441">
        <v>7115</v>
      </c>
      <c r="B1650" s="441">
        <f t="shared" si="29"/>
        <v>6</v>
      </c>
      <c r="C1650" s="450">
        <v>711510</v>
      </c>
      <c r="D1650" s="441" t="s">
        <v>875</v>
      </c>
      <c r="J1650" s="441" t="s">
        <v>1316</v>
      </c>
      <c r="K1650" s="441" t="s">
        <v>1316</v>
      </c>
      <c r="N1650" s="441" t="s">
        <v>1315</v>
      </c>
      <c r="Q1650" s="441">
        <v>711510</v>
      </c>
      <c r="R1650" s="450" t="s">
        <v>875</v>
      </c>
      <c r="S1650" s="441">
        <v>711510</v>
      </c>
    </row>
    <row r="1651" spans="1:19" ht="10.199999999999999" customHeight="1" x14ac:dyDescent="0.3">
      <c r="A1651" s="441">
        <v>7115</v>
      </c>
      <c r="B1651" s="441">
        <f t="shared" si="29"/>
        <v>6</v>
      </c>
      <c r="C1651" s="450">
        <v>711515</v>
      </c>
      <c r="D1651" s="441" t="s">
        <v>876</v>
      </c>
      <c r="J1651" s="441" t="s">
        <v>1316</v>
      </c>
      <c r="K1651" s="441" t="s">
        <v>1316</v>
      </c>
      <c r="N1651" s="441" t="s">
        <v>1315</v>
      </c>
      <c r="Q1651" s="441">
        <v>711515</v>
      </c>
      <c r="R1651" s="450" t="s">
        <v>876</v>
      </c>
      <c r="S1651" s="441">
        <v>711515</v>
      </c>
    </row>
    <row r="1652" spans="1:19" ht="10.199999999999999" customHeight="1" x14ac:dyDescent="0.3">
      <c r="A1652" s="441">
        <v>7115</v>
      </c>
      <c r="B1652" s="441">
        <f t="shared" si="29"/>
        <v>6</v>
      </c>
      <c r="C1652" s="450">
        <v>711520</v>
      </c>
      <c r="D1652" s="441" t="s">
        <v>877</v>
      </c>
      <c r="J1652" s="441" t="s">
        <v>1316</v>
      </c>
      <c r="K1652" s="441" t="s">
        <v>1316</v>
      </c>
      <c r="N1652" s="441" t="s">
        <v>1315</v>
      </c>
      <c r="Q1652" s="441">
        <v>711520</v>
      </c>
      <c r="R1652" s="450" t="s">
        <v>877</v>
      </c>
      <c r="S1652" s="441">
        <v>711520</v>
      </c>
    </row>
    <row r="1653" spans="1:19" ht="10.199999999999999" customHeight="1" x14ac:dyDescent="0.3">
      <c r="A1653" s="441">
        <v>7115</v>
      </c>
      <c r="B1653" s="441">
        <f t="shared" si="29"/>
        <v>6</v>
      </c>
      <c r="C1653" s="450">
        <v>711525</v>
      </c>
      <c r="D1653" s="441" t="s">
        <v>32</v>
      </c>
      <c r="J1653" s="441" t="s">
        <v>1316</v>
      </c>
      <c r="K1653" s="441" t="s">
        <v>1316</v>
      </c>
      <c r="N1653" s="441" t="s">
        <v>1315</v>
      </c>
      <c r="Q1653" s="441">
        <v>711525</v>
      </c>
      <c r="R1653" s="450" t="s">
        <v>32</v>
      </c>
      <c r="S1653" s="441">
        <v>711525</v>
      </c>
    </row>
    <row r="1654" spans="1:19" ht="10.199999999999999" customHeight="1" x14ac:dyDescent="0.3">
      <c r="A1654" s="441">
        <v>7115</v>
      </c>
      <c r="B1654" s="441">
        <f t="shared" si="29"/>
        <v>6</v>
      </c>
      <c r="C1654" s="450">
        <v>711590</v>
      </c>
      <c r="D1654" s="441" t="s">
        <v>878</v>
      </c>
      <c r="J1654" s="441" t="s">
        <v>1316</v>
      </c>
      <c r="K1654" s="441" t="s">
        <v>1316</v>
      </c>
      <c r="N1654" s="441" t="s">
        <v>1315</v>
      </c>
      <c r="Q1654" s="441">
        <v>711590</v>
      </c>
      <c r="R1654" s="450" t="s">
        <v>878</v>
      </c>
      <c r="S1654" s="441">
        <v>711590</v>
      </c>
    </row>
    <row r="1655" spans="1:19" ht="10.199999999999999" customHeight="1" x14ac:dyDescent="0.3">
      <c r="A1655" s="441">
        <v>7117</v>
      </c>
      <c r="B1655" s="441">
        <f t="shared" si="29"/>
        <v>4</v>
      </c>
      <c r="C1655" s="450">
        <v>7117</v>
      </c>
      <c r="D1655" s="441" t="s">
        <v>880</v>
      </c>
      <c r="E1655" s="441" t="s">
        <v>1315</v>
      </c>
      <c r="F1655" s="441" t="s">
        <v>1315</v>
      </c>
      <c r="G1655" s="441" t="s">
        <v>1315</v>
      </c>
      <c r="I1655" s="441" t="s">
        <v>1315</v>
      </c>
      <c r="J1655" s="441" t="s">
        <v>1315</v>
      </c>
      <c r="K1655" s="441" t="s">
        <v>1315</v>
      </c>
      <c r="O1655" s="441" t="s">
        <v>1315</v>
      </c>
      <c r="Q1655" s="441">
        <v>7117</v>
      </c>
      <c r="R1655" s="450" t="s">
        <v>1706</v>
      </c>
      <c r="S1655" s="441">
        <v>7117</v>
      </c>
    </row>
    <row r="1656" spans="1:19" ht="10.199999999999999" customHeight="1" x14ac:dyDescent="0.3">
      <c r="A1656" s="441">
        <v>7117</v>
      </c>
      <c r="B1656" s="441">
        <f t="shared" si="29"/>
        <v>6</v>
      </c>
      <c r="C1656" s="450">
        <v>711705</v>
      </c>
      <c r="D1656" s="441" t="s">
        <v>799</v>
      </c>
      <c r="E1656" s="441" t="s">
        <v>1315</v>
      </c>
      <c r="F1656" s="441" t="s">
        <v>1315</v>
      </c>
      <c r="G1656" s="441" t="s">
        <v>1315</v>
      </c>
      <c r="J1656" s="441" t="s">
        <v>1315</v>
      </c>
      <c r="K1656" s="441" t="s">
        <v>1315</v>
      </c>
      <c r="O1656" s="441" t="s">
        <v>1315</v>
      </c>
      <c r="Q1656" s="441" t="s">
        <v>1332</v>
      </c>
      <c r="R1656" s="450" t="s">
        <v>1332</v>
      </c>
      <c r="S1656" s="441" t="s">
        <v>1332</v>
      </c>
    </row>
    <row r="1657" spans="1:19" ht="10.199999999999999" customHeight="1" x14ac:dyDescent="0.3">
      <c r="A1657" s="441">
        <v>7117</v>
      </c>
      <c r="B1657" s="441">
        <f t="shared" si="29"/>
        <v>6</v>
      </c>
      <c r="C1657" s="450">
        <v>711710</v>
      </c>
      <c r="D1657" s="441" t="s">
        <v>881</v>
      </c>
      <c r="E1657" s="441" t="s">
        <v>1315</v>
      </c>
      <c r="F1657" s="441" t="s">
        <v>1315</v>
      </c>
      <c r="G1657" s="441" t="s">
        <v>1315</v>
      </c>
      <c r="I1657" s="441" t="s">
        <v>1315</v>
      </c>
      <c r="J1657" s="441" t="s">
        <v>1315</v>
      </c>
      <c r="K1657" s="441" t="s">
        <v>1315</v>
      </c>
      <c r="O1657" s="441" t="s">
        <v>1315</v>
      </c>
      <c r="Q1657" s="441">
        <v>711710</v>
      </c>
      <c r="R1657" s="450" t="s">
        <v>1701</v>
      </c>
      <c r="S1657" s="443" t="s">
        <v>1707</v>
      </c>
    </row>
    <row r="1658" spans="1:19" ht="10.199999999999999" customHeight="1" x14ac:dyDescent="0.3">
      <c r="A1658" s="441">
        <v>7117</v>
      </c>
      <c r="B1658" s="441">
        <f t="shared" si="29"/>
        <v>6</v>
      </c>
      <c r="C1658" s="450">
        <v>711715</v>
      </c>
      <c r="D1658" s="441" t="s">
        <v>800</v>
      </c>
      <c r="E1658" s="441" t="s">
        <v>1315</v>
      </c>
      <c r="F1658" s="441" t="s">
        <v>1315</v>
      </c>
      <c r="G1658" s="441" t="s">
        <v>1315</v>
      </c>
      <c r="J1658" s="441" t="s">
        <v>1315</v>
      </c>
      <c r="K1658" s="441" t="s">
        <v>1315</v>
      </c>
      <c r="O1658" s="441" t="s">
        <v>1315</v>
      </c>
      <c r="Q1658" s="441" t="s">
        <v>1332</v>
      </c>
      <c r="R1658" s="450" t="s">
        <v>1332</v>
      </c>
      <c r="S1658" s="441" t="s">
        <v>1332</v>
      </c>
    </row>
    <row r="1659" spans="1:19" ht="10.199999999999999" customHeight="1" x14ac:dyDescent="0.3">
      <c r="A1659" s="441">
        <v>7117</v>
      </c>
      <c r="B1659" s="441">
        <f t="shared" si="29"/>
        <v>6</v>
      </c>
      <c r="C1659" s="450">
        <v>711720</v>
      </c>
      <c r="D1659" s="441" t="s">
        <v>882</v>
      </c>
      <c r="E1659" s="441" t="s">
        <v>1315</v>
      </c>
      <c r="F1659" s="441" t="s">
        <v>1315</v>
      </c>
      <c r="J1659" s="441" t="s">
        <v>1315</v>
      </c>
      <c r="K1659" s="441" t="s">
        <v>1315</v>
      </c>
      <c r="O1659" s="441" t="s">
        <v>1315</v>
      </c>
      <c r="Q1659" s="441">
        <v>711720</v>
      </c>
      <c r="R1659" s="450" t="s">
        <v>1708</v>
      </c>
      <c r="S1659" s="443" t="s">
        <v>1709</v>
      </c>
    </row>
    <row r="1660" spans="1:19" ht="10.199999999999999" customHeight="1" x14ac:dyDescent="0.3">
      <c r="A1660" s="441">
        <v>7117</v>
      </c>
      <c r="B1660" s="441">
        <f t="shared" si="29"/>
        <v>6</v>
      </c>
      <c r="C1660" s="450">
        <v>711725</v>
      </c>
      <c r="D1660" s="441" t="s">
        <v>883</v>
      </c>
      <c r="E1660" s="441" t="s">
        <v>1315</v>
      </c>
      <c r="F1660" s="441" t="s">
        <v>1315</v>
      </c>
      <c r="J1660" s="441" t="s">
        <v>1315</v>
      </c>
      <c r="K1660" s="441" t="s">
        <v>1315</v>
      </c>
      <c r="O1660" s="441" t="s">
        <v>1315</v>
      </c>
      <c r="Q1660" s="441" t="s">
        <v>1332</v>
      </c>
      <c r="R1660" s="450" t="s">
        <v>1332</v>
      </c>
      <c r="S1660" s="441" t="s">
        <v>1332</v>
      </c>
    </row>
    <row r="1661" spans="1:19" ht="10.199999999999999" customHeight="1" x14ac:dyDescent="0.3">
      <c r="A1661" s="441">
        <v>7117</v>
      </c>
      <c r="B1661" s="441">
        <f t="shared" si="29"/>
        <v>6</v>
      </c>
      <c r="C1661" s="450">
        <v>711730</v>
      </c>
      <c r="D1661" s="441" t="s">
        <v>1540</v>
      </c>
      <c r="E1661" s="441" t="s">
        <v>1315</v>
      </c>
      <c r="F1661" s="441" t="s">
        <v>1315</v>
      </c>
      <c r="J1661" s="441" t="s">
        <v>1316</v>
      </c>
      <c r="K1661" s="441" t="s">
        <v>1316</v>
      </c>
      <c r="O1661" s="441" t="s">
        <v>1315</v>
      </c>
      <c r="Q1661" s="441">
        <v>711730</v>
      </c>
      <c r="R1661" s="450" t="s">
        <v>1634</v>
      </c>
      <c r="S1661" s="441">
        <v>711730</v>
      </c>
    </row>
    <row r="1662" spans="1:19" ht="10.199999999999999" customHeight="1" x14ac:dyDescent="0.3">
      <c r="A1662" s="441">
        <v>7117</v>
      </c>
      <c r="B1662" s="441">
        <f t="shared" si="29"/>
        <v>6</v>
      </c>
      <c r="C1662" s="450">
        <v>711735</v>
      </c>
      <c r="D1662" s="441" t="s">
        <v>798</v>
      </c>
      <c r="E1662" s="441" t="s">
        <v>1315</v>
      </c>
      <c r="F1662" s="441" t="s">
        <v>1315</v>
      </c>
      <c r="G1662" s="441" t="s">
        <v>1315</v>
      </c>
      <c r="I1662" s="441" t="s">
        <v>1315</v>
      </c>
      <c r="J1662" s="441" t="s">
        <v>1315</v>
      </c>
      <c r="K1662" s="441" t="s">
        <v>1315</v>
      </c>
      <c r="O1662" s="441" t="s">
        <v>1315</v>
      </c>
      <c r="Q1662" s="441">
        <v>711735</v>
      </c>
      <c r="R1662" s="450" t="s">
        <v>1538</v>
      </c>
      <c r="S1662" s="441">
        <v>711735</v>
      </c>
    </row>
    <row r="1663" spans="1:19" ht="10.199999999999999" customHeight="1" x14ac:dyDescent="0.3">
      <c r="A1663" s="441">
        <v>7117</v>
      </c>
      <c r="B1663" s="441">
        <f t="shared" si="29"/>
        <v>6</v>
      </c>
      <c r="C1663" s="450">
        <v>711740</v>
      </c>
      <c r="D1663" s="441" t="s">
        <v>884</v>
      </c>
      <c r="E1663" s="441" t="s">
        <v>1315</v>
      </c>
      <c r="F1663" s="441" t="s">
        <v>1315</v>
      </c>
      <c r="G1663" s="441" t="s">
        <v>1315</v>
      </c>
      <c r="J1663" s="441" t="s">
        <v>1315</v>
      </c>
      <c r="K1663" s="441" t="s">
        <v>1315</v>
      </c>
      <c r="O1663" s="441" t="s">
        <v>1315</v>
      </c>
      <c r="Q1663" s="441">
        <v>711740</v>
      </c>
      <c r="R1663" s="450" t="s">
        <v>1710</v>
      </c>
      <c r="S1663" s="441">
        <v>711740</v>
      </c>
    </row>
    <row r="1664" spans="1:19" ht="10.199999999999999" customHeight="1" x14ac:dyDescent="0.3">
      <c r="A1664" s="441">
        <v>7117</v>
      </c>
      <c r="B1664" s="441">
        <f t="shared" si="29"/>
        <v>6</v>
      </c>
      <c r="C1664" s="450">
        <v>711745</v>
      </c>
      <c r="D1664" s="441" t="s">
        <v>109</v>
      </c>
      <c r="E1664" s="441" t="s">
        <v>1315</v>
      </c>
      <c r="F1664" s="441" t="s">
        <v>1315</v>
      </c>
      <c r="J1664" s="441" t="s">
        <v>1316</v>
      </c>
      <c r="K1664" s="441" t="s">
        <v>1316</v>
      </c>
      <c r="O1664" s="441" t="s">
        <v>1315</v>
      </c>
      <c r="Q1664" s="441">
        <v>711745</v>
      </c>
      <c r="R1664" s="450" t="s">
        <v>1542</v>
      </c>
      <c r="S1664" s="441">
        <v>711745</v>
      </c>
    </row>
    <row r="1665" spans="1:19" ht="10.199999999999999" customHeight="1" x14ac:dyDescent="0.3">
      <c r="A1665" s="441">
        <v>7117</v>
      </c>
      <c r="B1665" s="441">
        <f t="shared" si="29"/>
        <v>6</v>
      </c>
      <c r="C1665" s="450">
        <v>711750</v>
      </c>
      <c r="D1665" s="441" t="s">
        <v>885</v>
      </c>
      <c r="F1665" s="441" t="s">
        <v>1315</v>
      </c>
      <c r="I1665" s="441" t="s">
        <v>1315</v>
      </c>
      <c r="J1665" s="441" t="s">
        <v>1316</v>
      </c>
      <c r="K1665" s="441" t="s">
        <v>1316</v>
      </c>
      <c r="Q1665" s="441">
        <v>711750</v>
      </c>
      <c r="R1665" s="450" t="s">
        <v>1543</v>
      </c>
      <c r="S1665" s="441">
        <v>711750</v>
      </c>
    </row>
    <row r="1666" spans="1:19" ht="10.199999999999999" customHeight="1" x14ac:dyDescent="0.3">
      <c r="A1666" s="441">
        <v>7190</v>
      </c>
      <c r="B1666" s="441">
        <f t="shared" si="29"/>
        <v>4</v>
      </c>
      <c r="C1666" s="450">
        <v>7190</v>
      </c>
      <c r="D1666" s="441" t="s">
        <v>438</v>
      </c>
      <c r="E1666" s="441" t="s">
        <v>1315</v>
      </c>
      <c r="F1666" s="441" t="s">
        <v>1315</v>
      </c>
      <c r="G1666" s="441" t="s">
        <v>1315</v>
      </c>
      <c r="I1666" s="441" t="s">
        <v>1315</v>
      </c>
      <c r="J1666" s="441" t="s">
        <v>1315</v>
      </c>
      <c r="K1666" s="441" t="s">
        <v>1315</v>
      </c>
      <c r="L1666" s="441" t="s">
        <v>1315</v>
      </c>
      <c r="M1666" s="441" t="s">
        <v>1315</v>
      </c>
      <c r="N1666" s="441" t="s">
        <v>1315</v>
      </c>
      <c r="O1666" s="441" t="s">
        <v>1315</v>
      </c>
      <c r="Q1666" s="441">
        <v>7190</v>
      </c>
      <c r="R1666" s="450" t="s">
        <v>438</v>
      </c>
      <c r="S1666" s="441">
        <v>7190</v>
      </c>
    </row>
    <row r="1667" spans="1:19" ht="10.199999999999999" customHeight="1" x14ac:dyDescent="0.3">
      <c r="A1667" s="441">
        <v>7190</v>
      </c>
      <c r="B1667" s="441">
        <f t="shared" si="29"/>
        <v>6</v>
      </c>
      <c r="C1667" s="450">
        <v>719005</v>
      </c>
      <c r="D1667" s="441" t="s">
        <v>439</v>
      </c>
      <c r="E1667" s="441" t="s">
        <v>1315</v>
      </c>
      <c r="F1667" s="441" t="s">
        <v>1315</v>
      </c>
      <c r="G1667" s="441" t="s">
        <v>1315</v>
      </c>
      <c r="I1667" s="441" t="s">
        <v>1315</v>
      </c>
      <c r="J1667" s="441" t="s">
        <v>1315</v>
      </c>
      <c r="K1667" s="441" t="s">
        <v>1315</v>
      </c>
      <c r="L1667" s="441" t="s">
        <v>1315</v>
      </c>
      <c r="M1667" s="441" t="s">
        <v>1315</v>
      </c>
      <c r="N1667" s="441" t="s">
        <v>1315</v>
      </c>
      <c r="O1667" s="441" t="s">
        <v>1315</v>
      </c>
      <c r="Q1667" s="441">
        <v>719005</v>
      </c>
      <c r="R1667" s="450" t="s">
        <v>439</v>
      </c>
      <c r="S1667" s="441">
        <v>719005</v>
      </c>
    </row>
    <row r="1668" spans="1:19" ht="10.199999999999999" customHeight="1" x14ac:dyDescent="0.3">
      <c r="A1668" s="441">
        <v>7190</v>
      </c>
      <c r="B1668" s="441">
        <f t="shared" si="29"/>
        <v>6</v>
      </c>
      <c r="C1668" s="450">
        <v>719010</v>
      </c>
      <c r="D1668" s="441" t="s">
        <v>440</v>
      </c>
      <c r="E1668" s="441" t="s">
        <v>1315</v>
      </c>
      <c r="F1668" s="441" t="s">
        <v>1315</v>
      </c>
      <c r="G1668" s="441" t="s">
        <v>1315</v>
      </c>
      <c r="I1668" s="441" t="s">
        <v>1315</v>
      </c>
      <c r="J1668" s="441" t="s">
        <v>1316</v>
      </c>
      <c r="K1668" s="441" t="s">
        <v>1316</v>
      </c>
      <c r="L1668" s="441" t="s">
        <v>1315</v>
      </c>
      <c r="M1668" s="441" t="s">
        <v>1315</v>
      </c>
      <c r="N1668" s="441" t="s">
        <v>1315</v>
      </c>
      <c r="O1668" s="441" t="s">
        <v>1315</v>
      </c>
      <c r="Q1668" s="441">
        <v>719010</v>
      </c>
      <c r="R1668" s="450" t="s">
        <v>440</v>
      </c>
      <c r="S1668" s="441">
        <v>719010</v>
      </c>
    </row>
    <row r="1669" spans="1:19" ht="10.199999999999999" customHeight="1" x14ac:dyDescent="0.3">
      <c r="A1669" s="441">
        <v>7190</v>
      </c>
      <c r="B1669" s="441">
        <f t="shared" si="29"/>
        <v>6</v>
      </c>
      <c r="C1669" s="450">
        <v>719015</v>
      </c>
      <c r="D1669" s="441" t="s">
        <v>441</v>
      </c>
      <c r="E1669" s="441" t="s">
        <v>1315</v>
      </c>
      <c r="F1669" s="441" t="s">
        <v>1315</v>
      </c>
      <c r="G1669" s="441" t="s">
        <v>1315</v>
      </c>
      <c r="I1669" s="441" t="s">
        <v>1315</v>
      </c>
      <c r="J1669" s="441" t="s">
        <v>1315</v>
      </c>
      <c r="K1669" s="441" t="s">
        <v>1315</v>
      </c>
      <c r="L1669" s="441" t="s">
        <v>1315</v>
      </c>
      <c r="M1669" s="441" t="s">
        <v>1315</v>
      </c>
      <c r="O1669" s="441" t="s">
        <v>1315</v>
      </c>
      <c r="Q1669" s="441">
        <v>719015</v>
      </c>
      <c r="R1669" s="450" t="s">
        <v>441</v>
      </c>
      <c r="S1669" s="441">
        <v>719015</v>
      </c>
    </row>
    <row r="1670" spans="1:19" ht="10.199999999999999" customHeight="1" x14ac:dyDescent="0.3">
      <c r="A1670" s="441">
        <v>7190</v>
      </c>
      <c r="B1670" s="441">
        <f t="shared" si="29"/>
        <v>6</v>
      </c>
      <c r="C1670" s="450">
        <v>719020</v>
      </c>
      <c r="D1670" s="441" t="s">
        <v>442</v>
      </c>
      <c r="E1670" s="441" t="s">
        <v>1315</v>
      </c>
      <c r="F1670" s="441" t="s">
        <v>1315</v>
      </c>
      <c r="G1670" s="441" t="s">
        <v>1315</v>
      </c>
      <c r="I1670" s="441" t="s">
        <v>1315</v>
      </c>
      <c r="J1670" s="441" t="s">
        <v>1315</v>
      </c>
      <c r="K1670" s="441" t="s">
        <v>1315</v>
      </c>
      <c r="L1670" s="441" t="s">
        <v>1315</v>
      </c>
      <c r="M1670" s="441" t="s">
        <v>1315</v>
      </c>
      <c r="O1670" s="441" t="s">
        <v>1315</v>
      </c>
      <c r="Q1670" s="441">
        <v>719020</v>
      </c>
      <c r="R1670" s="450" t="s">
        <v>442</v>
      </c>
      <c r="S1670" s="441">
        <v>719020</v>
      </c>
    </row>
    <row r="1671" spans="1:19" ht="10.199999999999999" customHeight="1" x14ac:dyDescent="0.3">
      <c r="A1671" s="441">
        <v>7190</v>
      </c>
      <c r="B1671" s="441">
        <f t="shared" si="29"/>
        <v>6</v>
      </c>
      <c r="C1671" s="450">
        <v>719025</v>
      </c>
      <c r="D1671" s="441" t="s">
        <v>443</v>
      </c>
      <c r="E1671" s="441" t="s">
        <v>1315</v>
      </c>
      <c r="F1671" s="441" t="s">
        <v>1315</v>
      </c>
      <c r="G1671" s="441" t="s">
        <v>1315</v>
      </c>
      <c r="I1671" s="441" t="s">
        <v>1315</v>
      </c>
      <c r="J1671" s="441" t="s">
        <v>1315</v>
      </c>
      <c r="K1671" s="441" t="s">
        <v>1315</v>
      </c>
      <c r="L1671" s="441" t="s">
        <v>1315</v>
      </c>
      <c r="M1671" s="441" t="s">
        <v>1315</v>
      </c>
      <c r="O1671" s="441" t="s">
        <v>1315</v>
      </c>
      <c r="Q1671" s="441">
        <v>719025</v>
      </c>
      <c r="R1671" s="450" t="s">
        <v>443</v>
      </c>
      <c r="S1671" s="441">
        <v>719025</v>
      </c>
    </row>
    <row r="1672" spans="1:19" ht="10.199999999999999" customHeight="1" x14ac:dyDescent="0.3">
      <c r="A1672" s="441">
        <v>7190</v>
      </c>
      <c r="B1672" s="441">
        <f t="shared" ref="B1672:B1735" si="30">LEN(C1672)</f>
        <v>6</v>
      </c>
      <c r="C1672" s="450">
        <v>719030</v>
      </c>
      <c r="D1672" s="441" t="s">
        <v>886</v>
      </c>
      <c r="F1672" s="441" t="s">
        <v>1315</v>
      </c>
      <c r="G1672" s="441" t="s">
        <v>1315</v>
      </c>
      <c r="J1672" s="441" t="s">
        <v>1316</v>
      </c>
      <c r="K1672" s="441" t="s">
        <v>1316</v>
      </c>
      <c r="Q1672" s="441">
        <v>719030</v>
      </c>
      <c r="R1672" s="450" t="s">
        <v>886</v>
      </c>
      <c r="S1672" s="441">
        <v>719030</v>
      </c>
    </row>
    <row r="1673" spans="1:19" ht="10.199999999999999" customHeight="1" x14ac:dyDescent="0.3">
      <c r="A1673" s="441">
        <v>7190</v>
      </c>
      <c r="B1673" s="441">
        <f t="shared" si="30"/>
        <v>6</v>
      </c>
      <c r="C1673" s="450">
        <v>719035</v>
      </c>
      <c r="D1673" s="441" t="s">
        <v>444</v>
      </c>
      <c r="E1673" s="441" t="s">
        <v>1315</v>
      </c>
      <c r="F1673" s="441" t="s">
        <v>1315</v>
      </c>
      <c r="G1673" s="441" t="s">
        <v>1315</v>
      </c>
      <c r="I1673" s="441" t="s">
        <v>1315</v>
      </c>
      <c r="J1673" s="441" t="s">
        <v>1315</v>
      </c>
      <c r="K1673" s="441" t="s">
        <v>1315</v>
      </c>
      <c r="L1673" s="441" t="s">
        <v>1315</v>
      </c>
      <c r="M1673" s="441" t="s">
        <v>1315</v>
      </c>
      <c r="O1673" s="441" t="s">
        <v>1315</v>
      </c>
      <c r="Q1673" s="441">
        <v>719035</v>
      </c>
      <c r="R1673" s="450" t="s">
        <v>444</v>
      </c>
      <c r="S1673" s="441">
        <v>719035</v>
      </c>
    </row>
    <row r="1674" spans="1:19" ht="10.199999999999999" customHeight="1" x14ac:dyDescent="0.3">
      <c r="A1674" s="441">
        <v>7190</v>
      </c>
      <c r="B1674" s="441">
        <f t="shared" si="30"/>
        <v>6</v>
      </c>
      <c r="C1674" s="450">
        <v>719040</v>
      </c>
      <c r="D1674" s="441" t="s">
        <v>887</v>
      </c>
      <c r="F1674" s="441" t="s">
        <v>1315</v>
      </c>
      <c r="J1674" s="441" t="s">
        <v>1316</v>
      </c>
      <c r="K1674" s="441" t="s">
        <v>1316</v>
      </c>
      <c r="M1674" s="441" t="s">
        <v>1315</v>
      </c>
      <c r="Q1674" s="441">
        <v>719040</v>
      </c>
      <c r="R1674" s="450" t="s">
        <v>887</v>
      </c>
      <c r="S1674" s="441">
        <v>719040</v>
      </c>
    </row>
    <row r="1675" spans="1:19" ht="10.199999999999999" customHeight="1" x14ac:dyDescent="0.3">
      <c r="A1675" s="441">
        <v>7190</v>
      </c>
      <c r="B1675" s="441">
        <f t="shared" si="30"/>
        <v>6</v>
      </c>
      <c r="C1675" s="450">
        <v>719045</v>
      </c>
      <c r="D1675" s="441" t="s">
        <v>445</v>
      </c>
      <c r="E1675" s="441" t="s">
        <v>1315</v>
      </c>
      <c r="F1675" s="441" t="s">
        <v>1315</v>
      </c>
      <c r="G1675" s="441" t="s">
        <v>1315</v>
      </c>
      <c r="I1675" s="441" t="s">
        <v>1315</v>
      </c>
      <c r="J1675" s="441" t="s">
        <v>1315</v>
      </c>
      <c r="K1675" s="441" t="s">
        <v>1315</v>
      </c>
      <c r="L1675" s="441" t="s">
        <v>1315</v>
      </c>
      <c r="M1675" s="441" t="s">
        <v>1315</v>
      </c>
      <c r="N1675" s="441" t="s">
        <v>1315</v>
      </c>
      <c r="O1675" s="441" t="s">
        <v>1315</v>
      </c>
      <c r="Q1675" s="441">
        <v>719045</v>
      </c>
      <c r="R1675" s="450" t="s">
        <v>445</v>
      </c>
      <c r="S1675" s="441">
        <v>719045</v>
      </c>
    </row>
    <row r="1676" spans="1:19" ht="10.199999999999999" customHeight="1" x14ac:dyDescent="0.3">
      <c r="A1676" s="441">
        <v>7190</v>
      </c>
      <c r="B1676" s="441">
        <f t="shared" si="30"/>
        <v>6</v>
      </c>
      <c r="C1676" s="450">
        <v>719090</v>
      </c>
      <c r="D1676" s="441" t="s">
        <v>1291</v>
      </c>
      <c r="E1676" s="441" t="s">
        <v>1315</v>
      </c>
      <c r="F1676" s="441" t="s">
        <v>1315</v>
      </c>
      <c r="G1676" s="441" t="s">
        <v>1315</v>
      </c>
      <c r="I1676" s="441" t="s">
        <v>1315</v>
      </c>
      <c r="J1676" s="441" t="s">
        <v>1315</v>
      </c>
      <c r="K1676" s="441" t="s">
        <v>1315</v>
      </c>
      <c r="L1676" s="441" t="s">
        <v>1315</v>
      </c>
      <c r="M1676" s="441" t="s">
        <v>1315</v>
      </c>
      <c r="N1676" s="441" t="s">
        <v>1315</v>
      </c>
      <c r="O1676" s="441" t="s">
        <v>1315</v>
      </c>
      <c r="Q1676" s="441">
        <v>719090</v>
      </c>
      <c r="R1676" s="450" t="s">
        <v>1291</v>
      </c>
      <c r="S1676" s="441">
        <v>719090</v>
      </c>
    </row>
    <row r="1677" spans="1:19" ht="10.199999999999999" customHeight="1" x14ac:dyDescent="0.3">
      <c r="A1677" s="441">
        <v>72</v>
      </c>
      <c r="B1677" s="441">
        <f t="shared" si="30"/>
        <v>2</v>
      </c>
      <c r="C1677" s="450">
        <v>72</v>
      </c>
      <c r="D1677" s="441" t="s">
        <v>856</v>
      </c>
      <c r="F1677" s="441" t="s">
        <v>1315</v>
      </c>
      <c r="J1677" s="441" t="s">
        <v>1316</v>
      </c>
      <c r="K1677" s="441" t="s">
        <v>1316</v>
      </c>
      <c r="L1677" s="441" t="s">
        <v>1315</v>
      </c>
      <c r="N1677" s="441" t="s">
        <v>1315</v>
      </c>
      <c r="Q1677" s="441">
        <v>72</v>
      </c>
      <c r="R1677" s="450" t="s">
        <v>856</v>
      </c>
      <c r="S1677" s="441">
        <v>72</v>
      </c>
    </row>
    <row r="1678" spans="1:19" ht="10.199999999999999" customHeight="1" x14ac:dyDescent="0.3">
      <c r="A1678" s="441">
        <v>7201</v>
      </c>
      <c r="B1678" s="441">
        <f t="shared" si="30"/>
        <v>4</v>
      </c>
      <c r="C1678" s="450">
        <v>7201</v>
      </c>
      <c r="D1678" s="441" t="s">
        <v>404</v>
      </c>
      <c r="F1678" s="441" t="s">
        <v>1315</v>
      </c>
      <c r="J1678" s="441" t="s">
        <v>1316</v>
      </c>
      <c r="K1678" s="441" t="s">
        <v>1316</v>
      </c>
      <c r="L1678" s="441" t="s">
        <v>1315</v>
      </c>
      <c r="N1678" s="441" t="s">
        <v>1315</v>
      </c>
      <c r="Q1678" s="441">
        <v>7201</v>
      </c>
      <c r="R1678" s="450" t="s">
        <v>404</v>
      </c>
      <c r="S1678" s="441">
        <v>7201</v>
      </c>
    </row>
    <row r="1679" spans="1:19" ht="10.199999999999999" customHeight="1" x14ac:dyDescent="0.3">
      <c r="A1679" s="441">
        <v>7202</v>
      </c>
      <c r="B1679" s="441">
        <f t="shared" si="30"/>
        <v>4</v>
      </c>
      <c r="C1679" s="450">
        <v>7202</v>
      </c>
      <c r="D1679" s="441" t="s">
        <v>410</v>
      </c>
      <c r="F1679" s="441" t="s">
        <v>1315</v>
      </c>
      <c r="J1679" s="441" t="s">
        <v>1316</v>
      </c>
      <c r="K1679" s="441" t="s">
        <v>1316</v>
      </c>
      <c r="L1679" s="441" t="s">
        <v>1315</v>
      </c>
      <c r="N1679" s="441" t="s">
        <v>1315</v>
      </c>
      <c r="Q1679" s="441">
        <v>7202</v>
      </c>
      <c r="R1679" s="450" t="s">
        <v>410</v>
      </c>
      <c r="S1679" s="441">
        <v>7202</v>
      </c>
    </row>
    <row r="1680" spans="1:19" ht="10.199999999999999" customHeight="1" x14ac:dyDescent="0.3">
      <c r="A1680" s="441">
        <v>7203</v>
      </c>
      <c r="B1680" s="441">
        <f t="shared" si="30"/>
        <v>4</v>
      </c>
      <c r="C1680" s="452">
        <v>7203</v>
      </c>
      <c r="D1680" s="445" t="s">
        <v>420</v>
      </c>
      <c r="J1680" s="441" t="s">
        <v>1316</v>
      </c>
      <c r="K1680" s="441" t="s">
        <v>1316</v>
      </c>
      <c r="L1680" s="441" t="s">
        <v>1315</v>
      </c>
      <c r="N1680" s="441" t="s">
        <v>1315</v>
      </c>
      <c r="Q1680" s="446">
        <v>7203</v>
      </c>
      <c r="R1680" s="455" t="s">
        <v>420</v>
      </c>
      <c r="S1680" s="446">
        <v>7203</v>
      </c>
    </row>
    <row r="1681" spans="1:19" ht="10.199999999999999" customHeight="1" x14ac:dyDescent="0.3">
      <c r="A1681" s="441">
        <v>7204</v>
      </c>
      <c r="B1681" s="441">
        <f t="shared" si="30"/>
        <v>4</v>
      </c>
      <c r="C1681" s="452">
        <v>7204</v>
      </c>
      <c r="D1681" s="445" t="s">
        <v>422</v>
      </c>
      <c r="F1681" s="441" t="s">
        <v>1315</v>
      </c>
      <c r="J1681" s="441" t="s">
        <v>1316</v>
      </c>
      <c r="K1681" s="441" t="s">
        <v>1316</v>
      </c>
      <c r="L1681" s="441" t="s">
        <v>1315</v>
      </c>
      <c r="N1681" s="441" t="s">
        <v>1315</v>
      </c>
      <c r="Q1681" s="446">
        <v>7204</v>
      </c>
      <c r="R1681" s="455" t="s">
        <v>422</v>
      </c>
      <c r="S1681" s="446">
        <v>7204</v>
      </c>
    </row>
    <row r="1682" spans="1:19" ht="10.199999999999999" customHeight="1" x14ac:dyDescent="0.3">
      <c r="A1682" s="441">
        <v>7205</v>
      </c>
      <c r="B1682" s="441">
        <f t="shared" si="30"/>
        <v>4</v>
      </c>
      <c r="C1682" s="452">
        <v>7205</v>
      </c>
      <c r="D1682" s="445" t="s">
        <v>423</v>
      </c>
      <c r="F1682" s="441" t="s">
        <v>1315</v>
      </c>
      <c r="J1682" s="441" t="s">
        <v>1316</v>
      </c>
      <c r="K1682" s="441" t="s">
        <v>1316</v>
      </c>
      <c r="L1682" s="441" t="s">
        <v>1315</v>
      </c>
      <c r="Q1682" s="446">
        <v>7205</v>
      </c>
      <c r="R1682" s="455" t="s">
        <v>423</v>
      </c>
      <c r="S1682" s="446">
        <v>7205</v>
      </c>
    </row>
    <row r="1683" spans="1:19" ht="10.199999999999999" customHeight="1" x14ac:dyDescent="0.3">
      <c r="A1683" s="441">
        <v>7206</v>
      </c>
      <c r="B1683" s="441">
        <f t="shared" si="30"/>
        <v>4</v>
      </c>
      <c r="C1683" s="452">
        <v>7206</v>
      </c>
      <c r="D1683" s="445" t="s">
        <v>424</v>
      </c>
      <c r="J1683" s="441" t="s">
        <v>1316</v>
      </c>
      <c r="K1683" s="441" t="s">
        <v>1316</v>
      </c>
      <c r="Q1683" s="446">
        <v>7206</v>
      </c>
      <c r="R1683" s="455" t="s">
        <v>424</v>
      </c>
      <c r="S1683" s="446">
        <v>7206</v>
      </c>
    </row>
    <row r="1684" spans="1:19" ht="10.199999999999999" customHeight="1" x14ac:dyDescent="0.3">
      <c r="A1684" s="441">
        <v>7207</v>
      </c>
      <c r="B1684" s="441">
        <f t="shared" si="30"/>
        <v>4</v>
      </c>
      <c r="C1684" s="453">
        <v>7207</v>
      </c>
      <c r="D1684" s="447" t="s">
        <v>425</v>
      </c>
      <c r="F1684" s="441" t="s">
        <v>1315</v>
      </c>
      <c r="J1684" s="441" t="s">
        <v>1316</v>
      </c>
      <c r="K1684" s="441" t="s">
        <v>1316</v>
      </c>
      <c r="L1684" s="441" t="s">
        <v>1315</v>
      </c>
      <c r="N1684" s="441" t="s">
        <v>1315</v>
      </c>
      <c r="Q1684" s="446">
        <v>7207</v>
      </c>
      <c r="R1684" s="455" t="s">
        <v>425</v>
      </c>
      <c r="S1684" s="446">
        <v>7207</v>
      </c>
    </row>
    <row r="1685" spans="1:19" ht="10.199999999999999" customHeight="1" x14ac:dyDescent="0.3">
      <c r="A1685" s="441">
        <v>7209</v>
      </c>
      <c r="B1685" s="441">
        <f t="shared" si="30"/>
        <v>4</v>
      </c>
      <c r="C1685" s="452">
        <v>7209</v>
      </c>
      <c r="D1685" s="445" t="s">
        <v>888</v>
      </c>
      <c r="F1685" s="441" t="s">
        <v>1315</v>
      </c>
      <c r="J1685" s="441" t="s">
        <v>1316</v>
      </c>
      <c r="K1685" s="441" t="s">
        <v>1316</v>
      </c>
      <c r="N1685" s="441" t="s">
        <v>1315</v>
      </c>
      <c r="Q1685" s="446">
        <v>7209</v>
      </c>
      <c r="R1685" s="455" t="s">
        <v>1711</v>
      </c>
      <c r="S1685" s="446">
        <v>7209</v>
      </c>
    </row>
    <row r="1686" spans="1:19" ht="10.199999999999999" customHeight="1" x14ac:dyDescent="0.3">
      <c r="A1686" s="441">
        <v>7210</v>
      </c>
      <c r="B1686" s="441">
        <f t="shared" si="30"/>
        <v>4</v>
      </c>
      <c r="C1686" s="452">
        <v>7210</v>
      </c>
      <c r="D1686" s="445" t="s">
        <v>889</v>
      </c>
      <c r="F1686" s="441" t="s">
        <v>1315</v>
      </c>
      <c r="J1686" s="441" t="s">
        <v>1316</v>
      </c>
      <c r="K1686" s="441" t="s">
        <v>1316</v>
      </c>
      <c r="Q1686" s="446">
        <v>7210</v>
      </c>
      <c r="R1686" s="455" t="s">
        <v>889</v>
      </c>
      <c r="S1686" s="446">
        <v>7210</v>
      </c>
    </row>
    <row r="1687" spans="1:19" ht="10.199999999999999" customHeight="1" x14ac:dyDescent="0.3">
      <c r="A1687" s="441">
        <v>7211</v>
      </c>
      <c r="B1687" s="441">
        <f t="shared" si="30"/>
        <v>4</v>
      </c>
      <c r="C1687" s="452">
        <v>7211</v>
      </c>
      <c r="D1687" s="445" t="s">
        <v>434</v>
      </c>
      <c r="J1687" s="441" t="s">
        <v>1316</v>
      </c>
      <c r="K1687" s="441" t="s">
        <v>1316</v>
      </c>
      <c r="Q1687" s="446">
        <v>7211</v>
      </c>
      <c r="R1687" s="455" t="s">
        <v>434</v>
      </c>
      <c r="S1687" s="446">
        <v>7211</v>
      </c>
    </row>
    <row r="1688" spans="1:19" ht="10.199999999999999" customHeight="1" x14ac:dyDescent="0.3">
      <c r="A1688" s="441">
        <v>7212</v>
      </c>
      <c r="B1688" s="441">
        <f t="shared" si="30"/>
        <v>4</v>
      </c>
      <c r="C1688" s="452">
        <v>7212</v>
      </c>
      <c r="D1688" s="445" t="s">
        <v>890</v>
      </c>
      <c r="J1688" s="441" t="s">
        <v>1316</v>
      </c>
      <c r="K1688" s="441" t="s">
        <v>1316</v>
      </c>
      <c r="Q1688" s="446">
        <v>7212</v>
      </c>
      <c r="R1688" s="455" t="s">
        <v>890</v>
      </c>
      <c r="S1688" s="446">
        <v>7212</v>
      </c>
    </row>
    <row r="1689" spans="1:19" ht="10.199999999999999" customHeight="1" x14ac:dyDescent="0.3">
      <c r="A1689" s="441">
        <v>7213</v>
      </c>
      <c r="B1689" s="441">
        <f t="shared" si="30"/>
        <v>4</v>
      </c>
      <c r="C1689" s="452">
        <v>7213</v>
      </c>
      <c r="D1689" s="445" t="s">
        <v>870</v>
      </c>
      <c r="F1689" s="441" t="s">
        <v>1315</v>
      </c>
      <c r="J1689" s="441" t="s">
        <v>1316</v>
      </c>
      <c r="K1689" s="441" t="s">
        <v>1316</v>
      </c>
      <c r="L1689" s="441" t="s">
        <v>1315</v>
      </c>
      <c r="N1689" s="441" t="s">
        <v>1315</v>
      </c>
      <c r="Q1689" s="446">
        <v>7213</v>
      </c>
      <c r="R1689" s="455" t="s">
        <v>870</v>
      </c>
      <c r="S1689" s="446">
        <v>7213</v>
      </c>
    </row>
    <row r="1690" spans="1:19" ht="10.199999999999999" customHeight="1" x14ac:dyDescent="0.3">
      <c r="A1690" s="441">
        <v>7214</v>
      </c>
      <c r="B1690" s="441">
        <f t="shared" si="30"/>
        <v>4</v>
      </c>
      <c r="C1690" s="452">
        <v>7214</v>
      </c>
      <c r="D1690" s="445" t="s">
        <v>873</v>
      </c>
      <c r="J1690" s="441" t="s">
        <v>1316</v>
      </c>
      <c r="K1690" s="441" t="s">
        <v>1316</v>
      </c>
      <c r="Q1690" s="446">
        <v>7214</v>
      </c>
      <c r="R1690" s="455" t="s">
        <v>873</v>
      </c>
      <c r="S1690" s="446">
        <v>7214</v>
      </c>
    </row>
    <row r="1691" spans="1:19" ht="10.199999999999999" customHeight="1" x14ac:dyDescent="0.3">
      <c r="A1691" s="441">
        <v>7215</v>
      </c>
      <c r="B1691" s="441">
        <f t="shared" si="30"/>
        <v>4</v>
      </c>
      <c r="C1691" s="452">
        <v>7215</v>
      </c>
      <c r="D1691" s="445" t="s">
        <v>874</v>
      </c>
      <c r="J1691" s="441" t="s">
        <v>1316</v>
      </c>
      <c r="K1691" s="441" t="s">
        <v>1316</v>
      </c>
      <c r="N1691" s="441" t="s">
        <v>1315</v>
      </c>
      <c r="Q1691" s="446">
        <v>7215</v>
      </c>
      <c r="R1691" s="455" t="s">
        <v>874</v>
      </c>
      <c r="S1691" s="446">
        <v>7215</v>
      </c>
    </row>
    <row r="1692" spans="1:19" ht="10.199999999999999" customHeight="1" x14ac:dyDescent="0.3">
      <c r="A1692" s="441">
        <v>7217</v>
      </c>
      <c r="B1692" s="441">
        <f t="shared" si="30"/>
        <v>4</v>
      </c>
      <c r="C1692" s="452">
        <v>7217</v>
      </c>
      <c r="D1692" s="445" t="s">
        <v>880</v>
      </c>
      <c r="F1692" s="441" t="s">
        <v>1315</v>
      </c>
      <c r="J1692" s="441" t="s">
        <v>1316</v>
      </c>
      <c r="K1692" s="441" t="s">
        <v>1316</v>
      </c>
      <c r="Q1692" s="446">
        <v>7217</v>
      </c>
      <c r="R1692" s="455" t="s">
        <v>880</v>
      </c>
      <c r="S1692" s="446">
        <v>7217</v>
      </c>
    </row>
    <row r="1693" spans="1:19" ht="10.199999999999999" customHeight="1" x14ac:dyDescent="0.3">
      <c r="A1693" s="441">
        <v>7290</v>
      </c>
      <c r="B1693" s="441">
        <f t="shared" si="30"/>
        <v>4</v>
      </c>
      <c r="C1693" s="452">
        <v>7290</v>
      </c>
      <c r="D1693" s="445" t="s">
        <v>438</v>
      </c>
      <c r="F1693" s="441" t="s">
        <v>1315</v>
      </c>
      <c r="J1693" s="441" t="s">
        <v>1316</v>
      </c>
      <c r="K1693" s="441" t="s">
        <v>1316</v>
      </c>
      <c r="L1693" s="441" t="s">
        <v>1315</v>
      </c>
      <c r="N1693" s="441" t="s">
        <v>1315</v>
      </c>
      <c r="Q1693" s="446">
        <v>7290</v>
      </c>
      <c r="R1693" s="455" t="s">
        <v>438</v>
      </c>
      <c r="S1693" s="446">
        <v>7290</v>
      </c>
    </row>
    <row r="1694" spans="1:19" ht="10.199999999999999" customHeight="1" x14ac:dyDescent="0.3">
      <c r="A1694" s="441">
        <v>73</v>
      </c>
      <c r="B1694" s="441">
        <f t="shared" si="30"/>
        <v>2</v>
      </c>
      <c r="C1694" s="454">
        <v>73</v>
      </c>
      <c r="D1694" s="448" t="s">
        <v>858</v>
      </c>
      <c r="F1694" s="441" t="s">
        <v>1315</v>
      </c>
      <c r="J1694" s="441" t="s">
        <v>1316</v>
      </c>
      <c r="K1694" s="441" t="s">
        <v>1316</v>
      </c>
      <c r="L1694" s="441" t="s">
        <v>1315</v>
      </c>
      <c r="N1694" s="441" t="s">
        <v>1315</v>
      </c>
      <c r="Q1694" s="446">
        <v>73</v>
      </c>
      <c r="R1694" s="455" t="s">
        <v>858</v>
      </c>
      <c r="S1694" s="446">
        <v>73</v>
      </c>
    </row>
    <row r="1695" spans="1:19" ht="10.199999999999999" customHeight="1" x14ac:dyDescent="0.3">
      <c r="A1695" s="441">
        <v>7301</v>
      </c>
      <c r="B1695" s="441">
        <f t="shared" si="30"/>
        <v>4</v>
      </c>
      <c r="C1695" s="452">
        <v>7301</v>
      </c>
      <c r="D1695" s="445" t="s">
        <v>447</v>
      </c>
      <c r="F1695" s="441" t="s">
        <v>1315</v>
      </c>
      <c r="J1695" s="441" t="s">
        <v>1316</v>
      </c>
      <c r="K1695" s="441" t="s">
        <v>1316</v>
      </c>
      <c r="L1695" s="441" t="s">
        <v>1315</v>
      </c>
      <c r="Q1695" s="446">
        <v>7301</v>
      </c>
      <c r="R1695" s="455" t="s">
        <v>447</v>
      </c>
      <c r="S1695" s="446">
        <v>7301</v>
      </c>
    </row>
    <row r="1696" spans="1:19" ht="10.199999999999999" customHeight="1" x14ac:dyDescent="0.3">
      <c r="A1696" s="441">
        <v>7302</v>
      </c>
      <c r="B1696" s="441">
        <f t="shared" si="30"/>
        <v>4</v>
      </c>
      <c r="C1696" s="452">
        <v>7302</v>
      </c>
      <c r="D1696" s="445" t="s">
        <v>453</v>
      </c>
      <c r="F1696" s="441" t="s">
        <v>1315</v>
      </c>
      <c r="J1696" s="441" t="s">
        <v>1316</v>
      </c>
      <c r="K1696" s="441" t="s">
        <v>1316</v>
      </c>
      <c r="L1696" s="441" t="s">
        <v>1315</v>
      </c>
      <c r="Q1696" s="446">
        <v>7302</v>
      </c>
      <c r="R1696" s="455" t="s">
        <v>453</v>
      </c>
      <c r="S1696" s="446">
        <v>7302</v>
      </c>
    </row>
    <row r="1697" spans="1:19" ht="10.199999999999999" customHeight="1" x14ac:dyDescent="0.3">
      <c r="A1697" s="441">
        <v>7303</v>
      </c>
      <c r="B1697" s="441">
        <f t="shared" si="30"/>
        <v>4</v>
      </c>
      <c r="C1697" s="452">
        <v>7303</v>
      </c>
      <c r="D1697" s="445" t="s">
        <v>462</v>
      </c>
      <c r="J1697" s="441" t="s">
        <v>1316</v>
      </c>
      <c r="K1697" s="441" t="s">
        <v>1316</v>
      </c>
      <c r="Q1697" s="446">
        <v>7303</v>
      </c>
      <c r="R1697" s="455" t="s">
        <v>462</v>
      </c>
      <c r="S1697" s="446">
        <v>7303</v>
      </c>
    </row>
    <row r="1698" spans="1:19" ht="10.199999999999999" customHeight="1" x14ac:dyDescent="0.3">
      <c r="A1698" s="441">
        <v>7304</v>
      </c>
      <c r="B1698" s="441">
        <f t="shared" si="30"/>
        <v>4</v>
      </c>
      <c r="C1698" s="452">
        <v>7304</v>
      </c>
      <c r="D1698" s="445" t="s">
        <v>891</v>
      </c>
      <c r="J1698" s="441" t="s">
        <v>1316</v>
      </c>
      <c r="K1698" s="441" t="s">
        <v>1316</v>
      </c>
      <c r="Q1698" s="446">
        <v>7304</v>
      </c>
      <c r="R1698" s="455" t="s">
        <v>891</v>
      </c>
      <c r="S1698" s="446">
        <v>7304</v>
      </c>
    </row>
    <row r="1699" spans="1:19" ht="10.199999999999999" customHeight="1" x14ac:dyDescent="0.3">
      <c r="A1699" s="441">
        <v>7305</v>
      </c>
      <c r="B1699" s="441">
        <f t="shared" si="30"/>
        <v>4</v>
      </c>
      <c r="C1699" s="452">
        <v>7305</v>
      </c>
      <c r="D1699" s="445" t="s">
        <v>892</v>
      </c>
      <c r="J1699" s="441" t="s">
        <v>1316</v>
      </c>
      <c r="K1699" s="441" t="s">
        <v>1316</v>
      </c>
      <c r="Q1699" s="446">
        <v>7305</v>
      </c>
      <c r="R1699" s="455" t="s">
        <v>892</v>
      </c>
      <c r="S1699" s="446">
        <v>7305</v>
      </c>
    </row>
    <row r="1700" spans="1:19" ht="10.199999999999999" customHeight="1" x14ac:dyDescent="0.3">
      <c r="A1700" s="441">
        <v>7306</v>
      </c>
      <c r="B1700" s="441">
        <f t="shared" si="30"/>
        <v>4</v>
      </c>
      <c r="C1700" s="452">
        <v>7306</v>
      </c>
      <c r="D1700" s="445" t="s">
        <v>465</v>
      </c>
      <c r="J1700" s="441" t="s">
        <v>1316</v>
      </c>
      <c r="K1700" s="441" t="s">
        <v>1316</v>
      </c>
      <c r="L1700" s="441" t="s">
        <v>1315</v>
      </c>
      <c r="N1700" s="441" t="s">
        <v>1315</v>
      </c>
      <c r="Q1700" s="446">
        <v>7306</v>
      </c>
      <c r="R1700" s="455" t="s">
        <v>465</v>
      </c>
      <c r="S1700" s="446">
        <v>7306</v>
      </c>
    </row>
    <row r="1701" spans="1:19" ht="10.199999999999999" customHeight="1" x14ac:dyDescent="0.3">
      <c r="A1701" s="441">
        <v>7307</v>
      </c>
      <c r="B1701" s="441">
        <f t="shared" si="30"/>
        <v>4</v>
      </c>
      <c r="C1701" s="452">
        <v>7307</v>
      </c>
      <c r="D1701" s="445" t="s">
        <v>466</v>
      </c>
      <c r="J1701" s="441" t="s">
        <v>1316</v>
      </c>
      <c r="K1701" s="441" t="s">
        <v>1316</v>
      </c>
      <c r="Q1701" s="446">
        <v>7307</v>
      </c>
      <c r="R1701" s="455" t="s">
        <v>466</v>
      </c>
      <c r="S1701" s="446">
        <v>7307</v>
      </c>
    </row>
    <row r="1702" spans="1:19" ht="10.199999999999999" customHeight="1" x14ac:dyDescent="0.3">
      <c r="A1702" s="441">
        <v>7308</v>
      </c>
      <c r="B1702" s="441">
        <f t="shared" si="30"/>
        <v>4</v>
      </c>
      <c r="C1702" s="452">
        <v>7308</v>
      </c>
      <c r="D1702" s="445" t="s">
        <v>468</v>
      </c>
      <c r="F1702" s="441" t="s">
        <v>1315</v>
      </c>
      <c r="J1702" s="441" t="s">
        <v>1316</v>
      </c>
      <c r="K1702" s="441" t="s">
        <v>1316</v>
      </c>
      <c r="L1702" s="441" t="s">
        <v>1315</v>
      </c>
      <c r="Q1702" s="446">
        <v>7308</v>
      </c>
      <c r="R1702" s="455" t="s">
        <v>468</v>
      </c>
      <c r="S1702" s="446">
        <v>7308</v>
      </c>
    </row>
    <row r="1703" spans="1:19" ht="10.199999999999999" customHeight="1" x14ac:dyDescent="0.3">
      <c r="A1703" s="441">
        <v>7309</v>
      </c>
      <c r="B1703" s="441">
        <f t="shared" si="30"/>
        <v>4</v>
      </c>
      <c r="C1703" s="452">
        <v>7309</v>
      </c>
      <c r="D1703" s="445" t="s">
        <v>473</v>
      </c>
      <c r="F1703" s="441" t="s">
        <v>1315</v>
      </c>
      <c r="J1703" s="441" t="s">
        <v>1316</v>
      </c>
      <c r="K1703" s="441" t="s">
        <v>1316</v>
      </c>
      <c r="Q1703" s="446">
        <v>7309</v>
      </c>
      <c r="R1703" s="455" t="s">
        <v>473</v>
      </c>
      <c r="S1703" s="446">
        <v>7309</v>
      </c>
    </row>
    <row r="1704" spans="1:19" ht="10.199999999999999" customHeight="1" x14ac:dyDescent="0.3">
      <c r="A1704" s="441">
        <v>7310</v>
      </c>
      <c r="B1704" s="441">
        <f t="shared" si="30"/>
        <v>4</v>
      </c>
      <c r="C1704" s="452">
        <v>7310</v>
      </c>
      <c r="D1704" s="445" t="s">
        <v>474</v>
      </c>
      <c r="F1704" s="441" t="s">
        <v>1315</v>
      </c>
      <c r="J1704" s="441" t="s">
        <v>1316</v>
      </c>
      <c r="K1704" s="441" t="s">
        <v>1316</v>
      </c>
      <c r="L1704" s="441" t="s">
        <v>1315</v>
      </c>
      <c r="Q1704" s="446">
        <v>7310</v>
      </c>
      <c r="R1704" s="455" t="s">
        <v>474</v>
      </c>
      <c r="S1704" s="446">
        <v>7310</v>
      </c>
    </row>
    <row r="1705" spans="1:19" ht="10.199999999999999" customHeight="1" x14ac:dyDescent="0.3">
      <c r="A1705" s="441">
        <v>7311</v>
      </c>
      <c r="B1705" s="441">
        <f t="shared" si="30"/>
        <v>4</v>
      </c>
      <c r="C1705" s="452">
        <v>7311</v>
      </c>
      <c r="D1705" s="445" t="s">
        <v>475</v>
      </c>
      <c r="J1705" s="441" t="s">
        <v>1316</v>
      </c>
      <c r="K1705" s="441" t="s">
        <v>1316</v>
      </c>
      <c r="Q1705" s="446">
        <v>7311</v>
      </c>
      <c r="R1705" s="455" t="s">
        <v>475</v>
      </c>
      <c r="S1705" s="446">
        <v>7311</v>
      </c>
    </row>
    <row r="1706" spans="1:19" ht="10.199999999999999" customHeight="1" x14ac:dyDescent="0.3">
      <c r="A1706" s="441">
        <v>7312</v>
      </c>
      <c r="B1706" s="441">
        <f t="shared" si="30"/>
        <v>4</v>
      </c>
      <c r="C1706" s="452">
        <v>7312</v>
      </c>
      <c r="D1706" s="445" t="s">
        <v>893</v>
      </c>
      <c r="F1706" s="441" t="s">
        <v>1315</v>
      </c>
      <c r="J1706" s="441" t="s">
        <v>1316</v>
      </c>
      <c r="K1706" s="441" t="s">
        <v>1316</v>
      </c>
      <c r="L1706" s="441" t="s">
        <v>1315</v>
      </c>
      <c r="N1706" s="441" t="s">
        <v>1315</v>
      </c>
      <c r="Q1706" s="446">
        <v>7312</v>
      </c>
      <c r="R1706" s="455" t="s">
        <v>893</v>
      </c>
      <c r="S1706" s="446">
        <v>7312</v>
      </c>
    </row>
    <row r="1707" spans="1:19" ht="10.199999999999999" customHeight="1" x14ac:dyDescent="0.3">
      <c r="A1707" s="441">
        <v>7313</v>
      </c>
      <c r="B1707" s="441">
        <f t="shared" si="30"/>
        <v>4</v>
      </c>
      <c r="C1707" s="452">
        <v>7313</v>
      </c>
      <c r="D1707" s="445" t="s">
        <v>894</v>
      </c>
      <c r="J1707" s="441" t="s">
        <v>1316</v>
      </c>
      <c r="K1707" s="441" t="s">
        <v>1316</v>
      </c>
      <c r="Q1707" s="446">
        <v>7313</v>
      </c>
      <c r="R1707" s="455" t="s">
        <v>894</v>
      </c>
      <c r="S1707" s="446">
        <v>7313</v>
      </c>
    </row>
    <row r="1708" spans="1:19" ht="10.199999999999999" customHeight="1" x14ac:dyDescent="0.3">
      <c r="A1708" s="441">
        <v>7314</v>
      </c>
      <c r="B1708" s="441">
        <f t="shared" si="30"/>
        <v>4</v>
      </c>
      <c r="C1708" s="452">
        <v>7314</v>
      </c>
      <c r="D1708" s="445" t="s">
        <v>476</v>
      </c>
      <c r="F1708" s="441" t="s">
        <v>1315</v>
      </c>
      <c r="J1708" s="441" t="s">
        <v>1316</v>
      </c>
      <c r="K1708" s="441" t="s">
        <v>1316</v>
      </c>
      <c r="Q1708" s="446">
        <v>7314</v>
      </c>
      <c r="R1708" s="455" t="s">
        <v>476</v>
      </c>
      <c r="S1708" s="446">
        <v>7314</v>
      </c>
    </row>
    <row r="1709" spans="1:19" ht="10.199999999999999" customHeight="1" x14ac:dyDescent="0.3">
      <c r="A1709" s="441">
        <v>7315</v>
      </c>
      <c r="B1709" s="441">
        <f t="shared" si="30"/>
        <v>4</v>
      </c>
      <c r="C1709" s="452">
        <v>7315</v>
      </c>
      <c r="D1709" s="445" t="s">
        <v>483</v>
      </c>
      <c r="J1709" s="441" t="s">
        <v>1316</v>
      </c>
      <c r="K1709" s="441" t="s">
        <v>1316</v>
      </c>
      <c r="Q1709" s="446">
        <v>7315</v>
      </c>
      <c r="R1709" s="455" t="s">
        <v>483</v>
      </c>
      <c r="S1709" s="446">
        <v>7315</v>
      </c>
    </row>
    <row r="1710" spans="1:19" ht="10.199999999999999" customHeight="1" x14ac:dyDescent="0.3">
      <c r="A1710" s="441">
        <v>7316</v>
      </c>
      <c r="B1710" s="441">
        <f t="shared" si="30"/>
        <v>4</v>
      </c>
      <c r="C1710" s="452">
        <v>7316</v>
      </c>
      <c r="D1710" s="445" t="s">
        <v>895</v>
      </c>
      <c r="J1710" s="441" t="s">
        <v>1316</v>
      </c>
      <c r="K1710" s="441" t="s">
        <v>1316</v>
      </c>
      <c r="Q1710" s="446">
        <v>7316</v>
      </c>
      <c r="R1710" s="455" t="s">
        <v>1712</v>
      </c>
      <c r="S1710" s="446">
        <v>7316</v>
      </c>
    </row>
    <row r="1711" spans="1:19" ht="10.199999999999999" customHeight="1" x14ac:dyDescent="0.3">
      <c r="A1711" s="441">
        <v>7317</v>
      </c>
      <c r="B1711" s="441">
        <f t="shared" si="30"/>
        <v>4</v>
      </c>
      <c r="C1711" s="452">
        <v>7317</v>
      </c>
      <c r="D1711" s="445" t="s">
        <v>896</v>
      </c>
      <c r="J1711" s="441" t="s">
        <v>1316</v>
      </c>
      <c r="K1711" s="441" t="s">
        <v>1316</v>
      </c>
      <c r="Q1711" s="446">
        <v>7317</v>
      </c>
      <c r="R1711" s="455" t="s">
        <v>896</v>
      </c>
      <c r="S1711" s="446">
        <v>7317</v>
      </c>
    </row>
    <row r="1712" spans="1:19" ht="10.199999999999999" customHeight="1" x14ac:dyDescent="0.3">
      <c r="A1712" s="441">
        <v>7390</v>
      </c>
      <c r="B1712" s="441">
        <f t="shared" si="30"/>
        <v>4</v>
      </c>
      <c r="C1712" s="452">
        <v>7390</v>
      </c>
      <c r="D1712" s="445" t="s">
        <v>897</v>
      </c>
      <c r="J1712" s="441" t="s">
        <v>1316</v>
      </c>
      <c r="K1712" s="441" t="s">
        <v>1316</v>
      </c>
      <c r="L1712" s="441" t="s">
        <v>1315</v>
      </c>
      <c r="N1712" s="441" t="s">
        <v>1315</v>
      </c>
      <c r="Q1712" s="446">
        <v>7390</v>
      </c>
      <c r="R1712" s="455" t="s">
        <v>897</v>
      </c>
      <c r="S1712" s="446">
        <v>7390</v>
      </c>
    </row>
    <row r="1713" spans="1:19" ht="10.199999999999999" customHeight="1" x14ac:dyDescent="0.3">
      <c r="A1713" s="441">
        <v>74</v>
      </c>
      <c r="B1713" s="441">
        <f t="shared" si="30"/>
        <v>2</v>
      </c>
      <c r="C1713" s="452">
        <v>74</v>
      </c>
      <c r="D1713" s="445" t="s">
        <v>446</v>
      </c>
      <c r="E1713" s="441" t="s">
        <v>1315</v>
      </c>
      <c r="F1713" s="441" t="s">
        <v>1315</v>
      </c>
      <c r="G1713" s="441" t="s">
        <v>1315</v>
      </c>
      <c r="I1713" s="441" t="s">
        <v>1315</v>
      </c>
      <c r="J1713" s="441" t="s">
        <v>1315</v>
      </c>
      <c r="K1713" s="441" t="s">
        <v>1315</v>
      </c>
      <c r="L1713" s="441" t="s">
        <v>1315</v>
      </c>
      <c r="M1713" s="441" t="s">
        <v>1315</v>
      </c>
      <c r="N1713" s="441" t="s">
        <v>1315</v>
      </c>
      <c r="O1713" s="441" t="s">
        <v>1315</v>
      </c>
      <c r="Q1713" s="446">
        <v>74</v>
      </c>
      <c r="R1713" s="455" t="s">
        <v>446</v>
      </c>
      <c r="S1713" s="446">
        <v>74</v>
      </c>
    </row>
    <row r="1714" spans="1:19" ht="10.199999999999999" customHeight="1" x14ac:dyDescent="0.3">
      <c r="A1714" s="441">
        <v>7401</v>
      </c>
      <c r="B1714" s="441">
        <f t="shared" si="30"/>
        <v>4</v>
      </c>
      <c r="C1714" s="452">
        <v>7401</v>
      </c>
      <c r="D1714" s="445" t="s">
        <v>447</v>
      </c>
      <c r="E1714" s="441" t="s">
        <v>1315</v>
      </c>
      <c r="F1714" s="441" t="s">
        <v>1315</v>
      </c>
      <c r="G1714" s="441" t="s">
        <v>1315</v>
      </c>
      <c r="I1714" s="441" t="s">
        <v>1315</v>
      </c>
      <c r="J1714" s="441" t="s">
        <v>1315</v>
      </c>
      <c r="K1714" s="441" t="s">
        <v>1315</v>
      </c>
      <c r="L1714" s="441" t="s">
        <v>1315</v>
      </c>
      <c r="M1714" s="441" t="s">
        <v>1315</v>
      </c>
      <c r="N1714" s="441" t="s">
        <v>1315</v>
      </c>
      <c r="O1714" s="441" t="s">
        <v>1315</v>
      </c>
      <c r="Q1714" s="446">
        <v>7401</v>
      </c>
      <c r="R1714" s="455" t="s">
        <v>1713</v>
      </c>
      <c r="S1714" s="446">
        <v>7401</v>
      </c>
    </row>
    <row r="1715" spans="1:19" ht="10.199999999999999" customHeight="1" x14ac:dyDescent="0.3">
      <c r="A1715" s="441">
        <v>7401</v>
      </c>
      <c r="B1715" s="441">
        <f t="shared" si="30"/>
        <v>6</v>
      </c>
      <c r="C1715" s="452">
        <v>740105</v>
      </c>
      <c r="D1715" s="445" t="s">
        <v>405</v>
      </c>
      <c r="E1715" s="441" t="s">
        <v>1315</v>
      </c>
      <c r="F1715" s="441" t="s">
        <v>1315</v>
      </c>
      <c r="G1715" s="441" t="s">
        <v>1315</v>
      </c>
      <c r="J1715" s="441" t="s">
        <v>1315</v>
      </c>
      <c r="K1715" s="441" t="s">
        <v>1315</v>
      </c>
      <c r="O1715" s="441" t="s">
        <v>1315</v>
      </c>
      <c r="Q1715" s="446">
        <v>740105</v>
      </c>
      <c r="R1715" s="455" t="s">
        <v>1714</v>
      </c>
      <c r="S1715" s="446">
        <v>740105</v>
      </c>
    </row>
    <row r="1716" spans="1:19" ht="10.199999999999999" customHeight="1" x14ac:dyDescent="0.3">
      <c r="A1716" s="441">
        <v>7401</v>
      </c>
      <c r="B1716" s="441">
        <f t="shared" si="30"/>
        <v>6</v>
      </c>
      <c r="C1716" s="452">
        <v>740110</v>
      </c>
      <c r="D1716" s="445" t="s">
        <v>448</v>
      </c>
      <c r="E1716" s="441" t="s">
        <v>1315</v>
      </c>
      <c r="F1716" s="441" t="s">
        <v>1315</v>
      </c>
      <c r="G1716" s="441" t="s">
        <v>1315</v>
      </c>
      <c r="I1716" s="441" t="s">
        <v>1315</v>
      </c>
      <c r="J1716" s="441" t="s">
        <v>1315</v>
      </c>
      <c r="K1716" s="441" t="s">
        <v>1315</v>
      </c>
      <c r="L1716" s="441" t="s">
        <v>1315</v>
      </c>
      <c r="M1716" s="441" t="s">
        <v>1315</v>
      </c>
      <c r="O1716" s="441" t="s">
        <v>1315</v>
      </c>
      <c r="Q1716" s="446">
        <v>740110</v>
      </c>
      <c r="R1716" s="455" t="s">
        <v>1715</v>
      </c>
      <c r="S1716" s="446">
        <v>740110</v>
      </c>
    </row>
    <row r="1717" spans="1:19" ht="10.199999999999999" customHeight="1" x14ac:dyDescent="0.3">
      <c r="A1717" s="441">
        <v>7401</v>
      </c>
      <c r="B1717" s="441">
        <f t="shared" si="30"/>
        <v>6</v>
      </c>
      <c r="C1717" s="452">
        <v>740115</v>
      </c>
      <c r="D1717" s="445" t="s">
        <v>449</v>
      </c>
      <c r="E1717" s="441" t="s">
        <v>1315</v>
      </c>
      <c r="F1717" s="441" t="s">
        <v>1315</v>
      </c>
      <c r="G1717" s="441" t="s">
        <v>1315</v>
      </c>
      <c r="I1717" s="441" t="s">
        <v>1315</v>
      </c>
      <c r="J1717" s="441" t="s">
        <v>1315</v>
      </c>
      <c r="K1717" s="441" t="s">
        <v>1315</v>
      </c>
      <c r="L1717" s="441" t="s">
        <v>1315</v>
      </c>
      <c r="M1717" s="441" t="s">
        <v>1315</v>
      </c>
      <c r="O1717" s="441" t="s">
        <v>1315</v>
      </c>
      <c r="Q1717" s="446">
        <v>740115</v>
      </c>
      <c r="R1717" s="455" t="s">
        <v>1716</v>
      </c>
      <c r="S1717" s="446">
        <v>740115</v>
      </c>
    </row>
    <row r="1718" spans="1:19" ht="10.199999999999999" customHeight="1" x14ac:dyDescent="0.3">
      <c r="A1718" s="441">
        <v>7401</v>
      </c>
      <c r="B1718" s="441">
        <f t="shared" si="30"/>
        <v>6</v>
      </c>
      <c r="C1718" s="452">
        <v>740120</v>
      </c>
      <c r="D1718" s="445" t="s">
        <v>450</v>
      </c>
      <c r="E1718" s="441" t="s">
        <v>1315</v>
      </c>
      <c r="F1718" s="441" t="s">
        <v>1315</v>
      </c>
      <c r="G1718" s="441" t="s">
        <v>1315</v>
      </c>
      <c r="I1718" s="441" t="s">
        <v>1315</v>
      </c>
      <c r="J1718" s="441" t="s">
        <v>1315</v>
      </c>
      <c r="K1718" s="441" t="s">
        <v>1315</v>
      </c>
      <c r="L1718" s="441" t="s">
        <v>1315</v>
      </c>
      <c r="M1718" s="441" t="s">
        <v>1315</v>
      </c>
      <c r="O1718" s="441" t="s">
        <v>1315</v>
      </c>
      <c r="Q1718" s="446">
        <v>740120</v>
      </c>
      <c r="R1718" s="455" t="s">
        <v>1717</v>
      </c>
      <c r="S1718" s="446">
        <v>740120</v>
      </c>
    </row>
    <row r="1719" spans="1:19" ht="10.199999999999999" customHeight="1" x14ac:dyDescent="0.3">
      <c r="A1719" s="441">
        <v>7401</v>
      </c>
      <c r="B1719" s="441">
        <f t="shared" si="30"/>
        <v>6</v>
      </c>
      <c r="C1719" s="452">
        <v>740125</v>
      </c>
      <c r="D1719" s="445" t="s">
        <v>451</v>
      </c>
      <c r="E1719" s="441" t="s">
        <v>1315</v>
      </c>
      <c r="F1719" s="441" t="s">
        <v>1315</v>
      </c>
      <c r="G1719" s="441" t="s">
        <v>1315</v>
      </c>
      <c r="I1719" s="441" t="s">
        <v>1315</v>
      </c>
      <c r="J1719" s="441" t="s">
        <v>1315</v>
      </c>
      <c r="K1719" s="441" t="s">
        <v>1315</v>
      </c>
      <c r="L1719" s="441" t="s">
        <v>1315</v>
      </c>
      <c r="M1719" s="441" t="s">
        <v>1315</v>
      </c>
      <c r="O1719" s="441" t="s">
        <v>1315</v>
      </c>
      <c r="Q1719" s="446">
        <v>740125</v>
      </c>
      <c r="R1719" s="455" t="s">
        <v>1718</v>
      </c>
      <c r="S1719" s="446">
        <v>740125</v>
      </c>
    </row>
    <row r="1720" spans="1:19" ht="10.199999999999999" customHeight="1" x14ac:dyDescent="0.3">
      <c r="A1720" s="441">
        <v>7401</v>
      </c>
      <c r="B1720" s="441">
        <f t="shared" si="30"/>
        <v>6</v>
      </c>
      <c r="C1720" s="452">
        <v>740130</v>
      </c>
      <c r="D1720" s="445" t="s">
        <v>406</v>
      </c>
      <c r="E1720" s="441" t="s">
        <v>1315</v>
      </c>
      <c r="F1720" s="441" t="s">
        <v>1315</v>
      </c>
      <c r="G1720" s="441" t="s">
        <v>1315</v>
      </c>
      <c r="J1720" s="441" t="s">
        <v>1315</v>
      </c>
      <c r="K1720" s="441" t="s">
        <v>1315</v>
      </c>
      <c r="L1720" s="441" t="s">
        <v>1315</v>
      </c>
      <c r="M1720" s="441" t="s">
        <v>1315</v>
      </c>
      <c r="O1720" s="441" t="s">
        <v>1315</v>
      </c>
      <c r="Q1720" s="446">
        <v>740130</v>
      </c>
      <c r="R1720" s="455" t="s">
        <v>1719</v>
      </c>
      <c r="S1720" s="446">
        <v>740130</v>
      </c>
    </row>
    <row r="1721" spans="1:19" ht="10.199999999999999" customHeight="1" x14ac:dyDescent="0.3">
      <c r="A1721" s="441">
        <v>7401</v>
      </c>
      <c r="B1721" s="441">
        <f t="shared" si="30"/>
        <v>6</v>
      </c>
      <c r="C1721" s="452">
        <v>740135</v>
      </c>
      <c r="D1721" s="445" t="s">
        <v>452</v>
      </c>
      <c r="E1721" s="441" t="s">
        <v>1315</v>
      </c>
      <c r="F1721" s="441" t="s">
        <v>1315</v>
      </c>
      <c r="G1721" s="441" t="s">
        <v>1315</v>
      </c>
      <c r="J1721" s="441" t="s">
        <v>1315</v>
      </c>
      <c r="K1721" s="441" t="s">
        <v>1315</v>
      </c>
      <c r="L1721" s="441" t="s">
        <v>1315</v>
      </c>
      <c r="M1721" s="441" t="s">
        <v>1315</v>
      </c>
      <c r="O1721" s="441" t="s">
        <v>1315</v>
      </c>
      <c r="Q1721" s="446">
        <v>740135</v>
      </c>
      <c r="R1721" s="455" t="s">
        <v>1720</v>
      </c>
      <c r="S1721" s="446">
        <v>740135</v>
      </c>
    </row>
    <row r="1722" spans="1:19" ht="10.199999999999999" customHeight="1" x14ac:dyDescent="0.3">
      <c r="A1722" s="441">
        <v>7401</v>
      </c>
      <c r="B1722" s="441">
        <f t="shared" si="30"/>
        <v>6</v>
      </c>
      <c r="C1722" s="452">
        <v>740140</v>
      </c>
      <c r="D1722" s="445" t="s">
        <v>409</v>
      </c>
      <c r="E1722" s="441" t="s">
        <v>1315</v>
      </c>
      <c r="F1722" s="441" t="s">
        <v>1315</v>
      </c>
      <c r="I1722" s="441" t="s">
        <v>1315</v>
      </c>
      <c r="J1722" s="441" t="s">
        <v>1315</v>
      </c>
      <c r="K1722" s="441" t="s">
        <v>1315</v>
      </c>
      <c r="M1722" s="441" t="s">
        <v>1315</v>
      </c>
      <c r="N1722" s="441" t="s">
        <v>1315</v>
      </c>
      <c r="O1722" s="441" t="s">
        <v>1315</v>
      </c>
      <c r="Q1722" s="446">
        <v>740140</v>
      </c>
      <c r="R1722" s="455" t="s">
        <v>1721</v>
      </c>
      <c r="S1722" s="446">
        <v>740140</v>
      </c>
    </row>
    <row r="1723" spans="1:19" ht="10.199999999999999" customHeight="1" x14ac:dyDescent="0.3">
      <c r="A1723" s="441">
        <v>7401</v>
      </c>
      <c r="B1723" s="441">
        <f t="shared" si="30"/>
        <v>6</v>
      </c>
      <c r="C1723" s="452">
        <v>740145</v>
      </c>
      <c r="D1723" s="445" t="s">
        <v>898</v>
      </c>
      <c r="E1723" s="441" t="s">
        <v>1315</v>
      </c>
      <c r="F1723" s="441" t="s">
        <v>1315</v>
      </c>
      <c r="G1723" s="441" t="s">
        <v>1315</v>
      </c>
      <c r="I1723" s="441" t="s">
        <v>1315</v>
      </c>
      <c r="J1723" s="441" t="s">
        <v>1316</v>
      </c>
      <c r="K1723" s="441" t="s">
        <v>1316</v>
      </c>
      <c r="O1723" s="441" t="s">
        <v>1315</v>
      </c>
      <c r="Q1723" s="446" t="s">
        <v>1332</v>
      </c>
      <c r="R1723" s="455" t="s">
        <v>1332</v>
      </c>
      <c r="S1723" s="446" t="s">
        <v>1332</v>
      </c>
    </row>
    <row r="1724" spans="1:19" ht="10.199999999999999" customHeight="1" x14ac:dyDescent="0.3">
      <c r="A1724" s="441">
        <v>7401</v>
      </c>
      <c r="B1724" s="441">
        <f t="shared" si="30"/>
        <v>6</v>
      </c>
      <c r="C1724" s="450">
        <v>740150</v>
      </c>
      <c r="D1724" s="441" t="s">
        <v>899</v>
      </c>
      <c r="E1724" s="441" t="s">
        <v>1315</v>
      </c>
      <c r="F1724" s="441" t="s">
        <v>1315</v>
      </c>
      <c r="G1724" s="441" t="s">
        <v>1315</v>
      </c>
      <c r="I1724" s="441" t="s">
        <v>1315</v>
      </c>
      <c r="J1724" s="441" t="s">
        <v>1316</v>
      </c>
      <c r="K1724" s="441" t="s">
        <v>1316</v>
      </c>
      <c r="O1724" s="441" t="s">
        <v>1315</v>
      </c>
      <c r="Q1724" s="441">
        <v>740150</v>
      </c>
      <c r="R1724" s="450" t="s">
        <v>1722</v>
      </c>
      <c r="S1724" s="441" t="s">
        <v>1723</v>
      </c>
    </row>
    <row r="1725" spans="1:19" ht="10.199999999999999" customHeight="1" x14ac:dyDescent="0.3">
      <c r="A1725" s="441">
        <v>7401</v>
      </c>
      <c r="B1725" s="441">
        <f t="shared" si="30"/>
        <v>6</v>
      </c>
      <c r="C1725" s="452">
        <v>740155</v>
      </c>
      <c r="D1725" s="445" t="s">
        <v>900</v>
      </c>
      <c r="E1725" s="441" t="s">
        <v>1315</v>
      </c>
      <c r="F1725" s="441" t="s">
        <v>1315</v>
      </c>
      <c r="I1725" s="441" t="s">
        <v>1315</v>
      </c>
      <c r="J1725" s="441" t="s">
        <v>1316</v>
      </c>
      <c r="K1725" s="441" t="s">
        <v>1316</v>
      </c>
      <c r="O1725" s="441" t="s">
        <v>1315</v>
      </c>
      <c r="Q1725" s="446" t="s">
        <v>1332</v>
      </c>
      <c r="R1725" s="455" t="s">
        <v>1332</v>
      </c>
      <c r="S1725" s="446" t="s">
        <v>1332</v>
      </c>
    </row>
    <row r="1726" spans="1:19" ht="10.199999999999999" customHeight="1" x14ac:dyDescent="0.3">
      <c r="A1726" s="441">
        <v>7401</v>
      </c>
      <c r="B1726" s="441">
        <f t="shared" si="30"/>
        <v>6</v>
      </c>
      <c r="C1726" s="452">
        <v>740160</v>
      </c>
      <c r="D1726" s="445" t="s">
        <v>901</v>
      </c>
      <c r="E1726" s="441" t="s">
        <v>1315</v>
      </c>
      <c r="F1726" s="441" t="s">
        <v>1315</v>
      </c>
      <c r="I1726" s="441" t="s">
        <v>1315</v>
      </c>
      <c r="J1726" s="441" t="s">
        <v>1316</v>
      </c>
      <c r="K1726" s="441" t="s">
        <v>1316</v>
      </c>
      <c r="O1726" s="441" t="s">
        <v>1315</v>
      </c>
      <c r="Q1726" s="441">
        <v>740160</v>
      </c>
      <c r="R1726" s="450" t="s">
        <v>1809</v>
      </c>
      <c r="S1726" s="441" t="s">
        <v>1724</v>
      </c>
    </row>
    <row r="1727" spans="1:19" ht="10.199999999999999" customHeight="1" x14ac:dyDescent="0.3">
      <c r="A1727" s="441">
        <v>7401</v>
      </c>
      <c r="B1727" s="441">
        <f t="shared" si="30"/>
        <v>6</v>
      </c>
      <c r="C1727" s="452">
        <v>740165</v>
      </c>
      <c r="D1727" s="445" t="s">
        <v>902</v>
      </c>
      <c r="E1727" s="441" t="s">
        <v>1315</v>
      </c>
      <c r="F1727" s="441" t="s">
        <v>1315</v>
      </c>
      <c r="I1727" s="441" t="s">
        <v>1315</v>
      </c>
      <c r="J1727" s="441" t="s">
        <v>1316</v>
      </c>
      <c r="K1727" s="441" t="s">
        <v>1316</v>
      </c>
      <c r="O1727" s="441" t="s">
        <v>1315</v>
      </c>
      <c r="Q1727" s="446" t="s">
        <v>1332</v>
      </c>
      <c r="R1727" s="455" t="s">
        <v>1332</v>
      </c>
      <c r="S1727" s="441" t="s">
        <v>1332</v>
      </c>
    </row>
    <row r="1728" spans="1:19" ht="10.199999999999999" customHeight="1" x14ac:dyDescent="0.3">
      <c r="A1728" s="441">
        <v>7401</v>
      </c>
      <c r="B1728" s="441">
        <f t="shared" si="30"/>
        <v>6</v>
      </c>
      <c r="C1728" s="452">
        <v>740170</v>
      </c>
      <c r="D1728" s="445" t="s">
        <v>1725</v>
      </c>
      <c r="E1728" s="441" t="s">
        <v>1315</v>
      </c>
      <c r="F1728" s="441" t="s">
        <v>1315</v>
      </c>
      <c r="J1728" s="441" t="s">
        <v>1316</v>
      </c>
      <c r="K1728" s="441" t="s">
        <v>1316</v>
      </c>
      <c r="O1728" s="441" t="s">
        <v>1315</v>
      </c>
      <c r="Q1728" s="441">
        <v>740170</v>
      </c>
      <c r="R1728" s="450" t="s">
        <v>1726</v>
      </c>
      <c r="S1728" s="441">
        <v>740170</v>
      </c>
    </row>
    <row r="1729" spans="1:19" ht="10.199999999999999" customHeight="1" x14ac:dyDescent="0.3">
      <c r="A1729" s="441">
        <v>7401</v>
      </c>
      <c r="B1729" s="441">
        <f t="shared" si="30"/>
        <v>6</v>
      </c>
      <c r="C1729" s="452">
        <v>740175</v>
      </c>
      <c r="D1729" s="445" t="s">
        <v>903</v>
      </c>
      <c r="E1729" s="441" t="s">
        <v>1315</v>
      </c>
      <c r="F1729" s="441" t="s">
        <v>1315</v>
      </c>
      <c r="G1729" s="441" t="s">
        <v>1315</v>
      </c>
      <c r="I1729" s="441" t="s">
        <v>1315</v>
      </c>
      <c r="J1729" s="441" t="s">
        <v>1316</v>
      </c>
      <c r="K1729" s="441" t="s">
        <v>1316</v>
      </c>
      <c r="O1729" s="441" t="s">
        <v>1315</v>
      </c>
      <c r="Q1729" s="441">
        <v>740175</v>
      </c>
      <c r="R1729" s="450" t="s">
        <v>1727</v>
      </c>
      <c r="S1729" s="441">
        <v>740175</v>
      </c>
    </row>
    <row r="1730" spans="1:19" ht="10.199999999999999" customHeight="1" x14ac:dyDescent="0.3">
      <c r="A1730" s="441">
        <v>7401</v>
      </c>
      <c r="B1730" s="441">
        <f t="shared" si="30"/>
        <v>6</v>
      </c>
      <c r="C1730" s="452">
        <v>740180</v>
      </c>
      <c r="D1730" s="445" t="s">
        <v>904</v>
      </c>
      <c r="E1730" s="441" t="s">
        <v>1315</v>
      </c>
      <c r="F1730" s="441" t="s">
        <v>1315</v>
      </c>
      <c r="I1730" s="441" t="s">
        <v>1315</v>
      </c>
      <c r="J1730" s="441" t="s">
        <v>1316</v>
      </c>
      <c r="K1730" s="441" t="s">
        <v>1316</v>
      </c>
      <c r="O1730" s="441" t="s">
        <v>1315</v>
      </c>
      <c r="Q1730" s="441">
        <v>740180</v>
      </c>
      <c r="R1730" s="450" t="s">
        <v>1810</v>
      </c>
      <c r="S1730" s="441">
        <v>740180</v>
      </c>
    </row>
    <row r="1731" spans="1:19" ht="10.199999999999999" customHeight="1" x14ac:dyDescent="0.3">
      <c r="A1731" s="441">
        <v>7401</v>
      </c>
      <c r="B1731" s="441">
        <f t="shared" si="30"/>
        <v>6</v>
      </c>
      <c r="C1731" s="452">
        <v>740185</v>
      </c>
      <c r="D1731" s="445" t="s">
        <v>905</v>
      </c>
      <c r="E1731" s="441" t="s">
        <v>1315</v>
      </c>
      <c r="F1731" s="441" t="s">
        <v>1315</v>
      </c>
      <c r="J1731" s="441" t="s">
        <v>1316</v>
      </c>
      <c r="K1731" s="441" t="s">
        <v>1316</v>
      </c>
      <c r="O1731" s="441" t="s">
        <v>1315</v>
      </c>
      <c r="Q1731" s="441">
        <v>740185</v>
      </c>
      <c r="R1731" s="450" t="s">
        <v>905</v>
      </c>
      <c r="S1731" s="441">
        <v>740185</v>
      </c>
    </row>
    <row r="1732" spans="1:19" ht="10.199999999999999" customHeight="1" x14ac:dyDescent="0.3">
      <c r="A1732" s="441">
        <v>7401</v>
      </c>
      <c r="B1732" s="441">
        <f t="shared" si="30"/>
        <v>6</v>
      </c>
      <c r="C1732" s="452">
        <v>740190</v>
      </c>
      <c r="D1732" s="445" t="s">
        <v>53</v>
      </c>
      <c r="F1732" s="441" t="s">
        <v>1315</v>
      </c>
      <c r="J1732" s="441" t="s">
        <v>1316</v>
      </c>
      <c r="K1732" s="441" t="s">
        <v>1316</v>
      </c>
      <c r="N1732" s="441" t="s">
        <v>1315</v>
      </c>
      <c r="Q1732" s="441">
        <v>740190</v>
      </c>
      <c r="R1732" s="450" t="s">
        <v>906</v>
      </c>
      <c r="S1732" s="441">
        <v>740190</v>
      </c>
    </row>
    <row r="1733" spans="1:19" ht="10.199999999999999" customHeight="1" x14ac:dyDescent="0.3">
      <c r="A1733" s="441">
        <v>7402</v>
      </c>
      <c r="B1733" s="441">
        <f t="shared" si="30"/>
        <v>4</v>
      </c>
      <c r="C1733" s="452">
        <v>7402</v>
      </c>
      <c r="D1733" s="445" t="s">
        <v>453</v>
      </c>
      <c r="E1733" s="441" t="s">
        <v>1315</v>
      </c>
      <c r="F1733" s="441" t="s">
        <v>1315</v>
      </c>
      <c r="J1733" s="441" t="s">
        <v>1316</v>
      </c>
      <c r="K1733" s="441" t="s">
        <v>1316</v>
      </c>
      <c r="L1733" s="441" t="s">
        <v>1315</v>
      </c>
      <c r="M1733" s="441" t="s">
        <v>1315</v>
      </c>
      <c r="O1733" s="441" t="s">
        <v>1315</v>
      </c>
      <c r="Q1733" s="446">
        <v>7402</v>
      </c>
      <c r="R1733" s="455" t="s">
        <v>453</v>
      </c>
      <c r="S1733" s="446">
        <v>7402</v>
      </c>
    </row>
    <row r="1734" spans="1:19" ht="10.199999999999999" customHeight="1" x14ac:dyDescent="0.3">
      <c r="A1734" s="441">
        <v>7402</v>
      </c>
      <c r="B1734" s="441">
        <f t="shared" si="30"/>
        <v>6</v>
      </c>
      <c r="C1734" s="452">
        <v>740205</v>
      </c>
      <c r="D1734" s="445" t="s">
        <v>454</v>
      </c>
      <c r="E1734" s="441" t="s">
        <v>1315</v>
      </c>
      <c r="F1734" s="441" t="s">
        <v>1315</v>
      </c>
      <c r="J1734" s="441" t="s">
        <v>1316</v>
      </c>
      <c r="K1734" s="441" t="s">
        <v>1316</v>
      </c>
      <c r="L1734" s="441" t="s">
        <v>1315</v>
      </c>
      <c r="M1734" s="441" t="s">
        <v>1315</v>
      </c>
      <c r="O1734" s="441" t="s">
        <v>1315</v>
      </c>
      <c r="Q1734" s="446">
        <v>740205</v>
      </c>
      <c r="R1734" s="455" t="s">
        <v>454</v>
      </c>
      <c r="S1734" s="446">
        <v>740205</v>
      </c>
    </row>
    <row r="1735" spans="1:19" ht="10.199999999999999" customHeight="1" x14ac:dyDescent="0.3">
      <c r="A1735" s="441">
        <v>7402</v>
      </c>
      <c r="B1735" s="441">
        <f t="shared" si="30"/>
        <v>6</v>
      </c>
      <c r="C1735" s="452">
        <v>740210</v>
      </c>
      <c r="D1735" s="445" t="s">
        <v>455</v>
      </c>
      <c r="E1735" s="441" t="s">
        <v>1315</v>
      </c>
      <c r="F1735" s="441" t="s">
        <v>1315</v>
      </c>
      <c r="J1735" s="441" t="s">
        <v>1316</v>
      </c>
      <c r="K1735" s="441" t="s">
        <v>1316</v>
      </c>
      <c r="L1735" s="441" t="s">
        <v>1315</v>
      </c>
      <c r="M1735" s="441" t="s">
        <v>1315</v>
      </c>
      <c r="O1735" s="441" t="s">
        <v>1315</v>
      </c>
      <c r="Q1735" s="446">
        <v>740210</v>
      </c>
      <c r="R1735" s="455" t="s">
        <v>455</v>
      </c>
      <c r="S1735" s="446">
        <v>740210</v>
      </c>
    </row>
    <row r="1736" spans="1:19" ht="10.199999999999999" customHeight="1" x14ac:dyDescent="0.3">
      <c r="A1736" s="441">
        <v>7402</v>
      </c>
      <c r="B1736" s="441">
        <f t="shared" ref="B1736:B1799" si="31">LEN(C1736)</f>
        <v>6</v>
      </c>
      <c r="C1736" s="452">
        <v>740215</v>
      </c>
      <c r="D1736" s="445" t="s">
        <v>456</v>
      </c>
      <c r="E1736" s="441" t="s">
        <v>1315</v>
      </c>
      <c r="F1736" s="441" t="s">
        <v>1315</v>
      </c>
      <c r="J1736" s="441" t="s">
        <v>1316</v>
      </c>
      <c r="K1736" s="441" t="s">
        <v>1316</v>
      </c>
      <c r="L1736" s="441" t="s">
        <v>1315</v>
      </c>
      <c r="M1736" s="441" t="s">
        <v>1315</v>
      </c>
      <c r="O1736" s="441" t="s">
        <v>1315</v>
      </c>
      <c r="Q1736" s="446">
        <v>740215</v>
      </c>
      <c r="R1736" s="455" t="s">
        <v>456</v>
      </c>
      <c r="S1736" s="446">
        <v>740215</v>
      </c>
    </row>
    <row r="1737" spans="1:19" ht="10.199999999999999" customHeight="1" x14ac:dyDescent="0.3">
      <c r="A1737" s="441">
        <v>7402</v>
      </c>
      <c r="B1737" s="441">
        <f t="shared" si="31"/>
        <v>6</v>
      </c>
      <c r="C1737" s="452">
        <v>740220</v>
      </c>
      <c r="D1737" s="445" t="s">
        <v>457</v>
      </c>
      <c r="E1737" s="441" t="s">
        <v>1315</v>
      </c>
      <c r="F1737" s="441" t="s">
        <v>1315</v>
      </c>
      <c r="J1737" s="441" t="s">
        <v>1316</v>
      </c>
      <c r="K1737" s="441" t="s">
        <v>1316</v>
      </c>
      <c r="O1737" s="441" t="s">
        <v>1315</v>
      </c>
      <c r="Q1737" s="446">
        <v>740220</v>
      </c>
      <c r="R1737" s="455" t="s">
        <v>457</v>
      </c>
      <c r="S1737" s="446">
        <v>740220</v>
      </c>
    </row>
    <row r="1738" spans="1:19" ht="10.199999999999999" customHeight="1" x14ac:dyDescent="0.3">
      <c r="A1738" s="441">
        <v>7402</v>
      </c>
      <c r="B1738" s="441">
        <f t="shared" si="31"/>
        <v>6</v>
      </c>
      <c r="C1738" s="452">
        <v>740225</v>
      </c>
      <c r="D1738" s="445" t="s">
        <v>458</v>
      </c>
      <c r="E1738" s="441" t="s">
        <v>1315</v>
      </c>
      <c r="F1738" s="441" t="s">
        <v>1315</v>
      </c>
      <c r="J1738" s="441" t="s">
        <v>1316</v>
      </c>
      <c r="K1738" s="441" t="s">
        <v>1316</v>
      </c>
      <c r="L1738" s="441" t="s">
        <v>1315</v>
      </c>
      <c r="M1738" s="441" t="s">
        <v>1315</v>
      </c>
      <c r="O1738" s="441" t="s">
        <v>1315</v>
      </c>
      <c r="Q1738" s="446">
        <v>740225</v>
      </c>
      <c r="R1738" s="455" t="s">
        <v>458</v>
      </c>
      <c r="S1738" s="446">
        <v>740225</v>
      </c>
    </row>
    <row r="1739" spans="1:19" ht="10.199999999999999" customHeight="1" x14ac:dyDescent="0.3">
      <c r="A1739" s="441">
        <v>7402</v>
      </c>
      <c r="B1739" s="441">
        <f t="shared" si="31"/>
        <v>6</v>
      </c>
      <c r="C1739" s="452">
        <v>740230</v>
      </c>
      <c r="D1739" s="445" t="s">
        <v>276</v>
      </c>
      <c r="E1739" s="441" t="s">
        <v>1315</v>
      </c>
      <c r="F1739" s="441" t="s">
        <v>1315</v>
      </c>
      <c r="J1739" s="441" t="s">
        <v>1316</v>
      </c>
      <c r="K1739" s="441" t="s">
        <v>1316</v>
      </c>
      <c r="L1739" s="441" t="s">
        <v>1315</v>
      </c>
      <c r="M1739" s="441" t="s">
        <v>1315</v>
      </c>
      <c r="O1739" s="441" t="s">
        <v>1315</v>
      </c>
      <c r="Q1739" s="446">
        <v>740230</v>
      </c>
      <c r="R1739" s="455" t="s">
        <v>276</v>
      </c>
      <c r="S1739" s="446">
        <v>740230</v>
      </c>
    </row>
    <row r="1740" spans="1:19" ht="10.199999999999999" customHeight="1" x14ac:dyDescent="0.3">
      <c r="A1740" s="441">
        <v>7402</v>
      </c>
      <c r="B1740" s="441">
        <f t="shared" si="31"/>
        <v>6</v>
      </c>
      <c r="C1740" s="452">
        <v>740235</v>
      </c>
      <c r="D1740" s="445" t="s">
        <v>459</v>
      </c>
      <c r="E1740" s="441" t="s">
        <v>1315</v>
      </c>
      <c r="F1740" s="441" t="s">
        <v>1315</v>
      </c>
      <c r="J1740" s="441" t="s">
        <v>1316</v>
      </c>
      <c r="K1740" s="441" t="s">
        <v>1316</v>
      </c>
      <c r="L1740" s="441" t="s">
        <v>1315</v>
      </c>
      <c r="M1740" s="441" t="s">
        <v>1315</v>
      </c>
      <c r="O1740" s="441" t="s">
        <v>1315</v>
      </c>
      <c r="Q1740" s="446">
        <v>740235</v>
      </c>
      <c r="R1740" s="455" t="s">
        <v>459</v>
      </c>
      <c r="S1740" s="446">
        <v>740235</v>
      </c>
    </row>
    <row r="1741" spans="1:19" ht="10.199999999999999" customHeight="1" x14ac:dyDescent="0.3">
      <c r="A1741" s="441">
        <v>7402</v>
      </c>
      <c r="B1741" s="441">
        <f t="shared" si="31"/>
        <v>6</v>
      </c>
      <c r="C1741" s="452">
        <v>740240</v>
      </c>
      <c r="D1741" s="445" t="s">
        <v>463</v>
      </c>
      <c r="E1741" s="441" t="s">
        <v>1315</v>
      </c>
      <c r="F1741" s="441" t="s">
        <v>1315</v>
      </c>
      <c r="J1741" s="441" t="s">
        <v>1316</v>
      </c>
      <c r="K1741" s="441" t="s">
        <v>1316</v>
      </c>
      <c r="L1741" s="441" t="s">
        <v>1315</v>
      </c>
      <c r="M1741" s="441" t="s">
        <v>1315</v>
      </c>
      <c r="O1741" s="441" t="s">
        <v>1315</v>
      </c>
      <c r="Q1741" s="446">
        <v>740240</v>
      </c>
      <c r="R1741" s="455" t="s">
        <v>463</v>
      </c>
      <c r="S1741" s="446">
        <v>740240</v>
      </c>
    </row>
    <row r="1742" spans="1:19" ht="10.199999999999999" customHeight="1" x14ac:dyDescent="0.3">
      <c r="A1742" s="441">
        <v>7402</v>
      </c>
      <c r="B1742" s="441">
        <f t="shared" si="31"/>
        <v>6</v>
      </c>
      <c r="C1742" s="452">
        <v>740245</v>
      </c>
      <c r="D1742" s="445" t="s">
        <v>460</v>
      </c>
      <c r="E1742" s="441" t="s">
        <v>1315</v>
      </c>
      <c r="F1742" s="441" t="s">
        <v>1315</v>
      </c>
      <c r="J1742" s="441" t="s">
        <v>1316</v>
      </c>
      <c r="K1742" s="441" t="s">
        <v>1316</v>
      </c>
      <c r="L1742" s="441" t="s">
        <v>1315</v>
      </c>
      <c r="M1742" s="441" t="s">
        <v>1315</v>
      </c>
      <c r="O1742" s="441" t="s">
        <v>1315</v>
      </c>
      <c r="Q1742" s="446">
        <v>740245</v>
      </c>
      <c r="R1742" s="455" t="s">
        <v>460</v>
      </c>
      <c r="S1742" s="446">
        <v>740245</v>
      </c>
    </row>
    <row r="1743" spans="1:19" ht="10.199999999999999" customHeight="1" x14ac:dyDescent="0.3">
      <c r="A1743" s="441">
        <v>7402</v>
      </c>
      <c r="B1743" s="441">
        <f t="shared" si="31"/>
        <v>6</v>
      </c>
      <c r="C1743" s="452">
        <v>740250</v>
      </c>
      <c r="D1743" s="445" t="s">
        <v>461</v>
      </c>
      <c r="E1743" s="441" t="s">
        <v>1315</v>
      </c>
      <c r="F1743" s="441" t="s">
        <v>1315</v>
      </c>
      <c r="J1743" s="441" t="s">
        <v>1316</v>
      </c>
      <c r="K1743" s="441" t="s">
        <v>1316</v>
      </c>
      <c r="L1743" s="441" t="s">
        <v>1315</v>
      </c>
      <c r="M1743" s="441" t="s">
        <v>1315</v>
      </c>
      <c r="O1743" s="441" t="s">
        <v>1315</v>
      </c>
      <c r="Q1743" s="446">
        <v>740250</v>
      </c>
      <c r="R1743" s="455" t="s">
        <v>461</v>
      </c>
      <c r="S1743" s="446">
        <v>740250</v>
      </c>
    </row>
    <row r="1744" spans="1:19" ht="10.199999999999999" customHeight="1" x14ac:dyDescent="0.3">
      <c r="A1744" s="441">
        <v>7403</v>
      </c>
      <c r="B1744" s="441">
        <f t="shared" si="31"/>
        <v>4</v>
      </c>
      <c r="C1744" s="452">
        <v>7403</v>
      </c>
      <c r="D1744" s="445" t="s">
        <v>462</v>
      </c>
      <c r="E1744" s="441" t="s">
        <v>1315</v>
      </c>
      <c r="J1744" s="441" t="s">
        <v>1316</v>
      </c>
      <c r="K1744" s="441" t="s">
        <v>1316</v>
      </c>
      <c r="M1744" s="441" t="s">
        <v>1315</v>
      </c>
      <c r="O1744" s="441" t="s">
        <v>1315</v>
      </c>
      <c r="Q1744" s="446">
        <v>7403</v>
      </c>
      <c r="R1744" s="455" t="s">
        <v>462</v>
      </c>
      <c r="S1744" s="446">
        <v>7403</v>
      </c>
    </row>
    <row r="1745" spans="1:19" ht="10.199999999999999" customHeight="1" x14ac:dyDescent="0.3">
      <c r="A1745" s="441">
        <v>7403</v>
      </c>
      <c r="B1745" s="441">
        <f t="shared" si="31"/>
        <v>6</v>
      </c>
      <c r="C1745" s="452">
        <v>740305</v>
      </c>
      <c r="D1745" s="445" t="s">
        <v>454</v>
      </c>
      <c r="E1745" s="441" t="s">
        <v>1315</v>
      </c>
      <c r="J1745" s="441" t="s">
        <v>1316</v>
      </c>
      <c r="K1745" s="441" t="s">
        <v>1316</v>
      </c>
      <c r="O1745" s="441" t="s">
        <v>1315</v>
      </c>
      <c r="Q1745" s="446">
        <v>740305</v>
      </c>
      <c r="R1745" s="455" t="s">
        <v>454</v>
      </c>
      <c r="S1745" s="446">
        <v>740305</v>
      </c>
    </row>
    <row r="1746" spans="1:19" ht="10.199999999999999" customHeight="1" x14ac:dyDescent="0.3">
      <c r="A1746" s="441">
        <v>7403</v>
      </c>
      <c r="B1746" s="441">
        <f t="shared" si="31"/>
        <v>6</v>
      </c>
      <c r="C1746" s="452">
        <v>740310</v>
      </c>
      <c r="D1746" s="445" t="s">
        <v>455</v>
      </c>
      <c r="E1746" s="441" t="s">
        <v>1315</v>
      </c>
      <c r="J1746" s="441" t="s">
        <v>1316</v>
      </c>
      <c r="K1746" s="441" t="s">
        <v>1316</v>
      </c>
      <c r="O1746" s="441" t="s">
        <v>1315</v>
      </c>
      <c r="Q1746" s="446">
        <v>740310</v>
      </c>
      <c r="R1746" s="455" t="s">
        <v>455</v>
      </c>
      <c r="S1746" s="446">
        <v>740310</v>
      </c>
    </row>
    <row r="1747" spans="1:19" ht="10.199999999999999" customHeight="1" x14ac:dyDescent="0.3">
      <c r="A1747" s="441">
        <v>7403</v>
      </c>
      <c r="B1747" s="441">
        <f t="shared" si="31"/>
        <v>6</v>
      </c>
      <c r="C1747" s="452">
        <v>740315</v>
      </c>
      <c r="D1747" s="445" t="s">
        <v>456</v>
      </c>
      <c r="E1747" s="441" t="s">
        <v>1315</v>
      </c>
      <c r="J1747" s="441" t="s">
        <v>1316</v>
      </c>
      <c r="K1747" s="441" t="s">
        <v>1316</v>
      </c>
      <c r="M1747" s="441" t="s">
        <v>1315</v>
      </c>
      <c r="O1747" s="441" t="s">
        <v>1315</v>
      </c>
      <c r="Q1747" s="446">
        <v>740315</v>
      </c>
      <c r="R1747" s="455" t="s">
        <v>456</v>
      </c>
      <c r="S1747" s="446">
        <v>740315</v>
      </c>
    </row>
    <row r="1748" spans="1:19" ht="10.199999999999999" customHeight="1" x14ac:dyDescent="0.3">
      <c r="A1748" s="441">
        <v>7403</v>
      </c>
      <c r="B1748" s="441">
        <f t="shared" si="31"/>
        <v>6</v>
      </c>
      <c r="C1748" s="452">
        <v>740320</v>
      </c>
      <c r="D1748" s="445" t="s">
        <v>457</v>
      </c>
      <c r="E1748" s="441" t="s">
        <v>1315</v>
      </c>
      <c r="J1748" s="441" t="s">
        <v>1316</v>
      </c>
      <c r="K1748" s="441" t="s">
        <v>1316</v>
      </c>
      <c r="O1748" s="441" t="s">
        <v>1315</v>
      </c>
      <c r="Q1748" s="446">
        <v>740320</v>
      </c>
      <c r="R1748" s="455" t="s">
        <v>457</v>
      </c>
      <c r="S1748" s="446">
        <v>740320</v>
      </c>
    </row>
    <row r="1749" spans="1:19" ht="10.199999999999999" customHeight="1" x14ac:dyDescent="0.3">
      <c r="A1749" s="441">
        <v>7403</v>
      </c>
      <c r="B1749" s="441">
        <f t="shared" si="31"/>
        <v>6</v>
      </c>
      <c r="C1749" s="452">
        <v>740325</v>
      </c>
      <c r="D1749" s="445" t="s">
        <v>458</v>
      </c>
      <c r="E1749" s="441" t="s">
        <v>1315</v>
      </c>
      <c r="J1749" s="441" t="s">
        <v>1316</v>
      </c>
      <c r="K1749" s="441" t="s">
        <v>1316</v>
      </c>
      <c r="M1749" s="441" t="s">
        <v>1315</v>
      </c>
      <c r="O1749" s="441" t="s">
        <v>1315</v>
      </c>
      <c r="Q1749" s="446">
        <v>740325</v>
      </c>
      <c r="R1749" s="455" t="s">
        <v>458</v>
      </c>
      <c r="S1749" s="446">
        <v>740325</v>
      </c>
    </row>
    <row r="1750" spans="1:19" ht="10.199999999999999" customHeight="1" x14ac:dyDescent="0.3">
      <c r="A1750" s="441">
        <v>7403</v>
      </c>
      <c r="B1750" s="441">
        <f t="shared" si="31"/>
        <v>6</v>
      </c>
      <c r="C1750" s="452">
        <v>740330</v>
      </c>
      <c r="D1750" s="445" t="s">
        <v>276</v>
      </c>
      <c r="E1750" s="441" t="s">
        <v>1315</v>
      </c>
      <c r="J1750" s="441" t="s">
        <v>1316</v>
      </c>
      <c r="K1750" s="441" t="s">
        <v>1316</v>
      </c>
      <c r="M1750" s="441" t="s">
        <v>1315</v>
      </c>
      <c r="O1750" s="441" t="s">
        <v>1315</v>
      </c>
      <c r="Q1750" s="446">
        <v>740330</v>
      </c>
      <c r="R1750" s="455" t="s">
        <v>276</v>
      </c>
      <c r="S1750" s="446">
        <v>740330</v>
      </c>
    </row>
    <row r="1751" spans="1:19" ht="10.199999999999999" customHeight="1" x14ac:dyDescent="0.3">
      <c r="A1751" s="441">
        <v>7403</v>
      </c>
      <c r="B1751" s="441">
        <f t="shared" si="31"/>
        <v>6</v>
      </c>
      <c r="C1751" s="452">
        <v>740335</v>
      </c>
      <c r="D1751" s="445" t="s">
        <v>459</v>
      </c>
      <c r="E1751" s="441" t="s">
        <v>1315</v>
      </c>
      <c r="J1751" s="441" t="s">
        <v>1316</v>
      </c>
      <c r="K1751" s="441" t="s">
        <v>1316</v>
      </c>
      <c r="M1751" s="441" t="s">
        <v>1315</v>
      </c>
      <c r="O1751" s="441" t="s">
        <v>1315</v>
      </c>
      <c r="Q1751" s="446">
        <v>740335</v>
      </c>
      <c r="R1751" s="455" t="s">
        <v>459</v>
      </c>
      <c r="S1751" s="446">
        <v>740335</v>
      </c>
    </row>
    <row r="1752" spans="1:19" ht="10.199999999999999" customHeight="1" x14ac:dyDescent="0.3">
      <c r="A1752" s="441">
        <v>7403</v>
      </c>
      <c r="B1752" s="441">
        <f t="shared" si="31"/>
        <v>6</v>
      </c>
      <c r="C1752" s="452">
        <v>740340</v>
      </c>
      <c r="D1752" s="445" t="s">
        <v>463</v>
      </c>
      <c r="E1752" s="441" t="s">
        <v>1315</v>
      </c>
      <c r="J1752" s="441" t="s">
        <v>1316</v>
      </c>
      <c r="K1752" s="441" t="s">
        <v>1316</v>
      </c>
      <c r="M1752" s="441" t="s">
        <v>1315</v>
      </c>
      <c r="O1752" s="441" t="s">
        <v>1315</v>
      </c>
      <c r="Q1752" s="446">
        <v>740340</v>
      </c>
      <c r="R1752" s="455" t="s">
        <v>463</v>
      </c>
      <c r="S1752" s="446">
        <v>740340</v>
      </c>
    </row>
    <row r="1753" spans="1:19" ht="10.199999999999999" customHeight="1" x14ac:dyDescent="0.3">
      <c r="A1753" s="441">
        <v>7403</v>
      </c>
      <c r="B1753" s="441">
        <f t="shared" si="31"/>
        <v>6</v>
      </c>
      <c r="C1753" s="452">
        <v>740345</v>
      </c>
      <c r="D1753" s="445" t="s">
        <v>464</v>
      </c>
      <c r="E1753" s="441" t="s">
        <v>1315</v>
      </c>
      <c r="J1753" s="441" t="s">
        <v>1316</v>
      </c>
      <c r="K1753" s="441" t="s">
        <v>1316</v>
      </c>
      <c r="M1753" s="441" t="s">
        <v>1315</v>
      </c>
      <c r="O1753" s="441" t="s">
        <v>1315</v>
      </c>
      <c r="Q1753" s="446">
        <v>740345</v>
      </c>
      <c r="R1753" s="455" t="s">
        <v>464</v>
      </c>
      <c r="S1753" s="446">
        <v>740345</v>
      </c>
    </row>
    <row r="1754" spans="1:19" ht="10.199999999999999" customHeight="1" x14ac:dyDescent="0.3">
      <c r="A1754" s="441">
        <v>7403</v>
      </c>
      <c r="B1754" s="441">
        <f t="shared" si="31"/>
        <v>6</v>
      </c>
      <c r="C1754" s="452">
        <v>740350</v>
      </c>
      <c r="D1754" s="445" t="s">
        <v>461</v>
      </c>
      <c r="E1754" s="441" t="s">
        <v>1315</v>
      </c>
      <c r="J1754" s="441" t="s">
        <v>1316</v>
      </c>
      <c r="K1754" s="441" t="s">
        <v>1316</v>
      </c>
      <c r="M1754" s="441" t="s">
        <v>1315</v>
      </c>
      <c r="O1754" s="441" t="s">
        <v>1315</v>
      </c>
      <c r="Q1754" s="446">
        <v>740350</v>
      </c>
      <c r="R1754" s="455" t="s">
        <v>461</v>
      </c>
      <c r="S1754" s="446">
        <v>740350</v>
      </c>
    </row>
    <row r="1755" spans="1:19" ht="10.199999999999999" customHeight="1" x14ac:dyDescent="0.3">
      <c r="A1755" s="441">
        <v>7404</v>
      </c>
      <c r="B1755" s="441">
        <f t="shared" si="31"/>
        <v>4</v>
      </c>
      <c r="C1755" s="452">
        <v>7404</v>
      </c>
      <c r="D1755" s="445" t="s">
        <v>1728</v>
      </c>
      <c r="E1755" s="441" t="s">
        <v>1315</v>
      </c>
      <c r="J1755" s="441" t="s">
        <v>1316</v>
      </c>
      <c r="K1755" s="441" t="s">
        <v>1316</v>
      </c>
      <c r="O1755" s="441" t="s">
        <v>1315</v>
      </c>
      <c r="Q1755" s="446">
        <v>7404</v>
      </c>
      <c r="R1755" s="455" t="s">
        <v>1728</v>
      </c>
      <c r="S1755" s="446">
        <v>7404</v>
      </c>
    </row>
    <row r="1756" spans="1:19" ht="10.199999999999999" customHeight="1" x14ac:dyDescent="0.3">
      <c r="A1756" s="441">
        <v>7404</v>
      </c>
      <c r="B1756" s="441">
        <f t="shared" si="31"/>
        <v>6</v>
      </c>
      <c r="C1756" s="452">
        <v>740405</v>
      </c>
      <c r="D1756" s="445" t="s">
        <v>454</v>
      </c>
      <c r="E1756" s="441" t="s">
        <v>1315</v>
      </c>
      <c r="J1756" s="441" t="s">
        <v>1316</v>
      </c>
      <c r="K1756" s="441" t="s">
        <v>1316</v>
      </c>
      <c r="O1756" s="441" t="s">
        <v>1315</v>
      </c>
      <c r="Q1756" s="446">
        <v>740405</v>
      </c>
      <c r="R1756" s="455" t="s">
        <v>454</v>
      </c>
      <c r="S1756" s="446">
        <v>740405</v>
      </c>
    </row>
    <row r="1757" spans="1:19" ht="10.199999999999999" customHeight="1" x14ac:dyDescent="0.3">
      <c r="A1757" s="441">
        <v>7404</v>
      </c>
      <c r="B1757" s="441">
        <f t="shared" si="31"/>
        <v>6</v>
      </c>
      <c r="C1757" s="452">
        <v>740410</v>
      </c>
      <c r="D1757" s="445" t="s">
        <v>456</v>
      </c>
      <c r="E1757" s="441" t="s">
        <v>1315</v>
      </c>
      <c r="J1757" s="441" t="s">
        <v>1316</v>
      </c>
      <c r="K1757" s="441" t="s">
        <v>1316</v>
      </c>
      <c r="O1757" s="441" t="s">
        <v>1315</v>
      </c>
      <c r="Q1757" s="446">
        <v>740410</v>
      </c>
      <c r="R1757" s="455" t="s">
        <v>456</v>
      </c>
      <c r="S1757" s="446">
        <v>740410</v>
      </c>
    </row>
    <row r="1758" spans="1:19" ht="10.199999999999999" customHeight="1" x14ac:dyDescent="0.3">
      <c r="A1758" s="441">
        <v>7405</v>
      </c>
      <c r="B1758" s="441">
        <f t="shared" si="31"/>
        <v>4</v>
      </c>
      <c r="C1758" s="452">
        <v>7405</v>
      </c>
      <c r="D1758" s="445" t="s">
        <v>892</v>
      </c>
      <c r="J1758" s="441" t="s">
        <v>1316</v>
      </c>
      <c r="K1758" s="441" t="s">
        <v>1316</v>
      </c>
      <c r="M1758" s="441" t="s">
        <v>1315</v>
      </c>
      <c r="Q1758" s="446">
        <v>7405</v>
      </c>
      <c r="R1758" s="455" t="s">
        <v>892</v>
      </c>
      <c r="S1758" s="446">
        <v>7405</v>
      </c>
    </row>
    <row r="1759" spans="1:19" ht="10.199999999999999" customHeight="1" x14ac:dyDescent="0.3">
      <c r="A1759" s="441">
        <v>7405</v>
      </c>
      <c r="B1759" s="441">
        <f t="shared" si="31"/>
        <v>6</v>
      </c>
      <c r="C1759" s="452">
        <v>740505</v>
      </c>
      <c r="D1759" s="445" t="s">
        <v>1729</v>
      </c>
      <c r="J1759" s="441" t="s">
        <v>1316</v>
      </c>
      <c r="K1759" s="441" t="s">
        <v>1316</v>
      </c>
      <c r="M1759" s="441" t="s">
        <v>1315</v>
      </c>
      <c r="Q1759" s="446">
        <v>740505</v>
      </c>
      <c r="R1759" s="455" t="s">
        <v>1729</v>
      </c>
      <c r="S1759" s="446">
        <v>740505</v>
      </c>
    </row>
    <row r="1760" spans="1:19" ht="10.199999999999999" customHeight="1" x14ac:dyDescent="0.3">
      <c r="A1760" s="441">
        <v>7405</v>
      </c>
      <c r="B1760" s="441">
        <f t="shared" si="31"/>
        <v>6</v>
      </c>
      <c r="C1760" s="452">
        <v>740510</v>
      </c>
      <c r="D1760" s="445" t="s">
        <v>1730</v>
      </c>
      <c r="J1760" s="441" t="s">
        <v>1316</v>
      </c>
      <c r="K1760" s="441" t="s">
        <v>1316</v>
      </c>
      <c r="M1760" s="441" t="s">
        <v>1315</v>
      </c>
      <c r="Q1760" s="446">
        <v>740510</v>
      </c>
      <c r="R1760" s="455" t="s">
        <v>1730</v>
      </c>
      <c r="S1760" s="446">
        <v>740510</v>
      </c>
    </row>
    <row r="1761" spans="1:19" ht="10.199999999999999" customHeight="1" x14ac:dyDescent="0.3">
      <c r="A1761" s="441">
        <v>7405</v>
      </c>
      <c r="B1761" s="441">
        <f t="shared" si="31"/>
        <v>6</v>
      </c>
      <c r="C1761" s="452">
        <v>740515</v>
      </c>
      <c r="D1761" s="445" t="s">
        <v>1731</v>
      </c>
      <c r="J1761" s="441" t="s">
        <v>1316</v>
      </c>
      <c r="K1761" s="441" t="s">
        <v>1316</v>
      </c>
      <c r="M1761" s="441" t="s">
        <v>1315</v>
      </c>
      <c r="Q1761" s="446">
        <v>740515</v>
      </c>
      <c r="R1761" s="455" t="s">
        <v>1731</v>
      </c>
      <c r="S1761" s="446">
        <v>740515</v>
      </c>
    </row>
    <row r="1762" spans="1:19" ht="10.199999999999999" customHeight="1" x14ac:dyDescent="0.3">
      <c r="A1762" s="441">
        <v>7405</v>
      </c>
      <c r="B1762" s="441">
        <f t="shared" si="31"/>
        <v>6</v>
      </c>
      <c r="C1762" s="452">
        <v>740520</v>
      </c>
      <c r="D1762" s="445" t="s">
        <v>1732</v>
      </c>
      <c r="J1762" s="441" t="s">
        <v>1316</v>
      </c>
      <c r="K1762" s="441" t="s">
        <v>1316</v>
      </c>
      <c r="M1762" s="441" t="s">
        <v>1315</v>
      </c>
      <c r="Q1762" s="446">
        <v>740520</v>
      </c>
      <c r="R1762" s="455" t="s">
        <v>1732</v>
      </c>
      <c r="S1762" s="446">
        <v>740520</v>
      </c>
    </row>
    <row r="1763" spans="1:19" ht="10.199999999999999" customHeight="1" x14ac:dyDescent="0.3">
      <c r="A1763" s="441">
        <v>7405</v>
      </c>
      <c r="B1763" s="441">
        <f t="shared" si="31"/>
        <v>6</v>
      </c>
      <c r="C1763" s="452">
        <v>740525</v>
      </c>
      <c r="D1763" s="445" t="s">
        <v>1733</v>
      </c>
      <c r="J1763" s="441" t="s">
        <v>1316</v>
      </c>
      <c r="K1763" s="441" t="s">
        <v>1316</v>
      </c>
      <c r="M1763" s="441" t="s">
        <v>1315</v>
      </c>
      <c r="Q1763" s="446">
        <v>740525</v>
      </c>
      <c r="R1763" s="455" t="s">
        <v>1733</v>
      </c>
      <c r="S1763" s="446">
        <v>740525</v>
      </c>
    </row>
    <row r="1764" spans="1:19" ht="10.199999999999999" customHeight="1" x14ac:dyDescent="0.3">
      <c r="A1764" s="441">
        <v>7405</v>
      </c>
      <c r="B1764" s="441">
        <f t="shared" si="31"/>
        <v>6</v>
      </c>
      <c r="C1764" s="452">
        <v>740530</v>
      </c>
      <c r="D1764" s="445" t="s">
        <v>1734</v>
      </c>
      <c r="J1764" s="441" t="s">
        <v>1316</v>
      </c>
      <c r="K1764" s="441" t="s">
        <v>1316</v>
      </c>
      <c r="M1764" s="441" t="s">
        <v>1315</v>
      </c>
      <c r="Q1764" s="446">
        <v>740530</v>
      </c>
      <c r="R1764" s="455" t="s">
        <v>1734</v>
      </c>
      <c r="S1764" s="446">
        <v>740530</v>
      </c>
    </row>
    <row r="1765" spans="1:19" ht="10.199999999999999" customHeight="1" x14ac:dyDescent="0.3">
      <c r="A1765" s="441">
        <v>7406</v>
      </c>
      <c r="B1765" s="441">
        <f t="shared" si="31"/>
        <v>4</v>
      </c>
      <c r="C1765" s="452">
        <v>7406</v>
      </c>
      <c r="D1765" s="445" t="s">
        <v>465</v>
      </c>
      <c r="E1765" s="441" t="s">
        <v>1315</v>
      </c>
      <c r="G1765" s="441" t="s">
        <v>1315</v>
      </c>
      <c r="I1765" s="441" t="s">
        <v>1315</v>
      </c>
      <c r="J1765" s="441" t="s">
        <v>1315</v>
      </c>
      <c r="K1765" s="441" t="s">
        <v>1315</v>
      </c>
      <c r="L1765" s="441" t="s">
        <v>1315</v>
      </c>
      <c r="M1765" s="441" t="s">
        <v>1315</v>
      </c>
      <c r="N1765" s="441" t="s">
        <v>1315</v>
      </c>
      <c r="O1765" s="441" t="s">
        <v>1315</v>
      </c>
      <c r="Q1765" s="446">
        <v>7406</v>
      </c>
      <c r="R1765" s="455" t="s">
        <v>465</v>
      </c>
      <c r="S1765" s="446">
        <v>7406</v>
      </c>
    </row>
    <row r="1766" spans="1:19" ht="10.199999999999999" customHeight="1" x14ac:dyDescent="0.3">
      <c r="A1766" s="441">
        <v>7406</v>
      </c>
      <c r="B1766" s="441">
        <f t="shared" si="31"/>
        <v>6</v>
      </c>
      <c r="C1766" s="452">
        <v>740605</v>
      </c>
      <c r="D1766" s="445" t="s">
        <v>199</v>
      </c>
      <c r="E1766" s="441" t="s">
        <v>1315</v>
      </c>
      <c r="G1766" s="441" t="s">
        <v>1315</v>
      </c>
      <c r="I1766" s="441" t="s">
        <v>1315</v>
      </c>
      <c r="J1766" s="441" t="s">
        <v>1315</v>
      </c>
      <c r="K1766" s="441" t="s">
        <v>1315</v>
      </c>
      <c r="L1766" s="441" t="s">
        <v>1315</v>
      </c>
      <c r="M1766" s="441" t="s">
        <v>1315</v>
      </c>
      <c r="N1766" s="441" t="s">
        <v>1315</v>
      </c>
      <c r="O1766" s="441" t="s">
        <v>1315</v>
      </c>
      <c r="Q1766" s="446">
        <v>740605</v>
      </c>
      <c r="R1766" s="455" t="s">
        <v>199</v>
      </c>
      <c r="S1766" s="446">
        <v>740605</v>
      </c>
    </row>
    <row r="1767" spans="1:19" ht="10.199999999999999" customHeight="1" x14ac:dyDescent="0.3">
      <c r="A1767" s="441">
        <v>7406</v>
      </c>
      <c r="B1767" s="441">
        <f t="shared" si="31"/>
        <v>6</v>
      </c>
      <c r="C1767" s="452">
        <v>740610</v>
      </c>
      <c r="D1767" s="445" t="s">
        <v>115</v>
      </c>
      <c r="E1767" s="441" t="s">
        <v>1315</v>
      </c>
      <c r="G1767" s="441" t="s">
        <v>1315</v>
      </c>
      <c r="I1767" s="441" t="s">
        <v>1315</v>
      </c>
      <c r="J1767" s="441" t="s">
        <v>1315</v>
      </c>
      <c r="K1767" s="441" t="s">
        <v>1315</v>
      </c>
      <c r="O1767" s="441" t="s">
        <v>1315</v>
      </c>
      <c r="Q1767" s="446">
        <v>740610</v>
      </c>
      <c r="R1767" s="455" t="s">
        <v>115</v>
      </c>
      <c r="S1767" s="446">
        <v>740610</v>
      </c>
    </row>
    <row r="1768" spans="1:19" ht="10.199999999999999" customHeight="1" x14ac:dyDescent="0.3">
      <c r="A1768" s="441">
        <v>7406</v>
      </c>
      <c r="B1768" s="441">
        <f t="shared" si="31"/>
        <v>6</v>
      </c>
      <c r="C1768" s="452">
        <v>740615</v>
      </c>
      <c r="D1768" s="445" t="s">
        <v>116</v>
      </c>
      <c r="E1768" s="441" t="s">
        <v>1315</v>
      </c>
      <c r="G1768" s="441" t="s">
        <v>1315</v>
      </c>
      <c r="J1768" s="441" t="s">
        <v>1315</v>
      </c>
      <c r="K1768" s="441" t="s">
        <v>1315</v>
      </c>
      <c r="O1768" s="441" t="s">
        <v>1315</v>
      </c>
      <c r="Q1768" s="446">
        <v>740615</v>
      </c>
      <c r="R1768" s="455" t="s">
        <v>116</v>
      </c>
      <c r="S1768" s="446">
        <v>740615</v>
      </c>
    </row>
    <row r="1769" spans="1:19" ht="10.199999999999999" customHeight="1" x14ac:dyDescent="0.3">
      <c r="A1769" s="441">
        <v>7406</v>
      </c>
      <c r="B1769" s="441">
        <f t="shared" si="31"/>
        <v>6</v>
      </c>
      <c r="C1769" s="452">
        <v>740620</v>
      </c>
      <c r="D1769" s="445" t="s">
        <v>209</v>
      </c>
      <c r="E1769" s="441" t="s">
        <v>1315</v>
      </c>
      <c r="G1769" s="441" t="s">
        <v>1315</v>
      </c>
      <c r="I1769" s="441" t="s">
        <v>1315</v>
      </c>
      <c r="J1769" s="441" t="s">
        <v>1315</v>
      </c>
      <c r="K1769" s="441" t="s">
        <v>1315</v>
      </c>
      <c r="L1769" s="441" t="s">
        <v>1315</v>
      </c>
      <c r="M1769" s="441" t="s">
        <v>1315</v>
      </c>
      <c r="N1769" s="441" t="s">
        <v>1315</v>
      </c>
      <c r="O1769" s="441" t="s">
        <v>1315</v>
      </c>
      <c r="Q1769" s="446">
        <v>740620</v>
      </c>
      <c r="R1769" s="455" t="s">
        <v>209</v>
      </c>
      <c r="S1769" s="446">
        <v>740620</v>
      </c>
    </row>
    <row r="1770" spans="1:19" ht="10.199999999999999" customHeight="1" x14ac:dyDescent="0.3">
      <c r="A1770" s="441">
        <v>7406</v>
      </c>
      <c r="B1770" s="441">
        <f t="shared" si="31"/>
        <v>6</v>
      </c>
      <c r="C1770" s="452">
        <v>740625</v>
      </c>
      <c r="D1770" s="445" t="s">
        <v>1735</v>
      </c>
      <c r="E1770" s="441" t="s">
        <v>1315</v>
      </c>
      <c r="G1770" s="441" t="s">
        <v>1315</v>
      </c>
      <c r="I1770" s="441" t="s">
        <v>1315</v>
      </c>
      <c r="J1770" s="441" t="s">
        <v>1315</v>
      </c>
      <c r="K1770" s="441" t="s">
        <v>1315</v>
      </c>
      <c r="L1770" s="441" t="s">
        <v>1315</v>
      </c>
      <c r="M1770" s="441" t="s">
        <v>1315</v>
      </c>
      <c r="N1770" s="441" t="s">
        <v>1315</v>
      </c>
      <c r="O1770" s="441" t="s">
        <v>1315</v>
      </c>
      <c r="Q1770" s="446">
        <v>740625</v>
      </c>
      <c r="R1770" s="455" t="s">
        <v>421</v>
      </c>
      <c r="S1770" s="446">
        <v>740625</v>
      </c>
    </row>
    <row r="1771" spans="1:19" ht="10.199999999999999" customHeight="1" x14ac:dyDescent="0.3">
      <c r="A1771" s="441">
        <v>7406</v>
      </c>
      <c r="B1771" s="441">
        <f t="shared" si="31"/>
        <v>6</v>
      </c>
      <c r="C1771" s="452">
        <v>740630</v>
      </c>
      <c r="D1771" s="445" t="s">
        <v>210</v>
      </c>
      <c r="E1771" s="441" t="s">
        <v>1315</v>
      </c>
      <c r="G1771" s="441" t="s">
        <v>1315</v>
      </c>
      <c r="I1771" s="441" t="s">
        <v>1315</v>
      </c>
      <c r="J1771" s="441" t="s">
        <v>1315</v>
      </c>
      <c r="K1771" s="441" t="s">
        <v>1315</v>
      </c>
      <c r="L1771" s="441" t="s">
        <v>1315</v>
      </c>
      <c r="M1771" s="441" t="s">
        <v>1315</v>
      </c>
      <c r="O1771" s="441" t="s">
        <v>1315</v>
      </c>
      <c r="Q1771" s="446">
        <v>740630</v>
      </c>
      <c r="R1771" s="455" t="s">
        <v>210</v>
      </c>
      <c r="S1771" s="446">
        <v>740630</v>
      </c>
    </row>
    <row r="1772" spans="1:19" ht="10.199999999999999" customHeight="1" x14ac:dyDescent="0.3">
      <c r="A1772" s="441">
        <v>7406</v>
      </c>
      <c r="B1772" s="441">
        <f t="shared" si="31"/>
        <v>6</v>
      </c>
      <c r="C1772" s="452">
        <v>740635</v>
      </c>
      <c r="D1772" s="445" t="s">
        <v>117</v>
      </c>
      <c r="E1772" s="441" t="s">
        <v>1315</v>
      </c>
      <c r="J1772" s="441" t="s">
        <v>1316</v>
      </c>
      <c r="K1772" s="441" t="s">
        <v>1316</v>
      </c>
      <c r="L1772" s="441" t="s">
        <v>1315</v>
      </c>
      <c r="M1772" s="441" t="s">
        <v>1315</v>
      </c>
      <c r="O1772" s="441" t="s">
        <v>1315</v>
      </c>
      <c r="Q1772" s="446">
        <v>740635</v>
      </c>
      <c r="R1772" s="455" t="s">
        <v>117</v>
      </c>
      <c r="S1772" s="446">
        <v>740635</v>
      </c>
    </row>
    <row r="1773" spans="1:19" ht="10.199999999999999" customHeight="1" x14ac:dyDescent="0.3">
      <c r="A1773" s="441">
        <v>7407</v>
      </c>
      <c r="B1773" s="441">
        <f t="shared" si="31"/>
        <v>4</v>
      </c>
      <c r="C1773" s="452">
        <v>7407</v>
      </c>
      <c r="D1773" s="445" t="s">
        <v>466</v>
      </c>
      <c r="E1773" s="441" t="s">
        <v>1315</v>
      </c>
      <c r="G1773" s="441" t="s">
        <v>1315</v>
      </c>
      <c r="I1773" s="441" t="s">
        <v>1315</v>
      </c>
      <c r="J1773" s="441" t="s">
        <v>1315</v>
      </c>
      <c r="K1773" s="441" t="s">
        <v>1315</v>
      </c>
      <c r="O1773" s="441" t="s">
        <v>1315</v>
      </c>
      <c r="Q1773" s="446">
        <v>7407</v>
      </c>
      <c r="R1773" s="455" t="s">
        <v>466</v>
      </c>
      <c r="S1773" s="446">
        <v>7407</v>
      </c>
    </row>
    <row r="1774" spans="1:19" ht="10.199999999999999" customHeight="1" x14ac:dyDescent="0.3">
      <c r="A1774" s="441">
        <v>7407</v>
      </c>
      <c r="B1774" s="441">
        <f t="shared" si="31"/>
        <v>6</v>
      </c>
      <c r="C1774" s="452">
        <v>740705</v>
      </c>
      <c r="D1774" s="445" t="s">
        <v>467</v>
      </c>
      <c r="E1774" s="441" t="s">
        <v>1315</v>
      </c>
      <c r="J1774" s="441" t="s">
        <v>1315</v>
      </c>
      <c r="K1774" s="441" t="s">
        <v>1315</v>
      </c>
      <c r="O1774" s="441" t="s">
        <v>1315</v>
      </c>
      <c r="Q1774" s="446">
        <v>740705</v>
      </c>
      <c r="R1774" s="455" t="s">
        <v>467</v>
      </c>
      <c r="S1774" s="446">
        <v>740705</v>
      </c>
    </row>
    <row r="1775" spans="1:19" ht="10.199999999999999" customHeight="1" x14ac:dyDescent="0.3">
      <c r="A1775" s="441">
        <v>7407</v>
      </c>
      <c r="B1775" s="441">
        <f t="shared" si="31"/>
        <v>6</v>
      </c>
      <c r="C1775" s="452">
        <v>740710</v>
      </c>
      <c r="D1775" s="445" t="s">
        <v>249</v>
      </c>
      <c r="E1775" s="441" t="s">
        <v>1315</v>
      </c>
      <c r="J1775" s="441" t="s">
        <v>1315</v>
      </c>
      <c r="K1775" s="441" t="s">
        <v>1315</v>
      </c>
      <c r="O1775" s="441" t="s">
        <v>1315</v>
      </c>
      <c r="Q1775" s="446">
        <v>740710</v>
      </c>
      <c r="R1775" s="455" t="s">
        <v>249</v>
      </c>
      <c r="S1775" s="446">
        <v>740710</v>
      </c>
    </row>
    <row r="1776" spans="1:19" ht="10.199999999999999" customHeight="1" x14ac:dyDescent="0.3">
      <c r="A1776" s="441">
        <v>7407</v>
      </c>
      <c r="B1776" s="441">
        <f t="shared" si="31"/>
        <v>6</v>
      </c>
      <c r="C1776" s="452">
        <v>740715</v>
      </c>
      <c r="D1776" s="445" t="s">
        <v>250</v>
      </c>
      <c r="E1776" s="441" t="s">
        <v>1315</v>
      </c>
      <c r="G1776" s="441" t="s">
        <v>1315</v>
      </c>
      <c r="I1776" s="441" t="s">
        <v>1315</v>
      </c>
      <c r="J1776" s="441" t="s">
        <v>1315</v>
      </c>
      <c r="K1776" s="441" t="s">
        <v>1315</v>
      </c>
      <c r="O1776" s="441" t="s">
        <v>1315</v>
      </c>
      <c r="Q1776" s="446">
        <v>740715</v>
      </c>
      <c r="R1776" s="455" t="s">
        <v>250</v>
      </c>
      <c r="S1776" s="446">
        <v>740715</v>
      </c>
    </row>
    <row r="1777" spans="1:19" ht="10.199999999999999" customHeight="1" x14ac:dyDescent="0.3">
      <c r="A1777" s="441">
        <v>7407</v>
      </c>
      <c r="B1777" s="441">
        <f t="shared" si="31"/>
        <v>6</v>
      </c>
      <c r="C1777" s="452">
        <v>740720</v>
      </c>
      <c r="D1777" s="445" t="s">
        <v>254</v>
      </c>
      <c r="E1777" s="441" t="s">
        <v>1315</v>
      </c>
      <c r="G1777" s="441" t="s">
        <v>1315</v>
      </c>
      <c r="I1777" s="441" t="s">
        <v>1315</v>
      </c>
      <c r="J1777" s="441" t="s">
        <v>1315</v>
      </c>
      <c r="K1777" s="441" t="s">
        <v>1315</v>
      </c>
      <c r="O1777" s="441" t="s">
        <v>1315</v>
      </c>
      <c r="Q1777" s="446">
        <v>740720</v>
      </c>
      <c r="R1777" s="455" t="s">
        <v>254</v>
      </c>
      <c r="S1777" s="446">
        <v>740720</v>
      </c>
    </row>
    <row r="1778" spans="1:19" ht="10.199999999999999" customHeight="1" x14ac:dyDescent="0.3">
      <c r="A1778" s="441">
        <v>7407</v>
      </c>
      <c r="B1778" s="441">
        <f t="shared" si="31"/>
        <v>6</v>
      </c>
      <c r="C1778" s="452">
        <v>740725</v>
      </c>
      <c r="D1778" s="445" t="s">
        <v>258</v>
      </c>
      <c r="E1778" s="441" t="s">
        <v>1315</v>
      </c>
      <c r="G1778" s="441" t="s">
        <v>1315</v>
      </c>
      <c r="I1778" s="441" t="s">
        <v>1315</v>
      </c>
      <c r="J1778" s="441" t="s">
        <v>1315</v>
      </c>
      <c r="K1778" s="441" t="s">
        <v>1315</v>
      </c>
      <c r="O1778" s="441" t="s">
        <v>1315</v>
      </c>
      <c r="Q1778" s="446">
        <v>740725</v>
      </c>
      <c r="R1778" s="455" t="s">
        <v>258</v>
      </c>
      <c r="S1778" s="446">
        <v>740725</v>
      </c>
    </row>
    <row r="1779" spans="1:19" ht="10.199999999999999" customHeight="1" x14ac:dyDescent="0.3">
      <c r="A1779" s="441">
        <v>7407</v>
      </c>
      <c r="B1779" s="441">
        <f t="shared" si="31"/>
        <v>6</v>
      </c>
      <c r="C1779" s="452">
        <v>740730</v>
      </c>
      <c r="D1779" s="445" t="s">
        <v>252</v>
      </c>
      <c r="E1779" s="441" t="s">
        <v>1315</v>
      </c>
      <c r="G1779" s="441" t="s">
        <v>1315</v>
      </c>
      <c r="I1779" s="441" t="s">
        <v>1315</v>
      </c>
      <c r="J1779" s="441" t="s">
        <v>1315</v>
      </c>
      <c r="K1779" s="441" t="s">
        <v>1315</v>
      </c>
      <c r="O1779" s="441" t="s">
        <v>1315</v>
      </c>
      <c r="Q1779" s="446">
        <v>740730</v>
      </c>
      <c r="R1779" s="455" t="s">
        <v>252</v>
      </c>
      <c r="S1779" s="446">
        <v>740730</v>
      </c>
    </row>
    <row r="1780" spans="1:19" ht="10.199999999999999" customHeight="1" x14ac:dyDescent="0.3">
      <c r="A1780" s="441">
        <v>7408</v>
      </c>
      <c r="B1780" s="441">
        <f t="shared" si="31"/>
        <v>4</v>
      </c>
      <c r="C1780" s="452">
        <v>7408</v>
      </c>
      <c r="D1780" s="445" t="s">
        <v>468</v>
      </c>
      <c r="E1780" s="441" t="s">
        <v>1315</v>
      </c>
      <c r="F1780" s="441" t="s">
        <v>1315</v>
      </c>
      <c r="G1780" s="441" t="s">
        <v>1315</v>
      </c>
      <c r="I1780" s="441" t="s">
        <v>1315</v>
      </c>
      <c r="J1780" s="441" t="s">
        <v>1315</v>
      </c>
      <c r="K1780" s="441" t="s">
        <v>1315</v>
      </c>
      <c r="L1780" s="441" t="s">
        <v>1315</v>
      </c>
      <c r="M1780" s="441" t="s">
        <v>1315</v>
      </c>
      <c r="O1780" s="441" t="s">
        <v>1315</v>
      </c>
      <c r="Q1780" s="446">
        <v>7408</v>
      </c>
      <c r="R1780" s="455" t="s">
        <v>468</v>
      </c>
      <c r="S1780" s="446">
        <v>7408</v>
      </c>
    </row>
    <row r="1781" spans="1:19" ht="10.199999999999999" customHeight="1" x14ac:dyDescent="0.3">
      <c r="A1781" s="441">
        <v>7408</v>
      </c>
      <c r="B1781" s="441">
        <f t="shared" si="31"/>
        <v>6</v>
      </c>
      <c r="C1781" s="452">
        <v>740805</v>
      </c>
      <c r="D1781" s="445" t="s">
        <v>469</v>
      </c>
      <c r="E1781" s="441" t="s">
        <v>1315</v>
      </c>
      <c r="F1781" s="441" t="s">
        <v>1315</v>
      </c>
      <c r="G1781" s="441" t="s">
        <v>1315</v>
      </c>
      <c r="I1781" s="441" t="s">
        <v>1315</v>
      </c>
      <c r="J1781" s="441" t="s">
        <v>1315</v>
      </c>
      <c r="K1781" s="441" t="s">
        <v>1315</v>
      </c>
      <c r="L1781" s="441" t="s">
        <v>1315</v>
      </c>
      <c r="M1781" s="441" t="s">
        <v>1315</v>
      </c>
      <c r="O1781" s="441" t="s">
        <v>1315</v>
      </c>
      <c r="Q1781" s="446">
        <v>740805</v>
      </c>
      <c r="R1781" s="455" t="s">
        <v>469</v>
      </c>
      <c r="S1781" s="446">
        <v>740805</v>
      </c>
    </row>
    <row r="1782" spans="1:19" ht="10.199999999999999" customHeight="1" x14ac:dyDescent="0.3">
      <c r="A1782" s="441">
        <v>7408</v>
      </c>
      <c r="B1782" s="441">
        <f t="shared" si="31"/>
        <v>6</v>
      </c>
      <c r="C1782" s="452">
        <v>740810</v>
      </c>
      <c r="D1782" s="445" t="s">
        <v>470</v>
      </c>
      <c r="E1782" s="441" t="s">
        <v>1315</v>
      </c>
      <c r="F1782" s="441" t="s">
        <v>1315</v>
      </c>
      <c r="J1782" s="441" t="s">
        <v>1316</v>
      </c>
      <c r="K1782" s="441" t="s">
        <v>1316</v>
      </c>
      <c r="L1782" s="441" t="s">
        <v>1315</v>
      </c>
      <c r="M1782" s="441" t="s">
        <v>1315</v>
      </c>
      <c r="O1782" s="441" t="s">
        <v>1315</v>
      </c>
      <c r="Q1782" s="446">
        <v>740810</v>
      </c>
      <c r="R1782" s="455" t="s">
        <v>470</v>
      </c>
      <c r="S1782" s="446">
        <v>740810</v>
      </c>
    </row>
    <row r="1783" spans="1:19" ht="10.199999999999999" customHeight="1" x14ac:dyDescent="0.3">
      <c r="A1783" s="441">
        <v>7408</v>
      </c>
      <c r="B1783" s="441">
        <f t="shared" si="31"/>
        <v>6</v>
      </c>
      <c r="C1783" s="452">
        <v>740815</v>
      </c>
      <c r="D1783" s="445" t="s">
        <v>471</v>
      </c>
      <c r="E1783" s="441" t="s">
        <v>1315</v>
      </c>
      <c r="F1783" s="441" t="s">
        <v>1315</v>
      </c>
      <c r="G1783" s="441" t="s">
        <v>1315</v>
      </c>
      <c r="I1783" s="441" t="s">
        <v>1315</v>
      </c>
      <c r="J1783" s="441" t="s">
        <v>1315</v>
      </c>
      <c r="K1783" s="441" t="s">
        <v>1315</v>
      </c>
      <c r="L1783" s="441" t="s">
        <v>1315</v>
      </c>
      <c r="M1783" s="441" t="s">
        <v>1315</v>
      </c>
      <c r="O1783" s="441" t="s">
        <v>1315</v>
      </c>
      <c r="Q1783" s="446">
        <v>740815</v>
      </c>
      <c r="R1783" s="455" t="s">
        <v>471</v>
      </c>
      <c r="S1783" s="446">
        <v>740815</v>
      </c>
    </row>
    <row r="1784" spans="1:19" ht="10.199999999999999" customHeight="1" x14ac:dyDescent="0.3">
      <c r="A1784" s="441">
        <v>7408</v>
      </c>
      <c r="B1784" s="441">
        <f t="shared" si="31"/>
        <v>6</v>
      </c>
      <c r="C1784" s="452">
        <v>740820</v>
      </c>
      <c r="D1784" s="445" t="s">
        <v>1736</v>
      </c>
      <c r="E1784" s="441" t="s">
        <v>1315</v>
      </c>
      <c r="F1784" s="441" t="s">
        <v>1315</v>
      </c>
      <c r="G1784" s="441" t="s">
        <v>1315</v>
      </c>
      <c r="I1784" s="441" t="s">
        <v>1315</v>
      </c>
      <c r="J1784" s="441" t="s">
        <v>1315</v>
      </c>
      <c r="K1784" s="441" t="s">
        <v>1315</v>
      </c>
      <c r="L1784" s="441" t="s">
        <v>1315</v>
      </c>
      <c r="M1784" s="441" t="s">
        <v>1315</v>
      </c>
      <c r="O1784" s="441" t="s">
        <v>1315</v>
      </c>
      <c r="Q1784" s="446">
        <v>740820</v>
      </c>
      <c r="R1784" s="455" t="s">
        <v>1736</v>
      </c>
      <c r="S1784" s="446">
        <v>740820</v>
      </c>
    </row>
    <row r="1785" spans="1:19" ht="10.199999999999999" customHeight="1" x14ac:dyDescent="0.3">
      <c r="A1785" s="441">
        <v>7408</v>
      </c>
      <c r="B1785" s="441">
        <f t="shared" si="31"/>
        <v>6</v>
      </c>
      <c r="C1785" s="452">
        <v>740825</v>
      </c>
      <c r="D1785" s="445" t="s">
        <v>472</v>
      </c>
      <c r="E1785" s="441" t="s">
        <v>1315</v>
      </c>
      <c r="F1785" s="441" t="s">
        <v>1315</v>
      </c>
      <c r="G1785" s="441" t="s">
        <v>1315</v>
      </c>
      <c r="I1785" s="441" t="s">
        <v>1315</v>
      </c>
      <c r="J1785" s="441" t="s">
        <v>1315</v>
      </c>
      <c r="K1785" s="441" t="s">
        <v>1315</v>
      </c>
      <c r="L1785" s="441" t="s">
        <v>1315</v>
      </c>
      <c r="M1785" s="441" t="s">
        <v>1315</v>
      </c>
      <c r="O1785" s="441" t="s">
        <v>1315</v>
      </c>
      <c r="Q1785" s="446">
        <v>740825</v>
      </c>
      <c r="R1785" s="455" t="s">
        <v>472</v>
      </c>
      <c r="S1785" s="446">
        <v>740825</v>
      </c>
    </row>
    <row r="1786" spans="1:19" ht="10.199999999999999" customHeight="1" x14ac:dyDescent="0.3">
      <c r="A1786" s="441">
        <v>7408</v>
      </c>
      <c r="B1786" s="441">
        <f t="shared" si="31"/>
        <v>6</v>
      </c>
      <c r="C1786" s="452">
        <v>740830</v>
      </c>
      <c r="D1786" s="445" t="s">
        <v>907</v>
      </c>
      <c r="E1786" s="441" t="s">
        <v>1315</v>
      </c>
      <c r="F1786" s="441" t="s">
        <v>1315</v>
      </c>
      <c r="J1786" s="441" t="s">
        <v>1316</v>
      </c>
      <c r="K1786" s="441" t="s">
        <v>1316</v>
      </c>
      <c r="O1786" s="441" t="s">
        <v>1315</v>
      </c>
      <c r="Q1786" s="446">
        <v>740830</v>
      </c>
      <c r="R1786" s="455" t="s">
        <v>907</v>
      </c>
      <c r="S1786" s="446">
        <v>740830</v>
      </c>
    </row>
    <row r="1787" spans="1:19" ht="10.199999999999999" customHeight="1" x14ac:dyDescent="0.3">
      <c r="A1787" s="441">
        <v>7409</v>
      </c>
      <c r="B1787" s="441">
        <f t="shared" si="31"/>
        <v>4</v>
      </c>
      <c r="C1787" s="452">
        <v>7409</v>
      </c>
      <c r="D1787" s="445" t="s">
        <v>473</v>
      </c>
      <c r="F1787" s="441" t="s">
        <v>1315</v>
      </c>
      <c r="G1787" s="441" t="s">
        <v>1315</v>
      </c>
      <c r="J1787" s="441" t="s">
        <v>1316</v>
      </c>
      <c r="K1787" s="441" t="s">
        <v>1316</v>
      </c>
      <c r="Q1787" s="441">
        <v>7409</v>
      </c>
      <c r="R1787" s="450" t="s">
        <v>1737</v>
      </c>
      <c r="S1787" s="441">
        <v>7409</v>
      </c>
    </row>
    <row r="1788" spans="1:19" ht="10.199999999999999" customHeight="1" x14ac:dyDescent="0.3">
      <c r="A1788" s="441">
        <v>7409</v>
      </c>
      <c r="B1788" s="441">
        <f t="shared" si="31"/>
        <v>6</v>
      </c>
      <c r="C1788" s="452">
        <v>740905</v>
      </c>
      <c r="D1788" s="445" t="s">
        <v>908</v>
      </c>
      <c r="F1788" s="441" t="s">
        <v>1315</v>
      </c>
      <c r="G1788" s="441" t="s">
        <v>1315</v>
      </c>
      <c r="J1788" s="441" t="s">
        <v>1316</v>
      </c>
      <c r="K1788" s="441" t="s">
        <v>1316</v>
      </c>
      <c r="Q1788" s="446">
        <v>740905</v>
      </c>
      <c r="R1788" s="455" t="s">
        <v>908</v>
      </c>
      <c r="S1788" s="446">
        <v>740905</v>
      </c>
    </row>
    <row r="1789" spans="1:19" ht="10.199999999999999" customHeight="1" x14ac:dyDescent="0.3">
      <c r="A1789" s="441">
        <v>7409</v>
      </c>
      <c r="B1789" s="441">
        <f t="shared" si="31"/>
        <v>6</v>
      </c>
      <c r="C1789" s="452">
        <v>740910</v>
      </c>
      <c r="D1789" s="445" t="s">
        <v>452</v>
      </c>
      <c r="F1789" s="441" t="s">
        <v>1315</v>
      </c>
      <c r="G1789" s="441" t="s">
        <v>1315</v>
      </c>
      <c r="J1789" s="441" t="s">
        <v>1316</v>
      </c>
      <c r="K1789" s="441" t="s">
        <v>1316</v>
      </c>
      <c r="Q1789" s="446">
        <v>740910</v>
      </c>
      <c r="R1789" s="455" t="s">
        <v>452</v>
      </c>
      <c r="S1789" s="446">
        <v>740910</v>
      </c>
    </row>
    <row r="1790" spans="1:19" ht="10.199999999999999" customHeight="1" x14ac:dyDescent="0.3">
      <c r="A1790" s="441">
        <v>7409</v>
      </c>
      <c r="B1790" s="441">
        <f t="shared" si="31"/>
        <v>6</v>
      </c>
      <c r="C1790" s="452">
        <v>740915</v>
      </c>
      <c r="D1790" s="445" t="s">
        <v>909</v>
      </c>
      <c r="F1790" s="441" t="s">
        <v>1315</v>
      </c>
      <c r="G1790" s="441" t="s">
        <v>1315</v>
      </c>
      <c r="J1790" s="441" t="s">
        <v>1316</v>
      </c>
      <c r="K1790" s="441" t="s">
        <v>1316</v>
      </c>
      <c r="Q1790" s="446">
        <v>740915</v>
      </c>
      <c r="R1790" s="455" t="s">
        <v>909</v>
      </c>
      <c r="S1790" s="446">
        <v>740915</v>
      </c>
    </row>
    <row r="1791" spans="1:19" ht="10.199999999999999" customHeight="1" x14ac:dyDescent="0.3">
      <c r="A1791" s="441">
        <v>7409</v>
      </c>
      <c r="B1791" s="441">
        <f t="shared" si="31"/>
        <v>6</v>
      </c>
      <c r="C1791" s="452">
        <v>740920</v>
      </c>
      <c r="D1791" s="445" t="s">
        <v>413</v>
      </c>
      <c r="F1791" s="441" t="s">
        <v>1315</v>
      </c>
      <c r="G1791" s="441" t="s">
        <v>1315</v>
      </c>
      <c r="J1791" s="441" t="s">
        <v>1316</v>
      </c>
      <c r="K1791" s="441" t="s">
        <v>1316</v>
      </c>
      <c r="Q1791" s="446">
        <v>740920</v>
      </c>
      <c r="R1791" s="455" t="s">
        <v>413</v>
      </c>
      <c r="S1791" s="446">
        <v>740920</v>
      </c>
    </row>
    <row r="1792" spans="1:19" ht="10.199999999999999" customHeight="1" x14ac:dyDescent="0.3">
      <c r="A1792" s="441">
        <v>7409</v>
      </c>
      <c r="B1792" s="441">
        <f t="shared" si="31"/>
        <v>6</v>
      </c>
      <c r="C1792" s="450">
        <v>740925</v>
      </c>
      <c r="D1792" s="441" t="s">
        <v>796</v>
      </c>
      <c r="F1792" s="441" t="s">
        <v>1315</v>
      </c>
      <c r="G1792" s="441" t="s">
        <v>1315</v>
      </c>
      <c r="J1792" s="441" t="s">
        <v>1316</v>
      </c>
      <c r="K1792" s="441" t="s">
        <v>1316</v>
      </c>
      <c r="Q1792" s="441">
        <v>740925</v>
      </c>
      <c r="R1792" s="450" t="s">
        <v>1701</v>
      </c>
      <c r="S1792" s="441" t="s">
        <v>1738</v>
      </c>
    </row>
    <row r="1793" spans="1:19" ht="10.199999999999999" customHeight="1" x14ac:dyDescent="0.3">
      <c r="A1793" s="441">
        <v>7409</v>
      </c>
      <c r="B1793" s="441">
        <f t="shared" si="31"/>
        <v>6</v>
      </c>
      <c r="C1793" s="450">
        <v>740930</v>
      </c>
      <c r="D1793" s="441" t="s">
        <v>910</v>
      </c>
      <c r="F1793" s="441" t="s">
        <v>1315</v>
      </c>
      <c r="G1793" s="441" t="s">
        <v>1315</v>
      </c>
      <c r="J1793" s="441" t="s">
        <v>1316</v>
      </c>
      <c r="K1793" s="441" t="s">
        <v>1316</v>
      </c>
      <c r="Q1793" s="441">
        <v>740930</v>
      </c>
      <c r="R1793" s="450" t="s">
        <v>1702</v>
      </c>
      <c r="S1793" s="441" t="s">
        <v>1739</v>
      </c>
    </row>
    <row r="1794" spans="1:19" ht="10.199999999999999" customHeight="1" x14ac:dyDescent="0.3">
      <c r="A1794" s="441">
        <v>7409</v>
      </c>
      <c r="B1794" s="441">
        <f t="shared" si="31"/>
        <v>6</v>
      </c>
      <c r="C1794" s="452">
        <v>740935</v>
      </c>
      <c r="D1794" s="445" t="s">
        <v>798</v>
      </c>
      <c r="F1794" s="441" t="s">
        <v>1315</v>
      </c>
      <c r="G1794" s="441" t="s">
        <v>1315</v>
      </c>
      <c r="J1794" s="441" t="s">
        <v>1316</v>
      </c>
      <c r="K1794" s="441" t="s">
        <v>1316</v>
      </c>
      <c r="Q1794" s="441">
        <v>740935</v>
      </c>
      <c r="R1794" s="450" t="s">
        <v>1538</v>
      </c>
      <c r="S1794" s="441">
        <v>740935</v>
      </c>
    </row>
    <row r="1795" spans="1:19" ht="10.199999999999999" customHeight="1" x14ac:dyDescent="0.3">
      <c r="A1795" s="441">
        <v>7409</v>
      </c>
      <c r="B1795" s="441">
        <f t="shared" si="31"/>
        <v>6</v>
      </c>
      <c r="C1795" s="452">
        <v>740940</v>
      </c>
      <c r="D1795" s="445" t="s">
        <v>108</v>
      </c>
      <c r="F1795" s="441" t="s">
        <v>1315</v>
      </c>
      <c r="G1795" s="441" t="s">
        <v>1315</v>
      </c>
      <c r="J1795" s="441" t="s">
        <v>1316</v>
      </c>
      <c r="K1795" s="441" t="s">
        <v>1316</v>
      </c>
      <c r="Q1795" s="441">
        <v>740940</v>
      </c>
      <c r="R1795" s="450" t="s">
        <v>1710</v>
      </c>
      <c r="S1795" s="441">
        <v>740940</v>
      </c>
    </row>
    <row r="1796" spans="1:19" ht="10.199999999999999" customHeight="1" x14ac:dyDescent="0.3">
      <c r="A1796" s="441">
        <v>7409</v>
      </c>
      <c r="B1796" s="441">
        <f t="shared" si="31"/>
        <v>6</v>
      </c>
      <c r="C1796" s="452">
        <v>740945</v>
      </c>
      <c r="D1796" s="445" t="s">
        <v>799</v>
      </c>
      <c r="F1796" s="441" t="s">
        <v>1315</v>
      </c>
      <c r="G1796" s="441" t="s">
        <v>1315</v>
      </c>
      <c r="J1796" s="441" t="s">
        <v>1316</v>
      </c>
      <c r="K1796" s="441" t="s">
        <v>1316</v>
      </c>
      <c r="Q1796" s="446" t="s">
        <v>1332</v>
      </c>
      <c r="R1796" s="455" t="s">
        <v>1332</v>
      </c>
      <c r="S1796" s="446" t="s">
        <v>1332</v>
      </c>
    </row>
    <row r="1797" spans="1:19" ht="10.199999999999999" customHeight="1" x14ac:dyDescent="0.3">
      <c r="A1797" s="441">
        <v>7409</v>
      </c>
      <c r="B1797" s="441">
        <f t="shared" si="31"/>
        <v>6</v>
      </c>
      <c r="C1797" s="452">
        <v>740950</v>
      </c>
      <c r="D1797" s="445" t="s">
        <v>866</v>
      </c>
      <c r="F1797" s="441" t="s">
        <v>1315</v>
      </c>
      <c r="G1797" s="441" t="s">
        <v>1315</v>
      </c>
      <c r="J1797" s="441" t="s">
        <v>1316</v>
      </c>
      <c r="K1797" s="441" t="s">
        <v>1316</v>
      </c>
      <c r="Q1797" s="446" t="s">
        <v>1332</v>
      </c>
      <c r="R1797" s="455" t="s">
        <v>1332</v>
      </c>
      <c r="S1797" s="446" t="s">
        <v>1332</v>
      </c>
    </row>
    <row r="1798" spans="1:19" ht="10.199999999999999" customHeight="1" x14ac:dyDescent="0.3">
      <c r="A1798" s="441">
        <v>7409</v>
      </c>
      <c r="B1798" s="441">
        <f t="shared" si="31"/>
        <v>6</v>
      </c>
      <c r="C1798" s="452">
        <v>740955</v>
      </c>
      <c r="D1798" s="445" t="s">
        <v>801</v>
      </c>
      <c r="F1798" s="441" t="s">
        <v>1315</v>
      </c>
      <c r="G1798" s="441" t="s">
        <v>1315</v>
      </c>
      <c r="J1798" s="441" t="s">
        <v>1316</v>
      </c>
      <c r="K1798" s="441" t="s">
        <v>1316</v>
      </c>
      <c r="Q1798" s="446" t="s">
        <v>1332</v>
      </c>
      <c r="R1798" s="455" t="s">
        <v>1332</v>
      </c>
      <c r="S1798" s="446" t="s">
        <v>1332</v>
      </c>
    </row>
    <row r="1799" spans="1:19" ht="10.199999999999999" customHeight="1" x14ac:dyDescent="0.3">
      <c r="A1799" s="441">
        <v>7409</v>
      </c>
      <c r="B1799" s="441">
        <f t="shared" si="31"/>
        <v>6</v>
      </c>
      <c r="C1799" s="452">
        <v>740960</v>
      </c>
      <c r="D1799" s="445" t="s">
        <v>1540</v>
      </c>
      <c r="F1799" s="441" t="s">
        <v>1315</v>
      </c>
      <c r="G1799" s="441" t="s">
        <v>1315</v>
      </c>
      <c r="J1799" s="441" t="s">
        <v>1316</v>
      </c>
      <c r="K1799" s="441" t="s">
        <v>1316</v>
      </c>
      <c r="Q1799" s="441">
        <v>740960</v>
      </c>
      <c r="R1799" s="450" t="s">
        <v>1634</v>
      </c>
      <c r="S1799" s="441">
        <v>740960</v>
      </c>
    </row>
    <row r="1800" spans="1:19" ht="10.199999999999999" customHeight="1" x14ac:dyDescent="0.3">
      <c r="A1800" s="441">
        <v>7409</v>
      </c>
      <c r="B1800" s="441">
        <f t="shared" ref="B1800:B1863" si="32">LEN(C1800)</f>
        <v>6</v>
      </c>
      <c r="C1800" s="452">
        <v>740961</v>
      </c>
      <c r="D1800" s="445" t="s">
        <v>109</v>
      </c>
      <c r="F1800" s="441" t="s">
        <v>1315</v>
      </c>
      <c r="G1800" s="441" t="s">
        <v>1315</v>
      </c>
      <c r="J1800" s="441" t="s">
        <v>1316</v>
      </c>
      <c r="K1800" s="441" t="s">
        <v>1316</v>
      </c>
      <c r="Q1800" s="441">
        <v>740961</v>
      </c>
      <c r="R1800" s="450" t="s">
        <v>1542</v>
      </c>
      <c r="S1800" s="441">
        <v>740961</v>
      </c>
    </row>
    <row r="1801" spans="1:19" ht="10.199999999999999" customHeight="1" x14ac:dyDescent="0.3">
      <c r="A1801" s="441">
        <v>7409</v>
      </c>
      <c r="B1801" s="441">
        <f t="shared" si="32"/>
        <v>6</v>
      </c>
      <c r="C1801" s="452">
        <v>740962</v>
      </c>
      <c r="D1801" s="445" t="s">
        <v>110</v>
      </c>
      <c r="F1801" s="441" t="s">
        <v>1315</v>
      </c>
      <c r="G1801" s="441" t="s">
        <v>1315</v>
      </c>
      <c r="J1801" s="441" t="s">
        <v>1316</v>
      </c>
      <c r="K1801" s="441" t="s">
        <v>1316</v>
      </c>
      <c r="Q1801" s="441">
        <v>740962</v>
      </c>
      <c r="R1801" s="450" t="s">
        <v>1543</v>
      </c>
      <c r="S1801" s="441">
        <v>740962</v>
      </c>
    </row>
    <row r="1802" spans="1:19" ht="10.199999999999999" customHeight="1" x14ac:dyDescent="0.3">
      <c r="A1802" s="441">
        <v>7409</v>
      </c>
      <c r="B1802" s="441">
        <f t="shared" si="32"/>
        <v>6</v>
      </c>
      <c r="C1802" s="452">
        <v>740965</v>
      </c>
      <c r="D1802" s="445" t="s">
        <v>111</v>
      </c>
      <c r="F1802" s="441" t="s">
        <v>1315</v>
      </c>
      <c r="G1802" s="441" t="s">
        <v>1315</v>
      </c>
      <c r="J1802" s="441" t="s">
        <v>1316</v>
      </c>
      <c r="K1802" s="441" t="s">
        <v>1316</v>
      </c>
      <c r="Q1802" s="441">
        <v>740965</v>
      </c>
      <c r="R1802" s="450" t="s">
        <v>1635</v>
      </c>
      <c r="S1802" s="441">
        <v>740965</v>
      </c>
    </row>
    <row r="1803" spans="1:19" ht="10.199999999999999" customHeight="1" x14ac:dyDescent="0.3">
      <c r="A1803" s="441">
        <v>7409</v>
      </c>
      <c r="B1803" s="441">
        <f t="shared" si="32"/>
        <v>6</v>
      </c>
      <c r="C1803" s="452">
        <v>740970</v>
      </c>
      <c r="D1803" s="445" t="s">
        <v>112</v>
      </c>
      <c r="F1803" s="441" t="s">
        <v>1315</v>
      </c>
      <c r="G1803" s="441" t="s">
        <v>1315</v>
      </c>
      <c r="J1803" s="441" t="s">
        <v>1316</v>
      </c>
      <c r="K1803" s="441" t="s">
        <v>1316</v>
      </c>
      <c r="Q1803" s="441">
        <v>740970</v>
      </c>
      <c r="R1803" s="450" t="s">
        <v>1636</v>
      </c>
      <c r="S1803" s="441">
        <v>740970</v>
      </c>
    </row>
    <row r="1804" spans="1:19" ht="10.199999999999999" customHeight="1" x14ac:dyDescent="0.3">
      <c r="A1804" s="441">
        <v>7409</v>
      </c>
      <c r="B1804" s="441">
        <f t="shared" si="32"/>
        <v>6</v>
      </c>
      <c r="C1804" s="452">
        <v>740975</v>
      </c>
      <c r="D1804" s="445" t="s">
        <v>417</v>
      </c>
      <c r="F1804" s="441" t="s">
        <v>1315</v>
      </c>
      <c r="G1804" s="441" t="s">
        <v>1315</v>
      </c>
      <c r="J1804" s="441" t="s">
        <v>1316</v>
      </c>
      <c r="K1804" s="441" t="s">
        <v>1316</v>
      </c>
      <c r="Q1804" s="446">
        <v>740975</v>
      </c>
      <c r="R1804" s="455" t="s">
        <v>417</v>
      </c>
      <c r="S1804" s="446">
        <v>740975</v>
      </c>
    </row>
    <row r="1805" spans="1:19" ht="10.199999999999999" customHeight="1" x14ac:dyDescent="0.3">
      <c r="A1805" s="441">
        <v>7409</v>
      </c>
      <c r="B1805" s="441">
        <f t="shared" si="32"/>
        <v>6</v>
      </c>
      <c r="C1805" s="452">
        <v>740980</v>
      </c>
      <c r="D1805" s="445" t="s">
        <v>418</v>
      </c>
      <c r="F1805" s="441" t="s">
        <v>1315</v>
      </c>
      <c r="G1805" s="441" t="s">
        <v>1315</v>
      </c>
      <c r="J1805" s="441" t="s">
        <v>1316</v>
      </c>
      <c r="K1805" s="441" t="s">
        <v>1316</v>
      </c>
      <c r="Q1805" s="446">
        <v>740980</v>
      </c>
      <c r="R1805" s="455" t="s">
        <v>418</v>
      </c>
      <c r="S1805" s="446">
        <v>740980</v>
      </c>
    </row>
    <row r="1806" spans="1:19" ht="10.199999999999999" customHeight="1" x14ac:dyDescent="0.3">
      <c r="A1806" s="441">
        <v>7409</v>
      </c>
      <c r="B1806" s="441">
        <f t="shared" si="32"/>
        <v>6</v>
      </c>
      <c r="C1806" s="452">
        <v>740985</v>
      </c>
      <c r="D1806" s="445" t="s">
        <v>419</v>
      </c>
      <c r="F1806" s="441" t="s">
        <v>1315</v>
      </c>
      <c r="G1806" s="441" t="s">
        <v>1315</v>
      </c>
      <c r="J1806" s="441" t="s">
        <v>1316</v>
      </c>
      <c r="K1806" s="441" t="s">
        <v>1316</v>
      </c>
      <c r="Q1806" s="446">
        <v>740985</v>
      </c>
      <c r="R1806" s="455" t="s">
        <v>419</v>
      </c>
      <c r="S1806" s="446">
        <v>740985</v>
      </c>
    </row>
    <row r="1807" spans="1:19" ht="10.199999999999999" customHeight="1" x14ac:dyDescent="0.3">
      <c r="A1807" s="441">
        <v>7409</v>
      </c>
      <c r="B1807" s="441">
        <f t="shared" si="32"/>
        <v>6</v>
      </c>
      <c r="C1807" s="452">
        <v>740990</v>
      </c>
      <c r="D1807" s="445" t="s">
        <v>53</v>
      </c>
      <c r="F1807" s="441" t="s">
        <v>1315</v>
      </c>
      <c r="G1807" s="441" t="s">
        <v>1315</v>
      </c>
      <c r="J1807" s="441" t="s">
        <v>1316</v>
      </c>
      <c r="K1807" s="441" t="s">
        <v>1316</v>
      </c>
      <c r="Q1807" s="446">
        <v>740990</v>
      </c>
      <c r="R1807" s="455" t="s">
        <v>53</v>
      </c>
      <c r="S1807" s="446">
        <v>740990</v>
      </c>
    </row>
    <row r="1808" spans="1:19" ht="10.199999999999999" customHeight="1" x14ac:dyDescent="0.3">
      <c r="A1808" s="441">
        <v>7410</v>
      </c>
      <c r="B1808" s="441">
        <f t="shared" si="32"/>
        <v>4</v>
      </c>
      <c r="C1808" s="452">
        <v>7410</v>
      </c>
      <c r="D1808" s="445" t="s">
        <v>474</v>
      </c>
      <c r="E1808" s="441" t="s">
        <v>1315</v>
      </c>
      <c r="F1808" s="441" t="s">
        <v>1315</v>
      </c>
      <c r="G1808" s="441" t="s">
        <v>1315</v>
      </c>
      <c r="I1808" s="441" t="s">
        <v>1315</v>
      </c>
      <c r="J1808" s="441" t="s">
        <v>1315</v>
      </c>
      <c r="K1808" s="441" t="s">
        <v>1315</v>
      </c>
      <c r="L1808" s="441" t="s">
        <v>1315</v>
      </c>
      <c r="M1808" s="441" t="s">
        <v>1315</v>
      </c>
      <c r="O1808" s="441" t="s">
        <v>1315</v>
      </c>
      <c r="Q1808" s="446">
        <v>7410</v>
      </c>
      <c r="R1808" s="455" t="s">
        <v>474</v>
      </c>
      <c r="S1808" s="446">
        <v>7410</v>
      </c>
    </row>
    <row r="1809" spans="1:19" ht="10.199999999999999" customHeight="1" x14ac:dyDescent="0.3">
      <c r="A1809" s="441">
        <v>7411</v>
      </c>
      <c r="B1809" s="441">
        <f t="shared" si="32"/>
        <v>4</v>
      </c>
      <c r="C1809" s="452">
        <v>7411</v>
      </c>
      <c r="D1809" s="445" t="s">
        <v>475</v>
      </c>
      <c r="E1809" s="441" t="s">
        <v>1315</v>
      </c>
      <c r="G1809" s="441" t="s">
        <v>1315</v>
      </c>
      <c r="J1809" s="441" t="s">
        <v>1316</v>
      </c>
      <c r="K1809" s="441" t="s">
        <v>1316</v>
      </c>
      <c r="O1809" s="441" t="s">
        <v>1315</v>
      </c>
      <c r="Q1809" s="446">
        <v>7411</v>
      </c>
      <c r="R1809" s="455" t="s">
        <v>475</v>
      </c>
      <c r="S1809" s="446">
        <v>7411</v>
      </c>
    </row>
    <row r="1810" spans="1:19" ht="10.199999999999999" customHeight="1" x14ac:dyDescent="0.3">
      <c r="A1810" s="441">
        <v>7411</v>
      </c>
      <c r="B1810" s="441">
        <f t="shared" si="32"/>
        <v>6</v>
      </c>
      <c r="C1810" s="452">
        <v>741105</v>
      </c>
      <c r="D1810" s="445" t="s">
        <v>243</v>
      </c>
      <c r="E1810" s="441" t="s">
        <v>1315</v>
      </c>
      <c r="J1810" s="441" t="s">
        <v>1316</v>
      </c>
      <c r="K1810" s="441" t="s">
        <v>1316</v>
      </c>
      <c r="O1810" s="441" t="s">
        <v>1315</v>
      </c>
      <c r="Q1810" s="446">
        <v>741105</v>
      </c>
      <c r="R1810" s="455" t="s">
        <v>243</v>
      </c>
      <c r="S1810" s="446">
        <v>741105</v>
      </c>
    </row>
    <row r="1811" spans="1:19" ht="10.199999999999999" customHeight="1" x14ac:dyDescent="0.3">
      <c r="A1811" s="441">
        <v>7411</v>
      </c>
      <c r="B1811" s="441">
        <f t="shared" si="32"/>
        <v>6</v>
      </c>
      <c r="C1811" s="452">
        <v>741110</v>
      </c>
      <c r="D1811" s="445" t="s">
        <v>254</v>
      </c>
      <c r="E1811" s="441" t="s">
        <v>1315</v>
      </c>
      <c r="G1811" s="441" t="s">
        <v>1315</v>
      </c>
      <c r="J1811" s="441" t="s">
        <v>1316</v>
      </c>
      <c r="K1811" s="441" t="s">
        <v>1316</v>
      </c>
      <c r="O1811" s="441" t="s">
        <v>1315</v>
      </c>
      <c r="Q1811" s="446">
        <v>741110</v>
      </c>
      <c r="R1811" s="455" t="s">
        <v>254</v>
      </c>
      <c r="S1811" s="446">
        <v>741110</v>
      </c>
    </row>
    <row r="1812" spans="1:19" ht="10.199999999999999" customHeight="1" x14ac:dyDescent="0.3">
      <c r="A1812" s="441">
        <v>7411</v>
      </c>
      <c r="B1812" s="441">
        <f t="shared" si="32"/>
        <v>6</v>
      </c>
      <c r="C1812" s="452">
        <v>741115</v>
      </c>
      <c r="D1812" s="445" t="s">
        <v>258</v>
      </c>
      <c r="E1812" s="441" t="s">
        <v>1315</v>
      </c>
      <c r="G1812" s="441" t="s">
        <v>1315</v>
      </c>
      <c r="J1812" s="441" t="s">
        <v>1316</v>
      </c>
      <c r="K1812" s="441" t="s">
        <v>1316</v>
      </c>
      <c r="O1812" s="441" t="s">
        <v>1315</v>
      </c>
      <c r="Q1812" s="446">
        <v>741115</v>
      </c>
      <c r="R1812" s="455" t="s">
        <v>258</v>
      </c>
      <c r="S1812" s="446">
        <v>741115</v>
      </c>
    </row>
    <row r="1813" spans="1:19" ht="10.199999999999999" customHeight="1" x14ac:dyDescent="0.3">
      <c r="A1813" s="441">
        <v>7411</v>
      </c>
      <c r="B1813" s="441">
        <f t="shared" si="32"/>
        <v>6</v>
      </c>
      <c r="C1813" s="452">
        <v>741120</v>
      </c>
      <c r="D1813" s="445" t="s">
        <v>435</v>
      </c>
      <c r="E1813" s="441" t="s">
        <v>1315</v>
      </c>
      <c r="G1813" s="441" t="s">
        <v>1315</v>
      </c>
      <c r="J1813" s="441" t="s">
        <v>1316</v>
      </c>
      <c r="K1813" s="441" t="s">
        <v>1316</v>
      </c>
      <c r="O1813" s="441" t="s">
        <v>1315</v>
      </c>
      <c r="Q1813" s="446">
        <v>741120</v>
      </c>
      <c r="R1813" s="455" t="s">
        <v>435</v>
      </c>
      <c r="S1813" s="446">
        <v>741120</v>
      </c>
    </row>
    <row r="1814" spans="1:19" ht="10.199999999999999" customHeight="1" x14ac:dyDescent="0.3">
      <c r="A1814" s="441">
        <v>7411</v>
      </c>
      <c r="B1814" s="441">
        <f t="shared" si="32"/>
        <v>6</v>
      </c>
      <c r="C1814" s="452">
        <v>741125</v>
      </c>
      <c r="D1814" s="445" t="s">
        <v>456</v>
      </c>
      <c r="E1814" s="441" t="s">
        <v>1315</v>
      </c>
      <c r="G1814" s="441" t="s">
        <v>1315</v>
      </c>
      <c r="J1814" s="441" t="s">
        <v>1316</v>
      </c>
      <c r="K1814" s="441" t="s">
        <v>1316</v>
      </c>
      <c r="O1814" s="441" t="s">
        <v>1315</v>
      </c>
      <c r="Q1814" s="446">
        <v>741125</v>
      </c>
      <c r="R1814" s="455" t="s">
        <v>456</v>
      </c>
      <c r="S1814" s="446">
        <v>741125</v>
      </c>
    </row>
    <row r="1815" spans="1:19" ht="10.199999999999999" customHeight="1" x14ac:dyDescent="0.3">
      <c r="A1815" s="441">
        <v>7411</v>
      </c>
      <c r="B1815" s="441">
        <f t="shared" si="32"/>
        <v>6</v>
      </c>
      <c r="C1815" s="452">
        <v>741130</v>
      </c>
      <c r="D1815" s="445" t="s">
        <v>458</v>
      </c>
      <c r="E1815" s="441" t="s">
        <v>1315</v>
      </c>
      <c r="G1815" s="441" t="s">
        <v>1315</v>
      </c>
      <c r="J1815" s="441" t="s">
        <v>1316</v>
      </c>
      <c r="K1815" s="441" t="s">
        <v>1316</v>
      </c>
      <c r="O1815" s="441" t="s">
        <v>1315</v>
      </c>
      <c r="Q1815" s="446">
        <v>741130</v>
      </c>
      <c r="R1815" s="455" t="s">
        <v>458</v>
      </c>
      <c r="S1815" s="446">
        <v>741130</v>
      </c>
    </row>
    <row r="1816" spans="1:19" ht="10.199999999999999" customHeight="1" x14ac:dyDescent="0.3">
      <c r="A1816" s="441">
        <v>7411</v>
      </c>
      <c r="B1816" s="441">
        <f t="shared" si="32"/>
        <v>6</v>
      </c>
      <c r="C1816" s="452">
        <v>741135</v>
      </c>
      <c r="D1816" s="445" t="s">
        <v>276</v>
      </c>
      <c r="E1816" s="441" t="s">
        <v>1315</v>
      </c>
      <c r="G1816" s="441" t="s">
        <v>1315</v>
      </c>
      <c r="J1816" s="441" t="s">
        <v>1316</v>
      </c>
      <c r="K1816" s="441" t="s">
        <v>1316</v>
      </c>
      <c r="O1816" s="441" t="s">
        <v>1315</v>
      </c>
      <c r="Q1816" s="446">
        <v>741135</v>
      </c>
      <c r="R1816" s="455" t="s">
        <v>276</v>
      </c>
      <c r="S1816" s="446">
        <v>741135</v>
      </c>
    </row>
    <row r="1817" spans="1:19" ht="10.199999999999999" customHeight="1" x14ac:dyDescent="0.3">
      <c r="A1817" s="441">
        <v>7411</v>
      </c>
      <c r="B1817" s="441">
        <f t="shared" si="32"/>
        <v>6</v>
      </c>
      <c r="C1817" s="452">
        <v>741140</v>
      </c>
      <c r="D1817" s="445" t="s">
        <v>460</v>
      </c>
      <c r="E1817" s="441" t="s">
        <v>1315</v>
      </c>
      <c r="G1817" s="441" t="s">
        <v>1315</v>
      </c>
      <c r="J1817" s="441" t="s">
        <v>1316</v>
      </c>
      <c r="K1817" s="441" t="s">
        <v>1316</v>
      </c>
      <c r="O1817" s="441" t="s">
        <v>1315</v>
      </c>
      <c r="Q1817" s="446">
        <v>741140</v>
      </c>
      <c r="R1817" s="455" t="s">
        <v>460</v>
      </c>
      <c r="S1817" s="446">
        <v>741140</v>
      </c>
    </row>
    <row r="1818" spans="1:19" ht="10.199999999999999" customHeight="1" x14ac:dyDescent="0.3">
      <c r="A1818" s="441">
        <v>7412</v>
      </c>
      <c r="B1818" s="441">
        <f t="shared" si="32"/>
        <v>4</v>
      </c>
      <c r="C1818" s="452">
        <v>7412</v>
      </c>
      <c r="D1818" s="445" t="s">
        <v>893</v>
      </c>
      <c r="E1818" s="441" t="s">
        <v>1315</v>
      </c>
      <c r="F1818" s="441" t="s">
        <v>1315</v>
      </c>
      <c r="G1818" s="441" t="s">
        <v>1315</v>
      </c>
      <c r="I1818" s="441" t="s">
        <v>1315</v>
      </c>
      <c r="J1818" s="441" t="s">
        <v>1315</v>
      </c>
      <c r="K1818" s="441" t="s">
        <v>1315</v>
      </c>
      <c r="L1818" s="441" t="s">
        <v>1315</v>
      </c>
      <c r="M1818" s="441" t="s">
        <v>1315</v>
      </c>
      <c r="N1818" s="441" t="s">
        <v>1315</v>
      </c>
      <c r="O1818" s="441" t="s">
        <v>1315</v>
      </c>
      <c r="Q1818" s="446">
        <v>7412</v>
      </c>
      <c r="R1818" s="455" t="s">
        <v>893</v>
      </c>
      <c r="S1818" s="446">
        <v>7412</v>
      </c>
    </row>
    <row r="1819" spans="1:19" ht="10.199999999999999" customHeight="1" x14ac:dyDescent="0.3">
      <c r="A1819" s="441">
        <v>7412</v>
      </c>
      <c r="B1819" s="441">
        <f t="shared" si="32"/>
        <v>6</v>
      </c>
      <c r="C1819" s="452">
        <v>741205</v>
      </c>
      <c r="D1819" s="445" t="s">
        <v>911</v>
      </c>
      <c r="E1819" s="441" t="s">
        <v>1315</v>
      </c>
      <c r="F1819" s="441" t="s">
        <v>1315</v>
      </c>
      <c r="J1819" s="441" t="s">
        <v>1316</v>
      </c>
      <c r="K1819" s="441" t="s">
        <v>1316</v>
      </c>
      <c r="O1819" s="441" t="s">
        <v>1315</v>
      </c>
      <c r="Q1819" s="446">
        <v>741205</v>
      </c>
      <c r="R1819" s="455" t="s">
        <v>911</v>
      </c>
      <c r="S1819" s="446">
        <v>741205</v>
      </c>
    </row>
    <row r="1820" spans="1:19" ht="10.199999999999999" customHeight="1" x14ac:dyDescent="0.3">
      <c r="A1820" s="441">
        <v>7412</v>
      </c>
      <c r="B1820" s="441">
        <f t="shared" si="32"/>
        <v>6</v>
      </c>
      <c r="C1820" s="452">
        <v>741210</v>
      </c>
      <c r="D1820" s="445" t="s">
        <v>912</v>
      </c>
      <c r="E1820" s="441" t="s">
        <v>1315</v>
      </c>
      <c r="F1820" s="441" t="s">
        <v>1315</v>
      </c>
      <c r="G1820" s="441" t="s">
        <v>1315</v>
      </c>
      <c r="I1820" s="441" t="s">
        <v>1315</v>
      </c>
      <c r="J1820" s="441" t="s">
        <v>1315</v>
      </c>
      <c r="K1820" s="441" t="s">
        <v>1315</v>
      </c>
      <c r="L1820" s="441" t="s">
        <v>1315</v>
      </c>
      <c r="M1820" s="441" t="s">
        <v>1315</v>
      </c>
      <c r="N1820" s="441" t="s">
        <v>1315</v>
      </c>
      <c r="O1820" s="441" t="s">
        <v>1315</v>
      </c>
      <c r="Q1820" s="446">
        <v>741210</v>
      </c>
      <c r="R1820" s="455" t="s">
        <v>912</v>
      </c>
      <c r="S1820" s="446">
        <v>741210</v>
      </c>
    </row>
    <row r="1821" spans="1:19" ht="10.199999999999999" customHeight="1" x14ac:dyDescent="0.3">
      <c r="A1821" s="441">
        <v>7412</v>
      </c>
      <c r="B1821" s="441">
        <f t="shared" si="32"/>
        <v>6</v>
      </c>
      <c r="C1821" s="452">
        <v>741215</v>
      </c>
      <c r="D1821" s="445" t="s">
        <v>913</v>
      </c>
      <c r="E1821" s="441" t="s">
        <v>1315</v>
      </c>
      <c r="F1821" s="441" t="s">
        <v>1315</v>
      </c>
      <c r="G1821" s="441" t="s">
        <v>1315</v>
      </c>
      <c r="I1821" s="441" t="s">
        <v>1315</v>
      </c>
      <c r="J1821" s="441" t="s">
        <v>1315</v>
      </c>
      <c r="K1821" s="441" t="s">
        <v>1315</v>
      </c>
      <c r="L1821" s="441" t="s">
        <v>1315</v>
      </c>
      <c r="M1821" s="441" t="s">
        <v>1315</v>
      </c>
      <c r="N1821" s="441" t="s">
        <v>1315</v>
      </c>
      <c r="O1821" s="441" t="s">
        <v>1315</v>
      </c>
      <c r="Q1821" s="446">
        <v>741215</v>
      </c>
      <c r="R1821" s="455" t="s">
        <v>913</v>
      </c>
      <c r="S1821" s="446">
        <v>741215</v>
      </c>
    </row>
    <row r="1822" spans="1:19" ht="10.199999999999999" customHeight="1" x14ac:dyDescent="0.3">
      <c r="A1822" s="441">
        <v>7412</v>
      </c>
      <c r="B1822" s="441">
        <f t="shared" si="32"/>
        <v>6</v>
      </c>
      <c r="C1822" s="452">
        <v>741220</v>
      </c>
      <c r="D1822" s="445" t="s">
        <v>914</v>
      </c>
      <c r="E1822" s="441" t="s">
        <v>1315</v>
      </c>
      <c r="F1822" s="441" t="s">
        <v>1315</v>
      </c>
      <c r="G1822" s="441" t="s">
        <v>1315</v>
      </c>
      <c r="I1822" s="441" t="s">
        <v>1315</v>
      </c>
      <c r="J1822" s="441" t="s">
        <v>1315</v>
      </c>
      <c r="K1822" s="441" t="s">
        <v>1315</v>
      </c>
      <c r="L1822" s="441" t="s">
        <v>1315</v>
      </c>
      <c r="M1822" s="441" t="s">
        <v>1315</v>
      </c>
      <c r="N1822" s="441" t="s">
        <v>1315</v>
      </c>
      <c r="O1822" s="441" t="s">
        <v>1315</v>
      </c>
      <c r="Q1822" s="446">
        <v>741220</v>
      </c>
      <c r="R1822" s="455" t="s">
        <v>914</v>
      </c>
      <c r="S1822" s="446">
        <v>741220</v>
      </c>
    </row>
    <row r="1823" spans="1:19" ht="10.199999999999999" customHeight="1" x14ac:dyDescent="0.3">
      <c r="A1823" s="441">
        <v>7412</v>
      </c>
      <c r="B1823" s="441">
        <f t="shared" si="32"/>
        <v>6</v>
      </c>
      <c r="C1823" s="452">
        <v>741225</v>
      </c>
      <c r="D1823" s="445" t="s">
        <v>915</v>
      </c>
      <c r="E1823" s="441" t="s">
        <v>1315</v>
      </c>
      <c r="F1823" s="441" t="s">
        <v>1315</v>
      </c>
      <c r="G1823" s="441" t="s">
        <v>1315</v>
      </c>
      <c r="I1823" s="441" t="s">
        <v>1315</v>
      </c>
      <c r="J1823" s="441" t="s">
        <v>1315</v>
      </c>
      <c r="K1823" s="441" t="s">
        <v>1315</v>
      </c>
      <c r="O1823" s="441" t="s">
        <v>1315</v>
      </c>
      <c r="Q1823" s="446">
        <v>741225</v>
      </c>
      <c r="R1823" s="455" t="s">
        <v>915</v>
      </c>
      <c r="S1823" s="446">
        <v>741225</v>
      </c>
    </row>
    <row r="1824" spans="1:19" ht="10.199999999999999" customHeight="1" x14ac:dyDescent="0.3">
      <c r="A1824" s="441">
        <v>7412</v>
      </c>
      <c r="B1824" s="441">
        <f t="shared" si="32"/>
        <v>6</v>
      </c>
      <c r="C1824" s="452">
        <v>741230</v>
      </c>
      <c r="D1824" s="445" t="s">
        <v>916</v>
      </c>
      <c r="E1824" s="441" t="s">
        <v>1315</v>
      </c>
      <c r="F1824" s="441" t="s">
        <v>1315</v>
      </c>
      <c r="G1824" s="441" t="s">
        <v>1315</v>
      </c>
      <c r="I1824" s="441" t="s">
        <v>1315</v>
      </c>
      <c r="J1824" s="441" t="s">
        <v>1315</v>
      </c>
      <c r="K1824" s="441" t="s">
        <v>1315</v>
      </c>
      <c r="L1824" s="441" t="s">
        <v>1315</v>
      </c>
      <c r="M1824" s="441" t="s">
        <v>1315</v>
      </c>
      <c r="N1824" s="441" t="s">
        <v>1315</v>
      </c>
      <c r="O1824" s="441" t="s">
        <v>1315</v>
      </c>
      <c r="Q1824" s="446">
        <v>741230</v>
      </c>
      <c r="R1824" s="455" t="s">
        <v>916</v>
      </c>
      <c r="S1824" s="446">
        <v>741230</v>
      </c>
    </row>
    <row r="1825" spans="1:19" ht="10.199999999999999" customHeight="1" x14ac:dyDescent="0.3">
      <c r="A1825" s="441">
        <v>7412</v>
      </c>
      <c r="B1825" s="441">
        <f t="shared" si="32"/>
        <v>6</v>
      </c>
      <c r="C1825" s="452">
        <v>741235</v>
      </c>
      <c r="D1825" s="445" t="s">
        <v>917</v>
      </c>
      <c r="E1825" s="441" t="s">
        <v>1315</v>
      </c>
      <c r="F1825" s="441" t="s">
        <v>1315</v>
      </c>
      <c r="G1825" s="441" t="s">
        <v>1315</v>
      </c>
      <c r="I1825" s="441" t="s">
        <v>1315</v>
      </c>
      <c r="J1825" s="441" t="s">
        <v>1315</v>
      </c>
      <c r="K1825" s="441" t="s">
        <v>1315</v>
      </c>
      <c r="L1825" s="441" t="s">
        <v>1315</v>
      </c>
      <c r="M1825" s="441" t="s">
        <v>1315</v>
      </c>
      <c r="O1825" s="441" t="s">
        <v>1315</v>
      </c>
      <c r="Q1825" s="446">
        <v>741235</v>
      </c>
      <c r="R1825" s="455" t="s">
        <v>917</v>
      </c>
      <c r="S1825" s="446">
        <v>741235</v>
      </c>
    </row>
    <row r="1826" spans="1:19" ht="10.199999999999999" customHeight="1" x14ac:dyDescent="0.3">
      <c r="A1826" s="441">
        <v>7413</v>
      </c>
      <c r="B1826" s="441">
        <f t="shared" si="32"/>
        <v>4</v>
      </c>
      <c r="C1826" s="452">
        <v>7413</v>
      </c>
      <c r="D1826" s="445" t="s">
        <v>894</v>
      </c>
      <c r="E1826" s="441" t="s">
        <v>1315</v>
      </c>
      <c r="J1826" s="441" t="s">
        <v>1316</v>
      </c>
      <c r="K1826" s="441" t="s">
        <v>1316</v>
      </c>
      <c r="O1826" s="441" t="s">
        <v>1315</v>
      </c>
      <c r="Q1826" s="446">
        <v>7413</v>
      </c>
      <c r="R1826" s="455" t="s">
        <v>894</v>
      </c>
      <c r="S1826" s="446">
        <v>7413</v>
      </c>
    </row>
    <row r="1827" spans="1:19" ht="10.199999999999999" customHeight="1" x14ac:dyDescent="0.3">
      <c r="A1827" s="441">
        <v>7413</v>
      </c>
      <c r="B1827" s="441">
        <f t="shared" si="32"/>
        <v>6</v>
      </c>
      <c r="C1827" s="452">
        <v>741305</v>
      </c>
      <c r="D1827" s="445" t="s">
        <v>1740</v>
      </c>
      <c r="E1827" s="441" t="s">
        <v>1315</v>
      </c>
      <c r="J1827" s="441" t="s">
        <v>1316</v>
      </c>
      <c r="K1827" s="441" t="s">
        <v>1316</v>
      </c>
      <c r="O1827" s="441" t="s">
        <v>1315</v>
      </c>
      <c r="Q1827" s="446">
        <v>741305</v>
      </c>
      <c r="R1827" s="455" t="s">
        <v>1740</v>
      </c>
      <c r="S1827" s="446">
        <v>741305</v>
      </c>
    </row>
    <row r="1828" spans="1:19" ht="10.199999999999999" customHeight="1" x14ac:dyDescent="0.3">
      <c r="A1828" s="441">
        <v>7413</v>
      </c>
      <c r="B1828" s="441">
        <f t="shared" si="32"/>
        <v>6</v>
      </c>
      <c r="C1828" s="452">
        <v>741310</v>
      </c>
      <c r="D1828" s="445" t="s">
        <v>1741</v>
      </c>
      <c r="E1828" s="441" t="s">
        <v>1315</v>
      </c>
      <c r="J1828" s="441" t="s">
        <v>1316</v>
      </c>
      <c r="K1828" s="441" t="s">
        <v>1316</v>
      </c>
      <c r="O1828" s="441" t="s">
        <v>1315</v>
      </c>
      <c r="Q1828" s="446">
        <v>741310</v>
      </c>
      <c r="R1828" s="455" t="s">
        <v>1741</v>
      </c>
      <c r="S1828" s="446">
        <v>741310</v>
      </c>
    </row>
    <row r="1829" spans="1:19" ht="10.199999999999999" customHeight="1" x14ac:dyDescent="0.3">
      <c r="A1829" s="441">
        <v>7414</v>
      </c>
      <c r="B1829" s="441">
        <f t="shared" si="32"/>
        <v>4</v>
      </c>
      <c r="C1829" s="452">
        <v>7414</v>
      </c>
      <c r="D1829" s="445" t="s">
        <v>476</v>
      </c>
      <c r="E1829" s="441" t="s">
        <v>1315</v>
      </c>
      <c r="F1829" s="441" t="s">
        <v>1315</v>
      </c>
      <c r="G1829" s="441" t="s">
        <v>1315</v>
      </c>
      <c r="I1829" s="441" t="s">
        <v>1315</v>
      </c>
      <c r="J1829" s="441" t="s">
        <v>1315</v>
      </c>
      <c r="K1829" s="441" t="s">
        <v>1315</v>
      </c>
      <c r="O1829" s="441" t="s">
        <v>1315</v>
      </c>
      <c r="Q1829" s="441">
        <v>7414</v>
      </c>
      <c r="R1829" s="450" t="s">
        <v>1742</v>
      </c>
      <c r="S1829" s="441">
        <v>7414</v>
      </c>
    </row>
    <row r="1830" spans="1:19" ht="10.199999999999999" customHeight="1" x14ac:dyDescent="0.3">
      <c r="A1830" s="441">
        <v>7414</v>
      </c>
      <c r="B1830" s="441">
        <f t="shared" si="32"/>
        <v>6</v>
      </c>
      <c r="C1830" s="450">
        <v>741401</v>
      </c>
      <c r="D1830" s="441" t="s">
        <v>918</v>
      </c>
      <c r="E1830" s="441" t="s">
        <v>1315</v>
      </c>
      <c r="F1830" s="441" t="s">
        <v>1315</v>
      </c>
      <c r="G1830" s="441" t="s">
        <v>1315</v>
      </c>
      <c r="I1830" s="441" t="s">
        <v>1315</v>
      </c>
      <c r="J1830" s="441" t="s">
        <v>1315</v>
      </c>
      <c r="K1830" s="441" t="s">
        <v>1315</v>
      </c>
      <c r="O1830" s="441" t="s">
        <v>1315</v>
      </c>
      <c r="Q1830" s="441">
        <v>741401</v>
      </c>
      <c r="R1830" s="450" t="s">
        <v>1743</v>
      </c>
      <c r="S1830" s="441" t="s">
        <v>1744</v>
      </c>
    </row>
    <row r="1831" spans="1:19" ht="10.199999999999999" customHeight="1" x14ac:dyDescent="0.3">
      <c r="A1831" s="441">
        <v>7414</v>
      </c>
      <c r="B1831" s="441">
        <f t="shared" si="32"/>
        <v>6</v>
      </c>
      <c r="C1831" s="452">
        <v>741402</v>
      </c>
      <c r="D1831" s="445" t="s">
        <v>919</v>
      </c>
      <c r="E1831" s="441" t="s">
        <v>1315</v>
      </c>
      <c r="F1831" s="441" t="s">
        <v>1315</v>
      </c>
      <c r="J1831" s="441" t="s">
        <v>1315</v>
      </c>
      <c r="K1831" s="441" t="s">
        <v>1315</v>
      </c>
      <c r="O1831" s="441" t="s">
        <v>1315</v>
      </c>
      <c r="Q1831" s="441">
        <v>741402</v>
      </c>
      <c r="R1831" s="450" t="s">
        <v>1745</v>
      </c>
      <c r="S1831" s="443" t="s">
        <v>1746</v>
      </c>
    </row>
    <row r="1832" spans="1:19" ht="10.199999999999999" customHeight="1" x14ac:dyDescent="0.3">
      <c r="A1832" s="441">
        <v>7414</v>
      </c>
      <c r="B1832" s="441">
        <f t="shared" si="32"/>
        <v>6</v>
      </c>
      <c r="C1832" s="452">
        <v>741403</v>
      </c>
      <c r="D1832" s="445" t="s">
        <v>920</v>
      </c>
      <c r="E1832" s="441" t="s">
        <v>1315</v>
      </c>
      <c r="F1832" s="441" t="s">
        <v>1315</v>
      </c>
      <c r="G1832" s="441" t="s">
        <v>1315</v>
      </c>
      <c r="I1832" s="441" t="s">
        <v>1315</v>
      </c>
      <c r="J1832" s="441" t="s">
        <v>1315</v>
      </c>
      <c r="K1832" s="441" t="s">
        <v>1315</v>
      </c>
      <c r="O1832" s="441" t="s">
        <v>1315</v>
      </c>
      <c r="Q1832" s="441">
        <v>741403</v>
      </c>
      <c r="R1832" s="450" t="s">
        <v>1747</v>
      </c>
      <c r="S1832" s="441">
        <v>741403</v>
      </c>
    </row>
    <row r="1833" spans="1:19" ht="10.199999999999999" customHeight="1" x14ac:dyDescent="0.3">
      <c r="A1833" s="441">
        <v>7414</v>
      </c>
      <c r="B1833" s="441">
        <f t="shared" si="32"/>
        <v>6</v>
      </c>
      <c r="C1833" s="452">
        <v>741404</v>
      </c>
      <c r="D1833" s="445" t="s">
        <v>477</v>
      </c>
      <c r="E1833" s="441" t="s">
        <v>1315</v>
      </c>
      <c r="F1833" s="441" t="s">
        <v>1315</v>
      </c>
      <c r="G1833" s="441" t="s">
        <v>1315</v>
      </c>
      <c r="J1833" s="441" t="s">
        <v>1315</v>
      </c>
      <c r="K1833" s="441" t="s">
        <v>1315</v>
      </c>
      <c r="O1833" s="441" t="s">
        <v>1315</v>
      </c>
      <c r="Q1833" s="441">
        <v>741404</v>
      </c>
      <c r="R1833" s="450" t="s">
        <v>1748</v>
      </c>
      <c r="S1833" s="441">
        <v>741404</v>
      </c>
    </row>
    <row r="1834" spans="1:19" ht="10.199999999999999" customHeight="1" x14ac:dyDescent="0.3">
      <c r="A1834" s="441">
        <v>7414</v>
      </c>
      <c r="B1834" s="441">
        <f t="shared" si="32"/>
        <v>6</v>
      </c>
      <c r="C1834" s="452">
        <v>741405</v>
      </c>
      <c r="D1834" s="445" t="s">
        <v>921</v>
      </c>
      <c r="E1834" s="441" t="s">
        <v>1315</v>
      </c>
      <c r="F1834" s="441" t="s">
        <v>1315</v>
      </c>
      <c r="G1834" s="441" t="s">
        <v>1315</v>
      </c>
      <c r="J1834" s="441" t="s">
        <v>1315</v>
      </c>
      <c r="K1834" s="441" t="s">
        <v>1315</v>
      </c>
      <c r="O1834" s="441" t="s">
        <v>1315</v>
      </c>
      <c r="Q1834" s="446" t="s">
        <v>1332</v>
      </c>
      <c r="R1834" s="455" t="s">
        <v>1332</v>
      </c>
      <c r="S1834" s="446" t="s">
        <v>1332</v>
      </c>
    </row>
    <row r="1835" spans="1:19" ht="10.199999999999999" customHeight="1" x14ac:dyDescent="0.3">
      <c r="A1835" s="441">
        <v>7414</v>
      </c>
      <c r="B1835" s="441">
        <f t="shared" si="32"/>
        <v>6</v>
      </c>
      <c r="C1835" s="452">
        <v>741406</v>
      </c>
      <c r="D1835" s="445" t="s">
        <v>922</v>
      </c>
      <c r="E1835" s="441" t="s">
        <v>1315</v>
      </c>
      <c r="F1835" s="441" t="s">
        <v>1315</v>
      </c>
      <c r="G1835" s="441" t="s">
        <v>1315</v>
      </c>
      <c r="J1835" s="441" t="s">
        <v>1315</v>
      </c>
      <c r="K1835" s="441" t="s">
        <v>1315</v>
      </c>
      <c r="O1835" s="441" t="s">
        <v>1315</v>
      </c>
      <c r="Q1835" s="446" t="s">
        <v>1332</v>
      </c>
      <c r="R1835" s="455" t="s">
        <v>1332</v>
      </c>
      <c r="S1835" s="446" t="s">
        <v>1332</v>
      </c>
    </row>
    <row r="1836" spans="1:19" ht="10.199999999999999" customHeight="1" x14ac:dyDescent="0.3">
      <c r="A1836" s="441">
        <v>7414</v>
      </c>
      <c r="B1836" s="441">
        <f t="shared" si="32"/>
        <v>6</v>
      </c>
      <c r="C1836" s="450">
        <v>741409</v>
      </c>
      <c r="D1836" s="441" t="s">
        <v>923</v>
      </c>
      <c r="E1836" s="441" t="s">
        <v>1315</v>
      </c>
      <c r="F1836" s="441" t="s">
        <v>1315</v>
      </c>
      <c r="G1836" s="441" t="s">
        <v>1315</v>
      </c>
      <c r="I1836" s="441" t="s">
        <v>1315</v>
      </c>
      <c r="J1836" s="441" t="s">
        <v>1315</v>
      </c>
      <c r="K1836" s="441" t="s">
        <v>1315</v>
      </c>
      <c r="O1836" s="441" t="s">
        <v>1315</v>
      </c>
      <c r="Q1836" s="441">
        <v>741409</v>
      </c>
      <c r="R1836" s="450" t="s">
        <v>1749</v>
      </c>
      <c r="S1836" s="443" t="s">
        <v>1750</v>
      </c>
    </row>
    <row r="1837" spans="1:19" ht="10.199999999999999" customHeight="1" x14ac:dyDescent="0.3">
      <c r="A1837" s="441">
        <v>7414</v>
      </c>
      <c r="B1837" s="441">
        <f t="shared" si="32"/>
        <v>6</v>
      </c>
      <c r="C1837" s="452">
        <v>741410</v>
      </c>
      <c r="D1837" s="445" t="s">
        <v>924</v>
      </c>
      <c r="E1837" s="441" t="s">
        <v>1315</v>
      </c>
      <c r="F1837" s="441" t="s">
        <v>1315</v>
      </c>
      <c r="J1837" s="441" t="s">
        <v>1315</v>
      </c>
      <c r="K1837" s="441" t="s">
        <v>1315</v>
      </c>
      <c r="O1837" s="441" t="s">
        <v>1315</v>
      </c>
      <c r="Q1837" s="441">
        <v>741410</v>
      </c>
      <c r="R1837" s="450" t="s">
        <v>1751</v>
      </c>
      <c r="S1837" s="443" t="s">
        <v>1752</v>
      </c>
    </row>
    <row r="1838" spans="1:19" ht="10.199999999999999" customHeight="1" x14ac:dyDescent="0.3">
      <c r="A1838" s="441">
        <v>7414</v>
      </c>
      <c r="B1838" s="441">
        <f t="shared" si="32"/>
        <v>6</v>
      </c>
      <c r="C1838" s="452">
        <v>741411</v>
      </c>
      <c r="D1838" s="445" t="s">
        <v>925</v>
      </c>
      <c r="E1838" s="441" t="s">
        <v>1315</v>
      </c>
      <c r="F1838" s="441" t="s">
        <v>1315</v>
      </c>
      <c r="G1838" s="441" t="s">
        <v>1315</v>
      </c>
      <c r="I1838" s="441" t="s">
        <v>1315</v>
      </c>
      <c r="J1838" s="441" t="s">
        <v>1315</v>
      </c>
      <c r="K1838" s="441" t="s">
        <v>1315</v>
      </c>
      <c r="O1838" s="441" t="s">
        <v>1315</v>
      </c>
      <c r="Q1838" s="441">
        <v>741411</v>
      </c>
      <c r="R1838" s="450" t="s">
        <v>1753</v>
      </c>
      <c r="S1838" s="441">
        <v>741411</v>
      </c>
    </row>
    <row r="1839" spans="1:19" ht="10.199999999999999" customHeight="1" x14ac:dyDescent="0.3">
      <c r="A1839" s="441">
        <v>7414</v>
      </c>
      <c r="B1839" s="441">
        <f t="shared" si="32"/>
        <v>6</v>
      </c>
      <c r="C1839" s="452">
        <v>741412</v>
      </c>
      <c r="D1839" s="445" t="s">
        <v>480</v>
      </c>
      <c r="E1839" s="441" t="s">
        <v>1315</v>
      </c>
      <c r="F1839" s="441" t="s">
        <v>1315</v>
      </c>
      <c r="G1839" s="441" t="s">
        <v>1315</v>
      </c>
      <c r="J1839" s="441" t="s">
        <v>1315</v>
      </c>
      <c r="K1839" s="441" t="s">
        <v>1315</v>
      </c>
      <c r="O1839" s="441" t="s">
        <v>1315</v>
      </c>
      <c r="Q1839" s="441">
        <v>741412</v>
      </c>
      <c r="R1839" s="450" t="s">
        <v>1754</v>
      </c>
      <c r="S1839" s="441">
        <v>741412</v>
      </c>
    </row>
    <row r="1840" spans="1:19" ht="10.199999999999999" customHeight="1" x14ac:dyDescent="0.3">
      <c r="A1840" s="441">
        <v>7414</v>
      </c>
      <c r="B1840" s="441">
        <f t="shared" si="32"/>
        <v>6</v>
      </c>
      <c r="C1840" s="452">
        <v>741413</v>
      </c>
      <c r="D1840" s="445" t="s">
        <v>926</v>
      </c>
      <c r="E1840" s="441" t="s">
        <v>1315</v>
      </c>
      <c r="F1840" s="441" t="s">
        <v>1315</v>
      </c>
      <c r="G1840" s="441" t="s">
        <v>1315</v>
      </c>
      <c r="J1840" s="441" t="s">
        <v>1315</v>
      </c>
      <c r="K1840" s="441" t="s">
        <v>1315</v>
      </c>
      <c r="O1840" s="441" t="s">
        <v>1315</v>
      </c>
      <c r="Q1840" s="446" t="s">
        <v>1332</v>
      </c>
      <c r="R1840" s="455" t="s">
        <v>1332</v>
      </c>
      <c r="S1840" s="441" t="s">
        <v>1332</v>
      </c>
    </row>
    <row r="1841" spans="1:19" ht="10.199999999999999" customHeight="1" x14ac:dyDescent="0.3">
      <c r="A1841" s="441">
        <v>7414</v>
      </c>
      <c r="B1841" s="441">
        <f t="shared" si="32"/>
        <v>6</v>
      </c>
      <c r="C1841" s="452">
        <v>741414</v>
      </c>
      <c r="D1841" s="445" t="s">
        <v>927</v>
      </c>
      <c r="E1841" s="441" t="s">
        <v>1315</v>
      </c>
      <c r="F1841" s="441" t="s">
        <v>1315</v>
      </c>
      <c r="G1841" s="441" t="s">
        <v>1315</v>
      </c>
      <c r="J1841" s="441" t="s">
        <v>1315</v>
      </c>
      <c r="K1841" s="441" t="s">
        <v>1315</v>
      </c>
      <c r="O1841" s="441" t="s">
        <v>1315</v>
      </c>
      <c r="Q1841" s="446" t="s">
        <v>1332</v>
      </c>
      <c r="R1841" s="455" t="s">
        <v>1332</v>
      </c>
      <c r="S1841" s="441" t="s">
        <v>1332</v>
      </c>
    </row>
    <row r="1842" spans="1:19" ht="10.199999999999999" customHeight="1" x14ac:dyDescent="0.3">
      <c r="A1842" s="441">
        <v>7414</v>
      </c>
      <c r="B1842" s="441">
        <f t="shared" si="32"/>
        <v>6</v>
      </c>
      <c r="C1842" s="452">
        <v>741417</v>
      </c>
      <c r="D1842" s="445" t="s">
        <v>928</v>
      </c>
      <c r="E1842" s="441" t="s">
        <v>1315</v>
      </c>
      <c r="F1842" s="441" t="s">
        <v>1315</v>
      </c>
      <c r="J1842" s="441" t="s">
        <v>1315</v>
      </c>
      <c r="K1842" s="441" t="s">
        <v>1315</v>
      </c>
      <c r="O1842" s="441" t="s">
        <v>1315</v>
      </c>
      <c r="Q1842" s="441">
        <v>741417</v>
      </c>
      <c r="R1842" s="450" t="s">
        <v>1755</v>
      </c>
      <c r="S1842" s="443" t="s">
        <v>1756</v>
      </c>
    </row>
    <row r="1843" spans="1:19" ht="10.199999999999999" customHeight="1" x14ac:dyDescent="0.3">
      <c r="A1843" s="441">
        <v>7414</v>
      </c>
      <c r="B1843" s="441">
        <f t="shared" si="32"/>
        <v>6</v>
      </c>
      <c r="C1843" s="452">
        <v>741418</v>
      </c>
      <c r="D1843" s="445" t="s">
        <v>929</v>
      </c>
      <c r="E1843" s="441" t="s">
        <v>1315</v>
      </c>
      <c r="F1843" s="441" t="s">
        <v>1315</v>
      </c>
      <c r="G1843" s="441" t="s">
        <v>1315</v>
      </c>
      <c r="J1843" s="441" t="s">
        <v>1315</v>
      </c>
      <c r="K1843" s="441" t="s">
        <v>1315</v>
      </c>
      <c r="O1843" s="441" t="s">
        <v>1315</v>
      </c>
      <c r="Q1843" s="441">
        <v>741418</v>
      </c>
      <c r="R1843" s="450" t="s">
        <v>1757</v>
      </c>
      <c r="S1843" s="441">
        <v>741418</v>
      </c>
    </row>
    <row r="1844" spans="1:19" ht="10.199999999999999" customHeight="1" x14ac:dyDescent="0.3">
      <c r="A1844" s="441">
        <v>7414</v>
      </c>
      <c r="B1844" s="441">
        <f t="shared" si="32"/>
        <v>6</v>
      </c>
      <c r="C1844" s="452">
        <v>741419</v>
      </c>
      <c r="D1844" s="445" t="s">
        <v>1758</v>
      </c>
      <c r="E1844" s="441" t="s">
        <v>1315</v>
      </c>
      <c r="F1844" s="441" t="s">
        <v>1315</v>
      </c>
      <c r="J1844" s="441" t="s">
        <v>1316</v>
      </c>
      <c r="K1844" s="441" t="s">
        <v>1316</v>
      </c>
      <c r="O1844" s="441" t="s">
        <v>1315</v>
      </c>
      <c r="Q1844" s="441">
        <v>741419</v>
      </c>
      <c r="R1844" s="450" t="s">
        <v>1759</v>
      </c>
      <c r="S1844" s="441">
        <v>741419</v>
      </c>
    </row>
    <row r="1845" spans="1:19" ht="10.199999999999999" customHeight="1" x14ac:dyDescent="0.3">
      <c r="A1845" s="441">
        <v>7414</v>
      </c>
      <c r="B1845" s="441">
        <f t="shared" si="32"/>
        <v>6</v>
      </c>
      <c r="C1845" s="450">
        <v>741420</v>
      </c>
      <c r="D1845" s="441" t="s">
        <v>930</v>
      </c>
      <c r="E1845" s="441" t="s">
        <v>1315</v>
      </c>
      <c r="F1845" s="441" t="s">
        <v>1315</v>
      </c>
      <c r="G1845" s="441" t="s">
        <v>1315</v>
      </c>
      <c r="I1845" s="441" t="s">
        <v>1315</v>
      </c>
      <c r="J1845" s="441" t="s">
        <v>1315</v>
      </c>
      <c r="K1845" s="441" t="s">
        <v>1315</v>
      </c>
      <c r="O1845" s="441" t="s">
        <v>1315</v>
      </c>
      <c r="Q1845" s="441">
        <v>741420</v>
      </c>
      <c r="R1845" s="450" t="s">
        <v>1760</v>
      </c>
      <c r="S1845" s="441" t="s">
        <v>1761</v>
      </c>
    </row>
    <row r="1846" spans="1:19" ht="10.199999999999999" customHeight="1" x14ac:dyDescent="0.3">
      <c r="A1846" s="441">
        <v>7414</v>
      </c>
      <c r="B1846" s="441">
        <f t="shared" si="32"/>
        <v>6</v>
      </c>
      <c r="C1846" s="452">
        <v>741421</v>
      </c>
      <c r="D1846" s="445" t="s">
        <v>931</v>
      </c>
      <c r="E1846" s="441" t="s">
        <v>1315</v>
      </c>
      <c r="F1846" s="441" t="s">
        <v>1315</v>
      </c>
      <c r="J1846" s="441" t="s">
        <v>1315</v>
      </c>
      <c r="K1846" s="441" t="s">
        <v>1315</v>
      </c>
      <c r="O1846" s="441" t="s">
        <v>1315</v>
      </c>
      <c r="Q1846" s="441">
        <v>741421</v>
      </c>
      <c r="R1846" s="450" t="s">
        <v>1762</v>
      </c>
      <c r="S1846" s="443" t="s">
        <v>1763</v>
      </c>
    </row>
    <row r="1847" spans="1:19" ht="10.199999999999999" customHeight="1" x14ac:dyDescent="0.3">
      <c r="A1847" s="441">
        <v>7414</v>
      </c>
      <c r="B1847" s="441">
        <f t="shared" si="32"/>
        <v>6</v>
      </c>
      <c r="C1847" s="452">
        <v>741422</v>
      </c>
      <c r="D1847" s="445" t="s">
        <v>932</v>
      </c>
      <c r="E1847" s="441" t="s">
        <v>1315</v>
      </c>
      <c r="F1847" s="441" t="s">
        <v>1315</v>
      </c>
      <c r="J1847" s="441" t="s">
        <v>1316</v>
      </c>
      <c r="K1847" s="441" t="s">
        <v>1316</v>
      </c>
      <c r="O1847" s="441" t="s">
        <v>1315</v>
      </c>
      <c r="Q1847" s="441">
        <v>741422</v>
      </c>
      <c r="R1847" s="450" t="s">
        <v>1764</v>
      </c>
      <c r="S1847" s="443" t="s">
        <v>1765</v>
      </c>
    </row>
    <row r="1848" spans="1:19" ht="10.199999999999999" customHeight="1" x14ac:dyDescent="0.3">
      <c r="A1848" s="441">
        <v>7414</v>
      </c>
      <c r="B1848" s="441">
        <f t="shared" si="32"/>
        <v>6</v>
      </c>
      <c r="C1848" s="452">
        <v>741423</v>
      </c>
      <c r="D1848" s="445" t="s">
        <v>933</v>
      </c>
      <c r="E1848" s="441" t="s">
        <v>1315</v>
      </c>
      <c r="F1848" s="441" t="s">
        <v>1315</v>
      </c>
      <c r="G1848" s="441" t="s">
        <v>1315</v>
      </c>
      <c r="J1848" s="441" t="s">
        <v>1315</v>
      </c>
      <c r="K1848" s="441" t="s">
        <v>1315</v>
      </c>
      <c r="O1848" s="441" t="s">
        <v>1315</v>
      </c>
      <c r="Q1848" s="441">
        <v>741423</v>
      </c>
      <c r="R1848" s="450" t="s">
        <v>1766</v>
      </c>
      <c r="S1848" s="443" t="s">
        <v>1767</v>
      </c>
    </row>
    <row r="1849" spans="1:19" ht="10.199999999999999" customHeight="1" x14ac:dyDescent="0.3">
      <c r="A1849" s="441">
        <v>7414</v>
      </c>
      <c r="B1849" s="441">
        <f t="shared" si="32"/>
        <v>6</v>
      </c>
      <c r="C1849" s="452">
        <v>741424</v>
      </c>
      <c r="D1849" s="445" t="s">
        <v>934</v>
      </c>
      <c r="E1849" s="441" t="s">
        <v>1315</v>
      </c>
      <c r="F1849" s="441" t="s">
        <v>1315</v>
      </c>
      <c r="G1849" s="441" t="s">
        <v>1315</v>
      </c>
      <c r="J1849" s="441" t="s">
        <v>1315</v>
      </c>
      <c r="K1849" s="441" t="s">
        <v>1315</v>
      </c>
      <c r="O1849" s="441" t="s">
        <v>1315</v>
      </c>
      <c r="Q1849" s="446" t="s">
        <v>1332</v>
      </c>
      <c r="R1849" s="455" t="s">
        <v>1332</v>
      </c>
      <c r="S1849" s="441" t="s">
        <v>1332</v>
      </c>
    </row>
    <row r="1850" spans="1:19" ht="10.199999999999999" customHeight="1" x14ac:dyDescent="0.3">
      <c r="A1850" s="441">
        <v>7414</v>
      </c>
      <c r="B1850" s="441">
        <f t="shared" si="32"/>
        <v>6</v>
      </c>
      <c r="C1850" s="452">
        <v>741425</v>
      </c>
      <c r="D1850" s="445" t="s">
        <v>935</v>
      </c>
      <c r="E1850" s="441" t="s">
        <v>1315</v>
      </c>
      <c r="F1850" s="441" t="s">
        <v>1315</v>
      </c>
      <c r="G1850" s="441" t="s">
        <v>1315</v>
      </c>
      <c r="J1850" s="441" t="s">
        <v>1315</v>
      </c>
      <c r="K1850" s="441" t="s">
        <v>1315</v>
      </c>
      <c r="O1850" s="441" t="s">
        <v>1315</v>
      </c>
      <c r="Q1850" s="446" t="s">
        <v>1332</v>
      </c>
      <c r="R1850" s="455" t="s">
        <v>1332</v>
      </c>
      <c r="S1850" s="441" t="s">
        <v>1332</v>
      </c>
    </row>
    <row r="1851" spans="1:19" ht="10.199999999999999" customHeight="1" x14ac:dyDescent="0.3">
      <c r="A1851" s="441">
        <v>7414</v>
      </c>
      <c r="B1851" s="441">
        <f t="shared" si="32"/>
        <v>6</v>
      </c>
      <c r="C1851" s="452">
        <v>741428</v>
      </c>
      <c r="D1851" s="445" t="s">
        <v>936</v>
      </c>
      <c r="E1851" s="441" t="s">
        <v>1315</v>
      </c>
      <c r="F1851" s="441" t="s">
        <v>1315</v>
      </c>
      <c r="G1851" s="441" t="s">
        <v>1315</v>
      </c>
      <c r="I1851" s="441" t="s">
        <v>1315</v>
      </c>
      <c r="J1851" s="441" t="s">
        <v>1315</v>
      </c>
      <c r="K1851" s="441" t="s">
        <v>1315</v>
      </c>
      <c r="O1851" s="441" t="s">
        <v>1315</v>
      </c>
      <c r="Q1851" s="441">
        <v>741428</v>
      </c>
      <c r="R1851" s="450" t="s">
        <v>1768</v>
      </c>
      <c r="S1851" s="443" t="s">
        <v>1769</v>
      </c>
    </row>
    <row r="1852" spans="1:19" ht="10.199999999999999" customHeight="1" x14ac:dyDescent="0.3">
      <c r="A1852" s="441">
        <v>7414</v>
      </c>
      <c r="B1852" s="441">
        <f t="shared" si="32"/>
        <v>6</v>
      </c>
      <c r="C1852" s="452">
        <v>741429</v>
      </c>
      <c r="D1852" s="445" t="s">
        <v>937</v>
      </c>
      <c r="E1852" s="441" t="s">
        <v>1315</v>
      </c>
      <c r="F1852" s="441" t="s">
        <v>1315</v>
      </c>
      <c r="G1852" s="441" t="s">
        <v>1315</v>
      </c>
      <c r="I1852" s="441" t="s">
        <v>1315</v>
      </c>
      <c r="J1852" s="441" t="s">
        <v>1315</v>
      </c>
      <c r="K1852" s="441" t="s">
        <v>1315</v>
      </c>
      <c r="O1852" s="441" t="s">
        <v>1315</v>
      </c>
      <c r="Q1852" s="441">
        <v>741429</v>
      </c>
      <c r="R1852" s="450" t="s">
        <v>1770</v>
      </c>
      <c r="S1852" s="443" t="s">
        <v>1771</v>
      </c>
    </row>
    <row r="1853" spans="1:19" ht="10.199999999999999" customHeight="1" x14ac:dyDescent="0.3">
      <c r="A1853" s="441">
        <v>7414</v>
      </c>
      <c r="B1853" s="441">
        <f t="shared" si="32"/>
        <v>6</v>
      </c>
      <c r="C1853" s="452">
        <v>741430</v>
      </c>
      <c r="D1853" s="445" t="s">
        <v>1772</v>
      </c>
      <c r="E1853" s="441" t="s">
        <v>1315</v>
      </c>
      <c r="F1853" s="441" t="s">
        <v>1315</v>
      </c>
      <c r="J1853" s="441" t="s">
        <v>1315</v>
      </c>
      <c r="K1853" s="441" t="s">
        <v>1315</v>
      </c>
      <c r="O1853" s="441" t="s">
        <v>1315</v>
      </c>
      <c r="Q1853" s="446" t="s">
        <v>1332</v>
      </c>
      <c r="R1853" s="455" t="s">
        <v>1332</v>
      </c>
      <c r="S1853" s="441" t="s">
        <v>1332</v>
      </c>
    </row>
    <row r="1854" spans="1:19" ht="10.199999999999999" customHeight="1" x14ac:dyDescent="0.3">
      <c r="A1854" s="441">
        <v>7414</v>
      </c>
      <c r="B1854" s="441">
        <f t="shared" si="32"/>
        <v>6</v>
      </c>
      <c r="C1854" s="452">
        <v>741431</v>
      </c>
      <c r="D1854" s="445" t="s">
        <v>1773</v>
      </c>
      <c r="E1854" s="441" t="s">
        <v>1315</v>
      </c>
      <c r="F1854" s="441" t="s">
        <v>1315</v>
      </c>
      <c r="G1854" s="441" t="s">
        <v>1315</v>
      </c>
      <c r="I1854" s="441" t="s">
        <v>1315</v>
      </c>
      <c r="J1854" s="441" t="s">
        <v>1315</v>
      </c>
      <c r="K1854" s="441" t="s">
        <v>1315</v>
      </c>
      <c r="O1854" s="441" t="s">
        <v>1315</v>
      </c>
      <c r="Q1854" s="441">
        <v>741431</v>
      </c>
      <c r="R1854" s="450" t="s">
        <v>1774</v>
      </c>
      <c r="S1854" s="441">
        <v>741431</v>
      </c>
    </row>
    <row r="1855" spans="1:19" ht="10.199999999999999" customHeight="1" x14ac:dyDescent="0.3">
      <c r="A1855" s="441">
        <v>7414</v>
      </c>
      <c r="B1855" s="441">
        <f t="shared" si="32"/>
        <v>6</v>
      </c>
      <c r="C1855" s="452">
        <v>741432</v>
      </c>
      <c r="D1855" s="445" t="s">
        <v>478</v>
      </c>
      <c r="E1855" s="441" t="s">
        <v>1315</v>
      </c>
      <c r="F1855" s="441" t="s">
        <v>1315</v>
      </c>
      <c r="J1855" s="441" t="s">
        <v>1316</v>
      </c>
      <c r="K1855" s="441" t="s">
        <v>1316</v>
      </c>
      <c r="O1855" s="441" t="s">
        <v>1315</v>
      </c>
      <c r="Q1855" s="441">
        <v>741432</v>
      </c>
      <c r="R1855" s="450" t="s">
        <v>1775</v>
      </c>
      <c r="S1855" s="441">
        <v>741432</v>
      </c>
    </row>
    <row r="1856" spans="1:19" ht="10.199999999999999" customHeight="1" x14ac:dyDescent="0.3">
      <c r="A1856" s="441">
        <v>7414</v>
      </c>
      <c r="B1856" s="441">
        <f t="shared" si="32"/>
        <v>6</v>
      </c>
      <c r="C1856" s="452">
        <v>741433</v>
      </c>
      <c r="D1856" s="445" t="s">
        <v>479</v>
      </c>
      <c r="F1856" s="441" t="s">
        <v>1315</v>
      </c>
      <c r="I1856" s="441" t="s">
        <v>1315</v>
      </c>
      <c r="J1856" s="441" t="s">
        <v>1316</v>
      </c>
      <c r="K1856" s="441" t="s">
        <v>1316</v>
      </c>
      <c r="Q1856" s="441">
        <v>741433</v>
      </c>
      <c r="R1856" s="450" t="s">
        <v>1776</v>
      </c>
      <c r="S1856" s="441">
        <v>741433</v>
      </c>
    </row>
    <row r="1857" spans="1:19" ht="10.199999999999999" customHeight="1" x14ac:dyDescent="0.3">
      <c r="A1857" s="441">
        <v>7414</v>
      </c>
      <c r="B1857" s="441">
        <f t="shared" si="32"/>
        <v>6</v>
      </c>
      <c r="C1857" s="452">
        <v>741434</v>
      </c>
      <c r="D1857" s="445" t="s">
        <v>1777</v>
      </c>
      <c r="E1857" s="441" t="s">
        <v>1315</v>
      </c>
      <c r="F1857" s="441" t="s">
        <v>1315</v>
      </c>
      <c r="J1857" s="441" t="s">
        <v>1315</v>
      </c>
      <c r="K1857" s="441" t="s">
        <v>1315</v>
      </c>
      <c r="O1857" s="441" t="s">
        <v>1315</v>
      </c>
      <c r="Q1857" s="446" t="s">
        <v>1332</v>
      </c>
      <c r="R1857" s="455" t="s">
        <v>1332</v>
      </c>
      <c r="S1857" s="441" t="s">
        <v>1332</v>
      </c>
    </row>
    <row r="1858" spans="1:19" ht="10.199999999999999" customHeight="1" x14ac:dyDescent="0.3">
      <c r="A1858" s="441">
        <v>7414</v>
      </c>
      <c r="B1858" s="441">
        <f t="shared" si="32"/>
        <v>6</v>
      </c>
      <c r="C1858" s="452">
        <v>741435</v>
      </c>
      <c r="D1858" s="445" t="s">
        <v>1778</v>
      </c>
      <c r="E1858" s="441" t="s">
        <v>1315</v>
      </c>
      <c r="F1858" s="441" t="s">
        <v>1315</v>
      </c>
      <c r="G1858" s="441" t="s">
        <v>1315</v>
      </c>
      <c r="I1858" s="441" t="s">
        <v>1315</v>
      </c>
      <c r="J1858" s="441" t="s">
        <v>1315</v>
      </c>
      <c r="K1858" s="441" t="s">
        <v>1315</v>
      </c>
      <c r="O1858" s="441" t="s">
        <v>1315</v>
      </c>
      <c r="Q1858" s="441">
        <v>741435</v>
      </c>
      <c r="R1858" s="450" t="s">
        <v>1779</v>
      </c>
      <c r="S1858" s="441">
        <v>741435</v>
      </c>
    </row>
    <row r="1859" spans="1:19" ht="10.199999999999999" customHeight="1" x14ac:dyDescent="0.3">
      <c r="A1859" s="441">
        <v>7414</v>
      </c>
      <c r="B1859" s="441">
        <f t="shared" si="32"/>
        <v>6</v>
      </c>
      <c r="C1859" s="452">
        <v>741436</v>
      </c>
      <c r="D1859" s="445" t="s">
        <v>481</v>
      </c>
      <c r="E1859" s="441" t="s">
        <v>1315</v>
      </c>
      <c r="F1859" s="441" t="s">
        <v>1315</v>
      </c>
      <c r="J1859" s="441" t="s">
        <v>1316</v>
      </c>
      <c r="K1859" s="441" t="s">
        <v>1316</v>
      </c>
      <c r="O1859" s="441" t="s">
        <v>1315</v>
      </c>
      <c r="Q1859" s="441">
        <v>741436</v>
      </c>
      <c r="R1859" s="450" t="s">
        <v>1780</v>
      </c>
      <c r="S1859" s="441">
        <v>741436</v>
      </c>
    </row>
    <row r="1860" spans="1:19" ht="10.199999999999999" customHeight="1" x14ac:dyDescent="0.3">
      <c r="A1860" s="441">
        <v>7414</v>
      </c>
      <c r="B1860" s="441">
        <f t="shared" si="32"/>
        <v>6</v>
      </c>
      <c r="C1860" s="452">
        <v>741437</v>
      </c>
      <c r="D1860" s="445" t="s">
        <v>482</v>
      </c>
      <c r="F1860" s="441" t="s">
        <v>1315</v>
      </c>
      <c r="I1860" s="441" t="s">
        <v>1315</v>
      </c>
      <c r="J1860" s="441" t="s">
        <v>1316</v>
      </c>
      <c r="K1860" s="441" t="s">
        <v>1316</v>
      </c>
      <c r="Q1860" s="441">
        <v>741437</v>
      </c>
      <c r="R1860" s="450" t="s">
        <v>1781</v>
      </c>
      <c r="S1860" s="441">
        <v>741437</v>
      </c>
    </row>
    <row r="1861" spans="1:19" ht="10.199999999999999" customHeight="1" x14ac:dyDescent="0.3">
      <c r="A1861" s="441">
        <v>7414</v>
      </c>
      <c r="B1861" s="441">
        <f t="shared" si="32"/>
        <v>6</v>
      </c>
      <c r="C1861" s="452">
        <v>741438</v>
      </c>
      <c r="D1861" s="445" t="s">
        <v>1782</v>
      </c>
      <c r="E1861" s="441" t="s">
        <v>1315</v>
      </c>
      <c r="F1861" s="441" t="s">
        <v>1315</v>
      </c>
      <c r="J1861" s="441" t="s">
        <v>1315</v>
      </c>
      <c r="K1861" s="441" t="s">
        <v>1315</v>
      </c>
      <c r="O1861" s="441" t="s">
        <v>1315</v>
      </c>
      <c r="Q1861" s="446" t="s">
        <v>1332</v>
      </c>
      <c r="R1861" s="455" t="s">
        <v>1332</v>
      </c>
      <c r="S1861" s="441" t="s">
        <v>1332</v>
      </c>
    </row>
    <row r="1862" spans="1:19" ht="10.199999999999999" customHeight="1" x14ac:dyDescent="0.3">
      <c r="A1862" s="441">
        <v>7414</v>
      </c>
      <c r="B1862" s="441">
        <f t="shared" si="32"/>
        <v>6</v>
      </c>
      <c r="C1862" s="452">
        <v>741439</v>
      </c>
      <c r="D1862" s="445" t="s">
        <v>1783</v>
      </c>
      <c r="E1862" s="441" t="s">
        <v>1315</v>
      </c>
      <c r="F1862" s="441" t="s">
        <v>1315</v>
      </c>
      <c r="J1862" s="441" t="s">
        <v>1315</v>
      </c>
      <c r="K1862" s="441" t="s">
        <v>1315</v>
      </c>
      <c r="O1862" s="441" t="s">
        <v>1315</v>
      </c>
      <c r="Q1862" s="446" t="s">
        <v>1332</v>
      </c>
      <c r="R1862" s="455" t="s">
        <v>1332</v>
      </c>
      <c r="S1862" s="441" t="s">
        <v>1332</v>
      </c>
    </row>
    <row r="1863" spans="1:19" ht="10.199999999999999" customHeight="1" x14ac:dyDescent="0.3">
      <c r="A1863" s="441">
        <v>7414</v>
      </c>
      <c r="B1863" s="441">
        <f t="shared" si="32"/>
        <v>6</v>
      </c>
      <c r="C1863" s="452">
        <v>741440</v>
      </c>
      <c r="D1863" s="445" t="s">
        <v>1784</v>
      </c>
      <c r="E1863" s="441" t="s">
        <v>1315</v>
      </c>
      <c r="F1863" s="441" t="s">
        <v>1315</v>
      </c>
      <c r="G1863" s="441" t="s">
        <v>1315</v>
      </c>
      <c r="I1863" s="441" t="s">
        <v>1315</v>
      </c>
      <c r="J1863" s="441" t="s">
        <v>1315</v>
      </c>
      <c r="K1863" s="441" t="s">
        <v>1315</v>
      </c>
      <c r="O1863" s="441" t="s">
        <v>1315</v>
      </c>
      <c r="Q1863" s="441">
        <v>741440</v>
      </c>
      <c r="R1863" s="450" t="s">
        <v>1785</v>
      </c>
      <c r="S1863" s="443" t="s">
        <v>1786</v>
      </c>
    </row>
    <row r="1864" spans="1:19" ht="10.199999999999999" customHeight="1" x14ac:dyDescent="0.3">
      <c r="A1864" s="441">
        <v>7414</v>
      </c>
      <c r="B1864" s="441">
        <f t="shared" ref="B1864:B1890" si="33">LEN(C1864)</f>
        <v>6</v>
      </c>
      <c r="C1864" s="452">
        <v>741441</v>
      </c>
      <c r="D1864" s="445" t="s">
        <v>938</v>
      </c>
      <c r="E1864" s="441" t="s">
        <v>1315</v>
      </c>
      <c r="F1864" s="441" t="s">
        <v>1315</v>
      </c>
      <c r="J1864" s="441" t="s">
        <v>1316</v>
      </c>
      <c r="K1864" s="441" t="s">
        <v>1316</v>
      </c>
      <c r="O1864" s="441" t="s">
        <v>1315</v>
      </c>
      <c r="Q1864" s="441">
        <v>741441</v>
      </c>
      <c r="R1864" s="450" t="s">
        <v>1787</v>
      </c>
      <c r="S1864" s="443" t="s">
        <v>1788</v>
      </c>
    </row>
    <row r="1865" spans="1:19" ht="10.199999999999999" customHeight="1" x14ac:dyDescent="0.3">
      <c r="A1865" s="441">
        <v>7414</v>
      </c>
      <c r="B1865" s="441">
        <f t="shared" si="33"/>
        <v>6</v>
      </c>
      <c r="C1865" s="452">
        <v>741442</v>
      </c>
      <c r="D1865" s="445" t="s">
        <v>939</v>
      </c>
      <c r="F1865" s="441" t="s">
        <v>1315</v>
      </c>
      <c r="I1865" s="441" t="s">
        <v>1315</v>
      </c>
      <c r="J1865" s="441" t="s">
        <v>1316</v>
      </c>
      <c r="K1865" s="441" t="s">
        <v>1316</v>
      </c>
      <c r="Q1865" s="441">
        <v>741442</v>
      </c>
      <c r="R1865" s="450" t="s">
        <v>1789</v>
      </c>
      <c r="S1865" s="443" t="s">
        <v>1790</v>
      </c>
    </row>
    <row r="1866" spans="1:19" ht="10.199999999999999" customHeight="1" x14ac:dyDescent="0.3">
      <c r="A1866" s="441">
        <v>7415</v>
      </c>
      <c r="B1866" s="441">
        <f t="shared" si="33"/>
        <v>4</v>
      </c>
      <c r="C1866" s="452">
        <v>7415</v>
      </c>
      <c r="D1866" s="445" t="s">
        <v>483</v>
      </c>
      <c r="E1866" s="441" t="s">
        <v>1315</v>
      </c>
      <c r="G1866" s="441" t="s">
        <v>1315</v>
      </c>
      <c r="I1866" s="441" t="s">
        <v>1315</v>
      </c>
      <c r="J1866" s="441" t="s">
        <v>1315</v>
      </c>
      <c r="K1866" s="441" t="s">
        <v>1315</v>
      </c>
      <c r="O1866" s="441" t="s">
        <v>1315</v>
      </c>
      <c r="Q1866" s="441">
        <v>7415</v>
      </c>
      <c r="R1866" s="450" t="s">
        <v>1791</v>
      </c>
      <c r="S1866" s="441">
        <v>7415</v>
      </c>
    </row>
    <row r="1867" spans="1:19" ht="10.199999999999999" customHeight="1" x14ac:dyDescent="0.3">
      <c r="A1867" s="441">
        <v>7415</v>
      </c>
      <c r="B1867" s="441">
        <f t="shared" si="33"/>
        <v>6</v>
      </c>
      <c r="C1867" s="450">
        <v>741505</v>
      </c>
      <c r="D1867" s="441" t="s">
        <v>940</v>
      </c>
      <c r="E1867" s="441" t="s">
        <v>1315</v>
      </c>
      <c r="G1867" s="441" t="s">
        <v>1315</v>
      </c>
      <c r="I1867" s="441" t="s">
        <v>1315</v>
      </c>
      <c r="J1867" s="441" t="s">
        <v>1315</v>
      </c>
      <c r="K1867" s="441" t="s">
        <v>1315</v>
      </c>
      <c r="O1867" s="441" t="s">
        <v>1315</v>
      </c>
      <c r="Q1867" s="441">
        <v>741505</v>
      </c>
      <c r="R1867" s="450" t="s">
        <v>1792</v>
      </c>
      <c r="S1867" s="441" t="s">
        <v>1793</v>
      </c>
    </row>
    <row r="1868" spans="1:19" ht="10.199999999999999" customHeight="1" x14ac:dyDescent="0.3">
      <c r="A1868" s="441">
        <v>7415</v>
      </c>
      <c r="B1868" s="441">
        <f t="shared" si="33"/>
        <v>6</v>
      </c>
      <c r="C1868" s="452">
        <v>741510</v>
      </c>
      <c r="D1868" s="445" t="s">
        <v>941</v>
      </c>
      <c r="E1868" s="441" t="s">
        <v>1315</v>
      </c>
      <c r="J1868" s="441" t="s">
        <v>1315</v>
      </c>
      <c r="K1868" s="441" t="s">
        <v>1315</v>
      </c>
      <c r="O1868" s="441" t="s">
        <v>1315</v>
      </c>
      <c r="Q1868" s="441">
        <v>741510</v>
      </c>
      <c r="R1868" s="450" t="s">
        <v>1794</v>
      </c>
      <c r="S1868" s="443" t="s">
        <v>1795</v>
      </c>
    </row>
    <row r="1869" spans="1:19" ht="10.199999999999999" customHeight="1" x14ac:dyDescent="0.3">
      <c r="A1869" s="441">
        <v>7415</v>
      </c>
      <c r="B1869" s="441">
        <f t="shared" si="33"/>
        <v>6</v>
      </c>
      <c r="C1869" s="452">
        <v>741515</v>
      </c>
      <c r="D1869" s="445" t="s">
        <v>942</v>
      </c>
      <c r="E1869" s="441" t="s">
        <v>1315</v>
      </c>
      <c r="G1869" s="441" t="s">
        <v>1315</v>
      </c>
      <c r="I1869" s="441" t="s">
        <v>1315</v>
      </c>
      <c r="J1869" s="441" t="s">
        <v>1315</v>
      </c>
      <c r="K1869" s="441" t="s">
        <v>1315</v>
      </c>
      <c r="O1869" s="441" t="s">
        <v>1315</v>
      </c>
      <c r="Q1869" s="441">
        <v>741515</v>
      </c>
      <c r="R1869" s="450" t="s">
        <v>1796</v>
      </c>
      <c r="S1869" s="441">
        <v>741515</v>
      </c>
    </row>
    <row r="1870" spans="1:19" ht="10.199999999999999" customHeight="1" x14ac:dyDescent="0.3">
      <c r="A1870" s="441">
        <v>7415</v>
      </c>
      <c r="B1870" s="441">
        <f t="shared" si="33"/>
        <v>6</v>
      </c>
      <c r="C1870" s="452">
        <v>741520</v>
      </c>
      <c r="D1870" s="445" t="s">
        <v>484</v>
      </c>
      <c r="E1870" s="441" t="s">
        <v>1315</v>
      </c>
      <c r="G1870" s="441" t="s">
        <v>1315</v>
      </c>
      <c r="J1870" s="441" t="s">
        <v>1315</v>
      </c>
      <c r="K1870" s="441" t="s">
        <v>1315</v>
      </c>
      <c r="O1870" s="441" t="s">
        <v>1315</v>
      </c>
      <c r="Q1870" s="441">
        <v>741520</v>
      </c>
      <c r="R1870" s="450" t="s">
        <v>1797</v>
      </c>
      <c r="S1870" s="441">
        <v>741520</v>
      </c>
    </row>
    <row r="1871" spans="1:19" ht="10.199999999999999" customHeight="1" x14ac:dyDescent="0.3">
      <c r="A1871" s="441">
        <v>7415</v>
      </c>
      <c r="B1871" s="441">
        <f t="shared" si="33"/>
        <v>6</v>
      </c>
      <c r="C1871" s="452">
        <v>741525</v>
      </c>
      <c r="D1871" s="445" t="s">
        <v>799</v>
      </c>
      <c r="E1871" s="441" t="s">
        <v>1315</v>
      </c>
      <c r="G1871" s="441" t="s">
        <v>1315</v>
      </c>
      <c r="J1871" s="441" t="s">
        <v>1315</v>
      </c>
      <c r="K1871" s="441" t="s">
        <v>1315</v>
      </c>
      <c r="O1871" s="441" t="s">
        <v>1315</v>
      </c>
      <c r="Q1871" s="446" t="s">
        <v>1332</v>
      </c>
      <c r="R1871" s="455" t="s">
        <v>1332</v>
      </c>
      <c r="S1871" s="441" t="s">
        <v>1332</v>
      </c>
    </row>
    <row r="1872" spans="1:19" ht="10.199999999999999" customHeight="1" x14ac:dyDescent="0.3">
      <c r="A1872" s="441">
        <v>7415</v>
      </c>
      <c r="B1872" s="441">
        <f t="shared" si="33"/>
        <v>6</v>
      </c>
      <c r="C1872" s="452">
        <v>741530</v>
      </c>
      <c r="D1872" s="445" t="s">
        <v>866</v>
      </c>
      <c r="E1872" s="441" t="s">
        <v>1315</v>
      </c>
      <c r="G1872" s="441" t="s">
        <v>1315</v>
      </c>
      <c r="J1872" s="441" t="s">
        <v>1315</v>
      </c>
      <c r="K1872" s="441" t="s">
        <v>1315</v>
      </c>
      <c r="O1872" s="441" t="s">
        <v>1315</v>
      </c>
      <c r="Q1872" s="446" t="s">
        <v>1332</v>
      </c>
      <c r="R1872" s="455" t="s">
        <v>1332</v>
      </c>
      <c r="S1872" s="441" t="s">
        <v>1332</v>
      </c>
    </row>
    <row r="1873" spans="1:19" ht="10.199999999999999" customHeight="1" x14ac:dyDescent="0.3">
      <c r="A1873" s="441">
        <v>7415</v>
      </c>
      <c r="B1873" s="441">
        <f t="shared" si="33"/>
        <v>6</v>
      </c>
      <c r="C1873" s="452">
        <v>741535</v>
      </c>
      <c r="D1873" s="445" t="s">
        <v>1798</v>
      </c>
      <c r="E1873" s="441" t="s">
        <v>1315</v>
      </c>
      <c r="J1873" s="441" t="s">
        <v>1315</v>
      </c>
      <c r="K1873" s="441" t="s">
        <v>1315</v>
      </c>
      <c r="O1873" s="441" t="s">
        <v>1315</v>
      </c>
      <c r="Q1873" s="446" t="s">
        <v>1332</v>
      </c>
      <c r="R1873" s="455" t="s">
        <v>1332</v>
      </c>
      <c r="S1873" s="441" t="s">
        <v>1332</v>
      </c>
    </row>
    <row r="1874" spans="1:19" ht="10.199999999999999" customHeight="1" x14ac:dyDescent="0.3">
      <c r="A1874" s="441">
        <v>7415</v>
      </c>
      <c r="B1874" s="441">
        <f t="shared" si="33"/>
        <v>6</v>
      </c>
      <c r="C1874" s="452">
        <v>741540</v>
      </c>
      <c r="D1874" s="445" t="s">
        <v>1540</v>
      </c>
      <c r="E1874" s="441" t="s">
        <v>1315</v>
      </c>
      <c r="G1874" s="441" t="s">
        <v>1315</v>
      </c>
      <c r="I1874" s="441" t="s">
        <v>1315</v>
      </c>
      <c r="J1874" s="441" t="s">
        <v>1315</v>
      </c>
      <c r="K1874" s="441" t="s">
        <v>1315</v>
      </c>
      <c r="O1874" s="441" t="s">
        <v>1315</v>
      </c>
      <c r="Q1874" s="441">
        <v>741540</v>
      </c>
      <c r="R1874" s="450" t="s">
        <v>1634</v>
      </c>
      <c r="S1874" s="441">
        <v>741540</v>
      </c>
    </row>
    <row r="1875" spans="1:19" ht="10.199999999999999" customHeight="1" x14ac:dyDescent="0.3">
      <c r="A1875" s="441">
        <v>7415</v>
      </c>
      <c r="B1875" s="441">
        <f t="shared" si="33"/>
        <v>6</v>
      </c>
      <c r="C1875" s="452">
        <v>741545</v>
      </c>
      <c r="D1875" s="445" t="s">
        <v>109</v>
      </c>
      <c r="E1875" s="441" t="s">
        <v>1315</v>
      </c>
      <c r="J1875" s="441" t="s">
        <v>1316</v>
      </c>
      <c r="K1875" s="441" t="s">
        <v>1316</v>
      </c>
      <c r="O1875" s="441" t="s">
        <v>1315</v>
      </c>
      <c r="Q1875" s="441">
        <v>741550</v>
      </c>
      <c r="R1875" s="450" t="s">
        <v>1542</v>
      </c>
      <c r="S1875" s="441">
        <v>741550</v>
      </c>
    </row>
    <row r="1876" spans="1:19" ht="10.199999999999999" customHeight="1" x14ac:dyDescent="0.3">
      <c r="A1876" s="441">
        <v>7415</v>
      </c>
      <c r="B1876" s="441">
        <f t="shared" si="33"/>
        <v>6</v>
      </c>
      <c r="C1876" s="452">
        <v>741550</v>
      </c>
      <c r="D1876" s="445" t="s">
        <v>885</v>
      </c>
      <c r="I1876" s="441" t="s">
        <v>1315</v>
      </c>
      <c r="J1876" s="441" t="s">
        <v>1316</v>
      </c>
      <c r="K1876" s="441" t="s">
        <v>1316</v>
      </c>
      <c r="Q1876" s="441">
        <v>741550</v>
      </c>
      <c r="R1876" s="456" t="s">
        <v>885</v>
      </c>
      <c r="S1876" s="441">
        <v>741550</v>
      </c>
    </row>
    <row r="1877" spans="1:19" ht="10.199999999999999" customHeight="1" x14ac:dyDescent="0.3">
      <c r="A1877" s="441">
        <v>7416</v>
      </c>
      <c r="B1877" s="441">
        <f t="shared" si="33"/>
        <v>4</v>
      </c>
      <c r="C1877" s="452">
        <v>7416</v>
      </c>
      <c r="D1877" s="445" t="s">
        <v>895</v>
      </c>
      <c r="E1877" s="441" t="s">
        <v>1315</v>
      </c>
      <c r="G1877" s="441" t="s">
        <v>1315</v>
      </c>
      <c r="I1877" s="441" t="s">
        <v>1315</v>
      </c>
      <c r="J1877" s="441" t="s">
        <v>1315</v>
      </c>
      <c r="K1877" s="441" t="s">
        <v>1315</v>
      </c>
      <c r="O1877" s="441" t="s">
        <v>1315</v>
      </c>
      <c r="Q1877" s="446">
        <v>7416</v>
      </c>
      <c r="R1877" s="455" t="s">
        <v>1712</v>
      </c>
      <c r="S1877" s="446">
        <v>7416</v>
      </c>
    </row>
    <row r="1878" spans="1:19" ht="10.199999999999999" customHeight="1" x14ac:dyDescent="0.3">
      <c r="A1878" s="441">
        <v>7416</v>
      </c>
      <c r="B1878" s="441">
        <f t="shared" si="33"/>
        <v>6</v>
      </c>
      <c r="C1878" s="452">
        <v>741605</v>
      </c>
      <c r="D1878" s="445" t="s">
        <v>243</v>
      </c>
      <c r="E1878" s="441" t="s">
        <v>1315</v>
      </c>
      <c r="G1878" s="441" t="s">
        <v>1315</v>
      </c>
      <c r="J1878" s="441" t="s">
        <v>1315</v>
      </c>
      <c r="K1878" s="441" t="s">
        <v>1315</v>
      </c>
      <c r="O1878" s="441" t="s">
        <v>1315</v>
      </c>
      <c r="Q1878" s="446">
        <v>741605</v>
      </c>
      <c r="R1878" s="455" t="s">
        <v>243</v>
      </c>
      <c r="S1878" s="446">
        <v>741605</v>
      </c>
    </row>
    <row r="1879" spans="1:19" ht="10.199999999999999" customHeight="1" x14ac:dyDescent="0.3">
      <c r="A1879" s="441">
        <v>7416</v>
      </c>
      <c r="B1879" s="441">
        <f t="shared" si="33"/>
        <v>6</v>
      </c>
      <c r="C1879" s="452">
        <v>741610</v>
      </c>
      <c r="D1879" s="445" t="s">
        <v>258</v>
      </c>
      <c r="E1879" s="441" t="s">
        <v>1315</v>
      </c>
      <c r="G1879" s="441" t="s">
        <v>1315</v>
      </c>
      <c r="I1879" s="441" t="s">
        <v>1315</v>
      </c>
      <c r="J1879" s="441" t="s">
        <v>1315</v>
      </c>
      <c r="K1879" s="441" t="s">
        <v>1315</v>
      </c>
      <c r="O1879" s="441" t="s">
        <v>1315</v>
      </c>
      <c r="Q1879" s="446">
        <v>741610</v>
      </c>
      <c r="R1879" s="455" t="s">
        <v>258</v>
      </c>
      <c r="S1879" s="446">
        <v>741610</v>
      </c>
    </row>
    <row r="1880" spans="1:19" ht="10.199999999999999" customHeight="1" x14ac:dyDescent="0.3">
      <c r="A1880" s="441">
        <v>7417</v>
      </c>
      <c r="B1880" s="441">
        <f t="shared" si="33"/>
        <v>4</v>
      </c>
      <c r="C1880" s="452">
        <v>7417</v>
      </c>
      <c r="D1880" s="445" t="s">
        <v>896</v>
      </c>
      <c r="E1880" s="441" t="s">
        <v>1315</v>
      </c>
      <c r="G1880" s="441" t="s">
        <v>1315</v>
      </c>
      <c r="J1880" s="441" t="s">
        <v>1315</v>
      </c>
      <c r="K1880" s="441" t="s">
        <v>1315</v>
      </c>
      <c r="O1880" s="441" t="s">
        <v>1315</v>
      </c>
      <c r="Q1880" s="446">
        <v>7417</v>
      </c>
      <c r="R1880" s="455" t="s">
        <v>1799</v>
      </c>
      <c r="S1880" s="446">
        <v>7417</v>
      </c>
    </row>
    <row r="1881" spans="1:19" ht="10.199999999999999" customHeight="1" x14ac:dyDescent="0.3">
      <c r="A1881" s="441">
        <v>7417</v>
      </c>
      <c r="B1881" s="441">
        <f t="shared" si="33"/>
        <v>6</v>
      </c>
      <c r="C1881" s="452">
        <v>741705</v>
      </c>
      <c r="D1881" s="445" t="s">
        <v>803</v>
      </c>
      <c r="E1881" s="441" t="s">
        <v>1315</v>
      </c>
      <c r="G1881" s="441" t="s">
        <v>1315</v>
      </c>
      <c r="J1881" s="441" t="s">
        <v>1315</v>
      </c>
      <c r="K1881" s="441" t="s">
        <v>1315</v>
      </c>
      <c r="O1881" s="441" t="s">
        <v>1315</v>
      </c>
      <c r="Q1881" s="446">
        <v>741705</v>
      </c>
      <c r="R1881" s="455" t="s">
        <v>1800</v>
      </c>
      <c r="S1881" s="446">
        <v>741705</v>
      </c>
    </row>
    <row r="1882" spans="1:19" ht="10.199999999999999" customHeight="1" x14ac:dyDescent="0.3">
      <c r="A1882" s="441">
        <v>7417</v>
      </c>
      <c r="B1882" s="441">
        <f t="shared" si="33"/>
        <v>6</v>
      </c>
      <c r="C1882" s="452">
        <v>741710</v>
      </c>
      <c r="D1882" s="445" t="s">
        <v>804</v>
      </c>
      <c r="E1882" s="441" t="s">
        <v>1315</v>
      </c>
      <c r="G1882" s="441" t="s">
        <v>1315</v>
      </c>
      <c r="J1882" s="441" t="s">
        <v>1315</v>
      </c>
      <c r="K1882" s="441" t="s">
        <v>1315</v>
      </c>
      <c r="O1882" s="441" t="s">
        <v>1315</v>
      </c>
      <c r="Q1882" s="446">
        <v>741710</v>
      </c>
      <c r="R1882" s="455" t="s">
        <v>1801</v>
      </c>
      <c r="S1882" s="446">
        <v>741710</v>
      </c>
    </row>
    <row r="1883" spans="1:19" ht="10.199999999999999" customHeight="1" x14ac:dyDescent="0.3">
      <c r="A1883" s="441">
        <v>7417</v>
      </c>
      <c r="B1883" s="441">
        <f t="shared" si="33"/>
        <v>6</v>
      </c>
      <c r="C1883" s="452">
        <v>741715</v>
      </c>
      <c r="D1883" s="445" t="s">
        <v>461</v>
      </c>
      <c r="E1883" s="441" t="s">
        <v>1315</v>
      </c>
      <c r="G1883" s="441" t="s">
        <v>1315</v>
      </c>
      <c r="J1883" s="441" t="s">
        <v>1315</v>
      </c>
      <c r="K1883" s="441" t="s">
        <v>1315</v>
      </c>
      <c r="O1883" s="441" t="s">
        <v>1315</v>
      </c>
      <c r="Q1883" s="446">
        <v>741715</v>
      </c>
      <c r="R1883" s="455" t="s">
        <v>1802</v>
      </c>
      <c r="S1883" s="446">
        <v>741715</v>
      </c>
    </row>
    <row r="1884" spans="1:19" ht="10.199999999999999" customHeight="1" x14ac:dyDescent="0.3">
      <c r="A1884" s="441">
        <v>7490</v>
      </c>
      <c r="B1884" s="441">
        <f t="shared" si="33"/>
        <v>4</v>
      </c>
      <c r="C1884" s="452">
        <v>7490</v>
      </c>
      <c r="D1884" s="445" t="s">
        <v>485</v>
      </c>
      <c r="E1884" s="441" t="s">
        <v>1315</v>
      </c>
      <c r="G1884" s="441" t="s">
        <v>1315</v>
      </c>
      <c r="I1884" s="441" t="s">
        <v>1315</v>
      </c>
      <c r="J1884" s="441" t="s">
        <v>1315</v>
      </c>
      <c r="K1884" s="441" t="s">
        <v>1315</v>
      </c>
      <c r="L1884" s="441" t="s">
        <v>1315</v>
      </c>
      <c r="M1884" s="441" t="s">
        <v>1315</v>
      </c>
      <c r="O1884" s="441" t="s">
        <v>1315</v>
      </c>
      <c r="Q1884" s="446">
        <v>7490</v>
      </c>
      <c r="R1884" s="455" t="s">
        <v>485</v>
      </c>
      <c r="S1884" s="446">
        <v>7490</v>
      </c>
    </row>
    <row r="1885" spans="1:19" ht="10.199999999999999" customHeight="1" x14ac:dyDescent="0.3">
      <c r="A1885" s="441">
        <v>7490</v>
      </c>
      <c r="B1885" s="441">
        <f t="shared" si="33"/>
        <v>6</v>
      </c>
      <c r="C1885" s="452">
        <v>749005</v>
      </c>
      <c r="D1885" s="445" t="s">
        <v>486</v>
      </c>
      <c r="E1885" s="441" t="s">
        <v>1315</v>
      </c>
      <c r="J1885" s="441" t="s">
        <v>1316</v>
      </c>
      <c r="K1885" s="441" t="s">
        <v>1316</v>
      </c>
      <c r="L1885" s="441" t="s">
        <v>1315</v>
      </c>
      <c r="O1885" s="441" t="s">
        <v>1315</v>
      </c>
      <c r="Q1885" s="446">
        <v>749005</v>
      </c>
      <c r="R1885" s="455" t="s">
        <v>486</v>
      </c>
      <c r="S1885" s="446">
        <v>749005</v>
      </c>
    </row>
    <row r="1886" spans="1:19" ht="10.199999999999999" customHeight="1" x14ac:dyDescent="0.3">
      <c r="A1886" s="441">
        <v>7490</v>
      </c>
      <c r="B1886" s="441">
        <f t="shared" si="33"/>
        <v>6</v>
      </c>
      <c r="C1886" s="452">
        <v>749010</v>
      </c>
      <c r="D1886" s="445" t="s">
        <v>487</v>
      </c>
      <c r="E1886" s="441" t="s">
        <v>1315</v>
      </c>
      <c r="G1886" s="441" t="s">
        <v>1315</v>
      </c>
      <c r="J1886" s="441" t="s">
        <v>1315</v>
      </c>
      <c r="K1886" s="441" t="s">
        <v>1315</v>
      </c>
      <c r="O1886" s="441" t="s">
        <v>1315</v>
      </c>
      <c r="Q1886" s="446">
        <v>749010</v>
      </c>
      <c r="R1886" s="455" t="s">
        <v>487</v>
      </c>
      <c r="S1886" s="446">
        <v>749010</v>
      </c>
    </row>
    <row r="1887" spans="1:19" ht="10.199999999999999" customHeight="1" x14ac:dyDescent="0.3">
      <c r="A1887" s="441">
        <v>7490</v>
      </c>
      <c r="B1887" s="441">
        <f t="shared" si="33"/>
        <v>6</v>
      </c>
      <c r="C1887" s="452">
        <v>749015</v>
      </c>
      <c r="D1887" s="445" t="s">
        <v>488</v>
      </c>
      <c r="G1887" s="441" t="s">
        <v>1315</v>
      </c>
      <c r="I1887" s="441" t="s">
        <v>1315</v>
      </c>
      <c r="J1887" s="441" t="s">
        <v>1315</v>
      </c>
      <c r="K1887" s="441" t="s">
        <v>1315</v>
      </c>
      <c r="Q1887" s="446">
        <v>749015</v>
      </c>
      <c r="R1887" s="455" t="s">
        <v>488</v>
      </c>
      <c r="S1887" s="446">
        <v>749015</v>
      </c>
    </row>
    <row r="1888" spans="1:19" ht="10.199999999999999" customHeight="1" x14ac:dyDescent="0.3">
      <c r="A1888" s="441">
        <v>7490</v>
      </c>
      <c r="B1888" s="441">
        <f t="shared" si="33"/>
        <v>6</v>
      </c>
      <c r="C1888" s="452">
        <v>749020</v>
      </c>
      <c r="D1888" s="445" t="s">
        <v>489</v>
      </c>
      <c r="E1888" s="441" t="s">
        <v>1315</v>
      </c>
      <c r="G1888" s="441" t="s">
        <v>1315</v>
      </c>
      <c r="I1888" s="441" t="s">
        <v>1315</v>
      </c>
      <c r="J1888" s="441" t="s">
        <v>1315</v>
      </c>
      <c r="K1888" s="441" t="s">
        <v>1315</v>
      </c>
      <c r="O1888" s="441" t="s">
        <v>1315</v>
      </c>
      <c r="Q1888" s="446">
        <v>749020</v>
      </c>
      <c r="R1888" s="455" t="s">
        <v>489</v>
      </c>
      <c r="S1888" s="446">
        <v>749020</v>
      </c>
    </row>
    <row r="1889" spans="1:19" ht="10.199999999999999" customHeight="1" x14ac:dyDescent="0.3">
      <c r="A1889" s="441">
        <v>7490</v>
      </c>
      <c r="B1889" s="441">
        <f t="shared" si="33"/>
        <v>6</v>
      </c>
      <c r="C1889" s="452">
        <v>749025</v>
      </c>
      <c r="D1889" s="445" t="s">
        <v>943</v>
      </c>
      <c r="G1889" s="441" t="s">
        <v>1315</v>
      </c>
      <c r="I1889" s="441" t="s">
        <v>1315</v>
      </c>
      <c r="J1889" s="441" t="s">
        <v>1315</v>
      </c>
      <c r="K1889" s="441" t="s">
        <v>1315</v>
      </c>
      <c r="Q1889" s="446">
        <v>749025</v>
      </c>
      <c r="R1889" s="455" t="s">
        <v>943</v>
      </c>
      <c r="S1889" s="446">
        <v>749025</v>
      </c>
    </row>
    <row r="1890" spans="1:19" ht="10.199999999999999" customHeight="1" x14ac:dyDescent="0.3">
      <c r="A1890" s="441">
        <v>7490</v>
      </c>
      <c r="B1890" s="441">
        <f t="shared" si="33"/>
        <v>6</v>
      </c>
      <c r="C1890" s="452">
        <v>749090</v>
      </c>
      <c r="D1890" s="445" t="s">
        <v>118</v>
      </c>
      <c r="E1890" s="441" t="s">
        <v>1315</v>
      </c>
      <c r="G1890" s="441" t="s">
        <v>1315</v>
      </c>
      <c r="I1890" s="441" t="s">
        <v>1315</v>
      </c>
      <c r="J1890" s="441" t="s">
        <v>1315</v>
      </c>
      <c r="K1890" s="441" t="s">
        <v>1315</v>
      </c>
      <c r="L1890" s="441" t="s">
        <v>1315</v>
      </c>
      <c r="M1890" s="441" t="s">
        <v>1315</v>
      </c>
      <c r="O1890" s="441" t="s">
        <v>1315</v>
      </c>
      <c r="Q1890" s="446">
        <v>749090</v>
      </c>
      <c r="R1890" s="455" t="s">
        <v>118</v>
      </c>
      <c r="S1890" s="446">
        <v>749090</v>
      </c>
    </row>
    <row r="1891" spans="1:19" x14ac:dyDescent="0.3">
      <c r="C1891" s="452"/>
      <c r="D1891" s="445"/>
      <c r="E1891" s="449" t="s">
        <v>510</v>
      </c>
      <c r="F1891" s="449" t="s">
        <v>510</v>
      </c>
      <c r="G1891" s="449" t="s">
        <v>510</v>
      </c>
      <c r="H1891" s="449" t="s">
        <v>510</v>
      </c>
      <c r="I1891" s="449" t="s">
        <v>510</v>
      </c>
      <c r="J1891" s="449" t="s">
        <v>510</v>
      </c>
      <c r="K1891" s="449" t="s">
        <v>510</v>
      </c>
      <c r="L1891" s="449" t="s">
        <v>510</v>
      </c>
      <c r="M1891" s="449" t="s">
        <v>510</v>
      </c>
      <c r="N1891" s="449" t="s">
        <v>510</v>
      </c>
      <c r="O1891" s="449" t="s">
        <v>510</v>
      </c>
      <c r="Q1891" s="446"/>
      <c r="R1891" s="455"/>
    </row>
    <row r="1892" spans="1:19" ht="10.199999999999999" customHeight="1" x14ac:dyDescent="0.3">
      <c r="P1892" s="449"/>
    </row>
    <row r="1894" spans="1:19" ht="10.199999999999999" customHeight="1" x14ac:dyDescent="0.3">
      <c r="C1894" s="457">
        <v>1</v>
      </c>
      <c r="D1894" s="458">
        <v>2</v>
      </c>
      <c r="E1894" s="457">
        <v>3</v>
      </c>
      <c r="F1894" s="458">
        <v>4</v>
      </c>
      <c r="G1894" s="457">
        <v>5</v>
      </c>
      <c r="H1894" s="458">
        <v>6</v>
      </c>
      <c r="I1894" s="457">
        <v>7</v>
      </c>
      <c r="J1894" s="458">
        <v>8</v>
      </c>
      <c r="K1894" s="457">
        <v>9</v>
      </c>
      <c r="L1894" s="458">
        <v>10</v>
      </c>
      <c r="M1894" s="457">
        <v>11</v>
      </c>
      <c r="N1894" s="458">
        <v>12</v>
      </c>
      <c r="O1894" s="457">
        <v>13</v>
      </c>
      <c r="P1894" s="458">
        <v>14</v>
      </c>
      <c r="Q1894" s="457">
        <v>15</v>
      </c>
      <c r="R1894" s="458">
        <v>16</v>
      </c>
    </row>
    <row r="1900" spans="1:19" ht="14.25" customHeight="1" x14ac:dyDescent="0.2">
      <c r="D1900" s="464" t="s">
        <v>1174</v>
      </c>
      <c r="R1900" s="450" t="s">
        <v>1174</v>
      </c>
    </row>
    <row r="1901" spans="1:19" ht="14.25" customHeight="1" x14ac:dyDescent="0.2">
      <c r="D1901" s="465" t="s">
        <v>1175</v>
      </c>
      <c r="R1901" s="455" t="s">
        <v>1332</v>
      </c>
    </row>
    <row r="1902" spans="1:19" ht="14.25" customHeight="1" x14ac:dyDescent="0.2">
      <c r="D1902" s="403" t="s">
        <v>1176</v>
      </c>
      <c r="R1902" s="450" t="s">
        <v>1176</v>
      </c>
    </row>
    <row r="1903" spans="1:19" ht="14.25" customHeight="1" x14ac:dyDescent="0.2">
      <c r="D1903" s="404" t="s">
        <v>1177</v>
      </c>
      <c r="R1903" s="450" t="s">
        <v>1177</v>
      </c>
    </row>
    <row r="1904" spans="1:19" ht="14.25" customHeight="1" x14ac:dyDescent="0.2">
      <c r="D1904" s="466" t="s">
        <v>1010</v>
      </c>
      <c r="R1904" s="450" t="s">
        <v>1811</v>
      </c>
    </row>
    <row r="1905" spans="4:18" ht="14.25" customHeight="1" x14ac:dyDescent="0.2">
      <c r="D1905" s="466" t="s">
        <v>1011</v>
      </c>
      <c r="R1905" s="450" t="s">
        <v>1176</v>
      </c>
    </row>
    <row r="1906" spans="4:18" ht="14.25" customHeight="1" x14ac:dyDescent="0.2">
      <c r="D1906" s="466" t="s">
        <v>1012</v>
      </c>
      <c r="R1906" s="450" t="s">
        <v>1012</v>
      </c>
    </row>
    <row r="1907" spans="4:18" ht="14.25" customHeight="1" x14ac:dyDescent="0.2">
      <c r="D1907" s="466" t="s">
        <v>561</v>
      </c>
      <c r="R1907" s="450" t="s">
        <v>1812</v>
      </c>
    </row>
    <row r="1908" spans="4:18" ht="14.25" customHeight="1" x14ac:dyDescent="0.2">
      <c r="D1908" s="467" t="s">
        <v>1184</v>
      </c>
      <c r="R1908" s="455" t="s">
        <v>1332</v>
      </c>
    </row>
    <row r="1909" spans="4:18" ht="14.25" customHeight="1" x14ac:dyDescent="0.2">
      <c r="D1909" s="466" t="s">
        <v>1013</v>
      </c>
      <c r="R1909" s="455" t="s">
        <v>1332</v>
      </c>
    </row>
    <row r="1910" spans="4:18" ht="14.25" customHeight="1" x14ac:dyDescent="0.2">
      <c r="D1910" s="466" t="s">
        <v>1014</v>
      </c>
      <c r="R1910" s="455" t="s">
        <v>1332</v>
      </c>
    </row>
    <row r="1911" spans="4:18" ht="14.25" customHeight="1" x14ac:dyDescent="0.2">
      <c r="D1911" s="468" t="s">
        <v>1015</v>
      </c>
      <c r="R1911" s="450" t="s">
        <v>1813</v>
      </c>
    </row>
    <row r="1912" spans="4:18" ht="14.25" customHeight="1" x14ac:dyDescent="0.2">
      <c r="D1912" s="466" t="s">
        <v>562</v>
      </c>
      <c r="R1912" s="450" t="s">
        <v>562</v>
      </c>
    </row>
    <row r="1913" spans="4:18" ht="14.25" customHeight="1" x14ac:dyDescent="0.2">
      <c r="D1913" s="466" t="s">
        <v>1016</v>
      </c>
      <c r="R1913" s="450" t="s">
        <v>1016</v>
      </c>
    </row>
  </sheetData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>
    <tabColor rgb="FF00B0F0"/>
  </sheetPr>
  <dimension ref="A1:BC1706"/>
  <sheetViews>
    <sheetView showGridLines="0" tabSelected="1" zoomScale="70" zoomScaleNormal="70" workbookViewId="0">
      <pane xSplit="3" ySplit="8" topLeftCell="D746" activePane="bottomRight" state="frozen"/>
      <selection activeCell="C13" sqref="C13"/>
      <selection pane="topRight" activeCell="C13" sqref="C13"/>
      <selection pane="bottomLeft" activeCell="C13" sqref="C13"/>
      <selection pane="bottomRight" activeCell="C749" sqref="C749"/>
    </sheetView>
  </sheetViews>
  <sheetFormatPr defaultColWidth="11.44140625" defaultRowHeight="13.8" x14ac:dyDescent="0.25"/>
  <cols>
    <col min="1" max="1" width="9.77734375" style="59" customWidth="1"/>
    <col min="2" max="2" width="15.77734375" style="11" customWidth="1"/>
    <col min="3" max="3" width="39.77734375" style="11" customWidth="1"/>
    <col min="4" max="4" width="21.21875" style="98" customWidth="1"/>
    <col min="5" max="5" width="23.44140625" style="98" bestFit="1" customWidth="1"/>
    <col min="6" max="6" width="25" style="98" bestFit="1" customWidth="1"/>
    <col min="7" max="7" width="23.21875" style="98" bestFit="1" customWidth="1"/>
    <col min="8" max="8" width="29.77734375" style="98" customWidth="1"/>
    <col min="9" max="9" width="23.44140625" style="98" bestFit="1" customWidth="1"/>
    <col min="10" max="10" width="22.5546875" style="98" bestFit="1" customWidth="1"/>
    <col min="11" max="11" width="21.77734375" style="115" bestFit="1" customWidth="1"/>
    <col min="12" max="12" width="23.44140625" style="115" bestFit="1" customWidth="1"/>
    <col min="13" max="13" width="21.77734375" style="115" customWidth="1"/>
    <col min="14" max="14" width="23.21875" style="115" customWidth="1"/>
    <col min="15" max="15" width="21.44140625" style="98" bestFit="1" customWidth="1"/>
    <col min="16" max="17" width="21.44140625" style="147" bestFit="1" customWidth="1"/>
    <col min="18" max="18" width="25.44140625" style="98" bestFit="1" customWidth="1"/>
    <col min="19" max="19" width="21.44140625" style="98" bestFit="1" customWidth="1"/>
    <col min="20" max="20" width="19.5546875" style="98" bestFit="1" customWidth="1"/>
    <col min="21" max="21" width="22" style="98" customWidth="1"/>
    <col min="22" max="22" width="18.77734375" style="115" bestFit="1" customWidth="1"/>
    <col min="23" max="23" width="25.44140625" style="98" bestFit="1" customWidth="1"/>
    <col min="24" max="24" width="18.5546875" style="98" bestFit="1" customWidth="1"/>
    <col min="25" max="25" width="18.77734375" style="115" bestFit="1" customWidth="1"/>
    <col min="26" max="26" width="17.77734375" style="98" bestFit="1" customWidth="1"/>
    <col min="27" max="27" width="20.77734375" style="115" bestFit="1" customWidth="1"/>
    <col min="28" max="28" width="31.21875" style="98" bestFit="1" customWidth="1"/>
    <col min="29" max="29" width="20.77734375" style="115" bestFit="1" customWidth="1"/>
    <col min="30" max="30" width="24.77734375" style="98" bestFit="1" customWidth="1"/>
    <col min="31" max="31" width="21" style="98" customWidth="1"/>
    <col min="32" max="34" width="25.44140625" style="98" bestFit="1" customWidth="1"/>
    <col min="35" max="35" width="29.21875" style="98" customWidth="1"/>
    <col min="36" max="36" width="25.21875" style="11" bestFit="1" customWidth="1"/>
    <col min="37" max="37" width="16.21875" style="11" customWidth="1"/>
    <col min="38" max="16384" width="11.44140625" style="11"/>
  </cols>
  <sheetData>
    <row r="1" spans="1:43" s="1" customFormat="1" x14ac:dyDescent="0.25">
      <c r="A1" s="190"/>
      <c r="B1" s="3"/>
      <c r="C1" s="3"/>
      <c r="D1" s="415">
        <v>0</v>
      </c>
      <c r="E1" s="415">
        <v>0</v>
      </c>
      <c r="F1" s="415">
        <v>0</v>
      </c>
      <c r="G1" s="415">
        <v>0</v>
      </c>
      <c r="H1" s="415">
        <v>0</v>
      </c>
      <c r="I1" s="415">
        <v>0</v>
      </c>
      <c r="J1" s="415">
        <v>0</v>
      </c>
      <c r="K1" s="415">
        <v>0</v>
      </c>
      <c r="L1" s="415">
        <v>0</v>
      </c>
      <c r="M1" s="415">
        <v>0</v>
      </c>
      <c r="N1" s="415">
        <v>0</v>
      </c>
      <c r="O1" s="415">
        <v>0</v>
      </c>
      <c r="P1" s="415">
        <v>0</v>
      </c>
      <c r="Q1" s="415">
        <v>0</v>
      </c>
      <c r="R1" s="415">
        <v>0</v>
      </c>
      <c r="S1" s="415">
        <v>0</v>
      </c>
      <c r="T1" s="415">
        <v>0</v>
      </c>
      <c r="U1" s="415">
        <v>0</v>
      </c>
      <c r="V1" s="415">
        <v>0</v>
      </c>
      <c r="W1" s="415">
        <v>0</v>
      </c>
      <c r="X1" s="415">
        <v>0</v>
      </c>
      <c r="Y1" s="415">
        <v>0</v>
      </c>
      <c r="Z1" s="415">
        <v>0</v>
      </c>
      <c r="AA1" s="415">
        <v>0</v>
      </c>
      <c r="AB1" s="415">
        <v>0</v>
      </c>
      <c r="AC1" s="415">
        <v>0</v>
      </c>
      <c r="AD1" s="415">
        <v>0</v>
      </c>
      <c r="AE1" s="415">
        <v>0</v>
      </c>
      <c r="AF1" s="415">
        <v>0</v>
      </c>
      <c r="AG1" s="415">
        <v>4.6566128730773926E-10</v>
      </c>
      <c r="AH1" s="415">
        <v>0</v>
      </c>
      <c r="AI1" s="415">
        <v>5.8207660913467407E-11</v>
      </c>
      <c r="AJ1" s="415">
        <v>2.2351741790771484E-8</v>
      </c>
    </row>
    <row r="2" spans="1:43" s="1" customFormat="1" x14ac:dyDescent="0.25">
      <c r="A2" s="190"/>
      <c r="B2" s="193" t="s">
        <v>8</v>
      </c>
      <c r="C2" s="145"/>
      <c r="D2" s="424">
        <v>0</v>
      </c>
      <c r="E2" s="424">
        <v>1.8189894035458565E-11</v>
      </c>
      <c r="F2" s="424">
        <v>0</v>
      </c>
      <c r="G2" s="424">
        <v>3.2741809263825417E-11</v>
      </c>
      <c r="H2" s="424">
        <v>-2.3283064365386963E-10</v>
      </c>
      <c r="I2" s="424">
        <v>0</v>
      </c>
      <c r="J2" s="424">
        <v>0</v>
      </c>
      <c r="K2" s="424">
        <v>0</v>
      </c>
      <c r="L2" s="424">
        <v>0</v>
      </c>
      <c r="M2" s="424">
        <v>0</v>
      </c>
      <c r="N2" s="424">
        <v>0</v>
      </c>
      <c r="O2" s="424">
        <v>0</v>
      </c>
      <c r="P2" s="424">
        <v>-4.5474735088646412E-12</v>
      </c>
      <c r="Q2" s="424">
        <v>-5.4569682106375694E-12</v>
      </c>
      <c r="R2" s="424">
        <v>0</v>
      </c>
      <c r="S2" s="424">
        <v>4.2064129956997931E-12</v>
      </c>
      <c r="T2" s="424">
        <v>-1.5276668818842154E-13</v>
      </c>
      <c r="U2" s="424">
        <v>1.2789769243681803E-13</v>
      </c>
      <c r="V2" s="424">
        <v>0</v>
      </c>
      <c r="W2" s="424">
        <v>0</v>
      </c>
      <c r="X2" s="424">
        <v>0</v>
      </c>
      <c r="Y2" s="424">
        <v>0</v>
      </c>
      <c r="Z2" s="424">
        <v>1.9895196601282805E-13</v>
      </c>
      <c r="AA2" s="424">
        <v>-1.0800249583553523E-12</v>
      </c>
      <c r="AB2" s="424">
        <v>0</v>
      </c>
      <c r="AC2" s="424">
        <v>0</v>
      </c>
      <c r="AD2" s="424">
        <v>1.0004441719502211E-11</v>
      </c>
      <c r="AE2" s="424">
        <v>0</v>
      </c>
      <c r="AF2" s="424">
        <v>0</v>
      </c>
      <c r="AG2" s="424">
        <v>3.637978807091713E-11</v>
      </c>
      <c r="AH2" s="424">
        <v>0</v>
      </c>
      <c r="AI2" s="424">
        <v>0</v>
      </c>
      <c r="AJ2" s="424">
        <v>0</v>
      </c>
    </row>
    <row r="3" spans="1:43" s="1" customFormat="1" x14ac:dyDescent="0.25">
      <c r="A3" s="350"/>
      <c r="B3" s="193" t="s">
        <v>1160</v>
      </c>
      <c r="C3" s="3"/>
      <c r="D3" s="99"/>
      <c r="E3" s="99"/>
      <c r="F3" s="99"/>
      <c r="G3" s="99"/>
      <c r="H3" s="99"/>
      <c r="I3" s="99"/>
      <c r="J3" s="99"/>
      <c r="K3" s="115"/>
      <c r="L3" s="115"/>
      <c r="M3" s="115"/>
      <c r="N3" s="115"/>
      <c r="O3" s="99"/>
      <c r="P3" s="134"/>
      <c r="Q3" s="134"/>
      <c r="R3" s="134"/>
      <c r="S3" s="134"/>
      <c r="T3" s="134"/>
      <c r="U3" s="134"/>
      <c r="V3" s="94"/>
      <c r="W3" s="134"/>
      <c r="X3" s="134"/>
      <c r="Y3" s="94"/>
      <c r="Z3" s="134"/>
      <c r="AA3" s="94"/>
      <c r="AB3" s="134"/>
      <c r="AC3" s="94"/>
      <c r="AD3" s="107"/>
      <c r="AE3" s="134"/>
      <c r="AF3" s="134"/>
      <c r="AG3" s="134"/>
      <c r="AH3" s="134"/>
      <c r="AI3" s="134"/>
    </row>
    <row r="4" spans="1:43" s="1" customFormat="1" ht="14.4" x14ac:dyDescent="0.3">
      <c r="A4" s="190"/>
      <c r="B4" s="563">
        <v>44439</v>
      </c>
      <c r="C4" s="3"/>
      <c r="D4"/>
      <c r="E4" s="187"/>
      <c r="F4"/>
      <c r="G4" s="188"/>
      <c r="H4"/>
      <c r="I4"/>
      <c r="J4"/>
      <c r="K4" s="316"/>
      <c r="L4" s="316"/>
      <c r="M4" s="316"/>
      <c r="N4" s="316"/>
      <c r="O4"/>
      <c r="P4"/>
      <c r="Q4"/>
      <c r="R4" s="188"/>
      <c r="S4"/>
      <c r="T4"/>
      <c r="U4"/>
      <c r="V4" s="316"/>
      <c r="W4"/>
      <c r="X4"/>
      <c r="Y4" s="316"/>
      <c r="Z4"/>
      <c r="AA4" s="316"/>
      <c r="AB4" s="309"/>
      <c r="AC4" s="316"/>
      <c r="AD4" s="188"/>
      <c r="AE4"/>
      <c r="AF4" s="134"/>
      <c r="AG4" s="134"/>
      <c r="AH4" s="134"/>
      <c r="AI4" s="134"/>
    </row>
    <row r="5" spans="1:43" s="1" customFormat="1" x14ac:dyDescent="0.25">
      <c r="A5" s="190"/>
      <c r="B5" s="193" t="s">
        <v>9</v>
      </c>
      <c r="C5" s="3"/>
      <c r="D5" s="99"/>
      <c r="E5" s="99"/>
      <c r="F5" s="99"/>
      <c r="G5" s="99"/>
      <c r="H5" s="99"/>
      <c r="I5" s="99"/>
      <c r="J5" s="101"/>
      <c r="K5" s="115"/>
      <c r="L5" s="115"/>
      <c r="M5" s="115"/>
      <c r="N5" s="115"/>
      <c r="O5" s="99"/>
      <c r="P5" s="134"/>
      <c r="Q5" s="134"/>
      <c r="R5" s="99"/>
      <c r="S5" s="99"/>
      <c r="T5" s="99"/>
      <c r="U5" s="99"/>
      <c r="V5" s="115"/>
      <c r="W5" s="99"/>
      <c r="X5" s="99"/>
      <c r="Y5" s="115"/>
      <c r="Z5" s="99"/>
      <c r="AA5" s="115"/>
      <c r="AB5" s="99"/>
      <c r="AC5" s="354"/>
      <c r="AD5" s="99"/>
      <c r="AE5" s="99"/>
      <c r="AF5" s="99"/>
      <c r="AG5" s="99"/>
      <c r="AH5" s="99"/>
      <c r="AI5" s="99"/>
      <c r="AJ5" s="42"/>
      <c r="AK5" s="42"/>
      <c r="AL5" s="42"/>
      <c r="AM5" s="42"/>
      <c r="AN5" s="42"/>
      <c r="AO5" s="42"/>
      <c r="AP5" s="42"/>
      <c r="AQ5" s="42"/>
    </row>
    <row r="6" spans="1:43" s="1" customFormat="1" x14ac:dyDescent="0.25">
      <c r="A6" s="190"/>
      <c r="B6" s="193"/>
      <c r="C6" s="3"/>
      <c r="D6" s="99"/>
      <c r="E6" s="99"/>
      <c r="F6" s="99"/>
      <c r="G6" s="99"/>
      <c r="H6" s="99"/>
      <c r="I6" s="99"/>
      <c r="J6" s="101"/>
      <c r="K6" s="115"/>
      <c r="L6" s="115"/>
      <c r="M6" s="115"/>
      <c r="N6" s="115"/>
      <c r="O6" s="99"/>
      <c r="P6" s="134"/>
      <c r="Q6" s="134"/>
      <c r="R6" s="99"/>
      <c r="S6" s="99"/>
      <c r="T6" s="99"/>
      <c r="U6" s="99"/>
      <c r="V6" s="115"/>
      <c r="W6" s="99"/>
      <c r="X6" s="99"/>
      <c r="Y6" s="115"/>
      <c r="Z6" s="99"/>
      <c r="AA6" s="115"/>
      <c r="AB6" s="99"/>
      <c r="AC6" s="354"/>
      <c r="AD6" s="99"/>
      <c r="AE6" s="99"/>
      <c r="AF6" s="99"/>
      <c r="AG6" s="99"/>
      <c r="AH6" s="99"/>
      <c r="AI6" s="99"/>
      <c r="AJ6" s="42"/>
      <c r="AK6" s="42"/>
      <c r="AL6" s="42"/>
      <c r="AM6" s="42"/>
      <c r="AN6" s="42"/>
      <c r="AO6" s="42"/>
      <c r="AP6" s="42"/>
      <c r="AQ6" s="42"/>
    </row>
    <row r="7" spans="1:43" s="1" customFormat="1" x14ac:dyDescent="0.25">
      <c r="A7" s="190"/>
      <c r="B7" s="193"/>
      <c r="C7" s="3"/>
      <c r="D7" s="99"/>
      <c r="E7" s="99"/>
      <c r="F7" s="99"/>
      <c r="G7" s="99"/>
      <c r="H7" s="99"/>
      <c r="I7" s="99"/>
      <c r="J7" s="101"/>
      <c r="K7" s="115"/>
      <c r="L7" s="115"/>
      <c r="M7" s="115"/>
      <c r="N7" s="115"/>
      <c r="O7" s="99"/>
      <c r="P7" s="134"/>
      <c r="Q7" s="134"/>
      <c r="R7" s="99"/>
      <c r="S7" s="99"/>
      <c r="T7" s="99"/>
      <c r="U7" s="99"/>
      <c r="V7" s="115"/>
      <c r="W7" s="99"/>
      <c r="X7" s="99"/>
      <c r="Y7" s="115"/>
      <c r="Z7" s="99"/>
      <c r="AA7" s="115"/>
      <c r="AB7" s="99"/>
      <c r="AC7" s="354"/>
      <c r="AD7" s="99"/>
      <c r="AE7" s="99"/>
      <c r="AF7" s="99"/>
      <c r="AG7" s="99"/>
      <c r="AH7" s="99"/>
      <c r="AI7" s="99"/>
      <c r="AJ7" s="42"/>
      <c r="AK7" s="42"/>
      <c r="AL7" s="42"/>
      <c r="AM7" s="42"/>
      <c r="AN7" s="42"/>
      <c r="AO7" s="42"/>
      <c r="AP7" s="42"/>
      <c r="AQ7" s="42"/>
    </row>
    <row r="8" spans="1:43" s="342" customFormat="1" ht="48.75" customHeight="1" x14ac:dyDescent="0.3">
      <c r="A8" s="191"/>
      <c r="B8" s="345" t="s">
        <v>1283</v>
      </c>
      <c r="C8" s="345" t="s">
        <v>11</v>
      </c>
      <c r="D8" s="323" t="s">
        <v>1133</v>
      </c>
      <c r="E8" s="323" t="s">
        <v>1134</v>
      </c>
      <c r="F8" s="323" t="s">
        <v>1135</v>
      </c>
      <c r="G8" s="323" t="s">
        <v>1136</v>
      </c>
      <c r="H8" s="347" t="s">
        <v>1137</v>
      </c>
      <c r="I8" s="323" t="s">
        <v>1138</v>
      </c>
      <c r="J8" s="323" t="s">
        <v>1139</v>
      </c>
      <c r="K8" s="339" t="s">
        <v>1144</v>
      </c>
      <c r="L8" s="340" t="s">
        <v>1205</v>
      </c>
      <c r="M8" s="340" t="s">
        <v>1141</v>
      </c>
      <c r="N8" s="339" t="s">
        <v>1142</v>
      </c>
      <c r="O8" s="323" t="s">
        <v>1145</v>
      </c>
      <c r="P8" s="323" t="s">
        <v>1143</v>
      </c>
      <c r="Q8" s="323" t="s">
        <v>1140</v>
      </c>
      <c r="R8" s="347" t="s">
        <v>1147</v>
      </c>
      <c r="S8" s="323" t="s">
        <v>1146</v>
      </c>
      <c r="T8" s="323" t="s">
        <v>1148</v>
      </c>
      <c r="U8" s="323" t="s">
        <v>1149</v>
      </c>
      <c r="V8" s="340" t="s">
        <v>1150</v>
      </c>
      <c r="W8" s="323" t="s">
        <v>1151</v>
      </c>
      <c r="X8" s="323" t="s">
        <v>1152</v>
      </c>
      <c r="Y8" s="343" t="s">
        <v>1284</v>
      </c>
      <c r="Z8" s="323" t="s">
        <v>1153</v>
      </c>
      <c r="AA8" s="343" t="s">
        <v>1883</v>
      </c>
      <c r="AB8" s="323" t="s">
        <v>1879</v>
      </c>
      <c r="AC8" s="343" t="s">
        <v>1286</v>
      </c>
      <c r="AD8" s="347" t="s">
        <v>1155</v>
      </c>
      <c r="AE8" s="347" t="s">
        <v>1156</v>
      </c>
      <c r="AF8" s="339" t="s">
        <v>1157</v>
      </c>
      <c r="AG8" s="340" t="s">
        <v>1158</v>
      </c>
      <c r="AH8" s="341" t="s">
        <v>1159</v>
      </c>
      <c r="AI8" s="343" t="s">
        <v>1854</v>
      </c>
      <c r="AJ8" s="337" t="s">
        <v>1222</v>
      </c>
    </row>
    <row r="9" spans="1:43" s="40" customFormat="1" ht="14.4" x14ac:dyDescent="0.3">
      <c r="A9" s="407"/>
      <c r="B9" s="406" t="s">
        <v>0</v>
      </c>
      <c r="C9" s="317" t="s">
        <v>0</v>
      </c>
      <c r="D9" s="326" t="e">
        <v>#N/A</v>
      </c>
      <c r="E9" s="326" t="e">
        <v>#N/A</v>
      </c>
      <c r="F9" s="326" t="e">
        <v>#N/A</v>
      </c>
      <c r="G9" s="326" t="e">
        <v>#N/A</v>
      </c>
      <c r="H9" s="412"/>
      <c r="I9" s="326" t="e">
        <v>#N/A</v>
      </c>
      <c r="J9" s="326" t="e">
        <v>#N/A</v>
      </c>
      <c r="K9" s="326" t="e">
        <v>#N/A</v>
      </c>
      <c r="L9" s="326" t="e">
        <v>#N/A</v>
      </c>
      <c r="M9" s="326" t="e">
        <v>#N/A</v>
      </c>
      <c r="N9" s="326" t="e">
        <v>#N/A</v>
      </c>
      <c r="O9" s="326" t="e">
        <v>#N/A</v>
      </c>
      <c r="P9" s="326" t="e">
        <v>#N/A</v>
      </c>
      <c r="Q9" s="326" t="e">
        <v>#N/A</v>
      </c>
      <c r="R9" s="413"/>
      <c r="S9" s="326" t="e">
        <v>#N/A</v>
      </c>
      <c r="T9" s="326" t="e">
        <v>#N/A</v>
      </c>
      <c r="U9" s="326" t="e">
        <v>#N/A</v>
      </c>
      <c r="V9" s="326" t="e">
        <v>#N/A</v>
      </c>
      <c r="W9" s="326" t="e">
        <v>#N/A</v>
      </c>
      <c r="X9" s="326" t="e">
        <v>#N/A</v>
      </c>
      <c r="Y9" s="326" t="e">
        <v>#N/A</v>
      </c>
      <c r="Z9" s="326" t="e">
        <v>#N/A</v>
      </c>
      <c r="AA9" s="326" t="e">
        <v>#N/A</v>
      </c>
      <c r="AB9" s="326" t="e">
        <v>#N/A</v>
      </c>
      <c r="AC9" s="326" t="e">
        <v>#N/A</v>
      </c>
      <c r="AD9" s="413"/>
      <c r="AE9" s="318"/>
      <c r="AF9" s="318"/>
      <c r="AG9" s="318"/>
      <c r="AH9" s="318"/>
      <c r="AI9" s="318"/>
      <c r="AJ9" s="367"/>
    </row>
    <row r="10" spans="1:43" s="40" customFormat="1" x14ac:dyDescent="0.25">
      <c r="A10" s="407"/>
      <c r="B10" s="112">
        <v>11</v>
      </c>
      <c r="C10" s="320" t="s">
        <v>12</v>
      </c>
      <c r="D10" s="484">
        <v>851347.57114999997</v>
      </c>
      <c r="E10" s="484">
        <v>1203729.1572400001</v>
      </c>
      <c r="F10" s="484">
        <v>1740514.4751200001</v>
      </c>
      <c r="G10" s="484">
        <v>895515.05325999996</v>
      </c>
      <c r="H10" s="26">
        <v>4691106.2567699999</v>
      </c>
      <c r="I10" s="484">
        <v>430335.95565999998</v>
      </c>
      <c r="J10" s="484">
        <v>871739.41725000006</v>
      </c>
      <c r="K10" s="484">
        <v>297817.12400000001</v>
      </c>
      <c r="L10" s="484">
        <v>72585.906529999993</v>
      </c>
      <c r="M10" s="484">
        <v>163183.69334999999</v>
      </c>
      <c r="N10" s="484">
        <v>736322.44004999998</v>
      </c>
      <c r="O10" s="484">
        <v>150658.30179999999</v>
      </c>
      <c r="P10" s="484">
        <v>163296.08069999999</v>
      </c>
      <c r="Q10" s="484">
        <v>72369.493489999993</v>
      </c>
      <c r="R10" s="26">
        <v>2958308.4128299998</v>
      </c>
      <c r="S10" s="484">
        <v>67381.469809999995</v>
      </c>
      <c r="T10" s="484">
        <v>29676.34475</v>
      </c>
      <c r="U10" s="484">
        <v>10340.623159999999</v>
      </c>
      <c r="V10" s="484">
        <v>1984.3271199999999</v>
      </c>
      <c r="W10" s="484">
        <v>59570.614350000003</v>
      </c>
      <c r="X10" s="484">
        <v>3134.4885899999999</v>
      </c>
      <c r="Y10" s="484">
        <v>9134.2929499999991</v>
      </c>
      <c r="Z10" s="484">
        <v>6793.6288199999999</v>
      </c>
      <c r="AA10" s="484">
        <v>7038.1644900000001</v>
      </c>
      <c r="AB10" s="484">
        <v>23371.85973</v>
      </c>
      <c r="AC10" s="484">
        <v>4390.1098300000003</v>
      </c>
      <c r="AD10" s="484">
        <v>222815.92360000001</v>
      </c>
      <c r="AE10" s="484">
        <v>7872230.5932</v>
      </c>
      <c r="AF10" s="486">
        <v>1034139.5640499999</v>
      </c>
      <c r="AG10" s="486">
        <v>237753.92699999997</v>
      </c>
      <c r="AH10" s="486">
        <v>0</v>
      </c>
      <c r="AI10" s="486">
        <v>20562.56727</v>
      </c>
      <c r="AJ10" s="487">
        <v>6579774.5348800002</v>
      </c>
    </row>
    <row r="11" spans="1:43" s="42" customFormat="1" x14ac:dyDescent="0.25">
      <c r="A11" s="407"/>
      <c r="B11" s="113">
        <v>1101</v>
      </c>
      <c r="C11" s="189" t="s">
        <v>13</v>
      </c>
      <c r="D11" s="483">
        <v>202092.28670999999</v>
      </c>
      <c r="E11" s="483">
        <v>242545.55489</v>
      </c>
      <c r="F11" s="483">
        <v>286144.04882999999</v>
      </c>
      <c r="G11" s="483">
        <v>111773.52413999999</v>
      </c>
      <c r="H11" s="88">
        <v>842555.41456999991</v>
      </c>
      <c r="I11" s="483">
        <v>63654.69268</v>
      </c>
      <c r="J11" s="483">
        <v>170070.43591999999</v>
      </c>
      <c r="K11" s="483">
        <v>653.20000000000005</v>
      </c>
      <c r="L11" s="483">
        <v>3.8</v>
      </c>
      <c r="M11" s="483">
        <v>15984.80877</v>
      </c>
      <c r="N11" s="483">
        <v>86571.521009999997</v>
      </c>
      <c r="O11" s="483">
        <v>20668.291140000001</v>
      </c>
      <c r="P11" s="483">
        <v>25276.415280000001</v>
      </c>
      <c r="Q11" s="483">
        <v>18975.427940000001</v>
      </c>
      <c r="R11" s="88">
        <v>401858.59273999999</v>
      </c>
      <c r="S11" s="483">
        <v>5429.2028799999998</v>
      </c>
      <c r="T11" s="483">
        <v>4596.1246099999998</v>
      </c>
      <c r="U11" s="483">
        <v>2910.23873</v>
      </c>
      <c r="V11" s="483">
        <v>508.30004000000002</v>
      </c>
      <c r="W11" s="483">
        <v>8038.5995199999998</v>
      </c>
      <c r="X11" s="483">
        <v>424.26848999999999</v>
      </c>
      <c r="Y11" s="483">
        <v>743.13390000000004</v>
      </c>
      <c r="Z11" s="483">
        <v>1907.2754500000001</v>
      </c>
      <c r="AA11" s="483">
        <v>1523.31898</v>
      </c>
      <c r="AB11" s="483">
        <v>4598.4674000000005</v>
      </c>
      <c r="AC11" s="483">
        <v>814.35751000000005</v>
      </c>
      <c r="AD11" s="483">
        <v>31493.287510000002</v>
      </c>
      <c r="AE11" s="483">
        <v>1275907.2948199997</v>
      </c>
      <c r="AF11" s="236">
        <v>87224.721009999994</v>
      </c>
      <c r="AG11" s="236">
        <v>16496.908810000001</v>
      </c>
      <c r="AH11" s="236">
        <v>0</v>
      </c>
      <c r="AI11" s="236">
        <v>3080.8103899999996</v>
      </c>
      <c r="AJ11" s="488">
        <v>1169104.8546100003</v>
      </c>
    </row>
    <row r="12" spans="1:43" s="42" customFormat="1" x14ac:dyDescent="0.25">
      <c r="A12" s="407"/>
      <c r="B12" s="113">
        <v>110105</v>
      </c>
      <c r="C12" s="189" t="s">
        <v>14</v>
      </c>
      <c r="D12" s="483">
        <v>202092.28670999999</v>
      </c>
      <c r="E12" s="483">
        <v>242545.55489</v>
      </c>
      <c r="F12" s="483">
        <v>286110.04882999999</v>
      </c>
      <c r="G12" s="483">
        <v>111773.52413999999</v>
      </c>
      <c r="H12" s="88">
        <v>842521.41456999991</v>
      </c>
      <c r="I12" s="483">
        <v>63652.592680000002</v>
      </c>
      <c r="J12" s="483">
        <v>170070.23045</v>
      </c>
      <c r="K12" s="483">
        <v>653.20000000000005</v>
      </c>
      <c r="L12" s="483">
        <v>0</v>
      </c>
      <c r="M12" s="483">
        <v>15984.05877</v>
      </c>
      <c r="N12" s="483">
        <v>86561.221009999994</v>
      </c>
      <c r="O12" s="483">
        <v>20665.57114</v>
      </c>
      <c r="P12" s="483">
        <v>25276.315279999999</v>
      </c>
      <c r="Q12" s="483">
        <v>18957.427940000001</v>
      </c>
      <c r="R12" s="88">
        <v>401820.61727000005</v>
      </c>
      <c r="S12" s="483">
        <v>5429.2028799999998</v>
      </c>
      <c r="T12" s="483">
        <v>4595.7246100000002</v>
      </c>
      <c r="U12" s="483">
        <v>2910.1387300000001</v>
      </c>
      <c r="V12" s="483">
        <v>507.27255000000002</v>
      </c>
      <c r="W12" s="483">
        <v>8018.5995199999998</v>
      </c>
      <c r="X12" s="483">
        <v>423.56849</v>
      </c>
      <c r="Y12" s="483">
        <v>739.38390000000004</v>
      </c>
      <c r="Z12" s="483">
        <v>1906.87545</v>
      </c>
      <c r="AA12" s="483">
        <v>1523.31898</v>
      </c>
      <c r="AB12" s="483">
        <v>4593.6674000000003</v>
      </c>
      <c r="AC12" s="483">
        <v>802.85751000000005</v>
      </c>
      <c r="AD12" s="483">
        <v>31450.61002</v>
      </c>
      <c r="AE12" s="483">
        <v>1275792.6418599999</v>
      </c>
      <c r="AF12" s="236">
        <v>87214.421009999991</v>
      </c>
      <c r="AG12" s="236">
        <v>16491.331320000001</v>
      </c>
      <c r="AH12" s="236">
        <v>0</v>
      </c>
      <c r="AI12" s="236">
        <v>3065.5603899999996</v>
      </c>
      <c r="AJ12" s="488">
        <v>1169021.3291399996</v>
      </c>
    </row>
    <row r="13" spans="1:43" s="42" customFormat="1" x14ac:dyDescent="0.25">
      <c r="A13" s="407"/>
      <c r="B13" s="113">
        <v>110110</v>
      </c>
      <c r="C13" s="189" t="s">
        <v>15</v>
      </c>
      <c r="D13" s="483">
        <v>0</v>
      </c>
      <c r="E13" s="483">
        <v>0</v>
      </c>
      <c r="F13" s="483">
        <v>34</v>
      </c>
      <c r="G13" s="483">
        <v>0</v>
      </c>
      <c r="H13" s="88">
        <v>34</v>
      </c>
      <c r="I13" s="483">
        <v>2.1</v>
      </c>
      <c r="J13" s="483">
        <v>0.20547000000000001</v>
      </c>
      <c r="K13" s="483">
        <v>0</v>
      </c>
      <c r="L13" s="483">
        <v>3.8</v>
      </c>
      <c r="M13" s="483">
        <v>0.75</v>
      </c>
      <c r="N13" s="483">
        <v>10.3</v>
      </c>
      <c r="O13" s="483">
        <v>2.72</v>
      </c>
      <c r="P13" s="483">
        <v>0.1</v>
      </c>
      <c r="Q13" s="483">
        <v>18</v>
      </c>
      <c r="R13" s="88">
        <v>37.975470000000001</v>
      </c>
      <c r="S13" s="483">
        <v>0</v>
      </c>
      <c r="T13" s="483">
        <v>0.4</v>
      </c>
      <c r="U13" s="483">
        <v>0.1</v>
      </c>
      <c r="V13" s="483">
        <v>1.02749</v>
      </c>
      <c r="W13" s="483">
        <v>20</v>
      </c>
      <c r="X13" s="483">
        <v>0.7</v>
      </c>
      <c r="Y13" s="483">
        <v>3.75</v>
      </c>
      <c r="Z13" s="483">
        <v>0.4</v>
      </c>
      <c r="AA13" s="483">
        <v>0</v>
      </c>
      <c r="AB13" s="483">
        <v>4.8</v>
      </c>
      <c r="AC13" s="483">
        <v>11.5</v>
      </c>
      <c r="AD13" s="483">
        <v>42.677489999999999</v>
      </c>
      <c r="AE13" s="483">
        <v>114.65296000000001</v>
      </c>
      <c r="AF13" s="236">
        <v>10.3</v>
      </c>
      <c r="AG13" s="236">
        <v>5.5774900000000001</v>
      </c>
      <c r="AH13" s="236">
        <v>0</v>
      </c>
      <c r="AI13" s="236">
        <v>15.25</v>
      </c>
      <c r="AJ13" s="488">
        <v>83.525470000000013</v>
      </c>
    </row>
    <row r="14" spans="1:43" s="42" customFormat="1" x14ac:dyDescent="0.25">
      <c r="A14" s="407"/>
      <c r="B14" s="113">
        <v>1102</v>
      </c>
      <c r="C14" s="189" t="s">
        <v>16</v>
      </c>
      <c r="D14" s="483">
        <v>508927.33380999998</v>
      </c>
      <c r="E14" s="483">
        <v>819280.32579999999</v>
      </c>
      <c r="F14" s="483">
        <v>1054553.07412</v>
      </c>
      <c r="G14" s="483">
        <v>385722.34671000001</v>
      </c>
      <c r="H14" s="88">
        <v>2768483.0804400002</v>
      </c>
      <c r="I14" s="483">
        <v>233168.16354000001</v>
      </c>
      <c r="J14" s="483">
        <v>261221.21223</v>
      </c>
      <c r="K14" s="483">
        <v>117329.073</v>
      </c>
      <c r="L14" s="483">
        <v>27355.61681</v>
      </c>
      <c r="M14" s="483">
        <v>22889.84864</v>
      </c>
      <c r="N14" s="483">
        <v>336604.28729000001</v>
      </c>
      <c r="O14" s="483">
        <v>90549.53903</v>
      </c>
      <c r="P14" s="483">
        <v>66904.258029999997</v>
      </c>
      <c r="Q14" s="483">
        <v>19048.414270000001</v>
      </c>
      <c r="R14" s="88">
        <v>1175070.4128400001</v>
      </c>
      <c r="S14" s="483">
        <v>30382.774420000002</v>
      </c>
      <c r="T14" s="483">
        <v>10810.44925</v>
      </c>
      <c r="U14" s="483">
        <v>5253.0565399999996</v>
      </c>
      <c r="V14" s="483">
        <v>1213.8773699999999</v>
      </c>
      <c r="W14" s="483">
        <v>3920.0003200000001</v>
      </c>
      <c r="X14" s="483">
        <v>836.40884000000005</v>
      </c>
      <c r="Y14" s="483">
        <v>5192.1089300000003</v>
      </c>
      <c r="Z14" s="483">
        <v>1569.18175</v>
      </c>
      <c r="AA14" s="483">
        <v>1997.9861699999999</v>
      </c>
      <c r="AB14" s="483">
        <v>8100.2283399999997</v>
      </c>
      <c r="AC14" s="483">
        <v>394.27053999999998</v>
      </c>
      <c r="AD14" s="483">
        <v>69670.342469999989</v>
      </c>
      <c r="AE14" s="483">
        <v>4013223.8357500001</v>
      </c>
      <c r="AF14" s="236">
        <v>453933.36028999998</v>
      </c>
      <c r="AG14" s="236">
        <v>51459.342819999998</v>
      </c>
      <c r="AH14" s="236">
        <v>0</v>
      </c>
      <c r="AI14" s="236">
        <v>7584.36564</v>
      </c>
      <c r="AJ14" s="488">
        <v>3500246.7670000009</v>
      </c>
    </row>
    <row r="15" spans="1:43" s="42" customFormat="1" x14ac:dyDescent="0.25">
      <c r="A15" s="407"/>
      <c r="B15" s="113">
        <v>110205</v>
      </c>
      <c r="C15" s="189" t="s">
        <v>17</v>
      </c>
      <c r="D15" s="483">
        <v>508927.14246</v>
      </c>
      <c r="E15" s="483">
        <v>819280.32579999999</v>
      </c>
      <c r="F15" s="483">
        <v>1054553.07412</v>
      </c>
      <c r="G15" s="483">
        <v>385722.34671000001</v>
      </c>
      <c r="H15" s="88">
        <v>2768482.8890900002</v>
      </c>
      <c r="I15" s="483">
        <v>233164.08050000001</v>
      </c>
      <c r="J15" s="483">
        <v>261221.21223</v>
      </c>
      <c r="K15" s="483">
        <v>117329.073</v>
      </c>
      <c r="L15" s="483">
        <v>27355.61681</v>
      </c>
      <c r="M15" s="483">
        <v>22889.84864</v>
      </c>
      <c r="N15" s="483">
        <v>336604.28729000001</v>
      </c>
      <c r="O15" s="483">
        <v>90519.541719999994</v>
      </c>
      <c r="P15" s="483">
        <v>66904.258029999997</v>
      </c>
      <c r="Q15" s="483">
        <v>19048.414270000001</v>
      </c>
      <c r="R15" s="88">
        <v>1175036.3324899999</v>
      </c>
      <c r="S15" s="483">
        <v>30382.774420000002</v>
      </c>
      <c r="T15" s="483">
        <v>10810.44925</v>
      </c>
      <c r="U15" s="483">
        <v>5253.0565399999996</v>
      </c>
      <c r="V15" s="483">
        <v>1213.8773699999999</v>
      </c>
      <c r="W15" s="483">
        <v>3920.0003200000001</v>
      </c>
      <c r="X15" s="483">
        <v>836.40884000000005</v>
      </c>
      <c r="Y15" s="483">
        <v>5192.1089300000003</v>
      </c>
      <c r="Z15" s="483">
        <v>1569.18175</v>
      </c>
      <c r="AA15" s="483">
        <v>1997.9861699999999</v>
      </c>
      <c r="AB15" s="483">
        <v>8100.2283399999997</v>
      </c>
      <c r="AC15" s="483">
        <v>394.27053999999998</v>
      </c>
      <c r="AD15" s="483">
        <v>69670.342469999989</v>
      </c>
      <c r="AE15" s="483">
        <v>4013189.5640500002</v>
      </c>
      <c r="AF15" s="236">
        <v>453933.36028999998</v>
      </c>
      <c r="AG15" s="236">
        <v>51459.342819999998</v>
      </c>
      <c r="AH15" s="236">
        <v>0</v>
      </c>
      <c r="AI15" s="236">
        <v>7584.36564</v>
      </c>
      <c r="AJ15" s="488">
        <v>3500212.495300001</v>
      </c>
    </row>
    <row r="16" spans="1:43" s="42" customFormat="1" x14ac:dyDescent="0.25">
      <c r="A16" s="407"/>
      <c r="B16" s="113">
        <v>110210</v>
      </c>
      <c r="C16" s="189" t="s">
        <v>18</v>
      </c>
      <c r="D16" s="483">
        <v>0</v>
      </c>
      <c r="E16" s="483">
        <v>0</v>
      </c>
      <c r="F16" s="483">
        <v>0</v>
      </c>
      <c r="G16" s="483">
        <v>0</v>
      </c>
      <c r="H16" s="88">
        <v>0</v>
      </c>
      <c r="I16" s="483">
        <v>4.0830399999999996</v>
      </c>
      <c r="J16" s="483">
        <v>0</v>
      </c>
      <c r="K16" s="483">
        <v>0</v>
      </c>
      <c r="L16" s="483">
        <v>0</v>
      </c>
      <c r="M16" s="483">
        <v>0</v>
      </c>
      <c r="N16" s="483">
        <v>0</v>
      </c>
      <c r="O16" s="483">
        <v>29.997309999999999</v>
      </c>
      <c r="P16" s="483">
        <v>0</v>
      </c>
      <c r="Q16" s="483">
        <v>0</v>
      </c>
      <c r="R16" s="88">
        <v>34.080349999999996</v>
      </c>
      <c r="S16" s="483">
        <v>0</v>
      </c>
      <c r="T16" s="483">
        <v>0</v>
      </c>
      <c r="U16" s="483">
        <v>0</v>
      </c>
      <c r="V16" s="483">
        <v>0</v>
      </c>
      <c r="W16" s="483">
        <v>0</v>
      </c>
      <c r="X16" s="483">
        <v>0</v>
      </c>
      <c r="Y16" s="483">
        <v>0</v>
      </c>
      <c r="Z16" s="483">
        <v>0</v>
      </c>
      <c r="AA16" s="483">
        <v>0</v>
      </c>
      <c r="AB16" s="483">
        <v>0</v>
      </c>
      <c r="AC16" s="483">
        <v>0</v>
      </c>
      <c r="AD16" s="483">
        <v>0</v>
      </c>
      <c r="AE16" s="483">
        <v>34.080349999999996</v>
      </c>
      <c r="AF16" s="236">
        <v>0</v>
      </c>
      <c r="AG16" s="236">
        <v>0</v>
      </c>
      <c r="AH16" s="236">
        <v>0</v>
      </c>
      <c r="AI16" s="236">
        <v>0</v>
      </c>
      <c r="AJ16" s="488">
        <v>34.080349999999996</v>
      </c>
    </row>
    <row r="17" spans="1:36" s="42" customFormat="1" x14ac:dyDescent="0.25">
      <c r="A17" s="407"/>
      <c r="B17" s="113">
        <v>110215</v>
      </c>
      <c r="C17" s="189" t="s">
        <v>19</v>
      </c>
      <c r="D17" s="483">
        <v>0.19134999999999999</v>
      </c>
      <c r="E17" s="483">
        <v>0</v>
      </c>
      <c r="F17" s="483">
        <v>0</v>
      </c>
      <c r="G17" s="483">
        <v>0</v>
      </c>
      <c r="H17" s="88">
        <v>0.19134999999999999</v>
      </c>
      <c r="I17" s="483">
        <v>0</v>
      </c>
      <c r="J17" s="483">
        <v>0</v>
      </c>
      <c r="K17" s="483">
        <v>0</v>
      </c>
      <c r="L17" s="483">
        <v>0</v>
      </c>
      <c r="M17" s="483">
        <v>0</v>
      </c>
      <c r="N17" s="483">
        <v>0</v>
      </c>
      <c r="O17" s="483">
        <v>0</v>
      </c>
      <c r="P17" s="483">
        <v>0</v>
      </c>
      <c r="Q17" s="483">
        <v>0</v>
      </c>
      <c r="R17" s="88">
        <v>0</v>
      </c>
      <c r="S17" s="483">
        <v>0</v>
      </c>
      <c r="T17" s="483">
        <v>0</v>
      </c>
      <c r="U17" s="483">
        <v>0</v>
      </c>
      <c r="V17" s="483">
        <v>0</v>
      </c>
      <c r="W17" s="483">
        <v>0</v>
      </c>
      <c r="X17" s="483">
        <v>0</v>
      </c>
      <c r="Y17" s="483">
        <v>0</v>
      </c>
      <c r="Z17" s="483">
        <v>0</v>
      </c>
      <c r="AA17" s="483">
        <v>0</v>
      </c>
      <c r="AB17" s="483">
        <v>0</v>
      </c>
      <c r="AC17" s="483">
        <v>0</v>
      </c>
      <c r="AD17" s="483">
        <v>0</v>
      </c>
      <c r="AE17" s="483">
        <v>0.19134999999999999</v>
      </c>
      <c r="AF17" s="236">
        <v>0</v>
      </c>
      <c r="AG17" s="236">
        <v>0</v>
      </c>
      <c r="AH17" s="236">
        <v>0</v>
      </c>
      <c r="AI17" s="236">
        <v>0</v>
      </c>
      <c r="AJ17" s="488">
        <v>0.19134999999999999</v>
      </c>
    </row>
    <row r="18" spans="1:36" s="42" customFormat="1" x14ac:dyDescent="0.25">
      <c r="A18" s="407"/>
      <c r="B18" s="113">
        <v>1103</v>
      </c>
      <c r="C18" s="189" t="s">
        <v>20</v>
      </c>
      <c r="D18" s="483">
        <v>103605.11676</v>
      </c>
      <c r="E18" s="483">
        <v>94441.237550000005</v>
      </c>
      <c r="F18" s="483">
        <v>282503.16470999998</v>
      </c>
      <c r="G18" s="483">
        <v>329668.69708999997</v>
      </c>
      <c r="H18" s="88">
        <v>810218.21610999992</v>
      </c>
      <c r="I18" s="483">
        <v>128102.00701</v>
      </c>
      <c r="J18" s="483">
        <v>388864.83377999999</v>
      </c>
      <c r="K18" s="483">
        <v>176761.299</v>
      </c>
      <c r="L18" s="483">
        <v>45226.489719999998</v>
      </c>
      <c r="M18" s="483">
        <v>88124.943759999995</v>
      </c>
      <c r="N18" s="483">
        <v>290434.50401999999</v>
      </c>
      <c r="O18" s="483">
        <v>36646.547160000002</v>
      </c>
      <c r="P18" s="483">
        <v>65857.717900000003</v>
      </c>
      <c r="Q18" s="483">
        <v>34144.486440000001</v>
      </c>
      <c r="R18" s="88">
        <v>1254162.8287899999</v>
      </c>
      <c r="S18" s="483">
        <v>30397.389930000001</v>
      </c>
      <c r="T18" s="483">
        <v>13945.767169999999</v>
      </c>
      <c r="U18" s="483">
        <v>1899.01485</v>
      </c>
      <c r="V18" s="483">
        <v>206.19702000000001</v>
      </c>
      <c r="W18" s="483">
        <v>47523.491260000003</v>
      </c>
      <c r="X18" s="483">
        <v>1792.0048300000001</v>
      </c>
      <c r="Y18" s="483">
        <v>3194.3974199999998</v>
      </c>
      <c r="Z18" s="483">
        <v>3303.7433299999998</v>
      </c>
      <c r="AA18" s="483">
        <v>3507.9050699999998</v>
      </c>
      <c r="AB18" s="483">
        <v>10209.183849999999</v>
      </c>
      <c r="AC18" s="483">
        <v>3181.4817800000001</v>
      </c>
      <c r="AD18" s="483">
        <v>119160.57650999998</v>
      </c>
      <c r="AE18" s="483">
        <v>2183541.6214099997</v>
      </c>
      <c r="AF18" s="236">
        <v>467195.80301999999</v>
      </c>
      <c r="AG18" s="236">
        <v>133557.6305</v>
      </c>
      <c r="AH18" s="236">
        <v>0</v>
      </c>
      <c r="AI18" s="236">
        <v>9883.7842700000001</v>
      </c>
      <c r="AJ18" s="488">
        <v>1572904.4036199998</v>
      </c>
    </row>
    <row r="19" spans="1:36" s="42" customFormat="1" x14ac:dyDescent="0.25">
      <c r="A19" s="407"/>
      <c r="B19" s="113">
        <v>110305</v>
      </c>
      <c r="C19" s="189" t="s">
        <v>17</v>
      </c>
      <c r="D19" s="483">
        <v>0</v>
      </c>
      <c r="E19" s="483">
        <v>0</v>
      </c>
      <c r="F19" s="483">
        <v>0</v>
      </c>
      <c r="G19" s="483">
        <v>0</v>
      </c>
      <c r="H19" s="88">
        <v>0</v>
      </c>
      <c r="I19" s="483">
        <v>0</v>
      </c>
      <c r="J19" s="483">
        <v>0</v>
      </c>
      <c r="K19" s="483">
        <v>0</v>
      </c>
      <c r="L19" s="483">
        <v>0</v>
      </c>
      <c r="M19" s="483">
        <v>0</v>
      </c>
      <c r="N19" s="483">
        <v>0</v>
      </c>
      <c r="O19" s="483">
        <v>0</v>
      </c>
      <c r="P19" s="483">
        <v>0</v>
      </c>
      <c r="Q19" s="483">
        <v>0</v>
      </c>
      <c r="R19" s="88">
        <v>0</v>
      </c>
      <c r="S19" s="483">
        <v>0</v>
      </c>
      <c r="T19" s="483">
        <v>0</v>
      </c>
      <c r="U19" s="483">
        <v>0</v>
      </c>
      <c r="V19" s="483">
        <v>0</v>
      </c>
      <c r="W19" s="483">
        <v>0</v>
      </c>
      <c r="X19" s="483">
        <v>0</v>
      </c>
      <c r="Y19" s="483">
        <v>0.123</v>
      </c>
      <c r="Z19" s="483">
        <v>0</v>
      </c>
      <c r="AA19" s="483">
        <v>0</v>
      </c>
      <c r="AB19" s="483">
        <v>0</v>
      </c>
      <c r="AC19" s="483">
        <v>0</v>
      </c>
      <c r="AD19" s="483">
        <v>0.123</v>
      </c>
      <c r="AE19" s="483">
        <v>0.123</v>
      </c>
      <c r="AF19" s="236">
        <v>0</v>
      </c>
      <c r="AG19" s="236">
        <v>0</v>
      </c>
      <c r="AH19" s="236">
        <v>0</v>
      </c>
      <c r="AI19" s="236">
        <v>0.123</v>
      </c>
      <c r="AJ19" s="488">
        <v>0</v>
      </c>
    </row>
    <row r="20" spans="1:36" s="42" customFormat="1" x14ac:dyDescent="0.25">
      <c r="A20" s="407"/>
      <c r="B20" s="113">
        <v>110310</v>
      </c>
      <c r="C20" s="189" t="s">
        <v>21</v>
      </c>
      <c r="D20" s="483">
        <v>84319.642319999999</v>
      </c>
      <c r="E20" s="483">
        <v>3915.5000799999998</v>
      </c>
      <c r="F20" s="483">
        <v>5986.23837</v>
      </c>
      <c r="G20" s="483">
        <v>252519.74812999999</v>
      </c>
      <c r="H20" s="88">
        <v>346741.12890000001</v>
      </c>
      <c r="I20" s="483">
        <v>116245.48123</v>
      </c>
      <c r="J20" s="483">
        <v>142015.11408</v>
      </c>
      <c r="K20" s="483">
        <v>39919.589</v>
      </c>
      <c r="L20" s="483">
        <v>37931.276239999999</v>
      </c>
      <c r="M20" s="483">
        <v>57229.96531</v>
      </c>
      <c r="N20" s="483">
        <v>124818.67812</v>
      </c>
      <c r="O20" s="483">
        <v>19655.83092</v>
      </c>
      <c r="P20" s="483">
        <v>54606.787850000001</v>
      </c>
      <c r="Q20" s="483">
        <v>12016.405650000001</v>
      </c>
      <c r="R20" s="88">
        <v>604439.12839999993</v>
      </c>
      <c r="S20" s="483">
        <v>22238.09937</v>
      </c>
      <c r="T20" s="483">
        <v>12471.693649999999</v>
      </c>
      <c r="U20" s="483">
        <v>1695.8697199999999</v>
      </c>
      <c r="V20" s="483">
        <v>206.19702000000001</v>
      </c>
      <c r="W20" s="483">
        <v>47523.491260000003</v>
      </c>
      <c r="X20" s="483">
        <v>1778.04168</v>
      </c>
      <c r="Y20" s="483">
        <v>2250.59175</v>
      </c>
      <c r="Z20" s="483">
        <v>2903.4106000000002</v>
      </c>
      <c r="AA20" s="483">
        <v>3507.9050699999998</v>
      </c>
      <c r="AB20" s="483">
        <v>9160.09339</v>
      </c>
      <c r="AC20" s="483">
        <v>3181.4817800000001</v>
      </c>
      <c r="AD20" s="483">
        <v>106916.87529</v>
      </c>
      <c r="AE20" s="483">
        <v>1058097.1325900001</v>
      </c>
      <c r="AF20" s="236">
        <v>164738.26712</v>
      </c>
      <c r="AG20" s="236">
        <v>95367.438569999998</v>
      </c>
      <c r="AH20" s="236">
        <v>0</v>
      </c>
      <c r="AI20" s="236">
        <v>8939.9786000000004</v>
      </c>
      <c r="AJ20" s="488">
        <v>789051.44829999993</v>
      </c>
    </row>
    <row r="21" spans="1:36" s="42" customFormat="1" x14ac:dyDescent="0.25">
      <c r="A21" s="407"/>
      <c r="B21" s="113">
        <v>110315</v>
      </c>
      <c r="C21" s="189" t="s">
        <v>22</v>
      </c>
      <c r="D21" s="483">
        <v>19285.474440000002</v>
      </c>
      <c r="E21" s="483">
        <v>90525.737469999993</v>
      </c>
      <c r="F21" s="483">
        <v>141946.24668000001</v>
      </c>
      <c r="G21" s="483">
        <v>77148.948959999994</v>
      </c>
      <c r="H21" s="88">
        <v>328906.40755</v>
      </c>
      <c r="I21" s="483">
        <v>11856.52578</v>
      </c>
      <c r="J21" s="483">
        <v>246849.71969999999</v>
      </c>
      <c r="K21" s="483">
        <v>133735.14499999999</v>
      </c>
      <c r="L21" s="483">
        <v>7295.2134800000003</v>
      </c>
      <c r="M21" s="483">
        <v>30894.978449999999</v>
      </c>
      <c r="N21" s="483">
        <v>165615.8259</v>
      </c>
      <c r="O21" s="483">
        <v>16990.716240000002</v>
      </c>
      <c r="P21" s="483">
        <v>11250.930050000001</v>
      </c>
      <c r="Q21" s="483">
        <v>22128.08079</v>
      </c>
      <c r="R21" s="88">
        <v>646617.13538999984</v>
      </c>
      <c r="S21" s="483">
        <v>8159.2905600000004</v>
      </c>
      <c r="T21" s="483">
        <v>1474.0735199999999</v>
      </c>
      <c r="U21" s="483">
        <v>203.14512999999999</v>
      </c>
      <c r="V21" s="483">
        <v>0</v>
      </c>
      <c r="W21" s="483">
        <v>0</v>
      </c>
      <c r="X21" s="483">
        <v>13.963150000000001</v>
      </c>
      <c r="Y21" s="483">
        <v>0</v>
      </c>
      <c r="Z21" s="483">
        <v>400.33273000000003</v>
      </c>
      <c r="AA21" s="483">
        <v>0</v>
      </c>
      <c r="AB21" s="483">
        <v>1049.0904599999999</v>
      </c>
      <c r="AC21" s="483">
        <v>0</v>
      </c>
      <c r="AD21" s="483">
        <v>11299.895549999999</v>
      </c>
      <c r="AE21" s="483">
        <v>986823.43848999985</v>
      </c>
      <c r="AF21" s="236">
        <v>299350.97089999996</v>
      </c>
      <c r="AG21" s="236">
        <v>38190.191930000001</v>
      </c>
      <c r="AH21" s="236">
        <v>0</v>
      </c>
      <c r="AI21" s="236">
        <v>0</v>
      </c>
      <c r="AJ21" s="488">
        <v>649282.27565999993</v>
      </c>
    </row>
    <row r="22" spans="1:36" s="42" customFormat="1" x14ac:dyDescent="0.25">
      <c r="A22" s="407"/>
      <c r="B22" s="113">
        <v>110320</v>
      </c>
      <c r="C22" s="189" t="s">
        <v>1274</v>
      </c>
      <c r="D22" s="483">
        <v>0</v>
      </c>
      <c r="E22" s="483">
        <v>0</v>
      </c>
      <c r="F22" s="483">
        <v>134570.67965999999</v>
      </c>
      <c r="G22" s="483">
        <v>0</v>
      </c>
      <c r="H22" s="88">
        <v>134570.67965999999</v>
      </c>
      <c r="I22" s="483">
        <v>0</v>
      </c>
      <c r="J22" s="483">
        <v>0</v>
      </c>
      <c r="K22" s="483">
        <v>3106.5650000000001</v>
      </c>
      <c r="L22" s="483">
        <v>0</v>
      </c>
      <c r="M22" s="483">
        <v>0</v>
      </c>
      <c r="N22" s="483">
        <v>0</v>
      </c>
      <c r="O22" s="483">
        <v>0</v>
      </c>
      <c r="P22" s="483">
        <v>0</v>
      </c>
      <c r="Q22" s="483">
        <v>0</v>
      </c>
      <c r="R22" s="88">
        <v>3106.5650000000001</v>
      </c>
      <c r="S22" s="483">
        <v>0</v>
      </c>
      <c r="T22" s="483">
        <v>0</v>
      </c>
      <c r="U22" s="483">
        <v>0</v>
      </c>
      <c r="V22" s="483">
        <v>0</v>
      </c>
      <c r="W22" s="483">
        <v>0</v>
      </c>
      <c r="X22" s="483">
        <v>0</v>
      </c>
      <c r="Y22" s="483">
        <v>943.68267000000003</v>
      </c>
      <c r="Z22" s="483">
        <v>0</v>
      </c>
      <c r="AA22" s="483">
        <v>0</v>
      </c>
      <c r="AB22" s="483">
        <v>0</v>
      </c>
      <c r="AC22" s="483">
        <v>0</v>
      </c>
      <c r="AD22" s="483">
        <v>943.68267000000003</v>
      </c>
      <c r="AE22" s="483">
        <v>138620.92733000001</v>
      </c>
      <c r="AF22" s="236"/>
      <c r="AG22" s="236"/>
      <c r="AH22" s="236"/>
      <c r="AI22" s="236"/>
      <c r="AJ22" s="488"/>
    </row>
    <row r="23" spans="1:36" s="42" customFormat="1" x14ac:dyDescent="0.25">
      <c r="A23" s="407"/>
      <c r="B23" s="113">
        <v>1104</v>
      </c>
      <c r="C23" s="189" t="s">
        <v>23</v>
      </c>
      <c r="D23" s="483">
        <v>36722.833870000002</v>
      </c>
      <c r="E23" s="483">
        <v>16350.501780000001</v>
      </c>
      <c r="F23" s="483">
        <v>50577.919929999996</v>
      </c>
      <c r="G23" s="483">
        <v>30210.061420000002</v>
      </c>
      <c r="H23" s="88">
        <v>133861.31700000001</v>
      </c>
      <c r="I23" s="483">
        <v>5411.0924299999997</v>
      </c>
      <c r="J23" s="483">
        <v>33749.507259999998</v>
      </c>
      <c r="K23" s="483">
        <v>3073.5520000000001</v>
      </c>
      <c r="L23" s="483">
        <v>0</v>
      </c>
      <c r="M23" s="483">
        <v>806.63097000000005</v>
      </c>
      <c r="N23" s="483">
        <v>22711.617730000002</v>
      </c>
      <c r="O23" s="483">
        <v>0</v>
      </c>
      <c r="P23" s="483">
        <v>2879.1237099999998</v>
      </c>
      <c r="Q23" s="483">
        <v>196.16484</v>
      </c>
      <c r="R23" s="88">
        <v>68827.688939999993</v>
      </c>
      <c r="S23" s="483">
        <v>1172.10258</v>
      </c>
      <c r="T23" s="483">
        <v>324.00371999999999</v>
      </c>
      <c r="U23" s="483">
        <v>278.19511</v>
      </c>
      <c r="V23" s="483">
        <v>41.472529999999999</v>
      </c>
      <c r="W23" s="483">
        <v>88.523250000000004</v>
      </c>
      <c r="X23" s="483">
        <v>81.806430000000006</v>
      </c>
      <c r="Y23" s="483">
        <v>4.6527000000000003</v>
      </c>
      <c r="Z23" s="483">
        <v>13.428290000000001</v>
      </c>
      <c r="AA23" s="483">
        <v>0</v>
      </c>
      <c r="AB23" s="483">
        <v>78.538790000000006</v>
      </c>
      <c r="AC23" s="483">
        <v>0</v>
      </c>
      <c r="AD23" s="483">
        <v>2082.7234000000003</v>
      </c>
      <c r="AE23" s="483">
        <v>204771.72933999999</v>
      </c>
      <c r="AF23" s="236">
        <v>25785.169730000001</v>
      </c>
      <c r="AG23" s="236">
        <v>848.10350000000005</v>
      </c>
      <c r="AH23" s="236">
        <v>0</v>
      </c>
      <c r="AI23" s="236">
        <v>4.6527000000000003</v>
      </c>
      <c r="AJ23" s="488">
        <v>178133.80341000002</v>
      </c>
    </row>
    <row r="24" spans="1:36" s="42" customFormat="1" x14ac:dyDescent="0.25">
      <c r="A24" s="407"/>
      <c r="B24" s="113">
        <v>1105</v>
      </c>
      <c r="C24" s="189" t="s">
        <v>24</v>
      </c>
      <c r="D24" s="483">
        <v>0</v>
      </c>
      <c r="E24" s="483">
        <v>31111.537219999998</v>
      </c>
      <c r="F24" s="483">
        <v>66736.267529999997</v>
      </c>
      <c r="G24" s="483">
        <v>38140.423900000002</v>
      </c>
      <c r="H24" s="88">
        <v>135988.22865</v>
      </c>
      <c r="I24" s="483">
        <v>0</v>
      </c>
      <c r="J24" s="483">
        <v>17833.428059999998</v>
      </c>
      <c r="K24" s="483">
        <v>0</v>
      </c>
      <c r="L24" s="483">
        <v>0</v>
      </c>
      <c r="M24" s="483">
        <v>35377.461210000001</v>
      </c>
      <c r="N24" s="483">
        <v>0.51</v>
      </c>
      <c r="O24" s="483">
        <v>2793.9244699999999</v>
      </c>
      <c r="P24" s="483">
        <v>2378.5657799999999</v>
      </c>
      <c r="Q24" s="483">
        <v>5</v>
      </c>
      <c r="R24" s="88">
        <v>58388.889519999997</v>
      </c>
      <c r="S24" s="483">
        <v>0</v>
      </c>
      <c r="T24" s="483">
        <v>0</v>
      </c>
      <c r="U24" s="483">
        <v>0.11792999999999999</v>
      </c>
      <c r="V24" s="483">
        <v>14.48016</v>
      </c>
      <c r="W24" s="483">
        <v>0</v>
      </c>
      <c r="X24" s="483">
        <v>0</v>
      </c>
      <c r="Y24" s="483">
        <v>0</v>
      </c>
      <c r="Z24" s="483">
        <v>0</v>
      </c>
      <c r="AA24" s="483">
        <v>8.9542699999999993</v>
      </c>
      <c r="AB24" s="483">
        <v>385.44135</v>
      </c>
      <c r="AC24" s="483">
        <v>0</v>
      </c>
      <c r="AD24" s="483">
        <v>408.99371000000002</v>
      </c>
      <c r="AE24" s="483">
        <v>194786.11188000001</v>
      </c>
      <c r="AF24" s="236">
        <v>0.51</v>
      </c>
      <c r="AG24" s="236">
        <v>35391.94137</v>
      </c>
      <c r="AH24" s="236">
        <v>0</v>
      </c>
      <c r="AI24" s="236">
        <v>8.9542699999999993</v>
      </c>
      <c r="AJ24" s="488">
        <v>159384.70624000003</v>
      </c>
    </row>
    <row r="25" spans="1:36" s="42" customFormat="1" x14ac:dyDescent="0.25">
      <c r="A25" s="407"/>
      <c r="B25" s="113">
        <v>110505</v>
      </c>
      <c r="C25" s="189" t="s">
        <v>25</v>
      </c>
      <c r="D25" s="483">
        <v>0</v>
      </c>
      <c r="E25" s="483">
        <v>31111.537219999998</v>
      </c>
      <c r="F25" s="483">
        <v>66736.267529999997</v>
      </c>
      <c r="G25" s="483">
        <v>37905.942210000001</v>
      </c>
      <c r="H25" s="88">
        <v>135753.74695999999</v>
      </c>
      <c r="I25" s="483">
        <v>0</v>
      </c>
      <c r="J25" s="483">
        <v>17819.86246</v>
      </c>
      <c r="K25" s="483">
        <v>0</v>
      </c>
      <c r="L25" s="483">
        <v>0</v>
      </c>
      <c r="M25" s="483">
        <v>35377.461210000001</v>
      </c>
      <c r="N25" s="483">
        <v>0</v>
      </c>
      <c r="O25" s="483">
        <v>2786.9805799999999</v>
      </c>
      <c r="P25" s="483">
        <v>2378.5657799999999</v>
      </c>
      <c r="Q25" s="483">
        <v>0</v>
      </c>
      <c r="R25" s="88">
        <v>58362.870029999998</v>
      </c>
      <c r="S25" s="483">
        <v>0</v>
      </c>
      <c r="T25" s="483">
        <v>0</v>
      </c>
      <c r="U25" s="483">
        <v>0</v>
      </c>
      <c r="V25" s="483">
        <v>14.48016</v>
      </c>
      <c r="W25" s="483">
        <v>0</v>
      </c>
      <c r="X25" s="483">
        <v>0</v>
      </c>
      <c r="Y25" s="483">
        <v>0</v>
      </c>
      <c r="Z25" s="483">
        <v>0</v>
      </c>
      <c r="AA25" s="483">
        <v>8.9542699999999993</v>
      </c>
      <c r="AB25" s="483">
        <v>385.44135</v>
      </c>
      <c r="AC25" s="483">
        <v>0</v>
      </c>
      <c r="AD25" s="483">
        <v>408.87578000000002</v>
      </c>
      <c r="AE25" s="483">
        <v>194525.49276999998</v>
      </c>
      <c r="AF25" s="236">
        <v>0</v>
      </c>
      <c r="AG25" s="236">
        <v>35391.94137</v>
      </c>
      <c r="AH25" s="236">
        <v>0</v>
      </c>
      <c r="AI25" s="236">
        <v>8.9542699999999993</v>
      </c>
      <c r="AJ25" s="488">
        <v>159124.59713000001</v>
      </c>
    </row>
    <row r="26" spans="1:36" s="42" customFormat="1" x14ac:dyDescent="0.25">
      <c r="A26" s="407"/>
      <c r="B26" s="113">
        <v>110510</v>
      </c>
      <c r="C26" s="189" t="s">
        <v>26</v>
      </c>
      <c r="D26" s="483">
        <v>0</v>
      </c>
      <c r="E26" s="483">
        <v>0</v>
      </c>
      <c r="F26" s="483">
        <v>0</v>
      </c>
      <c r="G26" s="483">
        <v>234.48168999999999</v>
      </c>
      <c r="H26" s="88">
        <v>234.48168999999999</v>
      </c>
      <c r="I26" s="483">
        <v>0</v>
      </c>
      <c r="J26" s="483">
        <v>13.5656</v>
      </c>
      <c r="K26" s="483">
        <v>0</v>
      </c>
      <c r="L26" s="483">
        <v>0</v>
      </c>
      <c r="M26" s="483">
        <v>0</v>
      </c>
      <c r="N26" s="483">
        <v>0.51</v>
      </c>
      <c r="O26" s="483">
        <v>6.9438899999999997</v>
      </c>
      <c r="P26" s="483">
        <v>0</v>
      </c>
      <c r="Q26" s="483">
        <v>5</v>
      </c>
      <c r="R26" s="88">
        <v>26.019489999999998</v>
      </c>
      <c r="S26" s="483">
        <v>0</v>
      </c>
      <c r="T26" s="483">
        <v>0</v>
      </c>
      <c r="U26" s="483">
        <v>0.11792999999999999</v>
      </c>
      <c r="V26" s="483">
        <v>0</v>
      </c>
      <c r="W26" s="483">
        <v>0</v>
      </c>
      <c r="X26" s="483">
        <v>0</v>
      </c>
      <c r="Y26" s="483">
        <v>0</v>
      </c>
      <c r="Z26" s="483">
        <v>0</v>
      </c>
      <c r="AA26" s="483">
        <v>0</v>
      </c>
      <c r="AB26" s="483">
        <v>0</v>
      </c>
      <c r="AC26" s="483">
        <v>0</v>
      </c>
      <c r="AD26" s="483">
        <v>0.11792999999999999</v>
      </c>
      <c r="AE26" s="483">
        <v>260.61910999999998</v>
      </c>
      <c r="AF26" s="236">
        <v>0.51</v>
      </c>
      <c r="AG26" s="236">
        <v>0</v>
      </c>
      <c r="AH26" s="236">
        <v>0</v>
      </c>
      <c r="AI26" s="236">
        <v>0</v>
      </c>
      <c r="AJ26" s="488">
        <v>260.10910999999999</v>
      </c>
    </row>
    <row r="27" spans="1:36" s="40" customFormat="1" x14ac:dyDescent="0.25">
      <c r="A27" s="407"/>
      <c r="B27" s="112">
        <v>12</v>
      </c>
      <c r="C27" s="320" t="s">
        <v>27</v>
      </c>
      <c r="D27" s="484">
        <v>0</v>
      </c>
      <c r="E27" s="484">
        <v>0</v>
      </c>
      <c r="F27" s="484">
        <v>0</v>
      </c>
      <c r="G27" s="484">
        <v>0</v>
      </c>
      <c r="H27" s="26">
        <v>0</v>
      </c>
      <c r="I27" s="484">
        <v>0</v>
      </c>
      <c r="J27" s="484">
        <v>0</v>
      </c>
      <c r="K27" s="484">
        <v>0</v>
      </c>
      <c r="L27" s="484">
        <v>0</v>
      </c>
      <c r="M27" s="484">
        <v>0</v>
      </c>
      <c r="N27" s="484">
        <v>0</v>
      </c>
      <c r="O27" s="484">
        <v>0</v>
      </c>
      <c r="P27" s="484">
        <v>0</v>
      </c>
      <c r="Q27" s="484">
        <v>0</v>
      </c>
      <c r="R27" s="26">
        <v>0</v>
      </c>
      <c r="S27" s="484">
        <v>0</v>
      </c>
      <c r="T27" s="484">
        <v>0</v>
      </c>
      <c r="U27" s="484">
        <v>0</v>
      </c>
      <c r="V27" s="484">
        <v>0</v>
      </c>
      <c r="W27" s="484">
        <v>0</v>
      </c>
      <c r="X27" s="484">
        <v>0</v>
      </c>
      <c r="Y27" s="484">
        <v>0</v>
      </c>
      <c r="Z27" s="484">
        <v>0</v>
      </c>
      <c r="AA27" s="484">
        <v>0</v>
      </c>
      <c r="AB27" s="484">
        <v>0</v>
      </c>
      <c r="AC27" s="484">
        <v>0</v>
      </c>
      <c r="AD27" s="484">
        <v>0</v>
      </c>
      <c r="AE27" s="484">
        <v>0</v>
      </c>
      <c r="AF27" s="486">
        <v>0</v>
      </c>
      <c r="AG27" s="486">
        <v>0</v>
      </c>
      <c r="AH27" s="486">
        <v>0</v>
      </c>
      <c r="AI27" s="486">
        <v>0</v>
      </c>
      <c r="AJ27" s="487">
        <v>0</v>
      </c>
    </row>
    <row r="28" spans="1:36" s="42" customFormat="1" x14ac:dyDescent="0.25">
      <c r="A28" s="407"/>
      <c r="B28" s="113">
        <v>1201</v>
      </c>
      <c r="C28" s="189" t="s">
        <v>28</v>
      </c>
      <c r="D28" s="483">
        <v>0</v>
      </c>
      <c r="E28" s="483">
        <v>0</v>
      </c>
      <c r="F28" s="483">
        <v>0</v>
      </c>
      <c r="G28" s="483">
        <v>0</v>
      </c>
      <c r="H28" s="88">
        <v>0</v>
      </c>
      <c r="I28" s="483">
        <v>0</v>
      </c>
      <c r="J28" s="483">
        <v>0</v>
      </c>
      <c r="K28" s="483">
        <v>0</v>
      </c>
      <c r="L28" s="483">
        <v>0</v>
      </c>
      <c r="M28" s="483">
        <v>0</v>
      </c>
      <c r="N28" s="483">
        <v>0</v>
      </c>
      <c r="O28" s="483">
        <v>0</v>
      </c>
      <c r="P28" s="483">
        <v>0</v>
      </c>
      <c r="Q28" s="483">
        <v>0</v>
      </c>
      <c r="R28" s="88">
        <v>0</v>
      </c>
      <c r="S28" s="483">
        <v>0</v>
      </c>
      <c r="T28" s="483">
        <v>0</v>
      </c>
      <c r="U28" s="483">
        <v>0</v>
      </c>
      <c r="V28" s="483">
        <v>0</v>
      </c>
      <c r="W28" s="483">
        <v>0</v>
      </c>
      <c r="X28" s="483">
        <v>0</v>
      </c>
      <c r="Y28" s="483">
        <v>0</v>
      </c>
      <c r="Z28" s="483">
        <v>0</v>
      </c>
      <c r="AA28" s="483">
        <v>0</v>
      </c>
      <c r="AB28" s="483">
        <v>0</v>
      </c>
      <c r="AC28" s="483">
        <v>0</v>
      </c>
      <c r="AD28" s="483">
        <v>0</v>
      </c>
      <c r="AE28" s="483">
        <v>0</v>
      </c>
      <c r="AF28" s="236">
        <v>0</v>
      </c>
      <c r="AG28" s="236">
        <v>0</v>
      </c>
      <c r="AH28" s="236">
        <v>0</v>
      </c>
      <c r="AI28" s="236">
        <v>0</v>
      </c>
      <c r="AJ28" s="488">
        <v>0</v>
      </c>
    </row>
    <row r="29" spans="1:36" s="42" customFormat="1" x14ac:dyDescent="0.25">
      <c r="A29" s="407"/>
      <c r="B29" s="113">
        <v>120105</v>
      </c>
      <c r="C29" s="189" t="s">
        <v>29</v>
      </c>
      <c r="D29" s="483">
        <v>0</v>
      </c>
      <c r="E29" s="483">
        <v>0</v>
      </c>
      <c r="F29" s="483">
        <v>0</v>
      </c>
      <c r="G29" s="483">
        <v>0</v>
      </c>
      <c r="H29" s="88">
        <v>0</v>
      </c>
      <c r="I29" s="483">
        <v>0</v>
      </c>
      <c r="J29" s="483">
        <v>0</v>
      </c>
      <c r="K29" s="483">
        <v>0</v>
      </c>
      <c r="L29" s="483">
        <v>0</v>
      </c>
      <c r="M29" s="483">
        <v>0</v>
      </c>
      <c r="N29" s="483">
        <v>0</v>
      </c>
      <c r="O29" s="483">
        <v>0</v>
      </c>
      <c r="P29" s="483">
        <v>0</v>
      </c>
      <c r="Q29" s="483">
        <v>0</v>
      </c>
      <c r="R29" s="88">
        <v>0</v>
      </c>
      <c r="S29" s="483">
        <v>0</v>
      </c>
      <c r="T29" s="483">
        <v>0</v>
      </c>
      <c r="U29" s="483">
        <v>0</v>
      </c>
      <c r="V29" s="483">
        <v>0</v>
      </c>
      <c r="W29" s="483">
        <v>0</v>
      </c>
      <c r="X29" s="483">
        <v>0</v>
      </c>
      <c r="Y29" s="483">
        <v>0</v>
      </c>
      <c r="Z29" s="483">
        <v>0</v>
      </c>
      <c r="AA29" s="483">
        <v>0</v>
      </c>
      <c r="AB29" s="483">
        <v>0</v>
      </c>
      <c r="AC29" s="483">
        <v>0</v>
      </c>
      <c r="AD29" s="483">
        <v>0</v>
      </c>
      <c r="AE29" s="483">
        <v>0</v>
      </c>
      <c r="AF29" s="236">
        <v>0</v>
      </c>
      <c r="AG29" s="236">
        <v>0</v>
      </c>
      <c r="AH29" s="236">
        <v>0</v>
      </c>
      <c r="AI29" s="236">
        <v>0</v>
      </c>
      <c r="AJ29" s="488">
        <v>0</v>
      </c>
    </row>
    <row r="30" spans="1:36" s="42" customFormat="1" x14ac:dyDescent="0.25">
      <c r="A30" s="407"/>
      <c r="B30" s="113">
        <v>120110</v>
      </c>
      <c r="C30" s="189" t="s">
        <v>30</v>
      </c>
      <c r="D30" s="483">
        <v>0</v>
      </c>
      <c r="E30" s="483">
        <v>0</v>
      </c>
      <c r="F30" s="483">
        <v>0</v>
      </c>
      <c r="G30" s="483">
        <v>0</v>
      </c>
      <c r="H30" s="88">
        <v>0</v>
      </c>
      <c r="I30" s="483">
        <v>0</v>
      </c>
      <c r="J30" s="483">
        <v>0</v>
      </c>
      <c r="K30" s="483">
        <v>0</v>
      </c>
      <c r="L30" s="483">
        <v>0</v>
      </c>
      <c r="M30" s="483">
        <v>0</v>
      </c>
      <c r="N30" s="483">
        <v>0</v>
      </c>
      <c r="O30" s="483">
        <v>0</v>
      </c>
      <c r="P30" s="483">
        <v>0</v>
      </c>
      <c r="Q30" s="483">
        <v>0</v>
      </c>
      <c r="R30" s="88">
        <v>0</v>
      </c>
      <c r="S30" s="483">
        <v>0</v>
      </c>
      <c r="T30" s="483">
        <v>0</v>
      </c>
      <c r="U30" s="483">
        <v>0</v>
      </c>
      <c r="V30" s="483">
        <v>0</v>
      </c>
      <c r="W30" s="483">
        <v>0</v>
      </c>
      <c r="X30" s="483">
        <v>0</v>
      </c>
      <c r="Y30" s="483">
        <v>0</v>
      </c>
      <c r="Z30" s="483">
        <v>0</v>
      </c>
      <c r="AA30" s="483">
        <v>0</v>
      </c>
      <c r="AB30" s="483">
        <v>0</v>
      </c>
      <c r="AC30" s="483">
        <v>0</v>
      </c>
      <c r="AD30" s="483">
        <v>0</v>
      </c>
      <c r="AE30" s="483">
        <v>0</v>
      </c>
      <c r="AF30" s="236">
        <v>0</v>
      </c>
      <c r="AG30" s="236">
        <v>0</v>
      </c>
      <c r="AH30" s="236">
        <v>0</v>
      </c>
      <c r="AI30" s="236">
        <v>0</v>
      </c>
      <c r="AJ30" s="488">
        <v>0</v>
      </c>
    </row>
    <row r="31" spans="1:36" s="42" customFormat="1" x14ac:dyDescent="0.25">
      <c r="A31" s="407"/>
      <c r="B31" s="113">
        <v>1202</v>
      </c>
      <c r="C31" s="189" t="s">
        <v>31</v>
      </c>
      <c r="D31" s="483">
        <v>0</v>
      </c>
      <c r="E31" s="483">
        <v>0</v>
      </c>
      <c r="F31" s="483">
        <v>0</v>
      </c>
      <c r="G31" s="483">
        <v>0</v>
      </c>
      <c r="H31" s="88">
        <v>0</v>
      </c>
      <c r="I31" s="483">
        <v>0</v>
      </c>
      <c r="J31" s="483">
        <v>0</v>
      </c>
      <c r="K31" s="483">
        <v>0</v>
      </c>
      <c r="L31" s="483">
        <v>0</v>
      </c>
      <c r="M31" s="483">
        <v>0</v>
      </c>
      <c r="N31" s="483">
        <v>0</v>
      </c>
      <c r="O31" s="483">
        <v>0</v>
      </c>
      <c r="P31" s="483">
        <v>0</v>
      </c>
      <c r="Q31" s="483">
        <v>0</v>
      </c>
      <c r="R31" s="88">
        <v>0</v>
      </c>
      <c r="S31" s="483">
        <v>0</v>
      </c>
      <c r="T31" s="483">
        <v>0</v>
      </c>
      <c r="U31" s="483">
        <v>0</v>
      </c>
      <c r="V31" s="483">
        <v>0</v>
      </c>
      <c r="W31" s="483">
        <v>0</v>
      </c>
      <c r="X31" s="483">
        <v>0</v>
      </c>
      <c r="Y31" s="483">
        <v>0</v>
      </c>
      <c r="Z31" s="483">
        <v>0</v>
      </c>
      <c r="AA31" s="483">
        <v>0</v>
      </c>
      <c r="AB31" s="483">
        <v>0</v>
      </c>
      <c r="AC31" s="483">
        <v>0</v>
      </c>
      <c r="AD31" s="483">
        <v>0</v>
      </c>
      <c r="AE31" s="483">
        <v>0</v>
      </c>
      <c r="AF31" s="236">
        <v>0</v>
      </c>
      <c r="AG31" s="236">
        <v>0</v>
      </c>
      <c r="AH31" s="236">
        <v>0</v>
      </c>
      <c r="AI31" s="236">
        <v>0</v>
      </c>
      <c r="AJ31" s="488">
        <v>0</v>
      </c>
    </row>
    <row r="32" spans="1:36" s="42" customFormat="1" x14ac:dyDescent="0.25">
      <c r="A32" s="407"/>
      <c r="B32" s="113">
        <v>120205</v>
      </c>
      <c r="C32" s="189" t="s">
        <v>32</v>
      </c>
      <c r="D32" s="483">
        <v>0</v>
      </c>
      <c r="E32" s="483">
        <v>0</v>
      </c>
      <c r="F32" s="483">
        <v>0</v>
      </c>
      <c r="G32" s="483">
        <v>0</v>
      </c>
      <c r="H32" s="88">
        <v>0</v>
      </c>
      <c r="I32" s="483">
        <v>0</v>
      </c>
      <c r="J32" s="483">
        <v>0</v>
      </c>
      <c r="K32" s="483">
        <v>0</v>
      </c>
      <c r="L32" s="483">
        <v>0</v>
      </c>
      <c r="M32" s="483">
        <v>0</v>
      </c>
      <c r="N32" s="483">
        <v>0</v>
      </c>
      <c r="O32" s="483">
        <v>0</v>
      </c>
      <c r="P32" s="483">
        <v>0</v>
      </c>
      <c r="Q32" s="483">
        <v>0</v>
      </c>
      <c r="R32" s="88">
        <v>0</v>
      </c>
      <c r="S32" s="483">
        <v>0</v>
      </c>
      <c r="T32" s="483">
        <v>0</v>
      </c>
      <c r="U32" s="483">
        <v>0</v>
      </c>
      <c r="V32" s="483">
        <v>0</v>
      </c>
      <c r="W32" s="483">
        <v>0</v>
      </c>
      <c r="X32" s="483">
        <v>0</v>
      </c>
      <c r="Y32" s="483">
        <v>0</v>
      </c>
      <c r="Z32" s="483">
        <v>0</v>
      </c>
      <c r="AA32" s="483">
        <v>0</v>
      </c>
      <c r="AB32" s="483">
        <v>0</v>
      </c>
      <c r="AC32" s="483">
        <v>0</v>
      </c>
      <c r="AD32" s="483">
        <v>0</v>
      </c>
      <c r="AE32" s="483">
        <v>0</v>
      </c>
      <c r="AF32" s="236">
        <v>0</v>
      </c>
      <c r="AG32" s="236">
        <v>0</v>
      </c>
      <c r="AH32" s="236">
        <v>0</v>
      </c>
      <c r="AI32" s="236">
        <v>0</v>
      </c>
      <c r="AJ32" s="488">
        <v>0</v>
      </c>
    </row>
    <row r="33" spans="1:36" s="42" customFormat="1" x14ac:dyDescent="0.25">
      <c r="A33" s="407"/>
      <c r="B33" s="113">
        <v>120210</v>
      </c>
      <c r="C33" s="189" t="s">
        <v>29</v>
      </c>
      <c r="D33" s="483">
        <v>0</v>
      </c>
      <c r="E33" s="483">
        <v>0</v>
      </c>
      <c r="F33" s="483">
        <v>0</v>
      </c>
      <c r="G33" s="483">
        <v>0</v>
      </c>
      <c r="H33" s="88">
        <v>0</v>
      </c>
      <c r="I33" s="483">
        <v>0</v>
      </c>
      <c r="J33" s="483">
        <v>0</v>
      </c>
      <c r="K33" s="483">
        <v>0</v>
      </c>
      <c r="L33" s="483">
        <v>0</v>
      </c>
      <c r="M33" s="483">
        <v>0</v>
      </c>
      <c r="N33" s="483">
        <v>0</v>
      </c>
      <c r="O33" s="483">
        <v>0</v>
      </c>
      <c r="P33" s="483">
        <v>0</v>
      </c>
      <c r="Q33" s="483">
        <v>0</v>
      </c>
      <c r="R33" s="88">
        <v>0</v>
      </c>
      <c r="S33" s="483">
        <v>0</v>
      </c>
      <c r="T33" s="483">
        <v>0</v>
      </c>
      <c r="U33" s="483">
        <v>0</v>
      </c>
      <c r="V33" s="483">
        <v>0</v>
      </c>
      <c r="W33" s="483">
        <v>0</v>
      </c>
      <c r="X33" s="483">
        <v>0</v>
      </c>
      <c r="Y33" s="483">
        <v>0</v>
      </c>
      <c r="Z33" s="483">
        <v>0</v>
      </c>
      <c r="AA33" s="483">
        <v>0</v>
      </c>
      <c r="AB33" s="483">
        <v>0</v>
      </c>
      <c r="AC33" s="483">
        <v>0</v>
      </c>
      <c r="AD33" s="483">
        <v>0</v>
      </c>
      <c r="AE33" s="483">
        <v>0</v>
      </c>
      <c r="AF33" s="236">
        <v>0</v>
      </c>
      <c r="AG33" s="236">
        <v>0</v>
      </c>
      <c r="AH33" s="236">
        <v>0</v>
      </c>
      <c r="AI33" s="236">
        <v>0</v>
      </c>
      <c r="AJ33" s="488">
        <v>0</v>
      </c>
    </row>
    <row r="34" spans="1:36" s="42" customFormat="1" x14ac:dyDescent="0.25">
      <c r="A34" s="407"/>
      <c r="B34" s="113">
        <v>120215</v>
      </c>
      <c r="C34" s="189" t="s">
        <v>30</v>
      </c>
      <c r="D34" s="483">
        <v>0</v>
      </c>
      <c r="E34" s="483">
        <v>0</v>
      </c>
      <c r="F34" s="483">
        <v>0</v>
      </c>
      <c r="G34" s="483">
        <v>0</v>
      </c>
      <c r="H34" s="88">
        <v>0</v>
      </c>
      <c r="I34" s="483">
        <v>0</v>
      </c>
      <c r="J34" s="483">
        <v>0</v>
      </c>
      <c r="K34" s="483">
        <v>0</v>
      </c>
      <c r="L34" s="483">
        <v>0</v>
      </c>
      <c r="M34" s="483">
        <v>0</v>
      </c>
      <c r="N34" s="483">
        <v>0</v>
      </c>
      <c r="O34" s="483">
        <v>0</v>
      </c>
      <c r="P34" s="483">
        <v>0</v>
      </c>
      <c r="Q34" s="483">
        <v>0</v>
      </c>
      <c r="R34" s="88">
        <v>0</v>
      </c>
      <c r="S34" s="483">
        <v>0</v>
      </c>
      <c r="T34" s="483">
        <v>0</v>
      </c>
      <c r="U34" s="483">
        <v>0</v>
      </c>
      <c r="V34" s="483">
        <v>0</v>
      </c>
      <c r="W34" s="483">
        <v>0</v>
      </c>
      <c r="X34" s="483">
        <v>0</v>
      </c>
      <c r="Y34" s="483">
        <v>0</v>
      </c>
      <c r="Z34" s="483">
        <v>0</v>
      </c>
      <c r="AA34" s="483">
        <v>0</v>
      </c>
      <c r="AB34" s="483">
        <v>0</v>
      </c>
      <c r="AC34" s="483">
        <v>0</v>
      </c>
      <c r="AD34" s="483">
        <v>0</v>
      </c>
      <c r="AE34" s="483">
        <v>0</v>
      </c>
      <c r="AF34" s="236">
        <v>0</v>
      </c>
      <c r="AG34" s="236">
        <v>0</v>
      </c>
      <c r="AH34" s="236">
        <v>0</v>
      </c>
      <c r="AI34" s="236">
        <v>0</v>
      </c>
      <c r="AJ34" s="488">
        <v>0</v>
      </c>
    </row>
    <row r="35" spans="1:36" s="42" customFormat="1" x14ac:dyDescent="0.25">
      <c r="A35" s="407"/>
      <c r="B35" s="113">
        <v>1299</v>
      </c>
      <c r="C35" s="189" t="s">
        <v>1317</v>
      </c>
      <c r="D35" s="483">
        <v>0</v>
      </c>
      <c r="E35" s="483">
        <v>0</v>
      </c>
      <c r="F35" s="483">
        <v>0</v>
      </c>
      <c r="G35" s="483">
        <v>0</v>
      </c>
      <c r="H35" s="88">
        <v>0</v>
      </c>
      <c r="I35" s="483">
        <v>0</v>
      </c>
      <c r="J35" s="483">
        <v>0</v>
      </c>
      <c r="K35" s="483">
        <v>0</v>
      </c>
      <c r="L35" s="483">
        <v>0</v>
      </c>
      <c r="M35" s="483">
        <v>0</v>
      </c>
      <c r="N35" s="483">
        <v>0</v>
      </c>
      <c r="O35" s="483">
        <v>0</v>
      </c>
      <c r="P35" s="483">
        <v>0</v>
      </c>
      <c r="Q35" s="483">
        <v>0</v>
      </c>
      <c r="R35" s="88">
        <v>0</v>
      </c>
      <c r="S35" s="483">
        <v>0</v>
      </c>
      <c r="T35" s="483">
        <v>0</v>
      </c>
      <c r="U35" s="483">
        <v>0</v>
      </c>
      <c r="V35" s="483">
        <v>0</v>
      </c>
      <c r="W35" s="483">
        <v>0</v>
      </c>
      <c r="X35" s="483">
        <v>0</v>
      </c>
      <c r="Y35" s="483">
        <v>0</v>
      </c>
      <c r="Z35" s="483">
        <v>0</v>
      </c>
      <c r="AA35" s="483">
        <v>0</v>
      </c>
      <c r="AB35" s="483">
        <v>0</v>
      </c>
      <c r="AC35" s="483">
        <v>0</v>
      </c>
      <c r="AD35" s="483">
        <v>0</v>
      </c>
      <c r="AE35" s="483">
        <v>0</v>
      </c>
      <c r="AF35" s="236">
        <v>0</v>
      </c>
      <c r="AG35" s="236">
        <v>0</v>
      </c>
      <c r="AH35" s="236">
        <v>0</v>
      </c>
      <c r="AI35" s="236">
        <v>0</v>
      </c>
      <c r="AJ35" s="488">
        <v>0</v>
      </c>
    </row>
    <row r="36" spans="1:36" s="42" customFormat="1" x14ac:dyDescent="0.25">
      <c r="A36" s="407"/>
      <c r="B36" s="113">
        <v>129905</v>
      </c>
      <c r="C36" s="189" t="s">
        <v>728</v>
      </c>
      <c r="D36" s="483">
        <v>0</v>
      </c>
      <c r="E36" s="483">
        <v>0</v>
      </c>
      <c r="F36" s="483">
        <v>0</v>
      </c>
      <c r="G36" s="483">
        <v>0</v>
      </c>
      <c r="H36" s="88">
        <v>0</v>
      </c>
      <c r="I36" s="483">
        <v>0</v>
      </c>
      <c r="J36" s="483">
        <v>0</v>
      </c>
      <c r="K36" s="483">
        <v>0</v>
      </c>
      <c r="L36" s="483">
        <v>0</v>
      </c>
      <c r="M36" s="483">
        <v>0</v>
      </c>
      <c r="N36" s="483">
        <v>0</v>
      </c>
      <c r="O36" s="483">
        <v>0</v>
      </c>
      <c r="P36" s="483">
        <v>0</v>
      </c>
      <c r="Q36" s="483">
        <v>0</v>
      </c>
      <c r="R36" s="88">
        <v>0</v>
      </c>
      <c r="S36" s="483">
        <v>0</v>
      </c>
      <c r="T36" s="483">
        <v>0</v>
      </c>
      <c r="U36" s="483">
        <v>0</v>
      </c>
      <c r="V36" s="483">
        <v>0</v>
      </c>
      <c r="W36" s="483">
        <v>0</v>
      </c>
      <c r="X36" s="483">
        <v>0</v>
      </c>
      <c r="Y36" s="483">
        <v>0</v>
      </c>
      <c r="Z36" s="483">
        <v>0</v>
      </c>
      <c r="AA36" s="483">
        <v>0</v>
      </c>
      <c r="AB36" s="483">
        <v>0</v>
      </c>
      <c r="AC36" s="483">
        <v>0</v>
      </c>
      <c r="AD36" s="483">
        <v>0</v>
      </c>
      <c r="AE36" s="483">
        <v>0</v>
      </c>
      <c r="AF36" s="236">
        <v>0</v>
      </c>
      <c r="AG36" s="236">
        <v>0</v>
      </c>
      <c r="AH36" s="236">
        <v>0</v>
      </c>
      <c r="AI36" s="236">
        <v>0</v>
      </c>
      <c r="AJ36" s="488">
        <v>0</v>
      </c>
    </row>
    <row r="37" spans="1:36" s="42" customFormat="1" x14ac:dyDescent="0.25">
      <c r="A37" s="407"/>
      <c r="B37" s="113">
        <v>129910</v>
      </c>
      <c r="C37" s="189" t="s">
        <v>1318</v>
      </c>
      <c r="D37" s="483">
        <v>0</v>
      </c>
      <c r="E37" s="483">
        <v>0</v>
      </c>
      <c r="F37" s="483">
        <v>0</v>
      </c>
      <c r="G37" s="483">
        <v>0</v>
      </c>
      <c r="H37" s="88">
        <v>0</v>
      </c>
      <c r="I37" s="483">
        <v>0</v>
      </c>
      <c r="J37" s="483">
        <v>0</v>
      </c>
      <c r="K37" s="483">
        <v>0</v>
      </c>
      <c r="L37" s="483">
        <v>0</v>
      </c>
      <c r="M37" s="483">
        <v>0</v>
      </c>
      <c r="N37" s="483">
        <v>0</v>
      </c>
      <c r="O37" s="483">
        <v>0</v>
      </c>
      <c r="P37" s="483">
        <v>0</v>
      </c>
      <c r="Q37" s="483">
        <v>0</v>
      </c>
      <c r="R37" s="88">
        <v>0</v>
      </c>
      <c r="S37" s="483">
        <v>0</v>
      </c>
      <c r="T37" s="483">
        <v>0</v>
      </c>
      <c r="U37" s="483">
        <v>0</v>
      </c>
      <c r="V37" s="483">
        <v>0</v>
      </c>
      <c r="W37" s="483">
        <v>0</v>
      </c>
      <c r="X37" s="483">
        <v>0</v>
      </c>
      <c r="Y37" s="483">
        <v>0</v>
      </c>
      <c r="Z37" s="483">
        <v>0</v>
      </c>
      <c r="AA37" s="483">
        <v>0</v>
      </c>
      <c r="AB37" s="483">
        <v>0</v>
      </c>
      <c r="AC37" s="483">
        <v>0</v>
      </c>
      <c r="AD37" s="483">
        <v>0</v>
      </c>
      <c r="AE37" s="483">
        <v>0</v>
      </c>
      <c r="AF37" s="236">
        <v>0</v>
      </c>
      <c r="AG37" s="236">
        <v>0</v>
      </c>
      <c r="AH37" s="236">
        <v>0</v>
      </c>
      <c r="AI37" s="236">
        <v>0</v>
      </c>
      <c r="AJ37" s="488">
        <v>0</v>
      </c>
    </row>
    <row r="38" spans="1:36" s="40" customFormat="1" x14ac:dyDescent="0.25">
      <c r="A38" s="407"/>
      <c r="B38" s="112">
        <v>13</v>
      </c>
      <c r="C38" s="320" t="s">
        <v>33</v>
      </c>
      <c r="D38" s="484">
        <v>1129757.8500099999</v>
      </c>
      <c r="E38" s="484">
        <v>951670.01506000001</v>
      </c>
      <c r="F38" s="484">
        <v>2702674.35513</v>
      </c>
      <c r="G38" s="484">
        <v>763348.07434000005</v>
      </c>
      <c r="H38" s="26">
        <v>5547450.2945400001</v>
      </c>
      <c r="I38" s="484">
        <v>420723.62150000001</v>
      </c>
      <c r="J38" s="484">
        <v>633383.69240000006</v>
      </c>
      <c r="K38" s="484">
        <v>132995.622</v>
      </c>
      <c r="L38" s="484">
        <v>217568.52163</v>
      </c>
      <c r="M38" s="484">
        <v>142400.81021</v>
      </c>
      <c r="N38" s="484">
        <v>720012.16882000002</v>
      </c>
      <c r="O38" s="484">
        <v>66119.510649999997</v>
      </c>
      <c r="P38" s="484">
        <v>166878.95482000001</v>
      </c>
      <c r="Q38" s="484">
        <v>121204.43815</v>
      </c>
      <c r="R38" s="26">
        <v>2621287.3401800003</v>
      </c>
      <c r="S38" s="484">
        <v>29138.068210000001</v>
      </c>
      <c r="T38" s="484">
        <v>66182.884879999998</v>
      </c>
      <c r="U38" s="484">
        <v>8871.8825799999995</v>
      </c>
      <c r="V38" s="484">
        <v>5317.3597799999998</v>
      </c>
      <c r="W38" s="484">
        <v>39709.685189999997</v>
      </c>
      <c r="X38" s="484">
        <v>4251.70442</v>
      </c>
      <c r="Y38" s="484">
        <v>8455.61751</v>
      </c>
      <c r="Z38" s="484">
        <v>4986.12997</v>
      </c>
      <c r="AA38" s="484">
        <v>22543.192330000002</v>
      </c>
      <c r="AB38" s="484">
        <v>23455.563389999999</v>
      </c>
      <c r="AC38" s="484">
        <v>1895.9086500000001</v>
      </c>
      <c r="AD38" s="484">
        <v>214807.99690999999</v>
      </c>
      <c r="AE38" s="484">
        <v>8383545.6316300007</v>
      </c>
      <c r="AF38" s="486">
        <v>853007.79081999999</v>
      </c>
      <c r="AG38" s="486">
        <v>365286.69162</v>
      </c>
      <c r="AH38" s="486">
        <v>0</v>
      </c>
      <c r="AI38" s="486">
        <v>32894.718489999999</v>
      </c>
      <c r="AJ38" s="487">
        <v>7132356.4306999994</v>
      </c>
    </row>
    <row r="39" spans="1:36" s="42" customFormat="1" x14ac:dyDescent="0.25">
      <c r="A39" s="408"/>
      <c r="B39" s="113">
        <v>1301</v>
      </c>
      <c r="C39" s="189" t="s">
        <v>1319</v>
      </c>
      <c r="D39" s="483">
        <v>44201.379390000002</v>
      </c>
      <c r="E39" s="483">
        <v>0</v>
      </c>
      <c r="F39" s="483">
        <v>0</v>
      </c>
      <c r="G39" s="483">
        <v>0</v>
      </c>
      <c r="H39" s="88">
        <v>44201.379390000002</v>
      </c>
      <c r="I39" s="483">
        <v>45649.344689999998</v>
      </c>
      <c r="J39" s="483">
        <v>0</v>
      </c>
      <c r="K39" s="483">
        <v>0</v>
      </c>
      <c r="L39" s="483">
        <v>0</v>
      </c>
      <c r="M39" s="483">
        <v>0</v>
      </c>
      <c r="N39" s="483">
        <v>6048.7178299999996</v>
      </c>
      <c r="O39" s="483">
        <v>2000</v>
      </c>
      <c r="P39" s="483">
        <v>0</v>
      </c>
      <c r="Q39" s="483">
        <v>0</v>
      </c>
      <c r="R39" s="88">
        <v>53698.062519999999</v>
      </c>
      <c r="S39" s="483">
        <v>0</v>
      </c>
      <c r="T39" s="483">
        <v>0</v>
      </c>
      <c r="U39" s="483">
        <v>0</v>
      </c>
      <c r="V39" s="483">
        <v>0</v>
      </c>
      <c r="W39" s="483">
        <v>0</v>
      </c>
      <c r="X39" s="483">
        <v>0</v>
      </c>
      <c r="Y39" s="483">
        <v>0</v>
      </c>
      <c r="Z39" s="483">
        <v>0</v>
      </c>
      <c r="AA39" s="483">
        <v>0</v>
      </c>
      <c r="AB39" s="483">
        <v>0</v>
      </c>
      <c r="AC39" s="483">
        <v>0</v>
      </c>
      <c r="AD39" s="483">
        <v>0</v>
      </c>
      <c r="AE39" s="483">
        <v>97899.441909999994</v>
      </c>
      <c r="AF39" s="236">
        <v>6048.7178299999996</v>
      </c>
      <c r="AG39" s="236">
        <v>0</v>
      </c>
      <c r="AH39" s="236">
        <v>0</v>
      </c>
      <c r="AI39" s="236">
        <v>0</v>
      </c>
      <c r="AJ39" s="488">
        <v>91850.72408</v>
      </c>
    </row>
    <row r="40" spans="1:36" s="42" customFormat="1" x14ac:dyDescent="0.25">
      <c r="A40" s="408"/>
      <c r="B40" s="113">
        <v>130105</v>
      </c>
      <c r="C40" s="189" t="s">
        <v>34</v>
      </c>
      <c r="D40" s="483">
        <v>10711.44765</v>
      </c>
      <c r="E40" s="483">
        <v>0</v>
      </c>
      <c r="F40" s="483">
        <v>0</v>
      </c>
      <c r="G40" s="483">
        <v>0</v>
      </c>
      <c r="H40" s="88">
        <v>10711.44765</v>
      </c>
      <c r="I40" s="483">
        <v>34615.396359999999</v>
      </c>
      <c r="J40" s="483">
        <v>0</v>
      </c>
      <c r="K40" s="483">
        <v>0</v>
      </c>
      <c r="L40" s="483">
        <v>0</v>
      </c>
      <c r="M40" s="483">
        <v>0</v>
      </c>
      <c r="N40" s="483">
        <v>6048.7178299999996</v>
      </c>
      <c r="O40" s="483">
        <v>0</v>
      </c>
      <c r="P40" s="483">
        <v>0</v>
      </c>
      <c r="Q40" s="483">
        <v>0</v>
      </c>
      <c r="R40" s="88">
        <v>40664.11419</v>
      </c>
      <c r="S40" s="483">
        <v>0</v>
      </c>
      <c r="T40" s="483">
        <v>0</v>
      </c>
      <c r="U40" s="483">
        <v>0</v>
      </c>
      <c r="V40" s="483">
        <v>0</v>
      </c>
      <c r="W40" s="483">
        <v>0</v>
      </c>
      <c r="X40" s="483">
        <v>0</v>
      </c>
      <c r="Y40" s="483">
        <v>0</v>
      </c>
      <c r="Z40" s="483">
        <v>0</v>
      </c>
      <c r="AA40" s="483">
        <v>0</v>
      </c>
      <c r="AB40" s="483">
        <v>0</v>
      </c>
      <c r="AC40" s="483">
        <v>0</v>
      </c>
      <c r="AD40" s="483">
        <v>0</v>
      </c>
      <c r="AE40" s="483">
        <v>51375.561840000002</v>
      </c>
      <c r="AF40" s="236">
        <v>6048.7178299999996</v>
      </c>
      <c r="AG40" s="236">
        <v>0</v>
      </c>
      <c r="AH40" s="236">
        <v>0</v>
      </c>
      <c r="AI40" s="236">
        <v>0</v>
      </c>
      <c r="AJ40" s="488">
        <v>45326.844010000001</v>
      </c>
    </row>
    <row r="41" spans="1:36" s="42" customFormat="1" x14ac:dyDescent="0.25">
      <c r="A41" s="408"/>
      <c r="B41" s="113">
        <v>130110</v>
      </c>
      <c r="C41" s="189" t="s">
        <v>35</v>
      </c>
      <c r="D41" s="483">
        <v>9449.58367</v>
      </c>
      <c r="E41" s="483">
        <v>0</v>
      </c>
      <c r="F41" s="483">
        <v>0</v>
      </c>
      <c r="G41" s="483">
        <v>0</v>
      </c>
      <c r="H41" s="88">
        <v>9449.58367</v>
      </c>
      <c r="I41" s="483">
        <v>11033.948329999999</v>
      </c>
      <c r="J41" s="483">
        <v>0</v>
      </c>
      <c r="K41" s="483">
        <v>0</v>
      </c>
      <c r="L41" s="483">
        <v>0</v>
      </c>
      <c r="M41" s="483">
        <v>0</v>
      </c>
      <c r="N41" s="483">
        <v>0</v>
      </c>
      <c r="O41" s="483">
        <v>2000</v>
      </c>
      <c r="P41" s="483">
        <v>0</v>
      </c>
      <c r="Q41" s="483">
        <v>0</v>
      </c>
      <c r="R41" s="88">
        <v>13033.948329999999</v>
      </c>
      <c r="S41" s="483">
        <v>0</v>
      </c>
      <c r="T41" s="483">
        <v>0</v>
      </c>
      <c r="U41" s="483">
        <v>0</v>
      </c>
      <c r="V41" s="483">
        <v>0</v>
      </c>
      <c r="W41" s="483">
        <v>0</v>
      </c>
      <c r="X41" s="483">
        <v>0</v>
      </c>
      <c r="Y41" s="483">
        <v>0</v>
      </c>
      <c r="Z41" s="483">
        <v>0</v>
      </c>
      <c r="AA41" s="483">
        <v>0</v>
      </c>
      <c r="AB41" s="483">
        <v>0</v>
      </c>
      <c r="AC41" s="483">
        <v>0</v>
      </c>
      <c r="AD41" s="483">
        <v>0</v>
      </c>
      <c r="AE41" s="483">
        <v>22483.531999999999</v>
      </c>
      <c r="AF41" s="236">
        <v>0</v>
      </c>
      <c r="AG41" s="236">
        <v>0</v>
      </c>
      <c r="AH41" s="236">
        <v>0</v>
      </c>
      <c r="AI41" s="236">
        <v>0</v>
      </c>
      <c r="AJ41" s="488">
        <v>22483.531999999999</v>
      </c>
    </row>
    <row r="42" spans="1:36" s="42" customFormat="1" x14ac:dyDescent="0.25">
      <c r="A42" s="408"/>
      <c r="B42" s="113">
        <v>130115</v>
      </c>
      <c r="C42" s="189" t="s">
        <v>36</v>
      </c>
      <c r="D42" s="483">
        <v>2830.8814200000002</v>
      </c>
      <c r="E42" s="483">
        <v>0</v>
      </c>
      <c r="F42" s="483">
        <v>0</v>
      </c>
      <c r="G42" s="483">
        <v>0</v>
      </c>
      <c r="H42" s="88">
        <v>2830.8814200000002</v>
      </c>
      <c r="I42" s="483">
        <v>0</v>
      </c>
      <c r="J42" s="483">
        <v>0</v>
      </c>
      <c r="K42" s="483">
        <v>0</v>
      </c>
      <c r="L42" s="483">
        <v>0</v>
      </c>
      <c r="M42" s="483">
        <v>0</v>
      </c>
      <c r="N42" s="483">
        <v>0</v>
      </c>
      <c r="O42" s="483">
        <v>0</v>
      </c>
      <c r="P42" s="483">
        <v>0</v>
      </c>
      <c r="Q42" s="483">
        <v>0</v>
      </c>
      <c r="R42" s="88">
        <v>0</v>
      </c>
      <c r="S42" s="483">
        <v>0</v>
      </c>
      <c r="T42" s="483">
        <v>0</v>
      </c>
      <c r="U42" s="483">
        <v>0</v>
      </c>
      <c r="V42" s="483">
        <v>0</v>
      </c>
      <c r="W42" s="483">
        <v>0</v>
      </c>
      <c r="X42" s="483">
        <v>0</v>
      </c>
      <c r="Y42" s="483">
        <v>0</v>
      </c>
      <c r="Z42" s="483">
        <v>0</v>
      </c>
      <c r="AA42" s="483">
        <v>0</v>
      </c>
      <c r="AB42" s="483">
        <v>0</v>
      </c>
      <c r="AC42" s="483">
        <v>0</v>
      </c>
      <c r="AD42" s="483">
        <v>0</v>
      </c>
      <c r="AE42" s="483">
        <v>2830.8814200000002</v>
      </c>
      <c r="AF42" s="236">
        <v>0</v>
      </c>
      <c r="AG42" s="236">
        <v>0</v>
      </c>
      <c r="AH42" s="236">
        <v>0</v>
      </c>
      <c r="AI42" s="236">
        <v>0</v>
      </c>
      <c r="AJ42" s="488">
        <v>2830.8814200000002</v>
      </c>
    </row>
    <row r="43" spans="1:36" s="42" customFormat="1" x14ac:dyDescent="0.25">
      <c r="A43" s="408"/>
      <c r="B43" s="113">
        <v>130120</v>
      </c>
      <c r="C43" s="189" t="s">
        <v>37</v>
      </c>
      <c r="D43" s="483">
        <v>21209.466649999998</v>
      </c>
      <c r="E43" s="483">
        <v>0</v>
      </c>
      <c r="F43" s="483">
        <v>0</v>
      </c>
      <c r="G43" s="483">
        <v>0</v>
      </c>
      <c r="H43" s="88">
        <v>21209.466649999998</v>
      </c>
      <c r="I43" s="483">
        <v>0</v>
      </c>
      <c r="J43" s="483">
        <v>0</v>
      </c>
      <c r="K43" s="483">
        <v>0</v>
      </c>
      <c r="L43" s="483">
        <v>0</v>
      </c>
      <c r="M43" s="483">
        <v>0</v>
      </c>
      <c r="N43" s="483">
        <v>0</v>
      </c>
      <c r="O43" s="483">
        <v>0</v>
      </c>
      <c r="P43" s="483">
        <v>0</v>
      </c>
      <c r="Q43" s="483">
        <v>0</v>
      </c>
      <c r="R43" s="88">
        <v>0</v>
      </c>
      <c r="S43" s="483">
        <v>0</v>
      </c>
      <c r="T43" s="483">
        <v>0</v>
      </c>
      <c r="U43" s="483">
        <v>0</v>
      </c>
      <c r="V43" s="483">
        <v>0</v>
      </c>
      <c r="W43" s="483">
        <v>0</v>
      </c>
      <c r="X43" s="483">
        <v>0</v>
      </c>
      <c r="Y43" s="483">
        <v>0</v>
      </c>
      <c r="Z43" s="483">
        <v>0</v>
      </c>
      <c r="AA43" s="483">
        <v>0</v>
      </c>
      <c r="AB43" s="483">
        <v>0</v>
      </c>
      <c r="AC43" s="483">
        <v>0</v>
      </c>
      <c r="AD43" s="483">
        <v>0</v>
      </c>
      <c r="AE43" s="483">
        <v>21209.466649999998</v>
      </c>
      <c r="AF43" s="236">
        <v>0</v>
      </c>
      <c r="AG43" s="236">
        <v>0</v>
      </c>
      <c r="AH43" s="236">
        <v>0</v>
      </c>
      <c r="AI43" s="236">
        <v>0</v>
      </c>
      <c r="AJ43" s="488">
        <v>21209.466649999998</v>
      </c>
    </row>
    <row r="44" spans="1:36" s="42" customFormat="1" x14ac:dyDescent="0.25">
      <c r="A44" s="408"/>
      <c r="B44" s="113">
        <v>130125</v>
      </c>
      <c r="C44" s="189" t="s">
        <v>38</v>
      </c>
      <c r="D44" s="483">
        <v>0</v>
      </c>
      <c r="E44" s="483">
        <v>0</v>
      </c>
      <c r="F44" s="483">
        <v>0</v>
      </c>
      <c r="G44" s="483">
        <v>0</v>
      </c>
      <c r="H44" s="88">
        <v>0</v>
      </c>
      <c r="I44" s="483">
        <v>0</v>
      </c>
      <c r="J44" s="483">
        <v>0</v>
      </c>
      <c r="K44" s="483">
        <v>0</v>
      </c>
      <c r="L44" s="483">
        <v>0</v>
      </c>
      <c r="M44" s="483">
        <v>0</v>
      </c>
      <c r="N44" s="483">
        <v>0</v>
      </c>
      <c r="O44" s="483">
        <v>0</v>
      </c>
      <c r="P44" s="483">
        <v>0</v>
      </c>
      <c r="Q44" s="483">
        <v>0</v>
      </c>
      <c r="R44" s="88">
        <v>0</v>
      </c>
      <c r="S44" s="483">
        <v>0</v>
      </c>
      <c r="T44" s="483">
        <v>0</v>
      </c>
      <c r="U44" s="483">
        <v>0</v>
      </c>
      <c r="V44" s="483">
        <v>0</v>
      </c>
      <c r="W44" s="483">
        <v>0</v>
      </c>
      <c r="X44" s="483">
        <v>0</v>
      </c>
      <c r="Y44" s="483">
        <v>0</v>
      </c>
      <c r="Z44" s="483">
        <v>0</v>
      </c>
      <c r="AA44" s="483">
        <v>0</v>
      </c>
      <c r="AB44" s="483">
        <v>0</v>
      </c>
      <c r="AC44" s="483">
        <v>0</v>
      </c>
      <c r="AD44" s="483">
        <v>0</v>
      </c>
      <c r="AE44" s="483">
        <v>0</v>
      </c>
      <c r="AF44" s="236">
        <v>0</v>
      </c>
      <c r="AG44" s="236">
        <v>0</v>
      </c>
      <c r="AH44" s="236">
        <v>0</v>
      </c>
      <c r="AI44" s="236">
        <v>0</v>
      </c>
      <c r="AJ44" s="488">
        <v>0</v>
      </c>
    </row>
    <row r="45" spans="1:36" s="42" customFormat="1" x14ac:dyDescent="0.25">
      <c r="A45" s="408"/>
      <c r="B45" s="113">
        <v>1302</v>
      </c>
      <c r="C45" s="189" t="s">
        <v>730</v>
      </c>
      <c r="D45" s="483">
        <v>61126.443919999998</v>
      </c>
      <c r="E45" s="483">
        <v>0</v>
      </c>
      <c r="F45" s="483">
        <v>0</v>
      </c>
      <c r="G45" s="483">
        <v>0</v>
      </c>
      <c r="H45" s="88">
        <v>61126.443919999998</v>
      </c>
      <c r="I45" s="483">
        <v>0</v>
      </c>
      <c r="J45" s="483">
        <v>0</v>
      </c>
      <c r="K45" s="483">
        <v>37651.688999999998</v>
      </c>
      <c r="L45" s="483">
        <v>0</v>
      </c>
      <c r="M45" s="483">
        <v>0</v>
      </c>
      <c r="N45" s="483">
        <v>77765.057109999994</v>
      </c>
      <c r="O45" s="483">
        <v>0</v>
      </c>
      <c r="P45" s="483">
        <v>0</v>
      </c>
      <c r="Q45" s="483">
        <v>0</v>
      </c>
      <c r="R45" s="88">
        <v>115416.74610999999</v>
      </c>
      <c r="S45" s="483">
        <v>0</v>
      </c>
      <c r="T45" s="483">
        <v>0</v>
      </c>
      <c r="U45" s="483">
        <v>0</v>
      </c>
      <c r="V45" s="483">
        <v>0</v>
      </c>
      <c r="W45" s="483">
        <v>0</v>
      </c>
      <c r="X45" s="483">
        <v>0</v>
      </c>
      <c r="Y45" s="483">
        <v>0</v>
      </c>
      <c r="Z45" s="483">
        <v>0</v>
      </c>
      <c r="AA45" s="483">
        <v>0</v>
      </c>
      <c r="AB45" s="483">
        <v>0</v>
      </c>
      <c r="AC45" s="483">
        <v>0</v>
      </c>
      <c r="AD45" s="483">
        <v>0</v>
      </c>
      <c r="AE45" s="483">
        <v>176543.19003</v>
      </c>
      <c r="AF45" s="236">
        <v>115416.74610999999</v>
      </c>
      <c r="AG45" s="236">
        <v>0</v>
      </c>
      <c r="AH45" s="236">
        <v>0</v>
      </c>
      <c r="AI45" s="236">
        <v>0</v>
      </c>
      <c r="AJ45" s="488">
        <v>61126.443919999998</v>
      </c>
    </row>
    <row r="46" spans="1:36" s="42" customFormat="1" x14ac:dyDescent="0.25">
      <c r="A46" s="408"/>
      <c r="B46" s="113">
        <v>130205</v>
      </c>
      <c r="C46" s="189" t="s">
        <v>34</v>
      </c>
      <c r="D46" s="483">
        <v>0</v>
      </c>
      <c r="E46" s="483">
        <v>0</v>
      </c>
      <c r="F46" s="483">
        <v>0</v>
      </c>
      <c r="G46" s="483">
        <v>0</v>
      </c>
      <c r="H46" s="88">
        <v>0</v>
      </c>
      <c r="I46" s="483">
        <v>0</v>
      </c>
      <c r="J46" s="483">
        <v>0</v>
      </c>
      <c r="K46" s="483">
        <v>29993.664000000001</v>
      </c>
      <c r="L46" s="483">
        <v>0</v>
      </c>
      <c r="M46" s="483">
        <v>0</v>
      </c>
      <c r="N46" s="483">
        <v>77324.503169999996</v>
      </c>
      <c r="O46" s="483">
        <v>0</v>
      </c>
      <c r="P46" s="483">
        <v>0</v>
      </c>
      <c r="Q46" s="483">
        <v>0</v>
      </c>
      <c r="R46" s="88">
        <v>107318.16717</v>
      </c>
      <c r="S46" s="483">
        <v>0</v>
      </c>
      <c r="T46" s="483">
        <v>0</v>
      </c>
      <c r="U46" s="483">
        <v>0</v>
      </c>
      <c r="V46" s="483">
        <v>0</v>
      </c>
      <c r="W46" s="483">
        <v>0</v>
      </c>
      <c r="X46" s="483">
        <v>0</v>
      </c>
      <c r="Y46" s="483">
        <v>0</v>
      </c>
      <c r="Z46" s="483">
        <v>0</v>
      </c>
      <c r="AA46" s="483">
        <v>0</v>
      </c>
      <c r="AB46" s="483">
        <v>0</v>
      </c>
      <c r="AC46" s="483">
        <v>0</v>
      </c>
      <c r="AD46" s="483">
        <v>0</v>
      </c>
      <c r="AE46" s="483">
        <v>107318.16717</v>
      </c>
      <c r="AF46" s="236">
        <v>107318.16717</v>
      </c>
      <c r="AG46" s="236">
        <v>0</v>
      </c>
      <c r="AH46" s="236">
        <v>0</v>
      </c>
      <c r="AI46" s="236">
        <v>0</v>
      </c>
      <c r="AJ46" s="488">
        <v>0</v>
      </c>
    </row>
    <row r="47" spans="1:36" s="42" customFormat="1" x14ac:dyDescent="0.25">
      <c r="A47" s="408"/>
      <c r="B47" s="113">
        <v>130210</v>
      </c>
      <c r="C47" s="189" t="s">
        <v>35</v>
      </c>
      <c r="D47" s="483">
        <v>59933.446210000002</v>
      </c>
      <c r="E47" s="483">
        <v>0</v>
      </c>
      <c r="F47" s="483">
        <v>0</v>
      </c>
      <c r="G47" s="483">
        <v>0</v>
      </c>
      <c r="H47" s="88">
        <v>59933.446210000002</v>
      </c>
      <c r="I47" s="483">
        <v>0</v>
      </c>
      <c r="J47" s="483">
        <v>0</v>
      </c>
      <c r="K47" s="483">
        <v>0</v>
      </c>
      <c r="L47" s="483">
        <v>0</v>
      </c>
      <c r="M47" s="483">
        <v>0</v>
      </c>
      <c r="N47" s="483">
        <v>440.55394000000001</v>
      </c>
      <c r="O47" s="483">
        <v>0</v>
      </c>
      <c r="P47" s="483">
        <v>0</v>
      </c>
      <c r="Q47" s="483">
        <v>0</v>
      </c>
      <c r="R47" s="88">
        <v>440.55394000000001</v>
      </c>
      <c r="S47" s="483">
        <v>0</v>
      </c>
      <c r="T47" s="483">
        <v>0</v>
      </c>
      <c r="U47" s="483">
        <v>0</v>
      </c>
      <c r="V47" s="483">
        <v>0</v>
      </c>
      <c r="W47" s="483">
        <v>0</v>
      </c>
      <c r="X47" s="483">
        <v>0</v>
      </c>
      <c r="Y47" s="483">
        <v>0</v>
      </c>
      <c r="Z47" s="483">
        <v>0</v>
      </c>
      <c r="AA47" s="483">
        <v>0</v>
      </c>
      <c r="AB47" s="483">
        <v>0</v>
      </c>
      <c r="AC47" s="483">
        <v>0</v>
      </c>
      <c r="AD47" s="483">
        <v>0</v>
      </c>
      <c r="AE47" s="483">
        <v>60374.00015</v>
      </c>
      <c r="AF47" s="236">
        <v>440.55394000000001</v>
      </c>
      <c r="AG47" s="236">
        <v>0</v>
      </c>
      <c r="AH47" s="236">
        <v>0</v>
      </c>
      <c r="AI47" s="236">
        <v>0</v>
      </c>
      <c r="AJ47" s="488">
        <v>59933.446210000002</v>
      </c>
    </row>
    <row r="48" spans="1:36" s="42" customFormat="1" x14ac:dyDescent="0.25">
      <c r="A48" s="408"/>
      <c r="B48" s="113">
        <v>130215</v>
      </c>
      <c r="C48" s="189" t="s">
        <v>36</v>
      </c>
      <c r="D48" s="483">
        <v>652.11611000000005</v>
      </c>
      <c r="E48" s="483">
        <v>0</v>
      </c>
      <c r="F48" s="483">
        <v>0</v>
      </c>
      <c r="G48" s="483">
        <v>0</v>
      </c>
      <c r="H48" s="88">
        <v>652.11611000000005</v>
      </c>
      <c r="I48" s="483">
        <v>0</v>
      </c>
      <c r="J48" s="483">
        <v>0</v>
      </c>
      <c r="K48" s="483">
        <v>1693.0640000000001</v>
      </c>
      <c r="L48" s="483">
        <v>0</v>
      </c>
      <c r="M48" s="483">
        <v>0</v>
      </c>
      <c r="N48" s="483">
        <v>0</v>
      </c>
      <c r="O48" s="483">
        <v>0</v>
      </c>
      <c r="P48" s="483">
        <v>0</v>
      </c>
      <c r="Q48" s="483">
        <v>0</v>
      </c>
      <c r="R48" s="88">
        <v>1693.0640000000001</v>
      </c>
      <c r="S48" s="483">
        <v>0</v>
      </c>
      <c r="T48" s="483">
        <v>0</v>
      </c>
      <c r="U48" s="483">
        <v>0</v>
      </c>
      <c r="V48" s="483">
        <v>0</v>
      </c>
      <c r="W48" s="483">
        <v>0</v>
      </c>
      <c r="X48" s="483">
        <v>0</v>
      </c>
      <c r="Y48" s="483">
        <v>0</v>
      </c>
      <c r="Z48" s="483">
        <v>0</v>
      </c>
      <c r="AA48" s="483">
        <v>0</v>
      </c>
      <c r="AB48" s="483">
        <v>0</v>
      </c>
      <c r="AC48" s="483">
        <v>0</v>
      </c>
      <c r="AD48" s="483">
        <v>0</v>
      </c>
      <c r="AE48" s="483">
        <v>2345.1801100000002</v>
      </c>
      <c r="AF48" s="236">
        <v>1693.0640000000001</v>
      </c>
      <c r="AG48" s="236">
        <v>0</v>
      </c>
      <c r="AH48" s="236">
        <v>0</v>
      </c>
      <c r="AI48" s="236">
        <v>0</v>
      </c>
      <c r="AJ48" s="488">
        <v>652.11611000000005</v>
      </c>
    </row>
    <row r="49" spans="1:36" s="42" customFormat="1" x14ac:dyDescent="0.25">
      <c r="A49" s="408"/>
      <c r="B49" s="113">
        <v>130220</v>
      </c>
      <c r="C49" s="189" t="s">
        <v>37</v>
      </c>
      <c r="D49" s="483">
        <v>540.88160000000005</v>
      </c>
      <c r="E49" s="483">
        <v>0</v>
      </c>
      <c r="F49" s="483">
        <v>0</v>
      </c>
      <c r="G49" s="483">
        <v>0</v>
      </c>
      <c r="H49" s="88">
        <v>540.88160000000005</v>
      </c>
      <c r="I49" s="483">
        <v>0</v>
      </c>
      <c r="J49" s="483">
        <v>0</v>
      </c>
      <c r="K49" s="483">
        <v>5964.9610000000002</v>
      </c>
      <c r="L49" s="483">
        <v>0</v>
      </c>
      <c r="M49" s="483">
        <v>0</v>
      </c>
      <c r="N49" s="483">
        <v>0</v>
      </c>
      <c r="O49" s="483">
        <v>0</v>
      </c>
      <c r="P49" s="483">
        <v>0</v>
      </c>
      <c r="Q49" s="483">
        <v>0</v>
      </c>
      <c r="R49" s="88">
        <v>5964.9610000000002</v>
      </c>
      <c r="S49" s="483">
        <v>0</v>
      </c>
      <c r="T49" s="483">
        <v>0</v>
      </c>
      <c r="U49" s="483">
        <v>0</v>
      </c>
      <c r="V49" s="483">
        <v>0</v>
      </c>
      <c r="W49" s="483">
        <v>0</v>
      </c>
      <c r="X49" s="483">
        <v>0</v>
      </c>
      <c r="Y49" s="483">
        <v>0</v>
      </c>
      <c r="Z49" s="483">
        <v>0</v>
      </c>
      <c r="AA49" s="483">
        <v>0</v>
      </c>
      <c r="AB49" s="483">
        <v>0</v>
      </c>
      <c r="AC49" s="483">
        <v>0</v>
      </c>
      <c r="AD49" s="483">
        <v>0</v>
      </c>
      <c r="AE49" s="483">
        <v>6505.8425999999999</v>
      </c>
      <c r="AF49" s="236">
        <v>5964.9610000000002</v>
      </c>
      <c r="AG49" s="236">
        <v>0</v>
      </c>
      <c r="AH49" s="236">
        <v>0</v>
      </c>
      <c r="AI49" s="236">
        <v>0</v>
      </c>
      <c r="AJ49" s="488">
        <v>540.88160000000005</v>
      </c>
    </row>
    <row r="50" spans="1:36" s="42" customFormat="1" x14ac:dyDescent="0.25">
      <c r="A50" s="408"/>
      <c r="B50" s="113">
        <v>130225</v>
      </c>
      <c r="C50" s="189" t="s">
        <v>38</v>
      </c>
      <c r="D50" s="483">
        <v>0</v>
      </c>
      <c r="E50" s="483">
        <v>0</v>
      </c>
      <c r="F50" s="483">
        <v>0</v>
      </c>
      <c r="G50" s="483">
        <v>0</v>
      </c>
      <c r="H50" s="88">
        <v>0</v>
      </c>
      <c r="I50" s="483">
        <v>0</v>
      </c>
      <c r="J50" s="483">
        <v>0</v>
      </c>
      <c r="K50" s="483">
        <v>0</v>
      </c>
      <c r="L50" s="483">
        <v>0</v>
      </c>
      <c r="M50" s="483">
        <v>0</v>
      </c>
      <c r="N50" s="483">
        <v>0</v>
      </c>
      <c r="O50" s="483">
        <v>0</v>
      </c>
      <c r="P50" s="483">
        <v>0</v>
      </c>
      <c r="Q50" s="483">
        <v>0</v>
      </c>
      <c r="R50" s="88">
        <v>0</v>
      </c>
      <c r="S50" s="483">
        <v>0</v>
      </c>
      <c r="T50" s="483">
        <v>0</v>
      </c>
      <c r="U50" s="483">
        <v>0</v>
      </c>
      <c r="V50" s="483">
        <v>0</v>
      </c>
      <c r="W50" s="483">
        <v>0</v>
      </c>
      <c r="X50" s="483">
        <v>0</v>
      </c>
      <c r="Y50" s="483">
        <v>0</v>
      </c>
      <c r="Z50" s="483">
        <v>0</v>
      </c>
      <c r="AA50" s="483">
        <v>0</v>
      </c>
      <c r="AB50" s="483">
        <v>0</v>
      </c>
      <c r="AC50" s="483">
        <v>0</v>
      </c>
      <c r="AD50" s="483">
        <v>0</v>
      </c>
      <c r="AE50" s="483">
        <v>0</v>
      </c>
      <c r="AF50" s="236">
        <v>0</v>
      </c>
      <c r="AG50" s="236">
        <v>0</v>
      </c>
      <c r="AH50" s="236">
        <v>0</v>
      </c>
      <c r="AI50" s="236">
        <v>0</v>
      </c>
      <c r="AJ50" s="488">
        <v>0</v>
      </c>
    </row>
    <row r="51" spans="1:36" s="42" customFormat="1" x14ac:dyDescent="0.25">
      <c r="A51" s="408"/>
      <c r="B51" s="113">
        <v>1303</v>
      </c>
      <c r="C51" s="189" t="s">
        <v>39</v>
      </c>
      <c r="D51" s="483">
        <v>147736.86129999999</v>
      </c>
      <c r="E51" s="483">
        <v>259339.38383000001</v>
      </c>
      <c r="F51" s="483">
        <v>490113.13915</v>
      </c>
      <c r="G51" s="483">
        <v>310394.37646</v>
      </c>
      <c r="H51" s="88">
        <v>1207583.7607400001</v>
      </c>
      <c r="I51" s="483">
        <v>150956.90192</v>
      </c>
      <c r="J51" s="483">
        <v>210120.88318</v>
      </c>
      <c r="K51" s="483">
        <v>7911.78</v>
      </c>
      <c r="L51" s="483">
        <v>16370.395920000001</v>
      </c>
      <c r="M51" s="483">
        <v>53817.70566</v>
      </c>
      <c r="N51" s="483">
        <v>234083.65117999999</v>
      </c>
      <c r="O51" s="483">
        <v>29222.442299999999</v>
      </c>
      <c r="P51" s="483">
        <v>33962.561670000003</v>
      </c>
      <c r="Q51" s="483">
        <v>79264.067230000001</v>
      </c>
      <c r="R51" s="88">
        <v>815710.38905999996</v>
      </c>
      <c r="S51" s="483">
        <v>6811.0044900000003</v>
      </c>
      <c r="T51" s="483">
        <v>29263.2906</v>
      </c>
      <c r="U51" s="483">
        <v>4876.81531</v>
      </c>
      <c r="V51" s="483">
        <v>2384.4420399999999</v>
      </c>
      <c r="W51" s="483">
        <v>25722.659680000001</v>
      </c>
      <c r="X51" s="483">
        <v>960.49829999999997</v>
      </c>
      <c r="Y51" s="483">
        <v>4194.0821100000003</v>
      </c>
      <c r="Z51" s="483">
        <v>3321.1998800000001</v>
      </c>
      <c r="AA51" s="483">
        <v>18611.639169999999</v>
      </c>
      <c r="AB51" s="483">
        <v>4672.1676399999997</v>
      </c>
      <c r="AC51" s="483">
        <v>672.49095999999997</v>
      </c>
      <c r="AD51" s="483">
        <v>101490.29018</v>
      </c>
      <c r="AE51" s="483">
        <v>2124784.4399799998</v>
      </c>
      <c r="AF51" s="236">
        <v>241995.43117999999</v>
      </c>
      <c r="AG51" s="236">
        <v>72572.543619999997</v>
      </c>
      <c r="AH51" s="236">
        <v>0</v>
      </c>
      <c r="AI51" s="236">
        <v>23478.212239999997</v>
      </c>
      <c r="AJ51" s="488">
        <v>1786738.25294</v>
      </c>
    </row>
    <row r="52" spans="1:36" s="42" customFormat="1" x14ac:dyDescent="0.25">
      <c r="A52" s="408"/>
      <c r="B52" s="113">
        <v>130305</v>
      </c>
      <c r="C52" s="189" t="s">
        <v>34</v>
      </c>
      <c r="D52" s="483">
        <v>32748.092789999999</v>
      </c>
      <c r="E52" s="483">
        <v>35077.943910000002</v>
      </c>
      <c r="F52" s="483">
        <v>9349.3593400000009</v>
      </c>
      <c r="G52" s="483">
        <v>151298.59985999999</v>
      </c>
      <c r="H52" s="88">
        <v>228473.99589999998</v>
      </c>
      <c r="I52" s="483">
        <v>34390.237370000003</v>
      </c>
      <c r="J52" s="483">
        <v>52655.019789999998</v>
      </c>
      <c r="K52" s="483">
        <v>0</v>
      </c>
      <c r="L52" s="483">
        <v>2367.2897699999999</v>
      </c>
      <c r="M52" s="483">
        <v>14388.55025</v>
      </c>
      <c r="N52" s="483">
        <v>51916.566769999998</v>
      </c>
      <c r="O52" s="483">
        <v>5187.7977099999998</v>
      </c>
      <c r="P52" s="483">
        <v>11127.97068</v>
      </c>
      <c r="Q52" s="483">
        <v>34293.750719999996</v>
      </c>
      <c r="R52" s="88">
        <v>206327.18306000001</v>
      </c>
      <c r="S52" s="483">
        <v>1000</v>
      </c>
      <c r="T52" s="483">
        <v>15671.400680000001</v>
      </c>
      <c r="U52" s="483">
        <v>999.4</v>
      </c>
      <c r="V52" s="483">
        <v>1600</v>
      </c>
      <c r="W52" s="483">
        <v>22157.664939999999</v>
      </c>
      <c r="X52" s="483">
        <v>947.63950999999997</v>
      </c>
      <c r="Y52" s="483">
        <v>1339.69678</v>
      </c>
      <c r="Z52" s="483">
        <v>513.13811999999996</v>
      </c>
      <c r="AA52" s="483">
        <v>2278.6234199999999</v>
      </c>
      <c r="AB52" s="483">
        <v>2696.6114699999998</v>
      </c>
      <c r="AC52" s="483">
        <v>500</v>
      </c>
      <c r="AD52" s="483">
        <v>49704.174920000005</v>
      </c>
      <c r="AE52" s="483">
        <v>484505.35388000001</v>
      </c>
      <c r="AF52" s="236">
        <v>51916.566769999998</v>
      </c>
      <c r="AG52" s="236">
        <v>18355.84002</v>
      </c>
      <c r="AH52" s="236">
        <v>0</v>
      </c>
      <c r="AI52" s="236">
        <v>4118.3202000000001</v>
      </c>
      <c r="AJ52" s="488">
        <v>410114.62689000007</v>
      </c>
    </row>
    <row r="53" spans="1:36" s="42" customFormat="1" x14ac:dyDescent="0.25">
      <c r="A53" s="408"/>
      <c r="B53" s="113">
        <v>130310</v>
      </c>
      <c r="C53" s="189" t="s">
        <v>35</v>
      </c>
      <c r="D53" s="483">
        <v>21984.780650000001</v>
      </c>
      <c r="E53" s="483">
        <v>28868.224419999999</v>
      </c>
      <c r="F53" s="483">
        <v>26736.305199999999</v>
      </c>
      <c r="G53" s="483">
        <v>84642.369550000003</v>
      </c>
      <c r="H53" s="88">
        <v>162231.67982000002</v>
      </c>
      <c r="I53" s="483">
        <v>53796.627769999999</v>
      </c>
      <c r="J53" s="483">
        <v>84548.241569999998</v>
      </c>
      <c r="K53" s="483">
        <v>1994.607</v>
      </c>
      <c r="L53" s="483">
        <v>1679.1648299999999</v>
      </c>
      <c r="M53" s="483">
        <v>21615.058519999999</v>
      </c>
      <c r="N53" s="483">
        <v>50799.718659999999</v>
      </c>
      <c r="O53" s="483">
        <v>16730.42251</v>
      </c>
      <c r="P53" s="483">
        <v>4720.8820299999998</v>
      </c>
      <c r="Q53" s="483">
        <v>37598.580280000002</v>
      </c>
      <c r="R53" s="88">
        <v>273483.30317000003</v>
      </c>
      <c r="S53" s="483">
        <v>3000</v>
      </c>
      <c r="T53" s="483">
        <v>5447.9479000000001</v>
      </c>
      <c r="U53" s="483">
        <v>3585.2242700000002</v>
      </c>
      <c r="V53" s="483">
        <v>200</v>
      </c>
      <c r="W53" s="483">
        <v>164.99633</v>
      </c>
      <c r="X53" s="483">
        <v>0</v>
      </c>
      <c r="Y53" s="483">
        <v>2563.3859900000002</v>
      </c>
      <c r="Z53" s="483">
        <v>1084.6849299999999</v>
      </c>
      <c r="AA53" s="483">
        <v>6526.7763999999997</v>
      </c>
      <c r="AB53" s="483">
        <v>748.26513999999997</v>
      </c>
      <c r="AC53" s="483">
        <v>74.112319999999997</v>
      </c>
      <c r="AD53" s="483">
        <v>23395.39328</v>
      </c>
      <c r="AE53" s="483">
        <v>459110.37627000007</v>
      </c>
      <c r="AF53" s="236">
        <v>52794.325660000002</v>
      </c>
      <c r="AG53" s="236">
        <v>23494.22335</v>
      </c>
      <c r="AH53" s="236">
        <v>0</v>
      </c>
      <c r="AI53" s="236">
        <v>9164.2747099999997</v>
      </c>
      <c r="AJ53" s="488">
        <v>373657.55254999996</v>
      </c>
    </row>
    <row r="54" spans="1:36" s="42" customFormat="1" x14ac:dyDescent="0.25">
      <c r="A54" s="408"/>
      <c r="B54" s="113">
        <v>130315</v>
      </c>
      <c r="C54" s="189" t="s">
        <v>36</v>
      </c>
      <c r="D54" s="483">
        <v>39755.844449999997</v>
      </c>
      <c r="E54" s="483">
        <v>10752.14755</v>
      </c>
      <c r="F54" s="483">
        <v>94376.203999999998</v>
      </c>
      <c r="G54" s="483">
        <v>24257.845259999998</v>
      </c>
      <c r="H54" s="88">
        <v>169142.04126</v>
      </c>
      <c r="I54" s="483">
        <v>20880.084060000001</v>
      </c>
      <c r="J54" s="483">
        <v>27171.130020000001</v>
      </c>
      <c r="K54" s="483">
        <v>1988.566</v>
      </c>
      <c r="L54" s="483">
        <v>2156.1765099999998</v>
      </c>
      <c r="M54" s="483">
        <v>11445.895060000001</v>
      </c>
      <c r="N54" s="483">
        <v>60971.302940000001</v>
      </c>
      <c r="O54" s="483">
        <v>5396.3729199999998</v>
      </c>
      <c r="P54" s="483">
        <v>8710.9818699999996</v>
      </c>
      <c r="Q54" s="483">
        <v>4628.35995</v>
      </c>
      <c r="R54" s="88">
        <v>143348.86933000002</v>
      </c>
      <c r="S54" s="483">
        <v>2619.5940300000002</v>
      </c>
      <c r="T54" s="483">
        <v>5075.0044399999997</v>
      </c>
      <c r="U54" s="483">
        <v>0</v>
      </c>
      <c r="V54" s="483">
        <v>343.98034999999999</v>
      </c>
      <c r="W54" s="483">
        <v>117.05898000000001</v>
      </c>
      <c r="X54" s="483">
        <v>0</v>
      </c>
      <c r="Y54" s="483">
        <v>0</v>
      </c>
      <c r="Z54" s="483">
        <v>1723.3768299999999</v>
      </c>
      <c r="AA54" s="483">
        <v>8945.0866800000003</v>
      </c>
      <c r="AB54" s="483">
        <v>389.61138</v>
      </c>
      <c r="AC54" s="483">
        <v>0</v>
      </c>
      <c r="AD54" s="483">
        <v>19213.712689999997</v>
      </c>
      <c r="AE54" s="483">
        <v>331704.62328</v>
      </c>
      <c r="AF54" s="236">
        <v>62959.86894</v>
      </c>
      <c r="AG54" s="236">
        <v>13946.05192</v>
      </c>
      <c r="AH54" s="236">
        <v>0</v>
      </c>
      <c r="AI54" s="236">
        <v>8945.0866800000003</v>
      </c>
      <c r="AJ54" s="488">
        <v>245853.61573999998</v>
      </c>
    </row>
    <row r="55" spans="1:36" s="42" customFormat="1" x14ac:dyDescent="0.25">
      <c r="A55" s="408"/>
      <c r="B55" s="113">
        <v>130320</v>
      </c>
      <c r="C55" s="189" t="s">
        <v>37</v>
      </c>
      <c r="D55" s="483">
        <v>14454.548140000001</v>
      </c>
      <c r="E55" s="483">
        <v>38273.063410000002</v>
      </c>
      <c r="F55" s="483">
        <v>58204.473639999997</v>
      </c>
      <c r="G55" s="483">
        <v>18926.854729999999</v>
      </c>
      <c r="H55" s="88">
        <v>129858.93992</v>
      </c>
      <c r="I55" s="483">
        <v>13633.36003</v>
      </c>
      <c r="J55" s="483">
        <v>12705.579030000001</v>
      </c>
      <c r="K55" s="483">
        <v>3928.607</v>
      </c>
      <c r="L55" s="483">
        <v>7731.7280600000004</v>
      </c>
      <c r="M55" s="483">
        <v>4292.0165999999999</v>
      </c>
      <c r="N55" s="483">
        <v>62414.67626</v>
      </c>
      <c r="O55" s="483">
        <v>1252.42598</v>
      </c>
      <c r="P55" s="483">
        <v>3877.9739199999999</v>
      </c>
      <c r="Q55" s="483">
        <v>2743.37628</v>
      </c>
      <c r="R55" s="88">
        <v>112579.74316</v>
      </c>
      <c r="S55" s="483">
        <v>191.41046</v>
      </c>
      <c r="T55" s="483">
        <v>1284.94992</v>
      </c>
      <c r="U55" s="483">
        <v>52.1875</v>
      </c>
      <c r="V55" s="483">
        <v>240.46169</v>
      </c>
      <c r="W55" s="483">
        <v>2342.5490599999998</v>
      </c>
      <c r="X55" s="483">
        <v>0</v>
      </c>
      <c r="Y55" s="483">
        <v>290.99934000000002</v>
      </c>
      <c r="Z55" s="483">
        <v>0</v>
      </c>
      <c r="AA55" s="483">
        <v>861.15266999999994</v>
      </c>
      <c r="AB55" s="483">
        <v>837.67965000000004</v>
      </c>
      <c r="AC55" s="483">
        <v>98.378640000000004</v>
      </c>
      <c r="AD55" s="483">
        <v>6199.7689299999993</v>
      </c>
      <c r="AE55" s="483">
        <v>248638.45200999998</v>
      </c>
      <c r="AF55" s="236">
        <v>66343.283259999997</v>
      </c>
      <c r="AG55" s="236">
        <v>12264.20635</v>
      </c>
      <c r="AH55" s="236">
        <v>0</v>
      </c>
      <c r="AI55" s="236">
        <v>1250.5306499999999</v>
      </c>
      <c r="AJ55" s="488">
        <v>168780.43175000002</v>
      </c>
    </row>
    <row r="56" spans="1:36" s="42" customFormat="1" x14ac:dyDescent="0.25">
      <c r="A56" s="408"/>
      <c r="B56" s="113">
        <v>130325</v>
      </c>
      <c r="C56" s="189" t="s">
        <v>38</v>
      </c>
      <c r="D56" s="483">
        <v>38793.595269999998</v>
      </c>
      <c r="E56" s="483">
        <v>146368.00453999999</v>
      </c>
      <c r="F56" s="483">
        <v>301446.79697000002</v>
      </c>
      <c r="G56" s="483">
        <v>31268.707060000001</v>
      </c>
      <c r="H56" s="88">
        <v>517877.10384</v>
      </c>
      <c r="I56" s="483">
        <v>28256.592690000001</v>
      </c>
      <c r="J56" s="483">
        <v>33040.912770000003</v>
      </c>
      <c r="K56" s="483">
        <v>0</v>
      </c>
      <c r="L56" s="483">
        <v>2436.0367500000002</v>
      </c>
      <c r="M56" s="483">
        <v>2076.18523</v>
      </c>
      <c r="N56" s="483">
        <v>7981.3865500000002</v>
      </c>
      <c r="O56" s="483">
        <v>655.42318</v>
      </c>
      <c r="P56" s="483">
        <v>5524.75317</v>
      </c>
      <c r="Q56" s="483">
        <v>0</v>
      </c>
      <c r="R56" s="88">
        <v>79971.290339999992</v>
      </c>
      <c r="S56" s="483">
        <v>0</v>
      </c>
      <c r="T56" s="483">
        <v>1783.98766</v>
      </c>
      <c r="U56" s="483">
        <v>240.00353999999999</v>
      </c>
      <c r="V56" s="483">
        <v>0</v>
      </c>
      <c r="W56" s="483">
        <v>940.39036999999996</v>
      </c>
      <c r="X56" s="483">
        <v>12.858790000000001</v>
      </c>
      <c r="Y56" s="483">
        <v>0</v>
      </c>
      <c r="Z56" s="483">
        <v>0</v>
      </c>
      <c r="AA56" s="483">
        <v>0</v>
      </c>
      <c r="AB56" s="483">
        <v>0</v>
      </c>
      <c r="AC56" s="483">
        <v>0</v>
      </c>
      <c r="AD56" s="483">
        <v>2977.2403600000002</v>
      </c>
      <c r="AE56" s="483">
        <v>600825.63454</v>
      </c>
      <c r="AF56" s="236">
        <v>7981.3865500000002</v>
      </c>
      <c r="AG56" s="236">
        <v>4512.2219800000003</v>
      </c>
      <c r="AH56" s="236">
        <v>0</v>
      </c>
      <c r="AI56" s="236">
        <v>0</v>
      </c>
      <c r="AJ56" s="488">
        <v>588332.02601000003</v>
      </c>
    </row>
    <row r="57" spans="1:36" s="42" customFormat="1" x14ac:dyDescent="0.25">
      <c r="A57" s="408"/>
      <c r="B57" s="113">
        <v>1304</v>
      </c>
      <c r="C57" s="189" t="s">
        <v>40</v>
      </c>
      <c r="D57" s="483">
        <v>694015.50769</v>
      </c>
      <c r="E57" s="483">
        <v>382902.63417999999</v>
      </c>
      <c r="F57" s="483">
        <v>1729841.6686799999</v>
      </c>
      <c r="G57" s="483">
        <v>239516.1856</v>
      </c>
      <c r="H57" s="88">
        <v>3046275.9961499996</v>
      </c>
      <c r="I57" s="483">
        <v>114055.83562</v>
      </c>
      <c r="J57" s="483">
        <v>242604.36139999999</v>
      </c>
      <c r="K57" s="483">
        <v>62648.37</v>
      </c>
      <c r="L57" s="483">
        <v>106607.80034</v>
      </c>
      <c r="M57" s="483">
        <v>61061.801330000002</v>
      </c>
      <c r="N57" s="483">
        <v>142902.4664</v>
      </c>
      <c r="O57" s="483">
        <v>12865.945890000001</v>
      </c>
      <c r="P57" s="483">
        <v>83555.364660000007</v>
      </c>
      <c r="Q57" s="483">
        <v>22572.772349999999</v>
      </c>
      <c r="R57" s="88">
        <v>848874.71798999992</v>
      </c>
      <c r="S57" s="483">
        <v>9690.4290099999998</v>
      </c>
      <c r="T57" s="483">
        <v>13675.80429</v>
      </c>
      <c r="U57" s="483">
        <v>2072.4832999999999</v>
      </c>
      <c r="V57" s="483">
        <v>1592.8017600000001</v>
      </c>
      <c r="W57" s="483">
        <v>7603.0515599999999</v>
      </c>
      <c r="X57" s="483">
        <v>1171.79576</v>
      </c>
      <c r="Y57" s="483">
        <v>1802.05385</v>
      </c>
      <c r="Z57" s="483">
        <v>913.21230000000003</v>
      </c>
      <c r="AA57" s="483">
        <v>2291.78649</v>
      </c>
      <c r="AB57" s="483">
        <v>7809.2340000000004</v>
      </c>
      <c r="AC57" s="483">
        <v>746.28607</v>
      </c>
      <c r="AD57" s="483">
        <v>49368.938389999996</v>
      </c>
      <c r="AE57" s="483">
        <v>3944519.6525299991</v>
      </c>
      <c r="AF57" s="236">
        <v>205550.8364</v>
      </c>
      <c r="AG57" s="236">
        <v>169262.40343000001</v>
      </c>
      <c r="AH57" s="236">
        <v>0</v>
      </c>
      <c r="AI57" s="236">
        <v>4840.1264099999999</v>
      </c>
      <c r="AJ57" s="488">
        <v>3564866.2862899997</v>
      </c>
    </row>
    <row r="58" spans="1:36" s="42" customFormat="1" x14ac:dyDescent="0.25">
      <c r="A58" s="408"/>
      <c r="B58" s="113">
        <v>130405</v>
      </c>
      <c r="C58" s="189" t="s">
        <v>34</v>
      </c>
      <c r="D58" s="483">
        <v>112999.96167</v>
      </c>
      <c r="E58" s="483">
        <v>151639.43263</v>
      </c>
      <c r="F58" s="483">
        <v>254178.97034999999</v>
      </c>
      <c r="G58" s="483">
        <v>145644.15831999999</v>
      </c>
      <c r="H58" s="88">
        <v>664462.52297000005</v>
      </c>
      <c r="I58" s="483">
        <v>10100.253350000001</v>
      </c>
      <c r="J58" s="483">
        <v>99994.2</v>
      </c>
      <c r="K58" s="483">
        <v>47.720999999999997</v>
      </c>
      <c r="L58" s="483">
        <v>11071.67958</v>
      </c>
      <c r="M58" s="483">
        <v>8904.4526399999995</v>
      </c>
      <c r="N58" s="483">
        <v>5500</v>
      </c>
      <c r="O58" s="483">
        <v>1877.64048</v>
      </c>
      <c r="P58" s="483">
        <v>34473.99108</v>
      </c>
      <c r="Q58" s="483">
        <v>2069.0117700000001</v>
      </c>
      <c r="R58" s="88">
        <v>174038.94990000004</v>
      </c>
      <c r="S58" s="483">
        <v>9690.4290099999998</v>
      </c>
      <c r="T58" s="483">
        <v>0</v>
      </c>
      <c r="U58" s="483">
        <v>0</v>
      </c>
      <c r="V58" s="483">
        <v>0</v>
      </c>
      <c r="W58" s="483">
        <v>0</v>
      </c>
      <c r="X58" s="483">
        <v>329.95339000000001</v>
      </c>
      <c r="Y58" s="483">
        <v>99.864350000000002</v>
      </c>
      <c r="Z58" s="483">
        <v>10</v>
      </c>
      <c r="AA58" s="483">
        <v>99.955460000000002</v>
      </c>
      <c r="AB58" s="483">
        <v>299.99268000000001</v>
      </c>
      <c r="AC58" s="483">
        <v>0</v>
      </c>
      <c r="AD58" s="483">
        <v>10530.194889999999</v>
      </c>
      <c r="AE58" s="483">
        <v>849031.6677600001</v>
      </c>
      <c r="AF58" s="236">
        <v>5547.7209999999995</v>
      </c>
      <c r="AG58" s="236">
        <v>19976.13222</v>
      </c>
      <c r="AH58" s="236">
        <v>0</v>
      </c>
      <c r="AI58" s="236">
        <v>199.81981000000002</v>
      </c>
      <c r="AJ58" s="488">
        <v>823307.99472999992</v>
      </c>
    </row>
    <row r="59" spans="1:36" s="42" customFormat="1" x14ac:dyDescent="0.25">
      <c r="A59" s="408"/>
      <c r="B59" s="113">
        <v>130410</v>
      </c>
      <c r="C59" s="189" t="s">
        <v>35</v>
      </c>
      <c r="D59" s="483">
        <v>226383.25904999999</v>
      </c>
      <c r="E59" s="483">
        <v>173491.44836000001</v>
      </c>
      <c r="F59" s="483">
        <v>543189.89288000006</v>
      </c>
      <c r="G59" s="483">
        <v>59850.426820000001</v>
      </c>
      <c r="H59" s="88">
        <v>1002915.0271100001</v>
      </c>
      <c r="I59" s="483">
        <v>33518.943509999997</v>
      </c>
      <c r="J59" s="483">
        <v>142610.16140000001</v>
      </c>
      <c r="K59" s="483">
        <v>10192.842000000001</v>
      </c>
      <c r="L59" s="483">
        <v>38286.860869999997</v>
      </c>
      <c r="M59" s="483">
        <v>31542.214250000001</v>
      </c>
      <c r="N59" s="483">
        <v>53703.608480000003</v>
      </c>
      <c r="O59" s="483">
        <v>7825.3217299999997</v>
      </c>
      <c r="P59" s="483">
        <v>15542.70961</v>
      </c>
      <c r="Q59" s="483">
        <v>20503.760579999998</v>
      </c>
      <c r="R59" s="88">
        <v>353726.42243000004</v>
      </c>
      <c r="S59" s="483">
        <v>0</v>
      </c>
      <c r="T59" s="483">
        <v>4979.6746899999998</v>
      </c>
      <c r="U59" s="483">
        <v>0</v>
      </c>
      <c r="V59" s="483">
        <v>100</v>
      </c>
      <c r="W59" s="483">
        <v>4978.0515599999999</v>
      </c>
      <c r="X59" s="483">
        <v>841.84236999999996</v>
      </c>
      <c r="Y59" s="483">
        <v>1355.6895</v>
      </c>
      <c r="Z59" s="483">
        <v>0</v>
      </c>
      <c r="AA59" s="483">
        <v>1083.0578700000001</v>
      </c>
      <c r="AB59" s="483">
        <v>2512.2815700000001</v>
      </c>
      <c r="AC59" s="483">
        <v>420</v>
      </c>
      <c r="AD59" s="483">
        <v>16270.597560000002</v>
      </c>
      <c r="AE59" s="483">
        <v>1372912.0471000001</v>
      </c>
      <c r="AF59" s="236">
        <v>63896.45048</v>
      </c>
      <c r="AG59" s="236">
        <v>69929.075119999994</v>
      </c>
      <c r="AH59" s="236">
        <v>0</v>
      </c>
      <c r="AI59" s="236">
        <v>2858.74737</v>
      </c>
      <c r="AJ59" s="488">
        <v>1236227.7741300003</v>
      </c>
    </row>
    <row r="60" spans="1:36" s="42" customFormat="1" x14ac:dyDescent="0.25">
      <c r="A60" s="408"/>
      <c r="B60" s="113">
        <v>130415</v>
      </c>
      <c r="C60" s="189" t="s">
        <v>36</v>
      </c>
      <c r="D60" s="483">
        <v>257989.84166000001</v>
      </c>
      <c r="E60" s="483">
        <v>57319.512990000003</v>
      </c>
      <c r="F60" s="483">
        <v>696288.80096000002</v>
      </c>
      <c r="G60" s="483">
        <v>0</v>
      </c>
      <c r="H60" s="88">
        <v>1011598.15561</v>
      </c>
      <c r="I60" s="483">
        <v>56156.799310000002</v>
      </c>
      <c r="J60" s="483">
        <v>0</v>
      </c>
      <c r="K60" s="483">
        <v>4066.2809999999999</v>
      </c>
      <c r="L60" s="483">
        <v>35575.350149999998</v>
      </c>
      <c r="M60" s="483">
        <v>17656.04507</v>
      </c>
      <c r="N60" s="483">
        <v>52000.312469999997</v>
      </c>
      <c r="O60" s="483">
        <v>2174.6373100000001</v>
      </c>
      <c r="P60" s="483">
        <v>29833.19701</v>
      </c>
      <c r="Q60" s="483">
        <v>0</v>
      </c>
      <c r="R60" s="88">
        <v>197462.62231999999</v>
      </c>
      <c r="S60" s="483">
        <v>0</v>
      </c>
      <c r="T60" s="483">
        <v>0</v>
      </c>
      <c r="U60" s="483">
        <v>1125.38807</v>
      </c>
      <c r="V60" s="483">
        <v>1492.8017600000001</v>
      </c>
      <c r="W60" s="483">
        <v>2625</v>
      </c>
      <c r="X60" s="483">
        <v>0</v>
      </c>
      <c r="Y60" s="483">
        <v>346.5</v>
      </c>
      <c r="Z60" s="483">
        <v>327.99376000000001</v>
      </c>
      <c r="AA60" s="483">
        <v>1108.77316</v>
      </c>
      <c r="AB60" s="483">
        <v>1420.9758999999999</v>
      </c>
      <c r="AC60" s="483">
        <v>326.28607</v>
      </c>
      <c r="AD60" s="483">
        <v>8773.7187200000008</v>
      </c>
      <c r="AE60" s="483">
        <v>1217834.4966500001</v>
      </c>
      <c r="AF60" s="236">
        <v>56066.59347</v>
      </c>
      <c r="AG60" s="236">
        <v>54724.196980000001</v>
      </c>
      <c r="AH60" s="236">
        <v>0</v>
      </c>
      <c r="AI60" s="236">
        <v>1781.5592299999998</v>
      </c>
      <c r="AJ60" s="488">
        <v>1105262.1469699999</v>
      </c>
    </row>
    <row r="61" spans="1:36" s="42" customFormat="1" x14ac:dyDescent="0.25">
      <c r="A61" s="408"/>
      <c r="B61" s="113">
        <v>130420</v>
      </c>
      <c r="C61" s="189" t="s">
        <v>37</v>
      </c>
      <c r="D61" s="483">
        <v>37462.952850000001</v>
      </c>
      <c r="E61" s="483">
        <v>0</v>
      </c>
      <c r="F61" s="483">
        <v>199926.10647</v>
      </c>
      <c r="G61" s="483">
        <v>0</v>
      </c>
      <c r="H61" s="88">
        <v>237389.05932</v>
      </c>
      <c r="I61" s="483">
        <v>10246.38895</v>
      </c>
      <c r="J61" s="483">
        <v>0</v>
      </c>
      <c r="K61" s="483">
        <v>12930.665000000001</v>
      </c>
      <c r="L61" s="483">
        <v>21673.909739999999</v>
      </c>
      <c r="M61" s="483">
        <v>0</v>
      </c>
      <c r="N61" s="483">
        <v>29863.718580000001</v>
      </c>
      <c r="O61" s="483">
        <v>988.34636999999998</v>
      </c>
      <c r="P61" s="483">
        <v>3705.4669600000002</v>
      </c>
      <c r="Q61" s="483">
        <v>0</v>
      </c>
      <c r="R61" s="88">
        <v>79408.495600000009</v>
      </c>
      <c r="S61" s="483">
        <v>0</v>
      </c>
      <c r="T61" s="483">
        <v>0</v>
      </c>
      <c r="U61" s="483">
        <v>947.09523000000002</v>
      </c>
      <c r="V61" s="483">
        <v>0</v>
      </c>
      <c r="W61" s="483">
        <v>0</v>
      </c>
      <c r="X61" s="483">
        <v>0</v>
      </c>
      <c r="Y61" s="483">
        <v>0</v>
      </c>
      <c r="Z61" s="483">
        <v>575.21853999999996</v>
      </c>
      <c r="AA61" s="483">
        <v>0</v>
      </c>
      <c r="AB61" s="483">
        <v>3575.9838500000001</v>
      </c>
      <c r="AC61" s="483">
        <v>0</v>
      </c>
      <c r="AD61" s="483">
        <v>5098.2976200000003</v>
      </c>
      <c r="AE61" s="483">
        <v>321895.85254000005</v>
      </c>
      <c r="AF61" s="236">
        <v>42794.383580000002</v>
      </c>
      <c r="AG61" s="236">
        <v>21673.909739999999</v>
      </c>
      <c r="AH61" s="236">
        <v>0</v>
      </c>
      <c r="AI61" s="236">
        <v>0</v>
      </c>
      <c r="AJ61" s="488">
        <v>257427.55922</v>
      </c>
    </row>
    <row r="62" spans="1:36" s="42" customFormat="1" x14ac:dyDescent="0.25">
      <c r="A62" s="408"/>
      <c r="B62" s="113">
        <v>130425</v>
      </c>
      <c r="C62" s="189" t="s">
        <v>38</v>
      </c>
      <c r="D62" s="483">
        <v>59179.492460000001</v>
      </c>
      <c r="E62" s="483">
        <v>452.24020000000002</v>
      </c>
      <c r="F62" s="483">
        <v>36257.898020000001</v>
      </c>
      <c r="G62" s="483">
        <v>34021.600460000001</v>
      </c>
      <c r="H62" s="88">
        <v>129911.23114</v>
      </c>
      <c r="I62" s="483">
        <v>4033.4504999999999</v>
      </c>
      <c r="J62" s="483">
        <v>0</v>
      </c>
      <c r="K62" s="483">
        <v>35410.860999999997</v>
      </c>
      <c r="L62" s="483">
        <v>0</v>
      </c>
      <c r="M62" s="483">
        <v>2959.0893700000001</v>
      </c>
      <c r="N62" s="483">
        <v>1834.8268700000001</v>
      </c>
      <c r="O62" s="483">
        <v>0</v>
      </c>
      <c r="P62" s="483">
        <v>0</v>
      </c>
      <c r="Q62" s="483">
        <v>0</v>
      </c>
      <c r="R62" s="88">
        <v>44238.227739999995</v>
      </c>
      <c r="S62" s="483">
        <v>0</v>
      </c>
      <c r="T62" s="483">
        <v>8696.1296000000002</v>
      </c>
      <c r="U62" s="483">
        <v>0</v>
      </c>
      <c r="V62" s="483">
        <v>0</v>
      </c>
      <c r="W62" s="483">
        <v>0</v>
      </c>
      <c r="X62" s="483">
        <v>0</v>
      </c>
      <c r="Y62" s="483">
        <v>0</v>
      </c>
      <c r="Z62" s="483">
        <v>0</v>
      </c>
      <c r="AA62" s="483">
        <v>0</v>
      </c>
      <c r="AB62" s="483">
        <v>0</v>
      </c>
      <c r="AC62" s="483">
        <v>0</v>
      </c>
      <c r="AD62" s="483">
        <v>8696.1296000000002</v>
      </c>
      <c r="AE62" s="483">
        <v>182845.58847999998</v>
      </c>
      <c r="AF62" s="236">
        <v>37245.687869999994</v>
      </c>
      <c r="AG62" s="236">
        <v>2959.0893700000001</v>
      </c>
      <c r="AH62" s="236">
        <v>0</v>
      </c>
      <c r="AI62" s="236">
        <v>0</v>
      </c>
      <c r="AJ62" s="488">
        <v>142640.81124000001</v>
      </c>
    </row>
    <row r="63" spans="1:36" s="42" customFormat="1" x14ac:dyDescent="0.25">
      <c r="A63" s="408"/>
      <c r="B63" s="113">
        <v>130430</v>
      </c>
      <c r="C63" s="189" t="s">
        <v>729</v>
      </c>
      <c r="D63" s="483">
        <v>0</v>
      </c>
      <c r="E63" s="483">
        <v>0</v>
      </c>
      <c r="F63" s="483">
        <v>0</v>
      </c>
      <c r="G63" s="483">
        <v>0</v>
      </c>
      <c r="H63" s="88">
        <v>0</v>
      </c>
      <c r="I63" s="483">
        <v>0</v>
      </c>
      <c r="J63" s="483">
        <v>0</v>
      </c>
      <c r="K63" s="483">
        <v>0</v>
      </c>
      <c r="L63" s="483">
        <v>0</v>
      </c>
      <c r="M63" s="483">
        <v>0</v>
      </c>
      <c r="N63" s="483">
        <v>0</v>
      </c>
      <c r="O63" s="483">
        <v>0</v>
      </c>
      <c r="P63" s="483">
        <v>0</v>
      </c>
      <c r="Q63" s="483">
        <v>0</v>
      </c>
      <c r="R63" s="88">
        <v>0</v>
      </c>
      <c r="S63" s="483">
        <v>0</v>
      </c>
      <c r="T63" s="483">
        <v>0</v>
      </c>
      <c r="U63" s="483">
        <v>0</v>
      </c>
      <c r="V63" s="483">
        <v>0</v>
      </c>
      <c r="W63" s="483">
        <v>0</v>
      </c>
      <c r="X63" s="483">
        <v>0</v>
      </c>
      <c r="Y63" s="483">
        <v>0</v>
      </c>
      <c r="Z63" s="483">
        <v>0</v>
      </c>
      <c r="AA63" s="483">
        <v>0</v>
      </c>
      <c r="AB63" s="483">
        <v>0</v>
      </c>
      <c r="AC63" s="483">
        <v>0</v>
      </c>
      <c r="AD63" s="483">
        <v>0</v>
      </c>
      <c r="AE63" s="483">
        <v>0</v>
      </c>
      <c r="AF63" s="236">
        <v>0</v>
      </c>
      <c r="AG63" s="236">
        <v>0</v>
      </c>
      <c r="AH63" s="236">
        <v>0</v>
      </c>
      <c r="AI63" s="236">
        <v>0</v>
      </c>
      <c r="AJ63" s="488">
        <v>0</v>
      </c>
    </row>
    <row r="64" spans="1:36" s="42" customFormat="1" x14ac:dyDescent="0.25">
      <c r="A64" s="408"/>
      <c r="B64" s="113">
        <v>1305</v>
      </c>
      <c r="C64" s="189" t="s">
        <v>41</v>
      </c>
      <c r="D64" s="483">
        <v>0</v>
      </c>
      <c r="E64" s="483">
        <v>0</v>
      </c>
      <c r="F64" s="483">
        <v>15912.71081</v>
      </c>
      <c r="G64" s="483">
        <v>2388.6253700000002</v>
      </c>
      <c r="H64" s="88">
        <v>18301.336180000002</v>
      </c>
      <c r="I64" s="483">
        <v>0</v>
      </c>
      <c r="J64" s="483">
        <v>0</v>
      </c>
      <c r="K64" s="483">
        <v>0</v>
      </c>
      <c r="L64" s="483">
        <v>0</v>
      </c>
      <c r="M64" s="483">
        <v>0</v>
      </c>
      <c r="N64" s="483">
        <v>0</v>
      </c>
      <c r="O64" s="483">
        <v>0</v>
      </c>
      <c r="P64" s="483">
        <v>0</v>
      </c>
      <c r="Q64" s="483">
        <v>0</v>
      </c>
      <c r="R64" s="88">
        <v>0</v>
      </c>
      <c r="S64" s="483">
        <v>0</v>
      </c>
      <c r="T64" s="483">
        <v>0</v>
      </c>
      <c r="U64" s="483">
        <v>0</v>
      </c>
      <c r="V64" s="483">
        <v>0</v>
      </c>
      <c r="W64" s="483">
        <v>0</v>
      </c>
      <c r="X64" s="483">
        <v>154.97771</v>
      </c>
      <c r="Y64" s="483">
        <v>0</v>
      </c>
      <c r="Z64" s="483">
        <v>0</v>
      </c>
      <c r="AA64" s="483">
        <v>0</v>
      </c>
      <c r="AB64" s="483">
        <v>5177.6616299999996</v>
      </c>
      <c r="AC64" s="483">
        <v>0</v>
      </c>
      <c r="AD64" s="483">
        <v>5332.6393399999997</v>
      </c>
      <c r="AE64" s="483">
        <v>23633.97552</v>
      </c>
      <c r="AF64" s="236">
        <v>0</v>
      </c>
      <c r="AG64" s="236">
        <v>0</v>
      </c>
      <c r="AH64" s="236">
        <v>0</v>
      </c>
      <c r="AI64" s="236">
        <v>0</v>
      </c>
      <c r="AJ64" s="488">
        <v>23633.97552</v>
      </c>
    </row>
    <row r="65" spans="1:36" s="42" customFormat="1" x14ac:dyDescent="0.25">
      <c r="A65" s="408"/>
      <c r="B65" s="113">
        <v>130505</v>
      </c>
      <c r="C65" s="189" t="s">
        <v>34</v>
      </c>
      <c r="D65" s="483">
        <v>0</v>
      </c>
      <c r="E65" s="483">
        <v>0</v>
      </c>
      <c r="F65" s="483">
        <v>6426.7997100000002</v>
      </c>
      <c r="G65" s="483">
        <v>0</v>
      </c>
      <c r="H65" s="88">
        <v>6426.7997100000002</v>
      </c>
      <c r="I65" s="483">
        <v>0</v>
      </c>
      <c r="J65" s="483">
        <v>0</v>
      </c>
      <c r="K65" s="483">
        <v>0</v>
      </c>
      <c r="L65" s="483">
        <v>0</v>
      </c>
      <c r="M65" s="483">
        <v>0</v>
      </c>
      <c r="N65" s="483">
        <v>0</v>
      </c>
      <c r="O65" s="483">
        <v>0</v>
      </c>
      <c r="P65" s="483">
        <v>0</v>
      </c>
      <c r="Q65" s="483">
        <v>0</v>
      </c>
      <c r="R65" s="88">
        <v>0</v>
      </c>
      <c r="S65" s="483">
        <v>0</v>
      </c>
      <c r="T65" s="483">
        <v>0</v>
      </c>
      <c r="U65" s="483">
        <v>0</v>
      </c>
      <c r="V65" s="483">
        <v>0</v>
      </c>
      <c r="W65" s="483">
        <v>0</v>
      </c>
      <c r="X65" s="483">
        <v>53.464880000000001</v>
      </c>
      <c r="Y65" s="483">
        <v>0</v>
      </c>
      <c r="Z65" s="483">
        <v>0</v>
      </c>
      <c r="AA65" s="483">
        <v>0</v>
      </c>
      <c r="AB65" s="483">
        <v>1024.9199000000001</v>
      </c>
      <c r="AC65" s="483">
        <v>0</v>
      </c>
      <c r="AD65" s="483">
        <v>1078.3847800000001</v>
      </c>
      <c r="AE65" s="483">
        <v>7505.1844900000006</v>
      </c>
      <c r="AF65" s="236">
        <v>0</v>
      </c>
      <c r="AG65" s="236">
        <v>0</v>
      </c>
      <c r="AH65" s="236">
        <v>0</v>
      </c>
      <c r="AI65" s="236">
        <v>0</v>
      </c>
      <c r="AJ65" s="488">
        <v>7505.1844900000006</v>
      </c>
    </row>
    <row r="66" spans="1:36" s="42" customFormat="1" x14ac:dyDescent="0.25">
      <c r="A66" s="408"/>
      <c r="B66" s="113">
        <v>130510</v>
      </c>
      <c r="C66" s="189" t="s">
        <v>35</v>
      </c>
      <c r="D66" s="483">
        <v>0</v>
      </c>
      <c r="E66" s="483">
        <v>0</v>
      </c>
      <c r="F66" s="483">
        <v>6313.0275499999998</v>
      </c>
      <c r="G66" s="483">
        <v>0</v>
      </c>
      <c r="H66" s="88">
        <v>6313.0275499999998</v>
      </c>
      <c r="I66" s="483">
        <v>0</v>
      </c>
      <c r="J66" s="483">
        <v>0</v>
      </c>
      <c r="K66" s="483">
        <v>0</v>
      </c>
      <c r="L66" s="483">
        <v>0</v>
      </c>
      <c r="M66" s="483">
        <v>0</v>
      </c>
      <c r="N66" s="483">
        <v>0</v>
      </c>
      <c r="O66" s="483">
        <v>0</v>
      </c>
      <c r="P66" s="483">
        <v>0</v>
      </c>
      <c r="Q66" s="483">
        <v>0</v>
      </c>
      <c r="R66" s="88">
        <v>0</v>
      </c>
      <c r="S66" s="483">
        <v>0</v>
      </c>
      <c r="T66" s="483">
        <v>0</v>
      </c>
      <c r="U66" s="483">
        <v>0</v>
      </c>
      <c r="V66" s="483">
        <v>0</v>
      </c>
      <c r="W66" s="483">
        <v>0</v>
      </c>
      <c r="X66" s="483">
        <v>101.51282999999999</v>
      </c>
      <c r="Y66" s="483">
        <v>0</v>
      </c>
      <c r="Z66" s="483">
        <v>0</v>
      </c>
      <c r="AA66" s="483">
        <v>0</v>
      </c>
      <c r="AB66" s="483">
        <v>2110.5443700000001</v>
      </c>
      <c r="AC66" s="483">
        <v>0</v>
      </c>
      <c r="AD66" s="483">
        <v>2212.0572000000002</v>
      </c>
      <c r="AE66" s="483">
        <v>8525.08475</v>
      </c>
      <c r="AF66" s="236">
        <v>0</v>
      </c>
      <c r="AG66" s="236">
        <v>0</v>
      </c>
      <c r="AH66" s="236">
        <v>0</v>
      </c>
      <c r="AI66" s="236">
        <v>0</v>
      </c>
      <c r="AJ66" s="488">
        <v>8525.08475</v>
      </c>
    </row>
    <row r="67" spans="1:36" s="42" customFormat="1" x14ac:dyDescent="0.25">
      <c r="A67" s="408"/>
      <c r="B67" s="113">
        <v>130515</v>
      </c>
      <c r="C67" s="189" t="s">
        <v>36</v>
      </c>
      <c r="D67" s="483">
        <v>0</v>
      </c>
      <c r="E67" s="483">
        <v>0</v>
      </c>
      <c r="F67" s="483">
        <v>3134.5270500000001</v>
      </c>
      <c r="G67" s="483">
        <v>0</v>
      </c>
      <c r="H67" s="88">
        <v>3134.5270500000001</v>
      </c>
      <c r="I67" s="483">
        <v>0</v>
      </c>
      <c r="J67" s="483">
        <v>0</v>
      </c>
      <c r="K67" s="483">
        <v>0</v>
      </c>
      <c r="L67" s="483">
        <v>0</v>
      </c>
      <c r="M67" s="483">
        <v>0</v>
      </c>
      <c r="N67" s="483">
        <v>0</v>
      </c>
      <c r="O67" s="483">
        <v>0</v>
      </c>
      <c r="P67" s="483">
        <v>0</v>
      </c>
      <c r="Q67" s="483">
        <v>0</v>
      </c>
      <c r="R67" s="88">
        <v>0</v>
      </c>
      <c r="S67" s="483">
        <v>0</v>
      </c>
      <c r="T67" s="483">
        <v>0</v>
      </c>
      <c r="U67" s="483">
        <v>0</v>
      </c>
      <c r="V67" s="483">
        <v>0</v>
      </c>
      <c r="W67" s="483">
        <v>0</v>
      </c>
      <c r="X67" s="483">
        <v>0</v>
      </c>
      <c r="Y67" s="483">
        <v>0</v>
      </c>
      <c r="Z67" s="483">
        <v>0</v>
      </c>
      <c r="AA67" s="483">
        <v>0</v>
      </c>
      <c r="AB67" s="483">
        <v>1779.0793000000001</v>
      </c>
      <c r="AC67" s="483">
        <v>0</v>
      </c>
      <c r="AD67" s="483">
        <v>1779.0793000000001</v>
      </c>
      <c r="AE67" s="483">
        <v>4913.60635</v>
      </c>
      <c r="AF67" s="236">
        <v>0</v>
      </c>
      <c r="AG67" s="236">
        <v>0</v>
      </c>
      <c r="AH67" s="236">
        <v>0</v>
      </c>
      <c r="AI67" s="236">
        <v>0</v>
      </c>
      <c r="AJ67" s="488">
        <v>4913.60635</v>
      </c>
    </row>
    <row r="68" spans="1:36" s="42" customFormat="1" x14ac:dyDescent="0.25">
      <c r="A68" s="408"/>
      <c r="B68" s="113">
        <v>130520</v>
      </c>
      <c r="C68" s="189" t="s">
        <v>42</v>
      </c>
      <c r="D68" s="483">
        <v>0</v>
      </c>
      <c r="E68" s="483">
        <v>0</v>
      </c>
      <c r="F68" s="483">
        <v>0</v>
      </c>
      <c r="G68" s="483">
        <v>0</v>
      </c>
      <c r="H68" s="88">
        <v>0</v>
      </c>
      <c r="I68" s="483">
        <v>0</v>
      </c>
      <c r="J68" s="483">
        <v>0</v>
      </c>
      <c r="K68" s="483">
        <v>0</v>
      </c>
      <c r="L68" s="483">
        <v>0</v>
      </c>
      <c r="M68" s="483">
        <v>0</v>
      </c>
      <c r="N68" s="483">
        <v>0</v>
      </c>
      <c r="O68" s="483">
        <v>0</v>
      </c>
      <c r="P68" s="483">
        <v>0</v>
      </c>
      <c r="Q68" s="483">
        <v>0</v>
      </c>
      <c r="R68" s="88">
        <v>0</v>
      </c>
      <c r="S68" s="483">
        <v>0</v>
      </c>
      <c r="T68" s="483">
        <v>0</v>
      </c>
      <c r="U68" s="483">
        <v>0</v>
      </c>
      <c r="V68" s="483">
        <v>0</v>
      </c>
      <c r="W68" s="483">
        <v>0</v>
      </c>
      <c r="X68" s="483">
        <v>0</v>
      </c>
      <c r="Y68" s="483">
        <v>0</v>
      </c>
      <c r="Z68" s="483">
        <v>0</v>
      </c>
      <c r="AA68" s="483">
        <v>0</v>
      </c>
      <c r="AB68" s="483">
        <v>263.11806000000001</v>
      </c>
      <c r="AC68" s="483">
        <v>0</v>
      </c>
      <c r="AD68" s="483">
        <v>263.11806000000001</v>
      </c>
      <c r="AE68" s="483">
        <v>263.11806000000001</v>
      </c>
      <c r="AF68" s="236">
        <v>0</v>
      </c>
      <c r="AG68" s="236">
        <v>0</v>
      </c>
      <c r="AH68" s="236">
        <v>0</v>
      </c>
      <c r="AI68" s="236">
        <v>0</v>
      </c>
      <c r="AJ68" s="488">
        <v>263.11806000000001</v>
      </c>
    </row>
    <row r="69" spans="1:36" s="42" customFormat="1" x14ac:dyDescent="0.25">
      <c r="A69" s="408"/>
      <c r="B69" s="113">
        <v>130525</v>
      </c>
      <c r="C69" s="189" t="s">
        <v>43</v>
      </c>
      <c r="D69" s="483">
        <v>0</v>
      </c>
      <c r="E69" s="483">
        <v>0</v>
      </c>
      <c r="F69" s="483">
        <v>38.356499999999997</v>
      </c>
      <c r="G69" s="483">
        <v>2388.6253700000002</v>
      </c>
      <c r="H69" s="88">
        <v>2426.9818700000001</v>
      </c>
      <c r="I69" s="483">
        <v>0</v>
      </c>
      <c r="J69" s="483">
        <v>0</v>
      </c>
      <c r="K69" s="483">
        <v>0</v>
      </c>
      <c r="L69" s="483">
        <v>0</v>
      </c>
      <c r="M69" s="483">
        <v>0</v>
      </c>
      <c r="N69" s="483">
        <v>0</v>
      </c>
      <c r="O69" s="483">
        <v>0</v>
      </c>
      <c r="P69" s="483">
        <v>0</v>
      </c>
      <c r="Q69" s="483">
        <v>0</v>
      </c>
      <c r="R69" s="88">
        <v>0</v>
      </c>
      <c r="S69" s="483">
        <v>0</v>
      </c>
      <c r="T69" s="483">
        <v>0</v>
      </c>
      <c r="U69" s="483">
        <v>0</v>
      </c>
      <c r="V69" s="483">
        <v>0</v>
      </c>
      <c r="W69" s="483">
        <v>0</v>
      </c>
      <c r="X69" s="483">
        <v>0</v>
      </c>
      <c r="Y69" s="483">
        <v>0</v>
      </c>
      <c r="Z69" s="483">
        <v>0</v>
      </c>
      <c r="AA69" s="483">
        <v>0</v>
      </c>
      <c r="AB69" s="483">
        <v>0</v>
      </c>
      <c r="AC69" s="483">
        <v>0</v>
      </c>
      <c r="AD69" s="483">
        <v>0</v>
      </c>
      <c r="AE69" s="483">
        <v>2426.9818700000001</v>
      </c>
      <c r="AF69" s="236">
        <v>0</v>
      </c>
      <c r="AG69" s="236">
        <v>0</v>
      </c>
      <c r="AH69" s="236">
        <v>0</v>
      </c>
      <c r="AI69" s="236">
        <v>0</v>
      </c>
      <c r="AJ69" s="488">
        <v>2426.9818700000001</v>
      </c>
    </row>
    <row r="70" spans="1:36" s="42" customFormat="1" x14ac:dyDescent="0.25">
      <c r="A70" s="408"/>
      <c r="B70" s="113">
        <v>130530</v>
      </c>
      <c r="C70" s="189" t="s">
        <v>44</v>
      </c>
      <c r="D70" s="483">
        <v>0</v>
      </c>
      <c r="E70" s="483">
        <v>0</v>
      </c>
      <c r="F70" s="483">
        <v>0</v>
      </c>
      <c r="G70" s="483">
        <v>0</v>
      </c>
      <c r="H70" s="88">
        <v>0</v>
      </c>
      <c r="I70" s="483">
        <v>0</v>
      </c>
      <c r="J70" s="483">
        <v>0</v>
      </c>
      <c r="K70" s="483">
        <v>0</v>
      </c>
      <c r="L70" s="483">
        <v>0</v>
      </c>
      <c r="M70" s="483">
        <v>0</v>
      </c>
      <c r="N70" s="483">
        <v>0</v>
      </c>
      <c r="O70" s="483">
        <v>0</v>
      </c>
      <c r="P70" s="483">
        <v>0</v>
      </c>
      <c r="Q70" s="483">
        <v>0</v>
      </c>
      <c r="R70" s="88">
        <v>0</v>
      </c>
      <c r="S70" s="483">
        <v>0</v>
      </c>
      <c r="T70" s="483">
        <v>0</v>
      </c>
      <c r="U70" s="483">
        <v>0</v>
      </c>
      <c r="V70" s="483">
        <v>0</v>
      </c>
      <c r="W70" s="483">
        <v>0</v>
      </c>
      <c r="X70" s="483">
        <v>0</v>
      </c>
      <c r="Y70" s="483">
        <v>0</v>
      </c>
      <c r="Z70" s="483">
        <v>0</v>
      </c>
      <c r="AA70" s="483">
        <v>0</v>
      </c>
      <c r="AB70" s="483">
        <v>0</v>
      </c>
      <c r="AC70" s="483">
        <v>0</v>
      </c>
      <c r="AD70" s="483">
        <v>0</v>
      </c>
      <c r="AE70" s="483">
        <v>0</v>
      </c>
      <c r="AF70" s="236">
        <v>0</v>
      </c>
      <c r="AG70" s="236">
        <v>0</v>
      </c>
      <c r="AH70" s="236">
        <v>0</v>
      </c>
      <c r="AI70" s="236">
        <v>0</v>
      </c>
      <c r="AJ70" s="488">
        <v>0</v>
      </c>
    </row>
    <row r="71" spans="1:36" s="42" customFormat="1" x14ac:dyDescent="0.25">
      <c r="A71" s="408"/>
      <c r="B71" s="113">
        <v>130535</v>
      </c>
      <c r="C71" s="189" t="s">
        <v>45</v>
      </c>
      <c r="D71" s="483">
        <v>0</v>
      </c>
      <c r="E71" s="483">
        <v>0</v>
      </c>
      <c r="F71" s="483">
        <v>0</v>
      </c>
      <c r="G71" s="483">
        <v>0</v>
      </c>
      <c r="H71" s="88">
        <v>0</v>
      </c>
      <c r="I71" s="483">
        <v>0</v>
      </c>
      <c r="J71" s="483">
        <v>0</v>
      </c>
      <c r="K71" s="483">
        <v>0</v>
      </c>
      <c r="L71" s="483">
        <v>0</v>
      </c>
      <c r="M71" s="483">
        <v>0</v>
      </c>
      <c r="N71" s="483">
        <v>0</v>
      </c>
      <c r="O71" s="483">
        <v>0</v>
      </c>
      <c r="P71" s="483">
        <v>0</v>
      </c>
      <c r="Q71" s="483">
        <v>0</v>
      </c>
      <c r="R71" s="88">
        <v>0</v>
      </c>
      <c r="S71" s="483">
        <v>0</v>
      </c>
      <c r="T71" s="483">
        <v>0</v>
      </c>
      <c r="U71" s="483">
        <v>0</v>
      </c>
      <c r="V71" s="483">
        <v>0</v>
      </c>
      <c r="W71" s="483">
        <v>0</v>
      </c>
      <c r="X71" s="483">
        <v>0</v>
      </c>
      <c r="Y71" s="483">
        <v>0</v>
      </c>
      <c r="Z71" s="483">
        <v>0</v>
      </c>
      <c r="AA71" s="483">
        <v>0</v>
      </c>
      <c r="AB71" s="483">
        <v>0</v>
      </c>
      <c r="AC71" s="483">
        <v>0</v>
      </c>
      <c r="AD71" s="483">
        <v>0</v>
      </c>
      <c r="AE71" s="483">
        <v>0</v>
      </c>
      <c r="AF71" s="236">
        <v>0</v>
      </c>
      <c r="AG71" s="236">
        <v>0</v>
      </c>
      <c r="AH71" s="236">
        <v>0</v>
      </c>
      <c r="AI71" s="236">
        <v>0</v>
      </c>
      <c r="AJ71" s="488">
        <v>0</v>
      </c>
    </row>
    <row r="72" spans="1:36" s="42" customFormat="1" x14ac:dyDescent="0.25">
      <c r="A72" s="408"/>
      <c r="B72" s="113">
        <v>130540</v>
      </c>
      <c r="C72" s="189" t="s">
        <v>46</v>
      </c>
      <c r="D72" s="483">
        <v>0</v>
      </c>
      <c r="E72" s="483">
        <v>0</v>
      </c>
      <c r="F72" s="483">
        <v>0</v>
      </c>
      <c r="G72" s="483">
        <v>0</v>
      </c>
      <c r="H72" s="88">
        <v>0</v>
      </c>
      <c r="I72" s="483">
        <v>0</v>
      </c>
      <c r="J72" s="483">
        <v>0</v>
      </c>
      <c r="K72" s="483">
        <v>0</v>
      </c>
      <c r="L72" s="483">
        <v>0</v>
      </c>
      <c r="M72" s="483">
        <v>0</v>
      </c>
      <c r="N72" s="483">
        <v>0</v>
      </c>
      <c r="O72" s="483">
        <v>0</v>
      </c>
      <c r="P72" s="483">
        <v>0</v>
      </c>
      <c r="Q72" s="483">
        <v>0</v>
      </c>
      <c r="R72" s="88">
        <v>0</v>
      </c>
      <c r="S72" s="483">
        <v>0</v>
      </c>
      <c r="T72" s="483">
        <v>0</v>
      </c>
      <c r="U72" s="483">
        <v>0</v>
      </c>
      <c r="V72" s="483">
        <v>0</v>
      </c>
      <c r="W72" s="483">
        <v>0</v>
      </c>
      <c r="X72" s="483">
        <v>0</v>
      </c>
      <c r="Y72" s="483">
        <v>0</v>
      </c>
      <c r="Z72" s="483">
        <v>0</v>
      </c>
      <c r="AA72" s="483">
        <v>0</v>
      </c>
      <c r="AB72" s="483">
        <v>0</v>
      </c>
      <c r="AC72" s="483">
        <v>0</v>
      </c>
      <c r="AD72" s="483">
        <v>0</v>
      </c>
      <c r="AE72" s="483">
        <v>0</v>
      </c>
      <c r="AF72" s="236">
        <v>0</v>
      </c>
      <c r="AG72" s="236">
        <v>0</v>
      </c>
      <c r="AH72" s="236">
        <v>0</v>
      </c>
      <c r="AI72" s="236">
        <v>0</v>
      </c>
      <c r="AJ72" s="488">
        <v>0</v>
      </c>
    </row>
    <row r="73" spans="1:36" s="42" customFormat="1" x14ac:dyDescent="0.25">
      <c r="A73" s="408"/>
      <c r="B73" s="113">
        <v>1306</v>
      </c>
      <c r="C73" s="189" t="s">
        <v>47</v>
      </c>
      <c r="D73" s="483">
        <v>188735.26824999999</v>
      </c>
      <c r="E73" s="483">
        <v>208913.39903</v>
      </c>
      <c r="F73" s="483">
        <v>421747.19073999999</v>
      </c>
      <c r="G73" s="483">
        <v>193028.85260000001</v>
      </c>
      <c r="H73" s="88">
        <v>1012424.7106199999</v>
      </c>
      <c r="I73" s="483">
        <v>80252.170889999994</v>
      </c>
      <c r="J73" s="483">
        <v>132496.37523999999</v>
      </c>
      <c r="K73" s="483">
        <v>24783.782999999999</v>
      </c>
      <c r="L73" s="483">
        <v>50083.938130000002</v>
      </c>
      <c r="M73" s="483">
        <v>33815.524319999997</v>
      </c>
      <c r="N73" s="483">
        <v>138243.90979999999</v>
      </c>
      <c r="O73" s="483">
        <v>21936.122459999999</v>
      </c>
      <c r="P73" s="483">
        <v>48016.688569999998</v>
      </c>
      <c r="Q73" s="483">
        <v>19367.598569999998</v>
      </c>
      <c r="R73" s="88">
        <v>548996.11098</v>
      </c>
      <c r="S73" s="483">
        <v>12186.63471</v>
      </c>
      <c r="T73" s="483">
        <v>21683.249980000001</v>
      </c>
      <c r="U73" s="483">
        <v>1951.27468</v>
      </c>
      <c r="V73" s="483">
        <v>1340.11598</v>
      </c>
      <c r="W73" s="483">
        <v>6494.0417600000001</v>
      </c>
      <c r="X73" s="483">
        <v>1501.1701399999999</v>
      </c>
      <c r="Y73" s="483">
        <v>2459.48155</v>
      </c>
      <c r="Z73" s="483">
        <v>704.21779000000004</v>
      </c>
      <c r="AA73" s="483">
        <v>1639.76667</v>
      </c>
      <c r="AB73" s="483">
        <v>5796.5001199999997</v>
      </c>
      <c r="AC73" s="483">
        <v>477.13162</v>
      </c>
      <c r="AD73" s="483">
        <v>56233.584999999999</v>
      </c>
      <c r="AE73" s="483">
        <v>1617654.4065999999</v>
      </c>
      <c r="AF73" s="236">
        <v>163027.69279999999</v>
      </c>
      <c r="AG73" s="236">
        <v>85239.578429999994</v>
      </c>
      <c r="AH73" s="236">
        <v>0</v>
      </c>
      <c r="AI73" s="236">
        <v>4576.3798399999996</v>
      </c>
      <c r="AJ73" s="488">
        <v>1364810.7555299997</v>
      </c>
    </row>
    <row r="74" spans="1:36" s="42" customFormat="1" x14ac:dyDescent="0.25">
      <c r="A74" s="408"/>
      <c r="B74" s="113">
        <v>130605</v>
      </c>
      <c r="C74" s="189" t="s">
        <v>34</v>
      </c>
      <c r="D74" s="483">
        <v>0</v>
      </c>
      <c r="E74" s="483">
        <v>0</v>
      </c>
      <c r="F74" s="483">
        <v>0</v>
      </c>
      <c r="G74" s="483">
        <v>0</v>
      </c>
      <c r="H74" s="88">
        <v>0</v>
      </c>
      <c r="I74" s="483">
        <v>0</v>
      </c>
      <c r="J74" s="483">
        <v>0</v>
      </c>
      <c r="K74" s="483">
        <v>0</v>
      </c>
      <c r="L74" s="483">
        <v>0</v>
      </c>
      <c r="M74" s="483">
        <v>0</v>
      </c>
      <c r="N74" s="483">
        <v>0</v>
      </c>
      <c r="O74" s="483">
        <v>0</v>
      </c>
      <c r="P74" s="483">
        <v>66.254840000000002</v>
      </c>
      <c r="Q74" s="483">
        <v>0</v>
      </c>
      <c r="R74" s="88">
        <v>66.254840000000002</v>
      </c>
      <c r="S74" s="483">
        <v>0</v>
      </c>
      <c r="T74" s="483">
        <v>0</v>
      </c>
      <c r="U74" s="483">
        <v>0</v>
      </c>
      <c r="V74" s="483">
        <v>0</v>
      </c>
      <c r="W74" s="483">
        <v>0</v>
      </c>
      <c r="X74" s="483">
        <v>0</v>
      </c>
      <c r="Y74" s="483">
        <v>0</v>
      </c>
      <c r="Z74" s="483">
        <v>0</v>
      </c>
      <c r="AA74" s="483">
        <v>0</v>
      </c>
      <c r="AB74" s="483">
        <v>0</v>
      </c>
      <c r="AC74" s="483">
        <v>0</v>
      </c>
      <c r="AD74" s="483">
        <v>0</v>
      </c>
      <c r="AE74" s="483">
        <v>66.254840000000002</v>
      </c>
      <c r="AF74" s="236">
        <v>0</v>
      </c>
      <c r="AG74" s="236">
        <v>0</v>
      </c>
      <c r="AH74" s="236">
        <v>0</v>
      </c>
      <c r="AI74" s="236">
        <v>0</v>
      </c>
      <c r="AJ74" s="488">
        <v>66.254840000000002</v>
      </c>
    </row>
    <row r="75" spans="1:36" s="42" customFormat="1" x14ac:dyDescent="0.25">
      <c r="A75" s="408"/>
      <c r="B75" s="113">
        <v>130610</v>
      </c>
      <c r="C75" s="189" t="s">
        <v>35</v>
      </c>
      <c r="D75" s="483">
        <v>0</v>
      </c>
      <c r="E75" s="483">
        <v>0</v>
      </c>
      <c r="F75" s="483">
        <v>0</v>
      </c>
      <c r="G75" s="483">
        <v>0</v>
      </c>
      <c r="H75" s="88">
        <v>0</v>
      </c>
      <c r="I75" s="483">
        <v>0</v>
      </c>
      <c r="J75" s="483">
        <v>0</v>
      </c>
      <c r="K75" s="483">
        <v>0</v>
      </c>
      <c r="L75" s="483">
        <v>0</v>
      </c>
      <c r="M75" s="483">
        <v>0</v>
      </c>
      <c r="N75" s="483">
        <v>0</v>
      </c>
      <c r="O75" s="483">
        <v>0</v>
      </c>
      <c r="P75" s="483">
        <v>387.76247999999998</v>
      </c>
      <c r="Q75" s="483">
        <v>0</v>
      </c>
      <c r="R75" s="88">
        <v>387.76247999999998</v>
      </c>
      <c r="S75" s="483">
        <v>0</v>
      </c>
      <c r="T75" s="483">
        <v>0</v>
      </c>
      <c r="U75" s="483">
        <v>0</v>
      </c>
      <c r="V75" s="483">
        <v>0</v>
      </c>
      <c r="W75" s="483">
        <v>0</v>
      </c>
      <c r="X75" s="483">
        <v>0</v>
      </c>
      <c r="Y75" s="483">
        <v>0</v>
      </c>
      <c r="Z75" s="483">
        <v>0</v>
      </c>
      <c r="AA75" s="483">
        <v>0</v>
      </c>
      <c r="AB75" s="483">
        <v>0</v>
      </c>
      <c r="AC75" s="483">
        <v>0</v>
      </c>
      <c r="AD75" s="483">
        <v>0</v>
      </c>
      <c r="AE75" s="483">
        <v>387.76247999999998</v>
      </c>
      <c r="AF75" s="236">
        <v>0</v>
      </c>
      <c r="AG75" s="236">
        <v>0</v>
      </c>
      <c r="AH75" s="236">
        <v>0</v>
      </c>
      <c r="AI75" s="236">
        <v>0</v>
      </c>
      <c r="AJ75" s="488">
        <v>387.76247999999998</v>
      </c>
    </row>
    <row r="76" spans="1:36" s="42" customFormat="1" x14ac:dyDescent="0.25">
      <c r="A76" s="408"/>
      <c r="B76" s="113">
        <v>130615</v>
      </c>
      <c r="C76" s="189" t="s">
        <v>36</v>
      </c>
      <c r="D76" s="483">
        <v>188302.2206</v>
      </c>
      <c r="E76" s="483">
        <v>208913.39903</v>
      </c>
      <c r="F76" s="483">
        <v>421747.19073999999</v>
      </c>
      <c r="G76" s="483">
        <v>184228.85260000001</v>
      </c>
      <c r="H76" s="88">
        <v>1003191.6629699999</v>
      </c>
      <c r="I76" s="483">
        <v>80252.170889999994</v>
      </c>
      <c r="J76" s="483">
        <v>132496.37523999999</v>
      </c>
      <c r="K76" s="483">
        <v>24783.782999999999</v>
      </c>
      <c r="L76" s="483">
        <v>50083.938130000002</v>
      </c>
      <c r="M76" s="483">
        <v>33815.524319999997</v>
      </c>
      <c r="N76" s="483">
        <v>138243.90979999999</v>
      </c>
      <c r="O76" s="483">
        <v>21936.122459999999</v>
      </c>
      <c r="P76" s="483">
        <v>33960.224909999997</v>
      </c>
      <c r="Q76" s="483">
        <v>19367.598569999998</v>
      </c>
      <c r="R76" s="88">
        <v>534939.64731999999</v>
      </c>
      <c r="S76" s="483">
        <v>12186.63471</v>
      </c>
      <c r="T76" s="483">
        <v>8503.5095799999999</v>
      </c>
      <c r="U76" s="483">
        <v>1951.27468</v>
      </c>
      <c r="V76" s="483">
        <v>1340.11598</v>
      </c>
      <c r="W76" s="483">
        <v>6494.0417600000001</v>
      </c>
      <c r="X76" s="483">
        <v>1501.1701399999999</v>
      </c>
      <c r="Y76" s="483">
        <v>2459.48155</v>
      </c>
      <c r="Z76" s="483">
        <v>704.21779000000004</v>
      </c>
      <c r="AA76" s="483">
        <v>1639.76667</v>
      </c>
      <c r="AB76" s="483">
        <v>5796.5001199999997</v>
      </c>
      <c r="AC76" s="483">
        <v>477.13162</v>
      </c>
      <c r="AD76" s="483">
        <v>43053.844599999989</v>
      </c>
      <c r="AE76" s="483">
        <v>1581185.1548899999</v>
      </c>
      <c r="AF76" s="236">
        <v>163027.69279999999</v>
      </c>
      <c r="AG76" s="236">
        <v>85239.578429999994</v>
      </c>
      <c r="AH76" s="236">
        <v>0</v>
      </c>
      <c r="AI76" s="236">
        <v>4576.3798399999996</v>
      </c>
      <c r="AJ76" s="488">
        <v>1328341.5038199998</v>
      </c>
    </row>
    <row r="77" spans="1:36" s="42" customFormat="1" x14ac:dyDescent="0.25">
      <c r="A77" s="408"/>
      <c r="B77" s="113">
        <v>130620</v>
      </c>
      <c r="C77" s="189" t="s">
        <v>42</v>
      </c>
      <c r="D77" s="483">
        <v>0</v>
      </c>
      <c r="E77" s="483">
        <v>0</v>
      </c>
      <c r="F77" s="483">
        <v>0</v>
      </c>
      <c r="G77" s="483">
        <v>0</v>
      </c>
      <c r="H77" s="88">
        <v>0</v>
      </c>
      <c r="I77" s="483">
        <v>0</v>
      </c>
      <c r="J77" s="483">
        <v>0</v>
      </c>
      <c r="K77" s="483">
        <v>0</v>
      </c>
      <c r="L77" s="483">
        <v>0</v>
      </c>
      <c r="M77" s="483">
        <v>0</v>
      </c>
      <c r="N77" s="483">
        <v>0</v>
      </c>
      <c r="O77" s="483">
        <v>0</v>
      </c>
      <c r="P77" s="483">
        <v>59.788930000000001</v>
      </c>
      <c r="Q77" s="483">
        <v>0</v>
      </c>
      <c r="R77" s="88">
        <v>59.788930000000001</v>
      </c>
      <c r="S77" s="483">
        <v>0</v>
      </c>
      <c r="T77" s="483">
        <v>0</v>
      </c>
      <c r="U77" s="483">
        <v>0</v>
      </c>
      <c r="V77" s="483">
        <v>0</v>
      </c>
      <c r="W77" s="483">
        <v>0</v>
      </c>
      <c r="X77" s="483">
        <v>0</v>
      </c>
      <c r="Y77" s="483">
        <v>0</v>
      </c>
      <c r="Z77" s="483">
        <v>0</v>
      </c>
      <c r="AA77" s="483">
        <v>0</v>
      </c>
      <c r="AB77" s="483">
        <v>0</v>
      </c>
      <c r="AC77" s="483">
        <v>0</v>
      </c>
      <c r="AD77" s="483">
        <v>0</v>
      </c>
      <c r="AE77" s="483">
        <v>59.788930000000001</v>
      </c>
      <c r="AF77" s="236">
        <v>0</v>
      </c>
      <c r="AG77" s="236">
        <v>0</v>
      </c>
      <c r="AH77" s="236">
        <v>0</v>
      </c>
      <c r="AI77" s="236">
        <v>0</v>
      </c>
      <c r="AJ77" s="488">
        <v>59.788930000000001</v>
      </c>
    </row>
    <row r="78" spans="1:36" s="42" customFormat="1" x14ac:dyDescent="0.25">
      <c r="A78" s="408"/>
      <c r="B78" s="113">
        <v>130625</v>
      </c>
      <c r="C78" s="189" t="s">
        <v>43</v>
      </c>
      <c r="D78" s="483">
        <v>433.04764999999998</v>
      </c>
      <c r="E78" s="483">
        <v>0</v>
      </c>
      <c r="F78" s="483">
        <v>0</v>
      </c>
      <c r="G78" s="483">
        <v>0</v>
      </c>
      <c r="H78" s="88">
        <v>433.04764999999998</v>
      </c>
      <c r="I78" s="483">
        <v>0</v>
      </c>
      <c r="J78" s="483">
        <v>0</v>
      </c>
      <c r="K78" s="483">
        <v>0</v>
      </c>
      <c r="L78" s="483">
        <v>0</v>
      </c>
      <c r="M78" s="483">
        <v>0</v>
      </c>
      <c r="N78" s="483">
        <v>0</v>
      </c>
      <c r="O78" s="483">
        <v>0</v>
      </c>
      <c r="P78" s="483">
        <v>5811.6768899999997</v>
      </c>
      <c r="Q78" s="483">
        <v>0</v>
      </c>
      <c r="R78" s="88">
        <v>5811.6768899999997</v>
      </c>
      <c r="S78" s="483">
        <v>0</v>
      </c>
      <c r="T78" s="483">
        <v>13179.740400000001</v>
      </c>
      <c r="U78" s="483">
        <v>0</v>
      </c>
      <c r="V78" s="483">
        <v>0</v>
      </c>
      <c r="W78" s="483">
        <v>0</v>
      </c>
      <c r="X78" s="483">
        <v>0</v>
      </c>
      <c r="Y78" s="483">
        <v>0</v>
      </c>
      <c r="Z78" s="483">
        <v>0</v>
      </c>
      <c r="AA78" s="483">
        <v>0</v>
      </c>
      <c r="AB78" s="483">
        <v>0</v>
      </c>
      <c r="AC78" s="483">
        <v>0</v>
      </c>
      <c r="AD78" s="483">
        <v>13179.740400000001</v>
      </c>
      <c r="AE78" s="483">
        <v>19424.464939999998</v>
      </c>
      <c r="AF78" s="236">
        <v>0</v>
      </c>
      <c r="AG78" s="236">
        <v>0</v>
      </c>
      <c r="AH78" s="236">
        <v>0</v>
      </c>
      <c r="AI78" s="236">
        <v>0</v>
      </c>
      <c r="AJ78" s="488">
        <v>19424.464939999998</v>
      </c>
    </row>
    <row r="79" spans="1:36" s="42" customFormat="1" x14ac:dyDescent="0.25">
      <c r="A79" s="408"/>
      <c r="B79" s="113">
        <v>130630</v>
      </c>
      <c r="C79" s="189" t="s">
        <v>44</v>
      </c>
      <c r="D79" s="483">
        <v>0</v>
      </c>
      <c r="E79" s="483">
        <v>0</v>
      </c>
      <c r="F79" s="483">
        <v>0</v>
      </c>
      <c r="G79" s="483">
        <v>0</v>
      </c>
      <c r="H79" s="88">
        <v>0</v>
      </c>
      <c r="I79" s="483">
        <v>0</v>
      </c>
      <c r="J79" s="483">
        <v>0</v>
      </c>
      <c r="K79" s="483">
        <v>0</v>
      </c>
      <c r="L79" s="483">
        <v>0</v>
      </c>
      <c r="M79" s="483">
        <v>0</v>
      </c>
      <c r="N79" s="483">
        <v>0</v>
      </c>
      <c r="O79" s="483">
        <v>0</v>
      </c>
      <c r="P79" s="483">
        <v>7730.9805200000001</v>
      </c>
      <c r="Q79" s="483">
        <v>0</v>
      </c>
      <c r="R79" s="88">
        <v>7730.9805200000001</v>
      </c>
      <c r="S79" s="483">
        <v>0</v>
      </c>
      <c r="T79" s="483">
        <v>0</v>
      </c>
      <c r="U79" s="483">
        <v>0</v>
      </c>
      <c r="V79" s="483">
        <v>0</v>
      </c>
      <c r="W79" s="483">
        <v>0</v>
      </c>
      <c r="X79" s="483">
        <v>0</v>
      </c>
      <c r="Y79" s="483">
        <v>0</v>
      </c>
      <c r="Z79" s="483">
        <v>0</v>
      </c>
      <c r="AA79" s="483">
        <v>0</v>
      </c>
      <c r="AB79" s="483">
        <v>0</v>
      </c>
      <c r="AC79" s="483">
        <v>0</v>
      </c>
      <c r="AD79" s="483">
        <v>0</v>
      </c>
      <c r="AE79" s="483">
        <v>7730.9805200000001</v>
      </c>
      <c r="AF79" s="236">
        <v>0</v>
      </c>
      <c r="AG79" s="236">
        <v>0</v>
      </c>
      <c r="AH79" s="236">
        <v>0</v>
      </c>
      <c r="AI79" s="236">
        <v>0</v>
      </c>
      <c r="AJ79" s="488">
        <v>7730.9805200000001</v>
      </c>
    </row>
    <row r="80" spans="1:36" s="42" customFormat="1" x14ac:dyDescent="0.25">
      <c r="A80" s="408"/>
      <c r="B80" s="113">
        <v>130635</v>
      </c>
      <c r="C80" s="189" t="s">
        <v>45</v>
      </c>
      <c r="D80" s="483">
        <v>0</v>
      </c>
      <c r="E80" s="483">
        <v>0</v>
      </c>
      <c r="F80" s="483">
        <v>0</v>
      </c>
      <c r="G80" s="483">
        <v>0</v>
      </c>
      <c r="H80" s="88">
        <v>0</v>
      </c>
      <c r="I80" s="483">
        <v>0</v>
      </c>
      <c r="J80" s="483">
        <v>0</v>
      </c>
      <c r="K80" s="483">
        <v>0</v>
      </c>
      <c r="L80" s="483">
        <v>0</v>
      </c>
      <c r="M80" s="483">
        <v>0</v>
      </c>
      <c r="N80" s="483">
        <v>0</v>
      </c>
      <c r="O80" s="483">
        <v>0</v>
      </c>
      <c r="P80" s="483">
        <v>0</v>
      </c>
      <c r="Q80" s="483">
        <v>0</v>
      </c>
      <c r="R80" s="88">
        <v>0</v>
      </c>
      <c r="S80" s="483">
        <v>0</v>
      </c>
      <c r="T80" s="483">
        <v>0</v>
      </c>
      <c r="U80" s="483">
        <v>0</v>
      </c>
      <c r="V80" s="483">
        <v>0</v>
      </c>
      <c r="W80" s="483">
        <v>0</v>
      </c>
      <c r="X80" s="483">
        <v>0</v>
      </c>
      <c r="Y80" s="483">
        <v>0</v>
      </c>
      <c r="Z80" s="483">
        <v>0</v>
      </c>
      <c r="AA80" s="483">
        <v>0</v>
      </c>
      <c r="AB80" s="483">
        <v>0</v>
      </c>
      <c r="AC80" s="483">
        <v>0</v>
      </c>
      <c r="AD80" s="483">
        <v>0</v>
      </c>
      <c r="AE80" s="483">
        <v>0</v>
      </c>
      <c r="AF80" s="236">
        <v>0</v>
      </c>
      <c r="AG80" s="236">
        <v>0</v>
      </c>
      <c r="AH80" s="236">
        <v>0</v>
      </c>
      <c r="AI80" s="236">
        <v>0</v>
      </c>
      <c r="AJ80" s="488">
        <v>0</v>
      </c>
    </row>
    <row r="81" spans="1:36" s="42" customFormat="1" x14ac:dyDescent="0.25">
      <c r="A81" s="408"/>
      <c r="B81" s="113">
        <v>130640</v>
      </c>
      <c r="C81" s="189" t="s">
        <v>46</v>
      </c>
      <c r="D81" s="483">
        <v>0</v>
      </c>
      <c r="E81" s="483">
        <v>0</v>
      </c>
      <c r="F81" s="483">
        <v>0</v>
      </c>
      <c r="G81" s="483">
        <v>8800</v>
      </c>
      <c r="H81" s="88">
        <v>8800</v>
      </c>
      <c r="I81" s="483">
        <v>0</v>
      </c>
      <c r="J81" s="483">
        <v>0</v>
      </c>
      <c r="K81" s="483">
        <v>0</v>
      </c>
      <c r="L81" s="483">
        <v>0</v>
      </c>
      <c r="M81" s="483">
        <v>0</v>
      </c>
      <c r="N81" s="483">
        <v>0</v>
      </c>
      <c r="O81" s="483">
        <v>0</v>
      </c>
      <c r="P81" s="483">
        <v>0</v>
      </c>
      <c r="Q81" s="483">
        <v>0</v>
      </c>
      <c r="R81" s="88">
        <v>0</v>
      </c>
      <c r="S81" s="483">
        <v>0</v>
      </c>
      <c r="T81" s="483">
        <v>0</v>
      </c>
      <c r="U81" s="483">
        <v>0</v>
      </c>
      <c r="V81" s="483">
        <v>0</v>
      </c>
      <c r="W81" s="483">
        <v>0</v>
      </c>
      <c r="X81" s="483">
        <v>0</v>
      </c>
      <c r="Y81" s="483">
        <v>0</v>
      </c>
      <c r="Z81" s="483">
        <v>0</v>
      </c>
      <c r="AA81" s="483">
        <v>0</v>
      </c>
      <c r="AB81" s="483">
        <v>0</v>
      </c>
      <c r="AC81" s="483">
        <v>0</v>
      </c>
      <c r="AD81" s="483">
        <v>0</v>
      </c>
      <c r="AE81" s="483">
        <v>8800</v>
      </c>
      <c r="AF81" s="236">
        <v>0</v>
      </c>
      <c r="AG81" s="236">
        <v>0</v>
      </c>
      <c r="AH81" s="236">
        <v>0</v>
      </c>
      <c r="AI81" s="236">
        <v>0</v>
      </c>
      <c r="AJ81" s="488">
        <v>8800</v>
      </c>
    </row>
    <row r="82" spans="1:36" s="42" customFormat="1" x14ac:dyDescent="0.25">
      <c r="A82" s="408"/>
      <c r="B82" s="113">
        <v>1307</v>
      </c>
      <c r="C82" s="189" t="s">
        <v>48</v>
      </c>
      <c r="D82" s="483">
        <v>0</v>
      </c>
      <c r="E82" s="483">
        <v>104024.59628</v>
      </c>
      <c r="F82" s="483">
        <v>164908.56677</v>
      </c>
      <c r="G82" s="483">
        <v>18160.061549999999</v>
      </c>
      <c r="H82" s="88">
        <v>287093.22459999996</v>
      </c>
      <c r="I82" s="483">
        <v>30072.587390000001</v>
      </c>
      <c r="J82" s="483">
        <v>49318.22896</v>
      </c>
      <c r="K82" s="483">
        <v>0</v>
      </c>
      <c r="L82" s="483">
        <v>44506.387239999996</v>
      </c>
      <c r="M82" s="483">
        <v>410</v>
      </c>
      <c r="N82" s="483">
        <v>120970.66650000001</v>
      </c>
      <c r="O82" s="483">
        <v>100</v>
      </c>
      <c r="P82" s="483">
        <v>1344.3399199999999</v>
      </c>
      <c r="Q82" s="483">
        <v>0</v>
      </c>
      <c r="R82" s="88">
        <v>246722.21001000001</v>
      </c>
      <c r="S82" s="483">
        <v>450</v>
      </c>
      <c r="T82" s="483">
        <v>1560.5400099999999</v>
      </c>
      <c r="U82" s="483">
        <v>50</v>
      </c>
      <c r="V82" s="483">
        <v>0</v>
      </c>
      <c r="W82" s="483">
        <v>0</v>
      </c>
      <c r="X82" s="483">
        <v>463.26251000000002</v>
      </c>
      <c r="Y82" s="483">
        <v>0</v>
      </c>
      <c r="Z82" s="483">
        <v>50</v>
      </c>
      <c r="AA82" s="483">
        <v>0</v>
      </c>
      <c r="AB82" s="483">
        <v>0</v>
      </c>
      <c r="AC82" s="483">
        <v>0</v>
      </c>
      <c r="AD82" s="483">
        <v>2573.8025199999997</v>
      </c>
      <c r="AE82" s="483">
        <v>536389.23713000002</v>
      </c>
      <c r="AF82" s="236">
        <v>120970.66650000001</v>
      </c>
      <c r="AG82" s="236">
        <v>44916.387239999996</v>
      </c>
      <c r="AH82" s="236">
        <v>0</v>
      </c>
      <c r="AI82" s="236">
        <v>0</v>
      </c>
      <c r="AJ82" s="488">
        <v>370502.1833899999</v>
      </c>
    </row>
    <row r="83" spans="1:36" s="42" customFormat="1" x14ac:dyDescent="0.25">
      <c r="A83" s="408"/>
      <c r="B83" s="113">
        <v>130705</v>
      </c>
      <c r="C83" s="189" t="s">
        <v>49</v>
      </c>
      <c r="D83" s="483">
        <v>0</v>
      </c>
      <c r="E83" s="483">
        <v>0</v>
      </c>
      <c r="F83" s="483">
        <v>0</v>
      </c>
      <c r="G83" s="483">
        <v>0</v>
      </c>
      <c r="H83" s="88">
        <v>0</v>
      </c>
      <c r="I83" s="483">
        <v>27000</v>
      </c>
      <c r="J83" s="483">
        <v>0</v>
      </c>
      <c r="K83" s="483">
        <v>0</v>
      </c>
      <c r="L83" s="483">
        <v>0</v>
      </c>
      <c r="M83" s="483">
        <v>0</v>
      </c>
      <c r="N83" s="483">
        <v>0</v>
      </c>
      <c r="O83" s="483">
        <v>0</v>
      </c>
      <c r="P83" s="483">
        <v>0</v>
      </c>
      <c r="Q83" s="483">
        <v>0</v>
      </c>
      <c r="R83" s="88">
        <v>27000</v>
      </c>
      <c r="S83" s="483">
        <v>0</v>
      </c>
      <c r="T83" s="483">
        <v>0</v>
      </c>
      <c r="U83" s="483">
        <v>0</v>
      </c>
      <c r="V83" s="483">
        <v>0</v>
      </c>
      <c r="W83" s="483">
        <v>0</v>
      </c>
      <c r="X83" s="483">
        <v>0</v>
      </c>
      <c r="Y83" s="483">
        <v>0</v>
      </c>
      <c r="Z83" s="483">
        <v>0</v>
      </c>
      <c r="AA83" s="483">
        <v>0</v>
      </c>
      <c r="AB83" s="483">
        <v>0</v>
      </c>
      <c r="AC83" s="483">
        <v>0</v>
      </c>
      <c r="AD83" s="483">
        <v>0</v>
      </c>
      <c r="AE83" s="483">
        <v>27000</v>
      </c>
      <c r="AF83" s="236">
        <v>0</v>
      </c>
      <c r="AG83" s="236">
        <v>0</v>
      </c>
      <c r="AH83" s="236">
        <v>0</v>
      </c>
      <c r="AI83" s="236">
        <v>0</v>
      </c>
      <c r="AJ83" s="488">
        <v>27000</v>
      </c>
    </row>
    <row r="84" spans="1:36" s="42" customFormat="1" x14ac:dyDescent="0.25">
      <c r="A84" s="408"/>
      <c r="B84" s="113">
        <v>130710</v>
      </c>
      <c r="C84" s="189" t="s">
        <v>50</v>
      </c>
      <c r="D84" s="483">
        <v>0</v>
      </c>
      <c r="E84" s="483">
        <v>54106.402779999997</v>
      </c>
      <c r="F84" s="483">
        <v>14692.800999999999</v>
      </c>
      <c r="G84" s="483">
        <v>0</v>
      </c>
      <c r="H84" s="88">
        <v>68799.203779999996</v>
      </c>
      <c r="I84" s="483">
        <v>0</v>
      </c>
      <c r="J84" s="483">
        <v>49318.22896</v>
      </c>
      <c r="K84" s="483">
        <v>0</v>
      </c>
      <c r="L84" s="483">
        <v>6865.6593800000001</v>
      </c>
      <c r="M84" s="483">
        <v>410</v>
      </c>
      <c r="N84" s="483">
        <v>5.79</v>
      </c>
      <c r="O84" s="483">
        <v>100</v>
      </c>
      <c r="P84" s="483">
        <v>1148.5977600000001</v>
      </c>
      <c r="Q84" s="483">
        <v>0</v>
      </c>
      <c r="R84" s="88">
        <v>57848.276099999995</v>
      </c>
      <c r="S84" s="483">
        <v>0</v>
      </c>
      <c r="T84" s="483">
        <v>1560.5400099999999</v>
      </c>
      <c r="U84" s="483">
        <v>0</v>
      </c>
      <c r="V84" s="483">
        <v>0</v>
      </c>
      <c r="W84" s="483">
        <v>0</v>
      </c>
      <c r="X84" s="483">
        <v>463.26251000000002</v>
      </c>
      <c r="Y84" s="483">
        <v>0</v>
      </c>
      <c r="Z84" s="483">
        <v>0</v>
      </c>
      <c r="AA84" s="483">
        <v>0</v>
      </c>
      <c r="AB84" s="483">
        <v>0</v>
      </c>
      <c r="AC84" s="483">
        <v>0</v>
      </c>
      <c r="AD84" s="483">
        <v>2023.80252</v>
      </c>
      <c r="AE84" s="483">
        <v>128671.2824</v>
      </c>
      <c r="AF84" s="236">
        <v>5.79</v>
      </c>
      <c r="AG84" s="236">
        <v>7275.6593800000001</v>
      </c>
      <c r="AH84" s="236">
        <v>0</v>
      </c>
      <c r="AI84" s="236">
        <v>0</v>
      </c>
      <c r="AJ84" s="488">
        <v>121389.83301999999</v>
      </c>
    </row>
    <row r="85" spans="1:36" s="42" customFormat="1" x14ac:dyDescent="0.25">
      <c r="A85" s="408"/>
      <c r="B85" s="113">
        <v>130715</v>
      </c>
      <c r="C85" s="189" t="s">
        <v>51</v>
      </c>
      <c r="D85" s="483">
        <v>0</v>
      </c>
      <c r="E85" s="483">
        <v>49918.193500000001</v>
      </c>
      <c r="F85" s="483">
        <v>0</v>
      </c>
      <c r="G85" s="483">
        <v>0</v>
      </c>
      <c r="H85" s="88">
        <v>49918.193500000001</v>
      </c>
      <c r="I85" s="483">
        <v>0</v>
      </c>
      <c r="J85" s="483">
        <v>0</v>
      </c>
      <c r="K85" s="483">
        <v>0</v>
      </c>
      <c r="L85" s="483">
        <v>37640.727859999999</v>
      </c>
      <c r="M85" s="483">
        <v>0</v>
      </c>
      <c r="N85" s="483">
        <v>120964.8765</v>
      </c>
      <c r="O85" s="483">
        <v>0</v>
      </c>
      <c r="P85" s="483">
        <v>0</v>
      </c>
      <c r="Q85" s="483">
        <v>0</v>
      </c>
      <c r="R85" s="88">
        <v>158605.60436</v>
      </c>
      <c r="S85" s="483">
        <v>0</v>
      </c>
      <c r="T85" s="483">
        <v>0</v>
      </c>
      <c r="U85" s="483">
        <v>0</v>
      </c>
      <c r="V85" s="483">
        <v>0</v>
      </c>
      <c r="W85" s="483">
        <v>0</v>
      </c>
      <c r="X85" s="483">
        <v>0</v>
      </c>
      <c r="Y85" s="483">
        <v>0</v>
      </c>
      <c r="Z85" s="483">
        <v>0</v>
      </c>
      <c r="AA85" s="483">
        <v>0</v>
      </c>
      <c r="AB85" s="483">
        <v>0</v>
      </c>
      <c r="AC85" s="483">
        <v>0</v>
      </c>
      <c r="AD85" s="483">
        <v>0</v>
      </c>
      <c r="AE85" s="483">
        <v>208523.79785999999</v>
      </c>
      <c r="AF85" s="236">
        <v>120964.8765</v>
      </c>
      <c r="AG85" s="236">
        <v>37640.727859999999</v>
      </c>
      <c r="AH85" s="236">
        <v>0</v>
      </c>
      <c r="AI85" s="236">
        <v>0</v>
      </c>
      <c r="AJ85" s="488">
        <v>49918.193500000001</v>
      </c>
    </row>
    <row r="86" spans="1:36" s="42" customFormat="1" x14ac:dyDescent="0.25">
      <c r="A86" s="408"/>
      <c r="B86" s="113">
        <v>130720</v>
      </c>
      <c r="C86" s="189" t="s">
        <v>52</v>
      </c>
      <c r="D86" s="483">
        <v>0</v>
      </c>
      <c r="E86" s="483">
        <v>0</v>
      </c>
      <c r="F86" s="483">
        <v>150215.76577</v>
      </c>
      <c r="G86" s="483">
        <v>18160.061549999999</v>
      </c>
      <c r="H86" s="88">
        <v>168375.82731999998</v>
      </c>
      <c r="I86" s="483">
        <v>3072.5873900000001</v>
      </c>
      <c r="J86" s="483">
        <v>0</v>
      </c>
      <c r="K86" s="483">
        <v>0</v>
      </c>
      <c r="L86" s="483">
        <v>0</v>
      </c>
      <c r="M86" s="483">
        <v>0</v>
      </c>
      <c r="N86" s="483">
        <v>0</v>
      </c>
      <c r="O86" s="483">
        <v>0</v>
      </c>
      <c r="P86" s="483">
        <v>195.74216000000001</v>
      </c>
      <c r="Q86" s="483">
        <v>0</v>
      </c>
      <c r="R86" s="88">
        <v>3268.3295500000004</v>
      </c>
      <c r="S86" s="483">
        <v>450</v>
      </c>
      <c r="T86" s="483">
        <v>0</v>
      </c>
      <c r="U86" s="483">
        <v>50</v>
      </c>
      <c r="V86" s="483">
        <v>0</v>
      </c>
      <c r="W86" s="483">
        <v>0</v>
      </c>
      <c r="X86" s="483">
        <v>0</v>
      </c>
      <c r="Y86" s="483">
        <v>0</v>
      </c>
      <c r="Z86" s="483">
        <v>50</v>
      </c>
      <c r="AA86" s="483">
        <v>0</v>
      </c>
      <c r="AB86" s="483">
        <v>0</v>
      </c>
      <c r="AC86" s="483">
        <v>0</v>
      </c>
      <c r="AD86" s="483">
        <v>550</v>
      </c>
      <c r="AE86" s="483">
        <v>172194.15686999998</v>
      </c>
      <c r="AF86" s="236">
        <v>0</v>
      </c>
      <c r="AG86" s="236">
        <v>0</v>
      </c>
      <c r="AH86" s="236">
        <v>0</v>
      </c>
      <c r="AI86" s="236">
        <v>0</v>
      </c>
      <c r="AJ86" s="488">
        <v>172194.15686999998</v>
      </c>
    </row>
    <row r="87" spans="1:36" s="42" customFormat="1" x14ac:dyDescent="0.25">
      <c r="A87" s="408"/>
      <c r="B87" s="113">
        <v>130790</v>
      </c>
      <c r="C87" s="189" t="s">
        <v>53</v>
      </c>
      <c r="D87" s="483">
        <v>0</v>
      </c>
      <c r="E87" s="483">
        <v>0</v>
      </c>
      <c r="F87" s="483">
        <v>0</v>
      </c>
      <c r="G87" s="483">
        <v>0</v>
      </c>
      <c r="H87" s="88">
        <v>0</v>
      </c>
      <c r="I87" s="483">
        <v>0</v>
      </c>
      <c r="J87" s="483">
        <v>0</v>
      </c>
      <c r="K87" s="483">
        <v>0</v>
      </c>
      <c r="L87" s="483">
        <v>0</v>
      </c>
      <c r="M87" s="483">
        <v>0</v>
      </c>
      <c r="N87" s="483">
        <v>0</v>
      </c>
      <c r="O87" s="483">
        <v>0</v>
      </c>
      <c r="P87" s="483">
        <v>0</v>
      </c>
      <c r="Q87" s="483">
        <v>0</v>
      </c>
      <c r="R87" s="88">
        <v>0</v>
      </c>
      <c r="S87" s="483">
        <v>0</v>
      </c>
      <c r="T87" s="483">
        <v>0</v>
      </c>
      <c r="U87" s="483">
        <v>0</v>
      </c>
      <c r="V87" s="483">
        <v>0</v>
      </c>
      <c r="W87" s="483">
        <v>0</v>
      </c>
      <c r="X87" s="483">
        <v>0</v>
      </c>
      <c r="Y87" s="483">
        <v>0</v>
      </c>
      <c r="Z87" s="483">
        <v>0</v>
      </c>
      <c r="AA87" s="483">
        <v>0</v>
      </c>
      <c r="AB87" s="483">
        <v>0</v>
      </c>
      <c r="AC87" s="483">
        <v>0</v>
      </c>
      <c r="AD87" s="483">
        <v>0</v>
      </c>
      <c r="AE87" s="483">
        <v>0</v>
      </c>
      <c r="AF87" s="236">
        <v>0</v>
      </c>
      <c r="AG87" s="236">
        <v>0</v>
      </c>
      <c r="AH87" s="236">
        <v>0</v>
      </c>
      <c r="AI87" s="236">
        <v>0</v>
      </c>
      <c r="AJ87" s="488">
        <v>0</v>
      </c>
    </row>
    <row r="88" spans="1:36" s="42" customFormat="1" x14ac:dyDescent="0.25">
      <c r="A88" s="408"/>
      <c r="B88" s="113">
        <v>1399</v>
      </c>
      <c r="C88" s="189" t="s">
        <v>54</v>
      </c>
      <c r="D88" s="483">
        <v>-6057.6105399999997</v>
      </c>
      <c r="E88" s="483">
        <v>-3509.9982599999998</v>
      </c>
      <c r="F88" s="483">
        <v>-119848.92101999999</v>
      </c>
      <c r="G88" s="483">
        <v>-140.02724000000001</v>
      </c>
      <c r="H88" s="88">
        <v>-129556.55705999999</v>
      </c>
      <c r="I88" s="483">
        <v>-263.21901000000003</v>
      </c>
      <c r="J88" s="483">
        <v>-1156.1563799999999</v>
      </c>
      <c r="K88" s="483">
        <v>0</v>
      </c>
      <c r="L88" s="483">
        <v>0</v>
      </c>
      <c r="M88" s="483">
        <v>-6704.2210999999998</v>
      </c>
      <c r="N88" s="483">
        <v>-2.2999999999999998</v>
      </c>
      <c r="O88" s="483">
        <v>-5</v>
      </c>
      <c r="P88" s="483">
        <v>0</v>
      </c>
      <c r="Q88" s="483">
        <v>0</v>
      </c>
      <c r="R88" s="88">
        <v>-8130.8964900000001</v>
      </c>
      <c r="S88" s="483">
        <v>0</v>
      </c>
      <c r="T88" s="483">
        <v>0</v>
      </c>
      <c r="U88" s="483">
        <v>-78.690709999999996</v>
      </c>
      <c r="V88" s="483">
        <v>0</v>
      </c>
      <c r="W88" s="483">
        <v>-110.06780999999999</v>
      </c>
      <c r="X88" s="483">
        <v>0</v>
      </c>
      <c r="Y88" s="483">
        <v>0</v>
      </c>
      <c r="Z88" s="483">
        <v>-2.5</v>
      </c>
      <c r="AA88" s="483">
        <v>0</v>
      </c>
      <c r="AB88" s="483">
        <v>0</v>
      </c>
      <c r="AC88" s="483">
        <v>0</v>
      </c>
      <c r="AD88" s="483">
        <v>-191.25851999999998</v>
      </c>
      <c r="AE88" s="483">
        <v>-137878.71207000001</v>
      </c>
      <c r="AF88" s="236">
        <v>-2.2999999999999998</v>
      </c>
      <c r="AG88" s="236">
        <v>-6704.2210999999998</v>
      </c>
      <c r="AH88" s="236">
        <v>0</v>
      </c>
      <c r="AI88" s="236">
        <v>0</v>
      </c>
      <c r="AJ88" s="488">
        <v>-131172.19097</v>
      </c>
    </row>
    <row r="89" spans="1:36" s="42" customFormat="1" x14ac:dyDescent="0.25">
      <c r="A89" s="408"/>
      <c r="B89" s="113">
        <v>139905</v>
      </c>
      <c r="C89" s="189" t="s">
        <v>55</v>
      </c>
      <c r="D89" s="483">
        <v>0</v>
      </c>
      <c r="E89" s="483">
        <v>-874.99825999999996</v>
      </c>
      <c r="F89" s="483">
        <v>-119848.92101999999</v>
      </c>
      <c r="G89" s="483">
        <v>-140.02724000000001</v>
      </c>
      <c r="H89" s="88">
        <v>-120863.94651999998</v>
      </c>
      <c r="I89" s="483">
        <v>-263.21901000000003</v>
      </c>
      <c r="J89" s="483">
        <v>0</v>
      </c>
      <c r="K89" s="483">
        <v>0</v>
      </c>
      <c r="L89" s="483">
        <v>0</v>
      </c>
      <c r="M89" s="483">
        <v>0</v>
      </c>
      <c r="N89" s="483">
        <v>0</v>
      </c>
      <c r="O89" s="483">
        <v>-5</v>
      </c>
      <c r="P89" s="483">
        <v>0</v>
      </c>
      <c r="Q89" s="483">
        <v>0</v>
      </c>
      <c r="R89" s="88">
        <v>-268.21901000000003</v>
      </c>
      <c r="S89" s="483">
        <v>0</v>
      </c>
      <c r="T89" s="483">
        <v>0</v>
      </c>
      <c r="U89" s="483">
        <v>0</v>
      </c>
      <c r="V89" s="483">
        <v>0</v>
      </c>
      <c r="W89" s="483">
        <v>0</v>
      </c>
      <c r="X89" s="483">
        <v>0</v>
      </c>
      <c r="Y89" s="483">
        <v>0</v>
      </c>
      <c r="Z89" s="483">
        <v>-2.5</v>
      </c>
      <c r="AA89" s="483">
        <v>0</v>
      </c>
      <c r="AB89" s="483">
        <v>0</v>
      </c>
      <c r="AC89" s="483">
        <v>0</v>
      </c>
      <c r="AD89" s="483">
        <v>-2.5</v>
      </c>
      <c r="AE89" s="483">
        <v>-121134.66552999998</v>
      </c>
      <c r="AF89" s="236">
        <v>0</v>
      </c>
      <c r="AG89" s="236">
        <v>0</v>
      </c>
      <c r="AH89" s="236">
        <v>0</v>
      </c>
      <c r="AI89" s="236">
        <v>0</v>
      </c>
      <c r="AJ89" s="488">
        <v>-121134.66552999998</v>
      </c>
    </row>
    <row r="90" spans="1:36" s="42" customFormat="1" x14ac:dyDescent="0.25">
      <c r="A90" s="408"/>
      <c r="B90" s="113">
        <v>139910</v>
      </c>
      <c r="C90" s="189" t="s">
        <v>56</v>
      </c>
      <c r="D90" s="483">
        <v>-6057.6105399999997</v>
      </c>
      <c r="E90" s="483">
        <v>-2635</v>
      </c>
      <c r="F90" s="483">
        <v>0</v>
      </c>
      <c r="G90" s="483">
        <v>0</v>
      </c>
      <c r="H90" s="88">
        <v>-8692.6105399999997</v>
      </c>
      <c r="I90" s="483">
        <v>0</v>
      </c>
      <c r="J90" s="483">
        <v>-1156.1563799999999</v>
      </c>
      <c r="K90" s="483">
        <v>0</v>
      </c>
      <c r="L90" s="483">
        <v>0</v>
      </c>
      <c r="M90" s="483">
        <v>-6704.2210999999998</v>
      </c>
      <c r="N90" s="483">
        <v>-2.2999999999999998</v>
      </c>
      <c r="O90" s="483">
        <v>0</v>
      </c>
      <c r="P90" s="483">
        <v>0</v>
      </c>
      <c r="Q90" s="483">
        <v>0</v>
      </c>
      <c r="R90" s="88">
        <v>-7862.6774799999994</v>
      </c>
      <c r="S90" s="483">
        <v>0</v>
      </c>
      <c r="T90" s="483">
        <v>0</v>
      </c>
      <c r="U90" s="483">
        <v>-78.690709999999996</v>
      </c>
      <c r="V90" s="483">
        <v>0</v>
      </c>
      <c r="W90" s="483">
        <v>-110.06780999999999</v>
      </c>
      <c r="X90" s="483">
        <v>0</v>
      </c>
      <c r="Y90" s="483">
        <v>0</v>
      </c>
      <c r="Z90" s="483">
        <v>0</v>
      </c>
      <c r="AA90" s="483">
        <v>0</v>
      </c>
      <c r="AB90" s="483">
        <v>0</v>
      </c>
      <c r="AC90" s="483">
        <v>0</v>
      </c>
      <c r="AD90" s="483">
        <v>-188.75851999999998</v>
      </c>
      <c r="AE90" s="483">
        <v>-16744.046539999999</v>
      </c>
      <c r="AF90" s="236">
        <v>-2.2999999999999998</v>
      </c>
      <c r="AG90" s="236">
        <v>-6704.2210999999998</v>
      </c>
      <c r="AH90" s="236">
        <v>0</v>
      </c>
      <c r="AI90" s="236">
        <v>0</v>
      </c>
      <c r="AJ90" s="488">
        <v>-10037.525440000001</v>
      </c>
    </row>
    <row r="91" spans="1:36" s="40" customFormat="1" x14ac:dyDescent="0.25">
      <c r="A91" s="407">
        <v>2</v>
      </c>
      <c r="B91" s="112">
        <v>14</v>
      </c>
      <c r="C91" s="320" t="s">
        <v>731</v>
      </c>
      <c r="D91" s="484">
        <v>3680242.8072600001</v>
      </c>
      <c r="E91" s="484">
        <v>4109265.9117999999</v>
      </c>
      <c r="F91" s="484">
        <v>6866034.2243600003</v>
      </c>
      <c r="G91" s="484">
        <v>3511766.5683400002</v>
      </c>
      <c r="H91" s="26">
        <v>18167309.51176</v>
      </c>
      <c r="I91" s="484">
        <v>1174443.79057</v>
      </c>
      <c r="J91" s="484">
        <v>2370883.8849800001</v>
      </c>
      <c r="K91" s="484">
        <v>184852.05600000001</v>
      </c>
      <c r="L91" s="484">
        <v>1785415.18095</v>
      </c>
      <c r="M91" s="484">
        <v>610152.75340000005</v>
      </c>
      <c r="N91" s="484">
        <v>2428345.8312200001</v>
      </c>
      <c r="O91" s="484">
        <v>354916.54472000001</v>
      </c>
      <c r="P91" s="484">
        <v>528634.40356000001</v>
      </c>
      <c r="Q91" s="484">
        <v>532636.32934000005</v>
      </c>
      <c r="R91" s="26">
        <v>9970280.7747399993</v>
      </c>
      <c r="S91" s="484">
        <v>433689.51181</v>
      </c>
      <c r="T91" s="484">
        <v>125240.75401</v>
      </c>
      <c r="U91" s="484">
        <v>30152.520929999999</v>
      </c>
      <c r="V91" s="484">
        <v>26897.06972</v>
      </c>
      <c r="W91" s="484">
        <v>86662.113660000003</v>
      </c>
      <c r="X91" s="484">
        <v>14591.0484</v>
      </c>
      <c r="Y91" s="484">
        <v>66210.44425</v>
      </c>
      <c r="Z91" s="484">
        <v>15485.99224</v>
      </c>
      <c r="AA91" s="484">
        <v>74316.384829999995</v>
      </c>
      <c r="AB91" s="484">
        <v>153865.92314999999</v>
      </c>
      <c r="AC91" s="484">
        <v>77705.929170000003</v>
      </c>
      <c r="AD91" s="484">
        <v>1104817.6921699999</v>
      </c>
      <c r="AE91" s="484">
        <v>29242407.978670001</v>
      </c>
      <c r="AF91" s="486">
        <v>2613197.8872199999</v>
      </c>
      <c r="AG91" s="486">
        <v>2422465.0040699998</v>
      </c>
      <c r="AH91" s="486">
        <v>0</v>
      </c>
      <c r="AI91" s="486">
        <v>218232.75825000001</v>
      </c>
      <c r="AJ91" s="487">
        <v>23988512.329130001</v>
      </c>
    </row>
    <row r="92" spans="1:36" s="42" customFormat="1" x14ac:dyDescent="0.25">
      <c r="A92" s="407">
        <v>4</v>
      </c>
      <c r="B92" s="113">
        <v>1401</v>
      </c>
      <c r="C92" s="189" t="s">
        <v>1027</v>
      </c>
      <c r="D92" s="483">
        <v>1962543.7096500001</v>
      </c>
      <c r="E92" s="483">
        <v>875507.94131999998</v>
      </c>
      <c r="F92" s="483">
        <v>2724189.3069799999</v>
      </c>
      <c r="G92" s="483">
        <v>2264074.8979600002</v>
      </c>
      <c r="H92" s="88">
        <v>7826315.8559099995</v>
      </c>
      <c r="I92" s="483">
        <v>546136.56088</v>
      </c>
      <c r="J92" s="483">
        <v>1763520.0607499999</v>
      </c>
      <c r="K92" s="483">
        <v>200456.66200000001</v>
      </c>
      <c r="L92" s="483">
        <v>89846.324049999996</v>
      </c>
      <c r="M92" s="483">
        <v>47644.448909999999</v>
      </c>
      <c r="N92" s="483">
        <v>2019830.3092799999</v>
      </c>
      <c r="O92" s="483">
        <v>89331.173620000001</v>
      </c>
      <c r="P92" s="483">
        <v>341579.79558999999</v>
      </c>
      <c r="Q92" s="483">
        <v>33.756390000000003</v>
      </c>
      <c r="R92" s="88">
        <v>5098379.0914699994</v>
      </c>
      <c r="S92" s="483">
        <v>322474.05358000001</v>
      </c>
      <c r="T92" s="483">
        <v>61827.193039999998</v>
      </c>
      <c r="U92" s="483">
        <v>12831.41188</v>
      </c>
      <c r="V92" s="483">
        <v>3996.6694299999999</v>
      </c>
      <c r="W92" s="483">
        <v>78805.760070000004</v>
      </c>
      <c r="X92" s="483">
        <v>1036.2915599999999</v>
      </c>
      <c r="Y92" s="483">
        <v>0</v>
      </c>
      <c r="Z92" s="483">
        <v>6272.3455000000004</v>
      </c>
      <c r="AA92" s="483">
        <v>0</v>
      </c>
      <c r="AB92" s="483">
        <v>13666.176310000001</v>
      </c>
      <c r="AC92" s="483">
        <v>0</v>
      </c>
      <c r="AD92" s="483">
        <v>500909.90137000004</v>
      </c>
      <c r="AE92" s="483">
        <v>13425604.848749999</v>
      </c>
      <c r="AF92" s="236">
        <v>2220286.9712800002</v>
      </c>
      <c r="AG92" s="236">
        <v>141487.44238999998</v>
      </c>
      <c r="AH92" s="236">
        <v>0</v>
      </c>
      <c r="AI92" s="236">
        <v>0</v>
      </c>
      <c r="AJ92" s="488">
        <v>11063830.435079997</v>
      </c>
    </row>
    <row r="93" spans="1:36" s="42" customFormat="1" x14ac:dyDescent="0.25">
      <c r="A93" s="407">
        <v>6</v>
      </c>
      <c r="B93" s="113">
        <v>140105</v>
      </c>
      <c r="C93" s="189" t="s">
        <v>623</v>
      </c>
      <c r="D93" s="483">
        <v>191837.30015</v>
      </c>
      <c r="E93" s="483">
        <v>57109.116690000003</v>
      </c>
      <c r="F93" s="483">
        <v>323351.79833999998</v>
      </c>
      <c r="G93" s="483">
        <v>211224.61762999999</v>
      </c>
      <c r="H93" s="88">
        <v>783522.83280999993</v>
      </c>
      <c r="I93" s="483">
        <v>40655.790910000003</v>
      </c>
      <c r="J93" s="483">
        <v>135235.47484000001</v>
      </c>
      <c r="K93" s="483">
        <v>39562.385999999999</v>
      </c>
      <c r="L93" s="483">
        <v>41635.409610000002</v>
      </c>
      <c r="M93" s="483">
        <v>6105.5604499999999</v>
      </c>
      <c r="N93" s="483">
        <v>146885.15586</v>
      </c>
      <c r="O93" s="483">
        <v>4234.0087999999996</v>
      </c>
      <c r="P93" s="483">
        <v>12582.923769999999</v>
      </c>
      <c r="Q93" s="483">
        <v>0</v>
      </c>
      <c r="R93" s="88">
        <v>426896.71024000004</v>
      </c>
      <c r="S93" s="483">
        <v>11630.607019999999</v>
      </c>
      <c r="T93" s="483">
        <v>5403.9778800000004</v>
      </c>
      <c r="U93" s="483">
        <v>344.22073</v>
      </c>
      <c r="V93" s="483">
        <v>211.74078</v>
      </c>
      <c r="W93" s="483">
        <v>1245.66914</v>
      </c>
      <c r="X93" s="483">
        <v>285.10442</v>
      </c>
      <c r="Y93" s="483">
        <v>0</v>
      </c>
      <c r="Z93" s="483">
        <v>510.20573000000002</v>
      </c>
      <c r="AA93" s="483">
        <v>0</v>
      </c>
      <c r="AB93" s="483">
        <v>689.20596999999998</v>
      </c>
      <c r="AC93" s="483">
        <v>0</v>
      </c>
      <c r="AD93" s="483">
        <v>20320.731670000001</v>
      </c>
      <c r="AE93" s="483">
        <v>1230740.2747199999</v>
      </c>
      <c r="AF93" s="236">
        <v>186447.54186</v>
      </c>
      <c r="AG93" s="236">
        <v>47952.71084</v>
      </c>
      <c r="AH93" s="236">
        <v>0</v>
      </c>
      <c r="AI93" s="236">
        <v>0</v>
      </c>
      <c r="AJ93" s="488">
        <v>996340.02201999992</v>
      </c>
    </row>
    <row r="94" spans="1:36" s="42" customFormat="1" x14ac:dyDescent="0.25">
      <c r="A94" s="407">
        <v>6</v>
      </c>
      <c r="B94" s="113">
        <v>140110</v>
      </c>
      <c r="C94" s="189" t="s">
        <v>625</v>
      </c>
      <c r="D94" s="483">
        <v>302152.44383</v>
      </c>
      <c r="E94" s="483">
        <v>71146.733479999995</v>
      </c>
      <c r="F94" s="483">
        <v>374440.56997999997</v>
      </c>
      <c r="G94" s="483">
        <v>201051.49408</v>
      </c>
      <c r="H94" s="88">
        <v>948791.24136999995</v>
      </c>
      <c r="I94" s="483">
        <v>52689.10901</v>
      </c>
      <c r="J94" s="483">
        <v>225206.37132000001</v>
      </c>
      <c r="K94" s="483">
        <v>69975.350000000006</v>
      </c>
      <c r="L94" s="483">
        <v>16184.822539999999</v>
      </c>
      <c r="M94" s="483">
        <v>8306.2152499999993</v>
      </c>
      <c r="N94" s="483">
        <v>232545.50245999999</v>
      </c>
      <c r="O94" s="483">
        <v>5252.0365000000002</v>
      </c>
      <c r="P94" s="483">
        <v>17164.66546</v>
      </c>
      <c r="Q94" s="483">
        <v>33.756390000000003</v>
      </c>
      <c r="R94" s="88">
        <v>627357.82893000019</v>
      </c>
      <c r="S94" s="483">
        <v>24604.351050000001</v>
      </c>
      <c r="T94" s="483">
        <v>8997.9736699999994</v>
      </c>
      <c r="U94" s="483">
        <v>1033.9000699999999</v>
      </c>
      <c r="V94" s="483">
        <v>399.98943000000003</v>
      </c>
      <c r="W94" s="483">
        <v>10492.293949999999</v>
      </c>
      <c r="X94" s="483">
        <v>400.83031</v>
      </c>
      <c r="Y94" s="483">
        <v>0</v>
      </c>
      <c r="Z94" s="483">
        <v>849.53711999999996</v>
      </c>
      <c r="AA94" s="483">
        <v>0</v>
      </c>
      <c r="AB94" s="483">
        <v>1368.3347000000001</v>
      </c>
      <c r="AC94" s="483">
        <v>0</v>
      </c>
      <c r="AD94" s="483">
        <v>48147.210300000006</v>
      </c>
      <c r="AE94" s="483">
        <v>1624296.2806000002</v>
      </c>
      <c r="AF94" s="236">
        <v>302520.85245999997</v>
      </c>
      <c r="AG94" s="236">
        <v>24891.027219999996</v>
      </c>
      <c r="AH94" s="236">
        <v>0</v>
      </c>
      <c r="AI94" s="236">
        <v>0</v>
      </c>
      <c r="AJ94" s="488">
        <v>1296884.4009199999</v>
      </c>
    </row>
    <row r="95" spans="1:36" s="42" customFormat="1" x14ac:dyDescent="0.25">
      <c r="A95" s="407">
        <v>6</v>
      </c>
      <c r="B95" s="113">
        <v>140115</v>
      </c>
      <c r="C95" s="189" t="s">
        <v>627</v>
      </c>
      <c r="D95" s="483">
        <v>266516.48525000003</v>
      </c>
      <c r="E95" s="483">
        <v>105895.73179000001</v>
      </c>
      <c r="F95" s="483">
        <v>443678.64740999998</v>
      </c>
      <c r="G95" s="483">
        <v>259101.26783999999</v>
      </c>
      <c r="H95" s="88">
        <v>1075192.1322900001</v>
      </c>
      <c r="I95" s="483">
        <v>71966.870939999993</v>
      </c>
      <c r="J95" s="483">
        <v>249255.93509000001</v>
      </c>
      <c r="K95" s="483">
        <v>48877.396000000001</v>
      </c>
      <c r="L95" s="483">
        <v>16220.749250000001</v>
      </c>
      <c r="M95" s="483">
        <v>10345.018529999999</v>
      </c>
      <c r="N95" s="483">
        <v>336710.48258000001</v>
      </c>
      <c r="O95" s="483">
        <v>8531.1703699999998</v>
      </c>
      <c r="P95" s="483">
        <v>24101.854599999999</v>
      </c>
      <c r="Q95" s="483">
        <v>0</v>
      </c>
      <c r="R95" s="88">
        <v>766009.4773599999</v>
      </c>
      <c r="S95" s="483">
        <v>28078.276870000002</v>
      </c>
      <c r="T95" s="483">
        <v>10817.2132</v>
      </c>
      <c r="U95" s="483">
        <v>769.63818000000003</v>
      </c>
      <c r="V95" s="483">
        <v>494.36009999999999</v>
      </c>
      <c r="W95" s="483">
        <v>11772.5525</v>
      </c>
      <c r="X95" s="483">
        <v>233.40025</v>
      </c>
      <c r="Y95" s="483">
        <v>0</v>
      </c>
      <c r="Z95" s="483">
        <v>920.99091999999996</v>
      </c>
      <c r="AA95" s="483">
        <v>0</v>
      </c>
      <c r="AB95" s="483">
        <v>2042.7354700000001</v>
      </c>
      <c r="AC95" s="483">
        <v>0</v>
      </c>
      <c r="AD95" s="483">
        <v>55129.167489999993</v>
      </c>
      <c r="AE95" s="483">
        <v>1896330.7771399999</v>
      </c>
      <c r="AF95" s="236">
        <v>385587.87858000002</v>
      </c>
      <c r="AG95" s="236">
        <v>27060.12788</v>
      </c>
      <c r="AH95" s="236">
        <v>0</v>
      </c>
      <c r="AI95" s="236">
        <v>0</v>
      </c>
      <c r="AJ95" s="488">
        <v>1483682.7706800001</v>
      </c>
    </row>
    <row r="96" spans="1:36" s="42" customFormat="1" x14ac:dyDescent="0.25">
      <c r="A96" s="407">
        <v>6</v>
      </c>
      <c r="B96" s="113">
        <v>140120</v>
      </c>
      <c r="C96" s="189" t="s">
        <v>629</v>
      </c>
      <c r="D96" s="483">
        <v>240314.91454999999</v>
      </c>
      <c r="E96" s="483">
        <v>126402.00972</v>
      </c>
      <c r="F96" s="483">
        <v>455196.07614000002</v>
      </c>
      <c r="G96" s="483">
        <v>299852.54634</v>
      </c>
      <c r="H96" s="88">
        <v>1121765.54675</v>
      </c>
      <c r="I96" s="483">
        <v>102130.8226</v>
      </c>
      <c r="J96" s="483">
        <v>305529.20215000003</v>
      </c>
      <c r="K96" s="483">
        <v>12900.81</v>
      </c>
      <c r="L96" s="483">
        <v>8789.0018</v>
      </c>
      <c r="M96" s="483">
        <v>8092.7225699999999</v>
      </c>
      <c r="N96" s="483">
        <v>320130.29411999998</v>
      </c>
      <c r="O96" s="483">
        <v>14764.63033</v>
      </c>
      <c r="P96" s="483">
        <v>49392.015290000003</v>
      </c>
      <c r="Q96" s="483">
        <v>0</v>
      </c>
      <c r="R96" s="88">
        <v>821729.49886000005</v>
      </c>
      <c r="S96" s="483">
        <v>57390.787149999996</v>
      </c>
      <c r="T96" s="483">
        <v>10024.536609999999</v>
      </c>
      <c r="U96" s="483">
        <v>1690.9270200000001</v>
      </c>
      <c r="V96" s="483">
        <v>972.77359000000001</v>
      </c>
      <c r="W96" s="483">
        <v>23921.860550000001</v>
      </c>
      <c r="X96" s="483">
        <v>4.2461000000000002</v>
      </c>
      <c r="Y96" s="483">
        <v>0</v>
      </c>
      <c r="Z96" s="483">
        <v>1562.5037299999999</v>
      </c>
      <c r="AA96" s="483">
        <v>0</v>
      </c>
      <c r="AB96" s="483">
        <v>3833.5572099999999</v>
      </c>
      <c r="AC96" s="483">
        <v>0</v>
      </c>
      <c r="AD96" s="483">
        <v>99401.191959999996</v>
      </c>
      <c r="AE96" s="483">
        <v>2042896.2375699999</v>
      </c>
      <c r="AF96" s="236">
        <v>333031.10411999997</v>
      </c>
      <c r="AG96" s="236">
        <v>17854.497960000001</v>
      </c>
      <c r="AH96" s="236">
        <v>0</v>
      </c>
      <c r="AI96" s="236">
        <v>0</v>
      </c>
      <c r="AJ96" s="488">
        <v>1692010.6354900005</v>
      </c>
    </row>
    <row r="97" spans="1:36" s="42" customFormat="1" x14ac:dyDescent="0.25">
      <c r="A97" s="407">
        <v>6</v>
      </c>
      <c r="B97" s="113">
        <v>140125</v>
      </c>
      <c r="C97" s="189" t="s">
        <v>631</v>
      </c>
      <c r="D97" s="483">
        <v>961722.56587000005</v>
      </c>
      <c r="E97" s="483">
        <v>514954.34963999997</v>
      </c>
      <c r="F97" s="483">
        <v>1127522.21511</v>
      </c>
      <c r="G97" s="483">
        <v>1292844.9720699999</v>
      </c>
      <c r="H97" s="88">
        <v>3897044.1026900001</v>
      </c>
      <c r="I97" s="483">
        <v>278693.96742</v>
      </c>
      <c r="J97" s="483">
        <v>848293.07735000004</v>
      </c>
      <c r="K97" s="483">
        <v>29140.720000000001</v>
      </c>
      <c r="L97" s="483">
        <v>7016.3408499999996</v>
      </c>
      <c r="M97" s="483">
        <v>14794.93211</v>
      </c>
      <c r="N97" s="483">
        <v>983558.87425999995</v>
      </c>
      <c r="O97" s="483">
        <v>56549.327619999996</v>
      </c>
      <c r="P97" s="483">
        <v>238338.33647000001</v>
      </c>
      <c r="Q97" s="483">
        <v>0</v>
      </c>
      <c r="R97" s="88">
        <v>2456385.57608</v>
      </c>
      <c r="S97" s="483">
        <v>200770.03148999999</v>
      </c>
      <c r="T97" s="483">
        <v>26583.491679999999</v>
      </c>
      <c r="U97" s="483">
        <v>8992.72588</v>
      </c>
      <c r="V97" s="483">
        <v>1917.8055300000001</v>
      </c>
      <c r="W97" s="483">
        <v>31373.38393</v>
      </c>
      <c r="X97" s="483">
        <v>112.71048</v>
      </c>
      <c r="Y97" s="483">
        <v>0</v>
      </c>
      <c r="Z97" s="483">
        <v>2429.1080000000002</v>
      </c>
      <c r="AA97" s="483">
        <v>0</v>
      </c>
      <c r="AB97" s="483">
        <v>5732.3429599999999</v>
      </c>
      <c r="AC97" s="483">
        <v>0</v>
      </c>
      <c r="AD97" s="483">
        <v>277911.59995</v>
      </c>
      <c r="AE97" s="483">
        <v>6631341.2787199998</v>
      </c>
      <c r="AF97" s="236">
        <v>1012699.5942599999</v>
      </c>
      <c r="AG97" s="236">
        <v>23729.07849</v>
      </c>
      <c r="AH97" s="236">
        <v>0</v>
      </c>
      <c r="AI97" s="236">
        <v>0</v>
      </c>
      <c r="AJ97" s="488">
        <v>5594912.6059699999</v>
      </c>
    </row>
    <row r="98" spans="1:36" s="42" customFormat="1" x14ac:dyDescent="0.25">
      <c r="A98" s="407">
        <v>4</v>
      </c>
      <c r="B98" s="113">
        <v>1402</v>
      </c>
      <c r="C98" s="189" t="s">
        <v>1325</v>
      </c>
      <c r="D98" s="483">
        <v>1358414.42078</v>
      </c>
      <c r="E98" s="483">
        <v>1760846.3052099999</v>
      </c>
      <c r="F98" s="483">
        <v>2375413.42851</v>
      </c>
      <c r="G98" s="483">
        <v>981969.92841000005</v>
      </c>
      <c r="H98" s="88">
        <v>6476644.0829100003</v>
      </c>
      <c r="I98" s="483">
        <v>474604.85752999998</v>
      </c>
      <c r="J98" s="483">
        <v>594222.89344999997</v>
      </c>
      <c r="K98" s="483">
        <v>0</v>
      </c>
      <c r="L98" s="483">
        <v>1671682.5348</v>
      </c>
      <c r="M98" s="483">
        <v>464703.53477000003</v>
      </c>
      <c r="N98" s="483">
        <v>305278.60722000001</v>
      </c>
      <c r="O98" s="483">
        <v>145131.79405999999</v>
      </c>
      <c r="P98" s="483">
        <v>160939.91222999999</v>
      </c>
      <c r="Q98" s="483">
        <v>248562.94005</v>
      </c>
      <c r="R98" s="88">
        <v>4065127.0741099999</v>
      </c>
      <c r="S98" s="483">
        <v>4050.5684299999998</v>
      </c>
      <c r="T98" s="483">
        <v>55130.573120000001</v>
      </c>
      <c r="U98" s="483">
        <v>8238.6811699999998</v>
      </c>
      <c r="V98" s="483">
        <v>17268.503710000001</v>
      </c>
      <c r="W98" s="483">
        <v>804.66754000000003</v>
      </c>
      <c r="X98" s="483">
        <v>12893.287189999999</v>
      </c>
      <c r="Y98" s="483">
        <v>3625.2435500000001</v>
      </c>
      <c r="Z98" s="483">
        <v>3815.88562</v>
      </c>
      <c r="AA98" s="483">
        <v>0</v>
      </c>
      <c r="AB98" s="483">
        <v>41087.479749999999</v>
      </c>
      <c r="AC98" s="483">
        <v>30.085339999999999</v>
      </c>
      <c r="AD98" s="483">
        <v>146944.97541999997</v>
      </c>
      <c r="AE98" s="483">
        <v>10688716.132440001</v>
      </c>
      <c r="AF98" s="236">
        <v>305278.60722000001</v>
      </c>
      <c r="AG98" s="236">
        <v>2153654.5732800001</v>
      </c>
      <c r="AH98" s="236">
        <v>0</v>
      </c>
      <c r="AI98" s="236">
        <v>3655.3288900000002</v>
      </c>
      <c r="AJ98" s="488">
        <v>8226127.6230499996</v>
      </c>
    </row>
    <row r="99" spans="1:36" s="42" customFormat="1" x14ac:dyDescent="0.25">
      <c r="A99" s="407">
        <v>6</v>
      </c>
      <c r="B99" s="113">
        <v>140205</v>
      </c>
      <c r="C99" s="189" t="s">
        <v>623</v>
      </c>
      <c r="D99" s="483">
        <v>308477.63316999999</v>
      </c>
      <c r="E99" s="483">
        <v>159632.04649000001</v>
      </c>
      <c r="F99" s="483">
        <v>484794.08067</v>
      </c>
      <c r="G99" s="483">
        <v>346831.67654000001</v>
      </c>
      <c r="H99" s="88">
        <v>1299735.4368699999</v>
      </c>
      <c r="I99" s="483">
        <v>96586.600869999995</v>
      </c>
      <c r="J99" s="483">
        <v>309165.80773</v>
      </c>
      <c r="K99" s="483">
        <v>0</v>
      </c>
      <c r="L99" s="483">
        <v>706509.90508000006</v>
      </c>
      <c r="M99" s="483">
        <v>52676.472580000001</v>
      </c>
      <c r="N99" s="483">
        <v>95451.040710000001</v>
      </c>
      <c r="O99" s="483">
        <v>9921.0735600000007</v>
      </c>
      <c r="P99" s="483">
        <v>24694.46025</v>
      </c>
      <c r="Q99" s="483">
        <v>20612.498350000002</v>
      </c>
      <c r="R99" s="88">
        <v>1315617.8591300002</v>
      </c>
      <c r="S99" s="483">
        <v>147.33405999999999</v>
      </c>
      <c r="T99" s="483">
        <v>8468.5878900000007</v>
      </c>
      <c r="U99" s="483">
        <v>1004.5365</v>
      </c>
      <c r="V99" s="483">
        <v>601.26946999999996</v>
      </c>
      <c r="W99" s="483">
        <v>35.218620000000001</v>
      </c>
      <c r="X99" s="483">
        <v>793.57249000000002</v>
      </c>
      <c r="Y99" s="483">
        <v>173.58085</v>
      </c>
      <c r="Z99" s="483">
        <v>192.03882999999999</v>
      </c>
      <c r="AA99" s="483">
        <v>0</v>
      </c>
      <c r="AB99" s="483">
        <v>1114.09422</v>
      </c>
      <c r="AC99" s="483">
        <v>0.15790000000000001</v>
      </c>
      <c r="AD99" s="483">
        <v>12530.390829999998</v>
      </c>
      <c r="AE99" s="483">
        <v>2627883.68683</v>
      </c>
      <c r="AF99" s="236">
        <v>95451.040710000001</v>
      </c>
      <c r="AG99" s="236">
        <v>759787.64713000017</v>
      </c>
      <c r="AH99" s="236">
        <v>0</v>
      </c>
      <c r="AI99" s="236">
        <v>173.73875000000001</v>
      </c>
      <c r="AJ99" s="488">
        <v>1772471.2602399997</v>
      </c>
    </row>
    <row r="100" spans="1:36" s="42" customFormat="1" x14ac:dyDescent="0.25">
      <c r="A100" s="407">
        <v>6</v>
      </c>
      <c r="B100" s="113">
        <v>140210</v>
      </c>
      <c r="C100" s="189" t="s">
        <v>625</v>
      </c>
      <c r="D100" s="483">
        <v>97228.765090000001</v>
      </c>
      <c r="E100" s="483">
        <v>159742.63101000001</v>
      </c>
      <c r="F100" s="483">
        <v>172136.57604000001</v>
      </c>
      <c r="G100" s="483">
        <v>68803.382419999994</v>
      </c>
      <c r="H100" s="88">
        <v>497911.35456000001</v>
      </c>
      <c r="I100" s="483">
        <v>29128.406760000002</v>
      </c>
      <c r="J100" s="483">
        <v>35097.595719999998</v>
      </c>
      <c r="K100" s="483">
        <v>0</v>
      </c>
      <c r="L100" s="483">
        <v>189870.28899999999</v>
      </c>
      <c r="M100" s="483">
        <v>20728.062600000001</v>
      </c>
      <c r="N100" s="483">
        <v>24139.752499999999</v>
      </c>
      <c r="O100" s="483">
        <v>7501.8237799999997</v>
      </c>
      <c r="P100" s="483">
        <v>11630.436729999999</v>
      </c>
      <c r="Q100" s="483">
        <v>33520.280189999998</v>
      </c>
      <c r="R100" s="88">
        <v>351616.64727999998</v>
      </c>
      <c r="S100" s="483">
        <v>407.66367000000002</v>
      </c>
      <c r="T100" s="483">
        <v>3781.4699000000001</v>
      </c>
      <c r="U100" s="483">
        <v>632.17858999999999</v>
      </c>
      <c r="V100" s="483">
        <v>927.47574999999995</v>
      </c>
      <c r="W100" s="483">
        <v>63.744529999999997</v>
      </c>
      <c r="X100" s="483">
        <v>935.07160999999996</v>
      </c>
      <c r="Y100" s="483">
        <v>300.46278000000001</v>
      </c>
      <c r="Z100" s="483">
        <v>318.91399999999999</v>
      </c>
      <c r="AA100" s="483">
        <v>0</v>
      </c>
      <c r="AB100" s="483">
        <v>2119.5056500000001</v>
      </c>
      <c r="AC100" s="483">
        <v>0.16053000000000001</v>
      </c>
      <c r="AD100" s="483">
        <v>9486.6470099999988</v>
      </c>
      <c r="AE100" s="483">
        <v>859014.64885</v>
      </c>
      <c r="AF100" s="236">
        <v>24139.752499999999</v>
      </c>
      <c r="AG100" s="236">
        <v>211525.82735000001</v>
      </c>
      <c r="AH100" s="236">
        <v>0</v>
      </c>
      <c r="AI100" s="236">
        <v>300.62331</v>
      </c>
      <c r="AJ100" s="488">
        <v>623048.44568999996</v>
      </c>
    </row>
    <row r="101" spans="1:36" s="42" customFormat="1" x14ac:dyDescent="0.25">
      <c r="A101" s="407">
        <v>6</v>
      </c>
      <c r="B101" s="113">
        <v>140215</v>
      </c>
      <c r="C101" s="189" t="s">
        <v>627</v>
      </c>
      <c r="D101" s="483">
        <v>125224.60861</v>
      </c>
      <c r="E101" s="483">
        <v>183932.16948000001</v>
      </c>
      <c r="F101" s="483">
        <v>205244.02452000001</v>
      </c>
      <c r="G101" s="483">
        <v>84037.368449999994</v>
      </c>
      <c r="H101" s="88">
        <v>598438.17105999996</v>
      </c>
      <c r="I101" s="483">
        <v>37867.405460000002</v>
      </c>
      <c r="J101" s="483">
        <v>42587.816830000003</v>
      </c>
      <c r="K101" s="483">
        <v>0</v>
      </c>
      <c r="L101" s="483">
        <v>177182.34169999999</v>
      </c>
      <c r="M101" s="483">
        <v>28546.750639999998</v>
      </c>
      <c r="N101" s="483">
        <v>29881.86393</v>
      </c>
      <c r="O101" s="483">
        <v>11116.418879999999</v>
      </c>
      <c r="P101" s="483">
        <v>14119.167229999999</v>
      </c>
      <c r="Q101" s="483">
        <v>41913.345569999998</v>
      </c>
      <c r="R101" s="88">
        <v>383215.11024000001</v>
      </c>
      <c r="S101" s="483">
        <v>618.72643000000005</v>
      </c>
      <c r="T101" s="483">
        <v>4727.7988400000004</v>
      </c>
      <c r="U101" s="483">
        <v>744.23343</v>
      </c>
      <c r="V101" s="483">
        <v>1455.6196600000001</v>
      </c>
      <c r="W101" s="483">
        <v>89.423150000000007</v>
      </c>
      <c r="X101" s="483">
        <v>1315.0315399999999</v>
      </c>
      <c r="Y101" s="483">
        <v>504.39242999999999</v>
      </c>
      <c r="Z101" s="483">
        <v>461.22386</v>
      </c>
      <c r="AA101" s="483">
        <v>0</v>
      </c>
      <c r="AB101" s="483">
        <v>3248.1665400000002</v>
      </c>
      <c r="AC101" s="483">
        <v>0.81901000000000002</v>
      </c>
      <c r="AD101" s="483">
        <v>13165.43489</v>
      </c>
      <c r="AE101" s="483">
        <v>994818.71618999995</v>
      </c>
      <c r="AF101" s="236">
        <v>29881.86393</v>
      </c>
      <c r="AG101" s="236">
        <v>207184.712</v>
      </c>
      <c r="AH101" s="236">
        <v>0</v>
      </c>
      <c r="AI101" s="236">
        <v>505.21143999999998</v>
      </c>
      <c r="AJ101" s="488">
        <v>757246.92882000015</v>
      </c>
    </row>
    <row r="102" spans="1:36" s="42" customFormat="1" x14ac:dyDescent="0.25">
      <c r="A102" s="407">
        <v>6</v>
      </c>
      <c r="B102" s="113">
        <v>140220</v>
      </c>
      <c r="C102" s="189" t="s">
        <v>629</v>
      </c>
      <c r="D102" s="483">
        <v>212516.73</v>
      </c>
      <c r="E102" s="483">
        <v>259786.71924999999</v>
      </c>
      <c r="F102" s="483">
        <v>324816.52367999998</v>
      </c>
      <c r="G102" s="483">
        <v>129233.27337</v>
      </c>
      <c r="H102" s="88">
        <v>926353.24629999988</v>
      </c>
      <c r="I102" s="483">
        <v>65342.926659999997</v>
      </c>
      <c r="J102" s="483">
        <v>59547.977610000002</v>
      </c>
      <c r="K102" s="483">
        <v>0</v>
      </c>
      <c r="L102" s="483">
        <v>197600.82738999999</v>
      </c>
      <c r="M102" s="483">
        <v>52798.186269999998</v>
      </c>
      <c r="N102" s="483">
        <v>45950.945950000001</v>
      </c>
      <c r="O102" s="483">
        <v>19793.74178</v>
      </c>
      <c r="P102" s="483">
        <v>23543.498060000002</v>
      </c>
      <c r="Q102" s="483">
        <v>64726.315450000002</v>
      </c>
      <c r="R102" s="88">
        <v>529304.41917000001</v>
      </c>
      <c r="S102" s="483">
        <v>750.17479000000003</v>
      </c>
      <c r="T102" s="483">
        <v>8553.6036499999991</v>
      </c>
      <c r="U102" s="483">
        <v>1325.11213</v>
      </c>
      <c r="V102" s="483">
        <v>3015.0663800000002</v>
      </c>
      <c r="W102" s="483">
        <v>174.13982999999999</v>
      </c>
      <c r="X102" s="483">
        <v>1990.03027</v>
      </c>
      <c r="Y102" s="483">
        <v>988.20243000000005</v>
      </c>
      <c r="Z102" s="483">
        <v>885.79742999999996</v>
      </c>
      <c r="AA102" s="483">
        <v>0</v>
      </c>
      <c r="AB102" s="483">
        <v>6720.3114400000004</v>
      </c>
      <c r="AC102" s="483">
        <v>19.3659</v>
      </c>
      <c r="AD102" s="483">
        <v>24421.804249999997</v>
      </c>
      <c r="AE102" s="483">
        <v>1480079.4697199999</v>
      </c>
      <c r="AF102" s="236">
        <v>45950.945950000001</v>
      </c>
      <c r="AG102" s="236">
        <v>253414.08004</v>
      </c>
      <c r="AH102" s="236">
        <v>0</v>
      </c>
      <c r="AI102" s="236">
        <v>1007.5683300000001</v>
      </c>
      <c r="AJ102" s="488">
        <v>1179706.8754</v>
      </c>
    </row>
    <row r="103" spans="1:36" s="42" customFormat="1" x14ac:dyDescent="0.25">
      <c r="A103" s="407">
        <v>6</v>
      </c>
      <c r="B103" s="113">
        <v>140225</v>
      </c>
      <c r="C103" s="189" t="s">
        <v>631</v>
      </c>
      <c r="D103" s="483">
        <v>614966.68391000002</v>
      </c>
      <c r="E103" s="483">
        <v>997752.73898000002</v>
      </c>
      <c r="F103" s="483">
        <v>1188422.2235999999</v>
      </c>
      <c r="G103" s="483">
        <v>353064.22762999998</v>
      </c>
      <c r="H103" s="88">
        <v>3154205.8741200003</v>
      </c>
      <c r="I103" s="483">
        <v>245679.51777999999</v>
      </c>
      <c r="J103" s="483">
        <v>147823.69555999999</v>
      </c>
      <c r="K103" s="483">
        <v>0</v>
      </c>
      <c r="L103" s="483">
        <v>400519.17163</v>
      </c>
      <c r="M103" s="483">
        <v>309954.06267999997</v>
      </c>
      <c r="N103" s="483">
        <v>109855.00413</v>
      </c>
      <c r="O103" s="483">
        <v>96798.736059999996</v>
      </c>
      <c r="P103" s="483">
        <v>86952.349960000007</v>
      </c>
      <c r="Q103" s="483">
        <v>87790.500490000006</v>
      </c>
      <c r="R103" s="88">
        <v>1485373.0382900001</v>
      </c>
      <c r="S103" s="483">
        <v>2126.66948</v>
      </c>
      <c r="T103" s="483">
        <v>29599.112840000002</v>
      </c>
      <c r="U103" s="483">
        <v>4532.6205200000004</v>
      </c>
      <c r="V103" s="483">
        <v>11269.07245</v>
      </c>
      <c r="W103" s="483">
        <v>442.14141000000001</v>
      </c>
      <c r="X103" s="483">
        <v>7859.5812800000003</v>
      </c>
      <c r="Y103" s="483">
        <v>1658.6050600000001</v>
      </c>
      <c r="Z103" s="483">
        <v>1957.9114999999999</v>
      </c>
      <c r="AA103" s="483">
        <v>0</v>
      </c>
      <c r="AB103" s="483">
        <v>27885.401900000001</v>
      </c>
      <c r="AC103" s="483">
        <v>9.5820000000000007</v>
      </c>
      <c r="AD103" s="483">
        <v>87340.698439999993</v>
      </c>
      <c r="AE103" s="483">
        <v>4726919.6108500008</v>
      </c>
      <c r="AF103" s="236">
        <v>109855.00413</v>
      </c>
      <c r="AG103" s="236">
        <v>721742.30675999995</v>
      </c>
      <c r="AH103" s="236">
        <v>0</v>
      </c>
      <c r="AI103" s="236">
        <v>1668.1870600000002</v>
      </c>
      <c r="AJ103" s="488">
        <v>3893654.1129000001</v>
      </c>
    </row>
    <row r="104" spans="1:36" s="42" customFormat="1" x14ac:dyDescent="0.25">
      <c r="A104" s="407">
        <v>4</v>
      </c>
      <c r="B104" s="113">
        <v>1403</v>
      </c>
      <c r="C104" s="189" t="s">
        <v>1026</v>
      </c>
      <c r="D104" s="483">
        <v>194262.57341000001</v>
      </c>
      <c r="E104" s="483">
        <v>474295.25689999998</v>
      </c>
      <c r="F104" s="483">
        <v>629330.13991000003</v>
      </c>
      <c r="G104" s="483">
        <v>235644.91915</v>
      </c>
      <c r="H104" s="88">
        <v>1533532.88937</v>
      </c>
      <c r="I104" s="483">
        <v>48041.726130000003</v>
      </c>
      <c r="J104" s="483">
        <v>67210.288759999996</v>
      </c>
      <c r="K104" s="483">
        <v>0</v>
      </c>
      <c r="L104" s="483">
        <v>0</v>
      </c>
      <c r="M104" s="483">
        <v>85931.361709999997</v>
      </c>
      <c r="N104" s="483">
        <v>106870.30663000001</v>
      </c>
      <c r="O104" s="483">
        <v>32980.683709999998</v>
      </c>
      <c r="P104" s="483">
        <v>19034.60223</v>
      </c>
      <c r="Q104" s="483">
        <v>23.367660000000001</v>
      </c>
      <c r="R104" s="88">
        <v>360092.33682999999</v>
      </c>
      <c r="S104" s="483">
        <v>22302.817200000001</v>
      </c>
      <c r="T104" s="483">
        <v>1366.3821800000001</v>
      </c>
      <c r="U104" s="483">
        <v>25.45655</v>
      </c>
      <c r="V104" s="483">
        <v>51.459330000000001</v>
      </c>
      <c r="W104" s="483">
        <v>162.54598999999999</v>
      </c>
      <c r="X104" s="483">
        <v>0</v>
      </c>
      <c r="Y104" s="483">
        <v>0</v>
      </c>
      <c r="Z104" s="483">
        <v>1437.9164499999999</v>
      </c>
      <c r="AA104" s="483">
        <v>0</v>
      </c>
      <c r="AB104" s="483">
        <v>5114.5719300000001</v>
      </c>
      <c r="AC104" s="483">
        <v>0</v>
      </c>
      <c r="AD104" s="483">
        <v>30461.14963</v>
      </c>
      <c r="AE104" s="483">
        <v>1924086.3758299998</v>
      </c>
      <c r="AF104" s="236">
        <v>106870.30663000001</v>
      </c>
      <c r="AG104" s="236">
        <v>85982.821039999995</v>
      </c>
      <c r="AH104" s="236">
        <v>0</v>
      </c>
      <c r="AI104" s="236">
        <v>0</v>
      </c>
      <c r="AJ104" s="488">
        <v>1731233.24816</v>
      </c>
    </row>
    <row r="105" spans="1:36" s="42" customFormat="1" x14ac:dyDescent="0.25">
      <c r="A105" s="407">
        <v>6</v>
      </c>
      <c r="B105" s="113">
        <v>140305</v>
      </c>
      <c r="C105" s="189" t="s">
        <v>623</v>
      </c>
      <c r="D105" s="483">
        <v>3864.65771</v>
      </c>
      <c r="E105" s="483">
        <v>3588.0613199999998</v>
      </c>
      <c r="F105" s="483">
        <v>6138.40103</v>
      </c>
      <c r="G105" s="483">
        <v>2066.0850799999998</v>
      </c>
      <c r="H105" s="88">
        <v>15657.205140000002</v>
      </c>
      <c r="I105" s="483">
        <v>546.82290999999998</v>
      </c>
      <c r="J105" s="483">
        <v>1348.60905</v>
      </c>
      <c r="K105" s="483">
        <v>0</v>
      </c>
      <c r="L105" s="483">
        <v>0</v>
      </c>
      <c r="M105" s="483">
        <v>567.86972000000003</v>
      </c>
      <c r="N105" s="483">
        <v>1746.61554</v>
      </c>
      <c r="O105" s="483">
        <v>597.59598000000005</v>
      </c>
      <c r="P105" s="483">
        <v>218.56577999999999</v>
      </c>
      <c r="Q105" s="483">
        <v>1.59118</v>
      </c>
      <c r="R105" s="88">
        <v>5027.6701600000006</v>
      </c>
      <c r="S105" s="483">
        <v>173.84616</v>
      </c>
      <c r="T105" s="483">
        <v>43.592190000000002</v>
      </c>
      <c r="U105" s="483">
        <v>1.3001199999999999</v>
      </c>
      <c r="V105" s="483">
        <v>3.2817699999999999</v>
      </c>
      <c r="W105" s="483">
        <v>2.7669899999999998</v>
      </c>
      <c r="X105" s="483">
        <v>0</v>
      </c>
      <c r="Y105" s="483">
        <v>0</v>
      </c>
      <c r="Z105" s="483">
        <v>53.951999999999998</v>
      </c>
      <c r="AA105" s="483">
        <v>0</v>
      </c>
      <c r="AB105" s="483">
        <v>75.308959999999999</v>
      </c>
      <c r="AC105" s="483">
        <v>0</v>
      </c>
      <c r="AD105" s="483">
        <v>354.04819000000003</v>
      </c>
      <c r="AE105" s="483">
        <v>21038.923490000005</v>
      </c>
      <c r="AF105" s="236">
        <v>1746.61554</v>
      </c>
      <c r="AG105" s="236">
        <v>571.15149000000008</v>
      </c>
      <c r="AH105" s="236">
        <v>0</v>
      </c>
      <c r="AI105" s="236">
        <v>0</v>
      </c>
      <c r="AJ105" s="488">
        <v>18721.156460000006</v>
      </c>
    </row>
    <row r="106" spans="1:36" s="42" customFormat="1" x14ac:dyDescent="0.25">
      <c r="A106" s="407">
        <v>6</v>
      </c>
      <c r="B106" s="113">
        <v>140310</v>
      </c>
      <c r="C106" s="189" t="s">
        <v>625</v>
      </c>
      <c r="D106" s="483">
        <v>5271.6468000000004</v>
      </c>
      <c r="E106" s="483">
        <v>7166.0486300000002</v>
      </c>
      <c r="F106" s="483">
        <v>11295.551530000001</v>
      </c>
      <c r="G106" s="483">
        <v>5271.9051900000004</v>
      </c>
      <c r="H106" s="88">
        <v>29005.152150000002</v>
      </c>
      <c r="I106" s="483">
        <v>985.35172999999998</v>
      </c>
      <c r="J106" s="483">
        <v>2766.7371899999998</v>
      </c>
      <c r="K106" s="483">
        <v>0</v>
      </c>
      <c r="L106" s="483">
        <v>0</v>
      </c>
      <c r="M106" s="483">
        <v>865.36208999999997</v>
      </c>
      <c r="N106" s="483">
        <v>2459.3881200000001</v>
      </c>
      <c r="O106" s="483">
        <v>603.99552000000006</v>
      </c>
      <c r="P106" s="483">
        <v>427.17032</v>
      </c>
      <c r="Q106" s="483">
        <v>2.3161900000000002</v>
      </c>
      <c r="R106" s="88">
        <v>8110.3211600000004</v>
      </c>
      <c r="S106" s="483">
        <v>325.70875999999998</v>
      </c>
      <c r="T106" s="483">
        <v>37.783000000000001</v>
      </c>
      <c r="U106" s="483">
        <v>2.5974699999999999</v>
      </c>
      <c r="V106" s="483">
        <v>2.6488100000000001</v>
      </c>
      <c r="W106" s="483">
        <v>5.5885499999999997</v>
      </c>
      <c r="X106" s="483">
        <v>0</v>
      </c>
      <c r="Y106" s="483">
        <v>0</v>
      </c>
      <c r="Z106" s="483">
        <v>81.146979999999999</v>
      </c>
      <c r="AA106" s="483">
        <v>0</v>
      </c>
      <c r="AB106" s="483">
        <v>146.11627999999999</v>
      </c>
      <c r="AC106" s="483">
        <v>0</v>
      </c>
      <c r="AD106" s="483">
        <v>601.58984999999996</v>
      </c>
      <c r="AE106" s="483">
        <v>37717.063159999998</v>
      </c>
      <c r="AF106" s="236">
        <v>2459.3881200000001</v>
      </c>
      <c r="AG106" s="236">
        <v>868.01089999999999</v>
      </c>
      <c r="AH106" s="236">
        <v>0</v>
      </c>
      <c r="AI106" s="236">
        <v>0</v>
      </c>
      <c r="AJ106" s="488">
        <v>34389.664140000001</v>
      </c>
    </row>
    <row r="107" spans="1:36" s="42" customFormat="1" x14ac:dyDescent="0.25">
      <c r="A107" s="407">
        <v>6</v>
      </c>
      <c r="B107" s="113">
        <v>140315</v>
      </c>
      <c r="C107" s="189" t="s">
        <v>627</v>
      </c>
      <c r="D107" s="483">
        <v>6761.25144</v>
      </c>
      <c r="E107" s="483">
        <v>10987.0735</v>
      </c>
      <c r="F107" s="483">
        <v>16761.425640000001</v>
      </c>
      <c r="G107" s="483">
        <v>6088.24323</v>
      </c>
      <c r="H107" s="88">
        <v>40597.99381</v>
      </c>
      <c r="I107" s="483">
        <v>1629.42904</v>
      </c>
      <c r="J107" s="483">
        <v>2904.9347499999999</v>
      </c>
      <c r="K107" s="483">
        <v>0</v>
      </c>
      <c r="L107" s="483">
        <v>0</v>
      </c>
      <c r="M107" s="483">
        <v>1328.70119</v>
      </c>
      <c r="N107" s="483">
        <v>3270.7124899999999</v>
      </c>
      <c r="O107" s="483">
        <v>1110.5756699999999</v>
      </c>
      <c r="P107" s="483">
        <v>556.39067</v>
      </c>
      <c r="Q107" s="483">
        <v>3.3932199999999999</v>
      </c>
      <c r="R107" s="88">
        <v>10804.13703</v>
      </c>
      <c r="S107" s="483">
        <v>497.97800000000001</v>
      </c>
      <c r="T107" s="483">
        <v>58.706969999999998</v>
      </c>
      <c r="U107" s="483">
        <v>3.98272</v>
      </c>
      <c r="V107" s="483">
        <v>4.0563399999999996</v>
      </c>
      <c r="W107" s="483">
        <v>8.5210799999999995</v>
      </c>
      <c r="X107" s="483">
        <v>0</v>
      </c>
      <c r="Y107" s="483">
        <v>0</v>
      </c>
      <c r="Z107" s="483">
        <v>119.54243</v>
      </c>
      <c r="AA107" s="483">
        <v>0</v>
      </c>
      <c r="AB107" s="483">
        <v>221.35601</v>
      </c>
      <c r="AC107" s="483">
        <v>0</v>
      </c>
      <c r="AD107" s="483">
        <v>914.14354999999989</v>
      </c>
      <c r="AE107" s="483">
        <v>52316.274389999999</v>
      </c>
      <c r="AF107" s="236">
        <v>3270.7124899999999</v>
      </c>
      <c r="AG107" s="236">
        <v>1332.7575300000001</v>
      </c>
      <c r="AH107" s="236">
        <v>0</v>
      </c>
      <c r="AI107" s="236">
        <v>0</v>
      </c>
      <c r="AJ107" s="488">
        <v>47712.804370000005</v>
      </c>
    </row>
    <row r="108" spans="1:36" s="42" customFormat="1" x14ac:dyDescent="0.25">
      <c r="A108" s="407">
        <v>6</v>
      </c>
      <c r="B108" s="113">
        <v>140320</v>
      </c>
      <c r="C108" s="189" t="s">
        <v>629</v>
      </c>
      <c r="D108" s="483">
        <v>11893.61867</v>
      </c>
      <c r="E108" s="483">
        <v>24130.502909999999</v>
      </c>
      <c r="F108" s="483">
        <v>29504.986529999998</v>
      </c>
      <c r="G108" s="483">
        <v>11790.4416</v>
      </c>
      <c r="H108" s="88">
        <v>77319.549710000007</v>
      </c>
      <c r="I108" s="483">
        <v>3030.24089</v>
      </c>
      <c r="J108" s="483">
        <v>5310.7530699999998</v>
      </c>
      <c r="K108" s="483">
        <v>0</v>
      </c>
      <c r="L108" s="483">
        <v>0</v>
      </c>
      <c r="M108" s="483">
        <v>2613.9892399999999</v>
      </c>
      <c r="N108" s="483">
        <v>6707.34202</v>
      </c>
      <c r="O108" s="483">
        <v>2291.3589700000002</v>
      </c>
      <c r="P108" s="483">
        <v>1090.431</v>
      </c>
      <c r="Q108" s="483">
        <v>5.8596199999999996</v>
      </c>
      <c r="R108" s="88">
        <v>21049.97481</v>
      </c>
      <c r="S108" s="483">
        <v>985.3827</v>
      </c>
      <c r="T108" s="483">
        <v>163.01678000000001</v>
      </c>
      <c r="U108" s="483">
        <v>8.2995800000000006</v>
      </c>
      <c r="V108" s="483">
        <v>10.861370000000001</v>
      </c>
      <c r="W108" s="483">
        <v>17.552119999999999</v>
      </c>
      <c r="X108" s="483">
        <v>0</v>
      </c>
      <c r="Y108" s="483">
        <v>0</v>
      </c>
      <c r="Z108" s="483">
        <v>257.41307</v>
      </c>
      <c r="AA108" s="483">
        <v>0</v>
      </c>
      <c r="AB108" s="483">
        <v>459.22537999999997</v>
      </c>
      <c r="AC108" s="483">
        <v>0</v>
      </c>
      <c r="AD108" s="483">
        <v>1901.7510000000002</v>
      </c>
      <c r="AE108" s="483">
        <v>100271.27552000001</v>
      </c>
      <c r="AF108" s="236">
        <v>6707.34202</v>
      </c>
      <c r="AG108" s="236">
        <v>2624.85061</v>
      </c>
      <c r="AH108" s="236">
        <v>0</v>
      </c>
      <c r="AI108" s="236">
        <v>0</v>
      </c>
      <c r="AJ108" s="488">
        <v>90939.08289000002</v>
      </c>
    </row>
    <row r="109" spans="1:36" s="42" customFormat="1" x14ac:dyDescent="0.25">
      <c r="A109" s="407">
        <v>6</v>
      </c>
      <c r="B109" s="113">
        <v>140325</v>
      </c>
      <c r="C109" s="189" t="s">
        <v>631</v>
      </c>
      <c r="D109" s="483">
        <v>166471.39879000001</v>
      </c>
      <c r="E109" s="483">
        <v>428423.57053999999</v>
      </c>
      <c r="F109" s="483">
        <v>565629.77518</v>
      </c>
      <c r="G109" s="483">
        <v>210428.24405000001</v>
      </c>
      <c r="H109" s="88">
        <v>1370952.9885600002</v>
      </c>
      <c r="I109" s="483">
        <v>41849.881560000002</v>
      </c>
      <c r="J109" s="483">
        <v>54879.254699999998</v>
      </c>
      <c r="K109" s="483">
        <v>0</v>
      </c>
      <c r="L109" s="483">
        <v>0</v>
      </c>
      <c r="M109" s="483">
        <v>80555.439469999998</v>
      </c>
      <c r="N109" s="483">
        <v>92686.248460000003</v>
      </c>
      <c r="O109" s="483">
        <v>28377.157569999999</v>
      </c>
      <c r="P109" s="483">
        <v>16742.044460000001</v>
      </c>
      <c r="Q109" s="483">
        <v>10.20745</v>
      </c>
      <c r="R109" s="88">
        <v>315100.23366999993</v>
      </c>
      <c r="S109" s="483">
        <v>20319.901580000002</v>
      </c>
      <c r="T109" s="483">
        <v>1063.28324</v>
      </c>
      <c r="U109" s="483">
        <v>9.2766599999999997</v>
      </c>
      <c r="V109" s="483">
        <v>30.611039999999999</v>
      </c>
      <c r="W109" s="483">
        <v>128.11725000000001</v>
      </c>
      <c r="X109" s="483">
        <v>0</v>
      </c>
      <c r="Y109" s="483">
        <v>0</v>
      </c>
      <c r="Z109" s="483">
        <v>925.86197000000004</v>
      </c>
      <c r="AA109" s="483">
        <v>0</v>
      </c>
      <c r="AB109" s="483">
        <v>4212.5653000000002</v>
      </c>
      <c r="AC109" s="483">
        <v>0</v>
      </c>
      <c r="AD109" s="483">
        <v>26689.617040000005</v>
      </c>
      <c r="AE109" s="483">
        <v>1712742.8392700001</v>
      </c>
      <c r="AF109" s="236">
        <v>92686.248460000003</v>
      </c>
      <c r="AG109" s="236">
        <v>80586.050510000001</v>
      </c>
      <c r="AH109" s="236">
        <v>0</v>
      </c>
      <c r="AI109" s="236">
        <v>0</v>
      </c>
      <c r="AJ109" s="488">
        <v>1539470.5403</v>
      </c>
    </row>
    <row r="110" spans="1:36" s="42" customFormat="1" x14ac:dyDescent="0.25">
      <c r="A110" s="407">
        <v>4</v>
      </c>
      <c r="B110" s="113">
        <v>1404</v>
      </c>
      <c r="C110" s="189" t="s">
        <v>1331</v>
      </c>
      <c r="D110" s="483">
        <v>205829.35725</v>
      </c>
      <c r="E110" s="483">
        <v>6356.01512</v>
      </c>
      <c r="F110" s="483">
        <v>1043881.7078</v>
      </c>
      <c r="G110" s="483">
        <v>17619.346399999999</v>
      </c>
      <c r="H110" s="88">
        <v>1273686.4265699999</v>
      </c>
      <c r="I110" s="483">
        <v>5196.3706300000003</v>
      </c>
      <c r="J110" s="483">
        <v>0</v>
      </c>
      <c r="K110" s="483">
        <v>0</v>
      </c>
      <c r="L110" s="483">
        <v>0</v>
      </c>
      <c r="M110" s="483">
        <v>0</v>
      </c>
      <c r="N110" s="483">
        <v>2863.1807600000002</v>
      </c>
      <c r="O110" s="483">
        <v>58337.820879999999</v>
      </c>
      <c r="P110" s="483">
        <v>5369.4013999999997</v>
      </c>
      <c r="Q110" s="483">
        <v>323714.06838000001</v>
      </c>
      <c r="R110" s="88">
        <v>395480.84204999998</v>
      </c>
      <c r="S110" s="483">
        <v>63152.3649</v>
      </c>
      <c r="T110" s="483">
        <v>163.72293999999999</v>
      </c>
      <c r="U110" s="483">
        <v>6166.3330900000001</v>
      </c>
      <c r="V110" s="483">
        <v>1240.7593099999999</v>
      </c>
      <c r="W110" s="483">
        <v>8660.9437500000004</v>
      </c>
      <c r="X110" s="483">
        <v>604.45596</v>
      </c>
      <c r="Y110" s="483">
        <v>46600.299570000003</v>
      </c>
      <c r="Z110" s="483">
        <v>68.540539999999993</v>
      </c>
      <c r="AA110" s="483">
        <v>72961.919630000004</v>
      </c>
      <c r="AB110" s="483">
        <v>49090.121789999997</v>
      </c>
      <c r="AC110" s="483">
        <v>76591.98186</v>
      </c>
      <c r="AD110" s="483">
        <v>325301.44334</v>
      </c>
      <c r="AE110" s="483">
        <v>1994468.7119599998</v>
      </c>
      <c r="AF110" s="236">
        <v>2863.1807600000002</v>
      </c>
      <c r="AG110" s="236">
        <v>1240.7593099999999</v>
      </c>
      <c r="AH110" s="236">
        <v>0</v>
      </c>
      <c r="AI110" s="236">
        <v>196154.20105999999</v>
      </c>
      <c r="AJ110" s="488">
        <v>1794210.5708300001</v>
      </c>
    </row>
    <row r="111" spans="1:36" s="42" customFormat="1" x14ac:dyDescent="0.25">
      <c r="A111" s="407">
        <v>6</v>
      </c>
      <c r="B111" s="113">
        <v>140405</v>
      </c>
      <c r="C111" s="189" t="s">
        <v>623</v>
      </c>
      <c r="D111" s="483">
        <v>32642.820220000001</v>
      </c>
      <c r="E111" s="483">
        <v>416.35363000000001</v>
      </c>
      <c r="F111" s="483">
        <v>57268.115180000001</v>
      </c>
      <c r="G111" s="483">
        <v>1554.3910800000001</v>
      </c>
      <c r="H111" s="88">
        <v>91881.680110000001</v>
      </c>
      <c r="I111" s="483">
        <v>339.67514</v>
      </c>
      <c r="J111" s="483">
        <v>0</v>
      </c>
      <c r="K111" s="483">
        <v>0</v>
      </c>
      <c r="L111" s="483">
        <v>0</v>
      </c>
      <c r="M111" s="483">
        <v>0</v>
      </c>
      <c r="N111" s="483">
        <v>283.15510999999998</v>
      </c>
      <c r="O111" s="483">
        <v>1842.2466199999999</v>
      </c>
      <c r="P111" s="483">
        <v>279.60167999999999</v>
      </c>
      <c r="Q111" s="483">
        <v>20151.553800000002</v>
      </c>
      <c r="R111" s="88">
        <v>22896.232350000002</v>
      </c>
      <c r="S111" s="483">
        <v>1585.42037</v>
      </c>
      <c r="T111" s="483">
        <v>14.68791</v>
      </c>
      <c r="U111" s="483">
        <v>149.72002000000001</v>
      </c>
      <c r="V111" s="483">
        <v>29.753540000000001</v>
      </c>
      <c r="W111" s="483">
        <v>548.89652000000001</v>
      </c>
      <c r="X111" s="483">
        <v>11.06987</v>
      </c>
      <c r="Y111" s="483">
        <v>2112.1275099999998</v>
      </c>
      <c r="Z111" s="483">
        <v>2.9612500000000002</v>
      </c>
      <c r="AA111" s="483">
        <v>3624.5196299999998</v>
      </c>
      <c r="AB111" s="483">
        <v>1602.3267800000001</v>
      </c>
      <c r="AC111" s="483">
        <v>4385.8949000000002</v>
      </c>
      <c r="AD111" s="483">
        <v>14067.3783</v>
      </c>
      <c r="AE111" s="483">
        <v>128845.29076</v>
      </c>
      <c r="AF111" s="236">
        <v>283.15510999999998</v>
      </c>
      <c r="AG111" s="236">
        <v>29.753540000000001</v>
      </c>
      <c r="AH111" s="236">
        <v>0</v>
      </c>
      <c r="AI111" s="236">
        <v>10122.54204</v>
      </c>
      <c r="AJ111" s="488">
        <v>118409.84007000002</v>
      </c>
    </row>
    <row r="112" spans="1:36" s="42" customFormat="1" x14ac:dyDescent="0.25">
      <c r="A112" s="407">
        <v>6</v>
      </c>
      <c r="B112" s="113">
        <v>140410</v>
      </c>
      <c r="C112" s="189" t="s">
        <v>625</v>
      </c>
      <c r="D112" s="483">
        <v>17722.707180000001</v>
      </c>
      <c r="E112" s="483">
        <v>592.69251999999994</v>
      </c>
      <c r="F112" s="483">
        <v>95684.714559999993</v>
      </c>
      <c r="G112" s="483">
        <v>1921.6685399999999</v>
      </c>
      <c r="H112" s="88">
        <v>115921.7828</v>
      </c>
      <c r="I112" s="483">
        <v>212.25155000000001</v>
      </c>
      <c r="J112" s="483">
        <v>0</v>
      </c>
      <c r="K112" s="483">
        <v>0</v>
      </c>
      <c r="L112" s="483">
        <v>0</v>
      </c>
      <c r="M112" s="483">
        <v>0</v>
      </c>
      <c r="N112" s="483">
        <v>354.57859999999999</v>
      </c>
      <c r="O112" s="483">
        <v>4071.3780400000001</v>
      </c>
      <c r="P112" s="483">
        <v>286.38891999999998</v>
      </c>
      <c r="Q112" s="483">
        <v>36221.933550000002</v>
      </c>
      <c r="R112" s="88">
        <v>41146.530660000004</v>
      </c>
      <c r="S112" s="483">
        <v>3046.5310100000002</v>
      </c>
      <c r="T112" s="483">
        <v>102.34585</v>
      </c>
      <c r="U112" s="483">
        <v>280.84100999999998</v>
      </c>
      <c r="V112" s="483">
        <v>52.892510000000001</v>
      </c>
      <c r="W112" s="483">
        <v>1048.5554199999999</v>
      </c>
      <c r="X112" s="483">
        <v>19.314430000000002</v>
      </c>
      <c r="Y112" s="483">
        <v>3876.6898900000001</v>
      </c>
      <c r="Z112" s="483">
        <v>6.4791800000000004</v>
      </c>
      <c r="AA112" s="483">
        <v>7194.9913900000001</v>
      </c>
      <c r="AB112" s="483">
        <v>3493.3976699999998</v>
      </c>
      <c r="AC112" s="483">
        <v>10087.444530000001</v>
      </c>
      <c r="AD112" s="483">
        <v>29209.482889999999</v>
      </c>
      <c r="AE112" s="483">
        <v>186277.79635000002</v>
      </c>
      <c r="AF112" s="236">
        <v>354.57859999999999</v>
      </c>
      <c r="AG112" s="236">
        <v>52.892510000000001</v>
      </c>
      <c r="AH112" s="236">
        <v>0</v>
      </c>
      <c r="AI112" s="236">
        <v>21159.125810000001</v>
      </c>
      <c r="AJ112" s="488">
        <v>164711.19943000001</v>
      </c>
    </row>
    <row r="113" spans="1:36" s="42" customFormat="1" x14ac:dyDescent="0.25">
      <c r="A113" s="407">
        <v>6</v>
      </c>
      <c r="B113" s="113">
        <v>140415</v>
      </c>
      <c r="C113" s="189" t="s">
        <v>627</v>
      </c>
      <c r="D113" s="483">
        <v>25190.642759999999</v>
      </c>
      <c r="E113" s="483">
        <v>763.68530999999996</v>
      </c>
      <c r="F113" s="483">
        <v>141217.14825</v>
      </c>
      <c r="G113" s="483">
        <v>1860.5637400000001</v>
      </c>
      <c r="H113" s="88">
        <v>169032.04006</v>
      </c>
      <c r="I113" s="483">
        <v>331.95445000000001</v>
      </c>
      <c r="J113" s="483">
        <v>0</v>
      </c>
      <c r="K113" s="483">
        <v>0</v>
      </c>
      <c r="L113" s="483">
        <v>0</v>
      </c>
      <c r="M113" s="483">
        <v>0</v>
      </c>
      <c r="N113" s="483">
        <v>558.80417999999997</v>
      </c>
      <c r="O113" s="483">
        <v>5252.4812099999999</v>
      </c>
      <c r="P113" s="483">
        <v>457.78910000000002</v>
      </c>
      <c r="Q113" s="483">
        <v>50025.699800000002</v>
      </c>
      <c r="R113" s="88">
        <v>56626.728740000006</v>
      </c>
      <c r="S113" s="483">
        <v>4753.10491</v>
      </c>
      <c r="T113" s="483">
        <v>6.6845400000000001</v>
      </c>
      <c r="U113" s="483">
        <v>393.07749999999999</v>
      </c>
      <c r="V113" s="483">
        <v>73.922129999999996</v>
      </c>
      <c r="W113" s="483">
        <v>1457.69381</v>
      </c>
      <c r="X113" s="483">
        <v>30.069210000000002</v>
      </c>
      <c r="Y113" s="483">
        <v>5670.3989499999998</v>
      </c>
      <c r="Z113" s="483">
        <v>9.7056500000000003</v>
      </c>
      <c r="AA113" s="483">
        <v>10645.68585</v>
      </c>
      <c r="AB113" s="483">
        <v>4862.6361900000002</v>
      </c>
      <c r="AC113" s="483">
        <v>14705.362440000001</v>
      </c>
      <c r="AD113" s="483">
        <v>42608.341180000003</v>
      </c>
      <c r="AE113" s="483">
        <v>268267.10998000001</v>
      </c>
      <c r="AF113" s="236">
        <v>558.80417999999997</v>
      </c>
      <c r="AG113" s="236">
        <v>73.922129999999996</v>
      </c>
      <c r="AH113" s="236">
        <v>0</v>
      </c>
      <c r="AI113" s="236">
        <v>31021.447240000001</v>
      </c>
      <c r="AJ113" s="488">
        <v>236612.93642999994</v>
      </c>
    </row>
    <row r="114" spans="1:36" s="42" customFormat="1" x14ac:dyDescent="0.25">
      <c r="A114" s="407">
        <v>6</v>
      </c>
      <c r="B114" s="113">
        <v>140420</v>
      </c>
      <c r="C114" s="189" t="s">
        <v>629</v>
      </c>
      <c r="D114" s="483">
        <v>41460.096870000001</v>
      </c>
      <c r="E114" s="483">
        <v>1230.50324</v>
      </c>
      <c r="F114" s="483">
        <v>245458.07998000001</v>
      </c>
      <c r="G114" s="483">
        <v>3206.0567500000002</v>
      </c>
      <c r="H114" s="88">
        <v>291354.73684000003</v>
      </c>
      <c r="I114" s="483">
        <v>658.42993000000001</v>
      </c>
      <c r="J114" s="483">
        <v>0</v>
      </c>
      <c r="K114" s="483">
        <v>0</v>
      </c>
      <c r="L114" s="483">
        <v>0</v>
      </c>
      <c r="M114" s="483">
        <v>0</v>
      </c>
      <c r="N114" s="483">
        <v>690.69390999999996</v>
      </c>
      <c r="O114" s="483">
        <v>10363.60673</v>
      </c>
      <c r="P114" s="483">
        <v>899.21804999999995</v>
      </c>
      <c r="Q114" s="483">
        <v>85634.050950000004</v>
      </c>
      <c r="R114" s="88">
        <v>98245.99957</v>
      </c>
      <c r="S114" s="483">
        <v>9788.0697299999993</v>
      </c>
      <c r="T114" s="483">
        <v>11.83878</v>
      </c>
      <c r="U114" s="483">
        <v>820.94718</v>
      </c>
      <c r="V114" s="483">
        <v>146.95286999999999</v>
      </c>
      <c r="W114" s="483">
        <v>2418.24343</v>
      </c>
      <c r="X114" s="483">
        <v>64.441130000000001</v>
      </c>
      <c r="Y114" s="483">
        <v>10427.483099999999</v>
      </c>
      <c r="Z114" s="483">
        <v>22.6706</v>
      </c>
      <c r="AA114" s="483">
        <v>18842.63581</v>
      </c>
      <c r="AB114" s="483">
        <v>8729.1619599999995</v>
      </c>
      <c r="AC114" s="483">
        <v>22832.30024</v>
      </c>
      <c r="AD114" s="483">
        <v>74104.744829999996</v>
      </c>
      <c r="AE114" s="483">
        <v>463705.48123999999</v>
      </c>
      <c r="AF114" s="236">
        <v>690.69390999999996</v>
      </c>
      <c r="AG114" s="236">
        <v>146.95286999999999</v>
      </c>
      <c r="AH114" s="236">
        <v>0</v>
      </c>
      <c r="AI114" s="236">
        <v>52102.419150000002</v>
      </c>
      <c r="AJ114" s="488">
        <v>410765.41531000001</v>
      </c>
    </row>
    <row r="115" spans="1:36" s="42" customFormat="1" x14ac:dyDescent="0.25">
      <c r="A115" s="407">
        <v>6</v>
      </c>
      <c r="B115" s="113">
        <v>140425</v>
      </c>
      <c r="C115" s="189" t="s">
        <v>631</v>
      </c>
      <c r="D115" s="483">
        <v>88813.090219999998</v>
      </c>
      <c r="E115" s="483">
        <v>3352.78042</v>
      </c>
      <c r="F115" s="483">
        <v>504253.64983000001</v>
      </c>
      <c r="G115" s="483">
        <v>9076.6662899999992</v>
      </c>
      <c r="H115" s="88">
        <v>605496.18675999995</v>
      </c>
      <c r="I115" s="483">
        <v>3654.0595600000001</v>
      </c>
      <c r="J115" s="483">
        <v>0</v>
      </c>
      <c r="K115" s="483">
        <v>0</v>
      </c>
      <c r="L115" s="483">
        <v>0</v>
      </c>
      <c r="M115" s="483">
        <v>0</v>
      </c>
      <c r="N115" s="483">
        <v>975.94896000000006</v>
      </c>
      <c r="O115" s="483">
        <v>36808.10828</v>
      </c>
      <c r="P115" s="483">
        <v>3446.4036500000002</v>
      </c>
      <c r="Q115" s="483">
        <v>131680.83027999999</v>
      </c>
      <c r="R115" s="88">
        <v>176565.35073000001</v>
      </c>
      <c r="S115" s="483">
        <v>43979.238879999997</v>
      </c>
      <c r="T115" s="483">
        <v>28.165859999999999</v>
      </c>
      <c r="U115" s="483">
        <v>4521.7473799999998</v>
      </c>
      <c r="V115" s="483">
        <v>937.23825999999997</v>
      </c>
      <c r="W115" s="483">
        <v>3187.5545699999998</v>
      </c>
      <c r="X115" s="483">
        <v>479.56132000000002</v>
      </c>
      <c r="Y115" s="483">
        <v>24513.600119999999</v>
      </c>
      <c r="Z115" s="483">
        <v>26.723859999999998</v>
      </c>
      <c r="AA115" s="483">
        <v>32654.086950000001</v>
      </c>
      <c r="AB115" s="483">
        <v>30402.599190000001</v>
      </c>
      <c r="AC115" s="483">
        <v>24580.979749999999</v>
      </c>
      <c r="AD115" s="483">
        <v>165311.49614</v>
      </c>
      <c r="AE115" s="483">
        <v>947373.03362999996</v>
      </c>
      <c r="AF115" s="236">
        <v>975.94896000000006</v>
      </c>
      <c r="AG115" s="236">
        <v>937.23825999999997</v>
      </c>
      <c r="AH115" s="236">
        <v>0</v>
      </c>
      <c r="AI115" s="236">
        <v>81748.666819999999</v>
      </c>
      <c r="AJ115" s="488">
        <v>863711.17958999984</v>
      </c>
    </row>
    <row r="116" spans="1:36" s="42" customFormat="1" x14ac:dyDescent="0.25">
      <c r="A116" s="407">
        <v>4</v>
      </c>
      <c r="B116" s="113">
        <v>1408</v>
      </c>
      <c r="C116" s="189" t="s">
        <v>1334</v>
      </c>
      <c r="D116" s="483">
        <v>0</v>
      </c>
      <c r="E116" s="483">
        <v>46416.679790000002</v>
      </c>
      <c r="F116" s="483">
        <v>8351.5547800000004</v>
      </c>
      <c r="G116" s="483">
        <v>0</v>
      </c>
      <c r="H116" s="88">
        <v>54768.234570000001</v>
      </c>
      <c r="I116" s="483">
        <v>0</v>
      </c>
      <c r="J116" s="483">
        <v>0</v>
      </c>
      <c r="K116" s="483">
        <v>0</v>
      </c>
      <c r="L116" s="483">
        <v>0</v>
      </c>
      <c r="M116" s="483">
        <v>2958.3031900000001</v>
      </c>
      <c r="N116" s="483">
        <v>413.12054000000001</v>
      </c>
      <c r="O116" s="483">
        <v>0</v>
      </c>
      <c r="P116" s="483">
        <v>0</v>
      </c>
      <c r="Q116" s="483">
        <v>0</v>
      </c>
      <c r="R116" s="88">
        <v>3371.42373</v>
      </c>
      <c r="S116" s="483">
        <v>0</v>
      </c>
      <c r="T116" s="483">
        <v>0</v>
      </c>
      <c r="U116" s="483">
        <v>0</v>
      </c>
      <c r="V116" s="483">
        <v>0</v>
      </c>
      <c r="W116" s="483">
        <v>0</v>
      </c>
      <c r="X116" s="483">
        <v>0</v>
      </c>
      <c r="Y116" s="483">
        <v>0</v>
      </c>
      <c r="Z116" s="483">
        <v>0</v>
      </c>
      <c r="AA116" s="483">
        <v>0</v>
      </c>
      <c r="AB116" s="483">
        <v>0</v>
      </c>
      <c r="AC116" s="483">
        <v>0</v>
      </c>
      <c r="AD116" s="483">
        <v>0</v>
      </c>
      <c r="AE116" s="483">
        <v>58139.658300000003</v>
      </c>
      <c r="AF116" s="236">
        <v>413.12054000000001</v>
      </c>
      <c r="AG116" s="236">
        <v>2958.3031900000001</v>
      </c>
      <c r="AH116" s="236">
        <v>0</v>
      </c>
      <c r="AI116" s="236">
        <v>0</v>
      </c>
      <c r="AJ116" s="488">
        <v>54768.234570000001</v>
      </c>
    </row>
    <row r="117" spans="1:36" s="42" customFormat="1" x14ac:dyDescent="0.25">
      <c r="A117" s="407">
        <v>6</v>
      </c>
      <c r="B117" s="113">
        <v>140805</v>
      </c>
      <c r="C117" s="189" t="s">
        <v>623</v>
      </c>
      <c r="D117" s="483">
        <v>0</v>
      </c>
      <c r="E117" s="483">
        <v>103.92153</v>
      </c>
      <c r="F117" s="483">
        <v>8.6248500000000003</v>
      </c>
      <c r="G117" s="483">
        <v>0</v>
      </c>
      <c r="H117" s="88">
        <v>112.54638</v>
      </c>
      <c r="I117" s="483">
        <v>0</v>
      </c>
      <c r="J117" s="483">
        <v>0</v>
      </c>
      <c r="K117" s="483">
        <v>0</v>
      </c>
      <c r="L117" s="483">
        <v>0</v>
      </c>
      <c r="M117" s="483">
        <v>13.402749999999999</v>
      </c>
      <c r="N117" s="483">
        <v>2.17577</v>
      </c>
      <c r="O117" s="483">
        <v>0</v>
      </c>
      <c r="P117" s="483">
        <v>0</v>
      </c>
      <c r="Q117" s="483">
        <v>0</v>
      </c>
      <c r="R117" s="88">
        <v>15.578519999999999</v>
      </c>
      <c r="S117" s="483">
        <v>0</v>
      </c>
      <c r="T117" s="483">
        <v>0</v>
      </c>
      <c r="U117" s="483">
        <v>0</v>
      </c>
      <c r="V117" s="483">
        <v>0</v>
      </c>
      <c r="W117" s="483">
        <v>0</v>
      </c>
      <c r="X117" s="483">
        <v>0</v>
      </c>
      <c r="Y117" s="483">
        <v>0</v>
      </c>
      <c r="Z117" s="483">
        <v>0</v>
      </c>
      <c r="AA117" s="483">
        <v>0</v>
      </c>
      <c r="AB117" s="483">
        <v>0</v>
      </c>
      <c r="AC117" s="483">
        <v>0</v>
      </c>
      <c r="AD117" s="483">
        <v>0</v>
      </c>
      <c r="AE117" s="483">
        <v>128.1249</v>
      </c>
      <c r="AF117" s="236">
        <v>2.17577</v>
      </c>
      <c r="AG117" s="236">
        <v>13.402749999999999</v>
      </c>
      <c r="AH117" s="236">
        <v>0</v>
      </c>
      <c r="AI117" s="236">
        <v>0</v>
      </c>
      <c r="AJ117" s="488">
        <v>112.54638</v>
      </c>
    </row>
    <row r="118" spans="1:36" s="42" customFormat="1" x14ac:dyDescent="0.25">
      <c r="A118" s="407">
        <v>6</v>
      </c>
      <c r="B118" s="113">
        <v>140810</v>
      </c>
      <c r="C118" s="189" t="s">
        <v>625</v>
      </c>
      <c r="D118" s="483">
        <v>0</v>
      </c>
      <c r="E118" s="483">
        <v>189.97609</v>
      </c>
      <c r="F118" s="483">
        <v>164.20925</v>
      </c>
      <c r="G118" s="483">
        <v>0</v>
      </c>
      <c r="H118" s="88">
        <v>354.18534</v>
      </c>
      <c r="I118" s="483">
        <v>0</v>
      </c>
      <c r="J118" s="483">
        <v>0</v>
      </c>
      <c r="K118" s="483">
        <v>0</v>
      </c>
      <c r="L118" s="483">
        <v>0</v>
      </c>
      <c r="M118" s="483">
        <v>21.36834</v>
      </c>
      <c r="N118" s="483">
        <v>3.3496100000000002</v>
      </c>
      <c r="O118" s="483">
        <v>0</v>
      </c>
      <c r="P118" s="483">
        <v>0</v>
      </c>
      <c r="Q118" s="483">
        <v>0</v>
      </c>
      <c r="R118" s="88">
        <v>24.717950000000002</v>
      </c>
      <c r="S118" s="483">
        <v>0</v>
      </c>
      <c r="T118" s="483">
        <v>0</v>
      </c>
      <c r="U118" s="483">
        <v>0</v>
      </c>
      <c r="V118" s="483">
        <v>0</v>
      </c>
      <c r="W118" s="483">
        <v>0</v>
      </c>
      <c r="X118" s="483">
        <v>0</v>
      </c>
      <c r="Y118" s="483">
        <v>0</v>
      </c>
      <c r="Z118" s="483">
        <v>0</v>
      </c>
      <c r="AA118" s="483">
        <v>0</v>
      </c>
      <c r="AB118" s="483">
        <v>0</v>
      </c>
      <c r="AC118" s="483">
        <v>0</v>
      </c>
      <c r="AD118" s="483">
        <v>0</v>
      </c>
      <c r="AE118" s="483">
        <v>378.90328999999997</v>
      </c>
      <c r="AF118" s="236">
        <v>3.3496100000000002</v>
      </c>
      <c r="AG118" s="236">
        <v>21.36834</v>
      </c>
      <c r="AH118" s="236">
        <v>0</v>
      </c>
      <c r="AI118" s="236">
        <v>0</v>
      </c>
      <c r="AJ118" s="488">
        <v>354.18534</v>
      </c>
    </row>
    <row r="119" spans="1:36" s="42" customFormat="1" x14ac:dyDescent="0.25">
      <c r="A119" s="407">
        <v>6</v>
      </c>
      <c r="B119" s="113">
        <v>140815</v>
      </c>
      <c r="C119" s="189" t="s">
        <v>627</v>
      </c>
      <c r="D119" s="483">
        <v>0</v>
      </c>
      <c r="E119" s="483">
        <v>288.19603000000001</v>
      </c>
      <c r="F119" s="483">
        <v>53.04616</v>
      </c>
      <c r="G119" s="483">
        <v>0</v>
      </c>
      <c r="H119" s="88">
        <v>341.24218999999999</v>
      </c>
      <c r="I119" s="483">
        <v>0</v>
      </c>
      <c r="J119" s="483">
        <v>0</v>
      </c>
      <c r="K119" s="483">
        <v>0</v>
      </c>
      <c r="L119" s="483">
        <v>0</v>
      </c>
      <c r="M119" s="483">
        <v>33.52861</v>
      </c>
      <c r="N119" s="483">
        <v>5.0848100000000001</v>
      </c>
      <c r="O119" s="483">
        <v>0</v>
      </c>
      <c r="P119" s="483">
        <v>0</v>
      </c>
      <c r="Q119" s="483">
        <v>0</v>
      </c>
      <c r="R119" s="88">
        <v>38.613419999999998</v>
      </c>
      <c r="S119" s="483">
        <v>0</v>
      </c>
      <c r="T119" s="483">
        <v>0</v>
      </c>
      <c r="U119" s="483">
        <v>0</v>
      </c>
      <c r="V119" s="483">
        <v>0</v>
      </c>
      <c r="W119" s="483">
        <v>0</v>
      </c>
      <c r="X119" s="483">
        <v>0</v>
      </c>
      <c r="Y119" s="483">
        <v>0</v>
      </c>
      <c r="Z119" s="483">
        <v>0</v>
      </c>
      <c r="AA119" s="483">
        <v>0</v>
      </c>
      <c r="AB119" s="483">
        <v>0</v>
      </c>
      <c r="AC119" s="483">
        <v>0</v>
      </c>
      <c r="AD119" s="483">
        <v>0</v>
      </c>
      <c r="AE119" s="483">
        <v>379.85561000000001</v>
      </c>
      <c r="AF119" s="236">
        <v>5.0848100000000001</v>
      </c>
      <c r="AG119" s="236">
        <v>33.52861</v>
      </c>
      <c r="AH119" s="236">
        <v>0</v>
      </c>
      <c r="AI119" s="236">
        <v>0</v>
      </c>
      <c r="AJ119" s="488">
        <v>341.24218999999999</v>
      </c>
    </row>
    <row r="120" spans="1:36" s="42" customFormat="1" x14ac:dyDescent="0.25">
      <c r="A120" s="407">
        <v>6</v>
      </c>
      <c r="B120" s="113">
        <v>140820</v>
      </c>
      <c r="C120" s="189" t="s">
        <v>629</v>
      </c>
      <c r="D120" s="483">
        <v>0</v>
      </c>
      <c r="E120" s="483">
        <v>587.70096000000001</v>
      </c>
      <c r="F120" s="483">
        <v>115.33741999999999</v>
      </c>
      <c r="G120" s="483">
        <v>0</v>
      </c>
      <c r="H120" s="88">
        <v>703.03837999999996</v>
      </c>
      <c r="I120" s="483">
        <v>0</v>
      </c>
      <c r="J120" s="483">
        <v>0</v>
      </c>
      <c r="K120" s="483">
        <v>0</v>
      </c>
      <c r="L120" s="483">
        <v>0</v>
      </c>
      <c r="M120" s="483">
        <v>67.467889999999997</v>
      </c>
      <c r="N120" s="483">
        <v>10.35284</v>
      </c>
      <c r="O120" s="483">
        <v>0</v>
      </c>
      <c r="P120" s="483">
        <v>0</v>
      </c>
      <c r="Q120" s="483">
        <v>0</v>
      </c>
      <c r="R120" s="88">
        <v>77.820729999999998</v>
      </c>
      <c r="S120" s="483">
        <v>0</v>
      </c>
      <c r="T120" s="483">
        <v>0</v>
      </c>
      <c r="U120" s="483">
        <v>0</v>
      </c>
      <c r="V120" s="483">
        <v>0</v>
      </c>
      <c r="W120" s="483">
        <v>0</v>
      </c>
      <c r="X120" s="483">
        <v>0</v>
      </c>
      <c r="Y120" s="483">
        <v>0</v>
      </c>
      <c r="Z120" s="483">
        <v>0</v>
      </c>
      <c r="AA120" s="483">
        <v>0</v>
      </c>
      <c r="AB120" s="483">
        <v>0</v>
      </c>
      <c r="AC120" s="483">
        <v>0</v>
      </c>
      <c r="AD120" s="483">
        <v>0</v>
      </c>
      <c r="AE120" s="483">
        <v>780.85910999999999</v>
      </c>
      <c r="AF120" s="236">
        <v>10.35284</v>
      </c>
      <c r="AG120" s="236">
        <v>67.467889999999997</v>
      </c>
      <c r="AH120" s="236">
        <v>0</v>
      </c>
      <c r="AI120" s="236">
        <v>0</v>
      </c>
      <c r="AJ120" s="488">
        <v>703.03837999999996</v>
      </c>
    </row>
    <row r="121" spans="1:36" s="42" customFormat="1" x14ac:dyDescent="0.25">
      <c r="A121" s="407">
        <v>6</v>
      </c>
      <c r="B121" s="113">
        <v>140825</v>
      </c>
      <c r="C121" s="189" t="s">
        <v>631</v>
      </c>
      <c r="D121" s="483">
        <v>0</v>
      </c>
      <c r="E121" s="483">
        <v>45246.885179999997</v>
      </c>
      <c r="F121" s="483">
        <v>8010.3370999999997</v>
      </c>
      <c r="G121" s="483">
        <v>0</v>
      </c>
      <c r="H121" s="88">
        <v>53257.222279999994</v>
      </c>
      <c r="I121" s="483">
        <v>0</v>
      </c>
      <c r="J121" s="483">
        <v>0</v>
      </c>
      <c r="K121" s="483">
        <v>0</v>
      </c>
      <c r="L121" s="483">
        <v>0</v>
      </c>
      <c r="M121" s="483">
        <v>2822.5356000000002</v>
      </c>
      <c r="N121" s="483">
        <v>392.15751</v>
      </c>
      <c r="O121" s="483">
        <v>0</v>
      </c>
      <c r="P121" s="483">
        <v>0</v>
      </c>
      <c r="Q121" s="483">
        <v>0</v>
      </c>
      <c r="R121" s="88">
        <v>3214.6931100000002</v>
      </c>
      <c r="S121" s="483">
        <v>0</v>
      </c>
      <c r="T121" s="483">
        <v>0</v>
      </c>
      <c r="U121" s="483">
        <v>0</v>
      </c>
      <c r="V121" s="483">
        <v>0</v>
      </c>
      <c r="W121" s="483">
        <v>0</v>
      </c>
      <c r="X121" s="483">
        <v>0</v>
      </c>
      <c r="Y121" s="483">
        <v>0</v>
      </c>
      <c r="Z121" s="483">
        <v>0</v>
      </c>
      <c r="AA121" s="483">
        <v>0</v>
      </c>
      <c r="AB121" s="483">
        <v>0</v>
      </c>
      <c r="AC121" s="483">
        <v>0</v>
      </c>
      <c r="AD121" s="483">
        <v>0</v>
      </c>
      <c r="AE121" s="483">
        <v>56471.915389999995</v>
      </c>
      <c r="AF121" s="236">
        <v>392.15751</v>
      </c>
      <c r="AG121" s="236">
        <v>2822.5356000000002</v>
      </c>
      <c r="AH121" s="236">
        <v>0</v>
      </c>
      <c r="AI121" s="236">
        <v>0</v>
      </c>
      <c r="AJ121" s="488">
        <v>53257.222279999994</v>
      </c>
    </row>
    <row r="122" spans="1:36" s="42" customFormat="1" x14ac:dyDescent="0.25">
      <c r="A122" s="407">
        <v>4</v>
      </c>
      <c r="B122" s="113">
        <v>1409</v>
      </c>
      <c r="C122" s="189" t="s">
        <v>1335</v>
      </c>
      <c r="D122" s="483">
        <v>1605.7617399999999</v>
      </c>
      <c r="E122" s="483">
        <v>81568.198929999999</v>
      </c>
      <c r="F122" s="483">
        <v>80692.162760000007</v>
      </c>
      <c r="G122" s="483">
        <v>9029.0947099999994</v>
      </c>
      <c r="H122" s="88">
        <v>172895.21814000001</v>
      </c>
      <c r="I122" s="483">
        <v>80014.250390000001</v>
      </c>
      <c r="J122" s="483">
        <v>0</v>
      </c>
      <c r="K122" s="483">
        <v>0</v>
      </c>
      <c r="L122" s="483">
        <v>21006.073270000001</v>
      </c>
      <c r="M122" s="483">
        <v>2952.4373900000001</v>
      </c>
      <c r="N122" s="483">
        <v>36110.352339999998</v>
      </c>
      <c r="O122" s="483">
        <v>15973.607</v>
      </c>
      <c r="P122" s="483">
        <v>136.90251000000001</v>
      </c>
      <c r="Q122" s="483">
        <v>0</v>
      </c>
      <c r="R122" s="88">
        <v>156193.62290000002</v>
      </c>
      <c r="S122" s="483">
        <v>5476.8174300000001</v>
      </c>
      <c r="T122" s="483">
        <v>743.34163000000001</v>
      </c>
      <c r="U122" s="483">
        <v>2243.99253</v>
      </c>
      <c r="V122" s="483">
        <v>356.83535000000001</v>
      </c>
      <c r="W122" s="483">
        <v>0</v>
      </c>
      <c r="X122" s="483">
        <v>0</v>
      </c>
      <c r="Y122" s="483">
        <v>0</v>
      </c>
      <c r="Z122" s="483">
        <v>243.68219999999999</v>
      </c>
      <c r="AA122" s="483">
        <v>0</v>
      </c>
      <c r="AB122" s="483">
        <v>520.86351000000002</v>
      </c>
      <c r="AC122" s="483">
        <v>0</v>
      </c>
      <c r="AD122" s="483">
        <v>9585.5326499999974</v>
      </c>
      <c r="AE122" s="483">
        <v>338674.37369000004</v>
      </c>
      <c r="AF122" s="236">
        <v>36110.352339999998</v>
      </c>
      <c r="AG122" s="236">
        <v>24315.346010000001</v>
      </c>
      <c r="AH122" s="236">
        <v>0</v>
      </c>
      <c r="AI122" s="236">
        <v>0</v>
      </c>
      <c r="AJ122" s="488">
        <v>278248.67533999996</v>
      </c>
    </row>
    <row r="123" spans="1:36" s="42" customFormat="1" x14ac:dyDescent="0.25">
      <c r="A123" s="407">
        <v>6</v>
      </c>
      <c r="B123" s="113">
        <v>140905</v>
      </c>
      <c r="C123" s="189" t="s">
        <v>623</v>
      </c>
      <c r="D123" s="483">
        <v>57.811799999999998</v>
      </c>
      <c r="E123" s="483">
        <v>901.57254999999998</v>
      </c>
      <c r="F123" s="483">
        <v>4178.1793399999997</v>
      </c>
      <c r="G123" s="483">
        <v>1602.7538</v>
      </c>
      <c r="H123" s="88">
        <v>6740.3174899999995</v>
      </c>
      <c r="I123" s="483">
        <v>1172.9804799999999</v>
      </c>
      <c r="J123" s="483">
        <v>0</v>
      </c>
      <c r="K123" s="483">
        <v>0</v>
      </c>
      <c r="L123" s="483">
        <v>2672.7941000000001</v>
      </c>
      <c r="M123" s="483">
        <v>1458.64743</v>
      </c>
      <c r="N123" s="483">
        <v>837.23021000000006</v>
      </c>
      <c r="O123" s="483">
        <v>2640.2363099999998</v>
      </c>
      <c r="P123" s="483">
        <v>12.67534</v>
      </c>
      <c r="Q123" s="483">
        <v>0</v>
      </c>
      <c r="R123" s="88">
        <v>8794.56387</v>
      </c>
      <c r="S123" s="483">
        <v>84.267660000000006</v>
      </c>
      <c r="T123" s="483">
        <v>3.5266799999999998</v>
      </c>
      <c r="U123" s="483">
        <v>257.75751000000002</v>
      </c>
      <c r="V123" s="483">
        <v>27.201720000000002</v>
      </c>
      <c r="W123" s="483">
        <v>0</v>
      </c>
      <c r="X123" s="483">
        <v>0</v>
      </c>
      <c r="Y123" s="483">
        <v>0</v>
      </c>
      <c r="Z123" s="483">
        <v>3.1142699999999999</v>
      </c>
      <c r="AA123" s="483">
        <v>0</v>
      </c>
      <c r="AB123" s="483">
        <v>13.392569999999999</v>
      </c>
      <c r="AC123" s="483">
        <v>0</v>
      </c>
      <c r="AD123" s="483">
        <v>389.26041000000004</v>
      </c>
      <c r="AE123" s="483">
        <v>15924.14177</v>
      </c>
      <c r="AF123" s="236">
        <v>837.23021000000006</v>
      </c>
      <c r="AG123" s="236">
        <v>4158.6432500000001</v>
      </c>
      <c r="AH123" s="236">
        <v>0</v>
      </c>
      <c r="AI123" s="236">
        <v>0</v>
      </c>
      <c r="AJ123" s="488">
        <v>10928.268309999999</v>
      </c>
    </row>
    <row r="124" spans="1:36" s="42" customFormat="1" x14ac:dyDescent="0.25">
      <c r="A124" s="407">
        <v>6</v>
      </c>
      <c r="B124" s="113">
        <v>140910</v>
      </c>
      <c r="C124" s="189" t="s">
        <v>625</v>
      </c>
      <c r="D124" s="483">
        <v>88.106120000000004</v>
      </c>
      <c r="E124" s="483">
        <v>1136.8112799999999</v>
      </c>
      <c r="F124" s="483">
        <v>4853.5264900000002</v>
      </c>
      <c r="G124" s="483">
        <v>215.20247000000001</v>
      </c>
      <c r="H124" s="88">
        <v>6293.6463600000006</v>
      </c>
      <c r="I124" s="483">
        <v>1961.62961</v>
      </c>
      <c r="J124" s="483">
        <v>0</v>
      </c>
      <c r="K124" s="483">
        <v>0</v>
      </c>
      <c r="L124" s="483">
        <v>1643.5029199999999</v>
      </c>
      <c r="M124" s="483">
        <v>46.83032</v>
      </c>
      <c r="N124" s="483">
        <v>6804.7664800000002</v>
      </c>
      <c r="O124" s="483">
        <v>3044.5815299999999</v>
      </c>
      <c r="P124" s="483">
        <v>2.6803699999999999</v>
      </c>
      <c r="Q124" s="483">
        <v>0</v>
      </c>
      <c r="R124" s="88">
        <v>13503.99123</v>
      </c>
      <c r="S124" s="483">
        <v>131.23581999999999</v>
      </c>
      <c r="T124" s="483">
        <v>6.1694300000000002</v>
      </c>
      <c r="U124" s="483">
        <v>86.952889999999996</v>
      </c>
      <c r="V124" s="483">
        <v>30.46536</v>
      </c>
      <c r="W124" s="483">
        <v>0</v>
      </c>
      <c r="X124" s="483">
        <v>0</v>
      </c>
      <c r="Y124" s="483">
        <v>0</v>
      </c>
      <c r="Z124" s="483">
        <v>3.3450000000000002</v>
      </c>
      <c r="AA124" s="483">
        <v>0</v>
      </c>
      <c r="AB124" s="483">
        <v>26.12275</v>
      </c>
      <c r="AC124" s="483">
        <v>0</v>
      </c>
      <c r="AD124" s="483">
        <v>284.29124999999999</v>
      </c>
      <c r="AE124" s="483">
        <v>20081.928839999997</v>
      </c>
      <c r="AF124" s="236">
        <v>6804.7664800000002</v>
      </c>
      <c r="AG124" s="236">
        <v>1720.7985999999999</v>
      </c>
      <c r="AH124" s="236">
        <v>0</v>
      </c>
      <c r="AI124" s="236">
        <v>0</v>
      </c>
      <c r="AJ124" s="488">
        <v>11556.36376</v>
      </c>
    </row>
    <row r="125" spans="1:36" s="42" customFormat="1" x14ac:dyDescent="0.25">
      <c r="A125" s="407">
        <v>6</v>
      </c>
      <c r="B125" s="113">
        <v>140915</v>
      </c>
      <c r="C125" s="189" t="s">
        <v>627</v>
      </c>
      <c r="D125" s="483">
        <v>131.21074999999999</v>
      </c>
      <c r="E125" s="483">
        <v>4710.8567199999998</v>
      </c>
      <c r="F125" s="483">
        <v>9186.7872000000007</v>
      </c>
      <c r="G125" s="483">
        <v>4223.6135899999999</v>
      </c>
      <c r="H125" s="88">
        <v>18252.468260000001</v>
      </c>
      <c r="I125" s="483">
        <v>3931.7332000000001</v>
      </c>
      <c r="J125" s="483">
        <v>0</v>
      </c>
      <c r="K125" s="483">
        <v>0</v>
      </c>
      <c r="L125" s="483">
        <v>2074.2075199999999</v>
      </c>
      <c r="M125" s="483">
        <v>325.63855000000001</v>
      </c>
      <c r="N125" s="483">
        <v>2583.2966900000001</v>
      </c>
      <c r="O125" s="483">
        <v>1464.2286799999999</v>
      </c>
      <c r="P125" s="483">
        <v>54.871569999999998</v>
      </c>
      <c r="Q125" s="483">
        <v>0</v>
      </c>
      <c r="R125" s="88">
        <v>10433.976210000001</v>
      </c>
      <c r="S125" s="483">
        <v>329.84010000000001</v>
      </c>
      <c r="T125" s="483">
        <v>29.097249999999999</v>
      </c>
      <c r="U125" s="483">
        <v>63.465879999999999</v>
      </c>
      <c r="V125" s="483">
        <v>30.66452</v>
      </c>
      <c r="W125" s="483">
        <v>0</v>
      </c>
      <c r="X125" s="483">
        <v>0</v>
      </c>
      <c r="Y125" s="483">
        <v>0</v>
      </c>
      <c r="Z125" s="483">
        <v>9.8460999999999999</v>
      </c>
      <c r="AA125" s="483">
        <v>0</v>
      </c>
      <c r="AB125" s="483">
        <v>39.993279999999999</v>
      </c>
      <c r="AC125" s="483">
        <v>0</v>
      </c>
      <c r="AD125" s="483">
        <v>502.90712999999994</v>
      </c>
      <c r="AE125" s="483">
        <v>29189.351600000002</v>
      </c>
      <c r="AF125" s="236">
        <v>2583.2966900000001</v>
      </c>
      <c r="AG125" s="236">
        <v>2430.5105899999999</v>
      </c>
      <c r="AH125" s="236">
        <v>0</v>
      </c>
      <c r="AI125" s="236">
        <v>0</v>
      </c>
      <c r="AJ125" s="488">
        <v>24175.544319999997</v>
      </c>
    </row>
    <row r="126" spans="1:36" s="42" customFormat="1" x14ac:dyDescent="0.25">
      <c r="A126" s="407">
        <v>6</v>
      </c>
      <c r="B126" s="113">
        <v>140920</v>
      </c>
      <c r="C126" s="189" t="s">
        <v>629</v>
      </c>
      <c r="D126" s="483">
        <v>220.60948999999999</v>
      </c>
      <c r="E126" s="483">
        <v>11673.28003</v>
      </c>
      <c r="F126" s="483">
        <v>13013.50376</v>
      </c>
      <c r="G126" s="483">
        <v>1770.1135300000001</v>
      </c>
      <c r="H126" s="88">
        <v>26677.506809999999</v>
      </c>
      <c r="I126" s="483">
        <v>4991.4146899999996</v>
      </c>
      <c r="J126" s="483">
        <v>0</v>
      </c>
      <c r="K126" s="483">
        <v>0</v>
      </c>
      <c r="L126" s="483">
        <v>3267.8442300000002</v>
      </c>
      <c r="M126" s="483">
        <v>130.21527</v>
      </c>
      <c r="N126" s="483">
        <v>4210.5827200000003</v>
      </c>
      <c r="O126" s="483">
        <v>762.54147</v>
      </c>
      <c r="P126" s="483">
        <v>11.723710000000001</v>
      </c>
      <c r="Q126" s="483">
        <v>0</v>
      </c>
      <c r="R126" s="88">
        <v>13374.322090000001</v>
      </c>
      <c r="S126" s="483">
        <v>1130.9999299999999</v>
      </c>
      <c r="T126" s="483">
        <v>92.991579999999999</v>
      </c>
      <c r="U126" s="483">
        <v>193.06265999999999</v>
      </c>
      <c r="V126" s="483">
        <v>50.416220000000003</v>
      </c>
      <c r="W126" s="483">
        <v>0</v>
      </c>
      <c r="X126" s="483">
        <v>0</v>
      </c>
      <c r="Y126" s="483">
        <v>0</v>
      </c>
      <c r="Z126" s="483">
        <v>24.45872</v>
      </c>
      <c r="AA126" s="483">
        <v>0</v>
      </c>
      <c r="AB126" s="483">
        <v>83.632300000000001</v>
      </c>
      <c r="AC126" s="483">
        <v>0</v>
      </c>
      <c r="AD126" s="483">
        <v>1575.56141</v>
      </c>
      <c r="AE126" s="483">
        <v>41627.390310000003</v>
      </c>
      <c r="AF126" s="236">
        <v>4210.5827200000003</v>
      </c>
      <c r="AG126" s="236">
        <v>3448.4757200000004</v>
      </c>
      <c r="AH126" s="236">
        <v>0</v>
      </c>
      <c r="AI126" s="236">
        <v>0</v>
      </c>
      <c r="AJ126" s="488">
        <v>33968.331870000002</v>
      </c>
    </row>
    <row r="127" spans="1:36" s="42" customFormat="1" x14ac:dyDescent="0.25">
      <c r="A127" s="407">
        <v>6</v>
      </c>
      <c r="B127" s="113">
        <v>140925</v>
      </c>
      <c r="C127" s="189" t="s">
        <v>631</v>
      </c>
      <c r="D127" s="483">
        <v>1108.02358</v>
      </c>
      <c r="E127" s="483">
        <v>63145.678350000002</v>
      </c>
      <c r="F127" s="483">
        <v>49460.165970000002</v>
      </c>
      <c r="G127" s="483">
        <v>1217.4113199999999</v>
      </c>
      <c r="H127" s="88">
        <v>114931.27922000001</v>
      </c>
      <c r="I127" s="483">
        <v>67956.492410000006</v>
      </c>
      <c r="J127" s="483">
        <v>0</v>
      </c>
      <c r="K127" s="483">
        <v>0</v>
      </c>
      <c r="L127" s="483">
        <v>11347.7245</v>
      </c>
      <c r="M127" s="483">
        <v>991.10581999999999</v>
      </c>
      <c r="N127" s="483">
        <v>21674.47624</v>
      </c>
      <c r="O127" s="483">
        <v>8062.01901</v>
      </c>
      <c r="P127" s="483">
        <v>54.951520000000002</v>
      </c>
      <c r="Q127" s="483">
        <v>0</v>
      </c>
      <c r="R127" s="88">
        <v>110086.76950000001</v>
      </c>
      <c r="S127" s="483">
        <v>3800.4739199999999</v>
      </c>
      <c r="T127" s="483">
        <v>611.55669</v>
      </c>
      <c r="U127" s="483">
        <v>1642.75359</v>
      </c>
      <c r="V127" s="483">
        <v>218.08752999999999</v>
      </c>
      <c r="W127" s="483">
        <v>0</v>
      </c>
      <c r="X127" s="483">
        <v>0</v>
      </c>
      <c r="Y127" s="483">
        <v>0</v>
      </c>
      <c r="Z127" s="483">
        <v>202.91811000000001</v>
      </c>
      <c r="AA127" s="483">
        <v>0</v>
      </c>
      <c r="AB127" s="483">
        <v>357.72260999999997</v>
      </c>
      <c r="AC127" s="483">
        <v>0</v>
      </c>
      <c r="AD127" s="483">
        <v>6833.5124499999993</v>
      </c>
      <c r="AE127" s="483">
        <v>231851.56117000003</v>
      </c>
      <c r="AF127" s="236">
        <v>21674.47624</v>
      </c>
      <c r="AG127" s="236">
        <v>12556.917850000002</v>
      </c>
      <c r="AH127" s="236">
        <v>0</v>
      </c>
      <c r="AI127" s="236">
        <v>0</v>
      </c>
      <c r="AJ127" s="488">
        <v>197620.16708000001</v>
      </c>
    </row>
    <row r="128" spans="1:36" s="42" customFormat="1" x14ac:dyDescent="0.25">
      <c r="A128" s="407">
        <v>4</v>
      </c>
      <c r="B128" s="113">
        <v>1410</v>
      </c>
      <c r="C128" s="189" t="s">
        <v>1341</v>
      </c>
      <c r="D128" s="483">
        <v>26896.545460000001</v>
      </c>
      <c r="E128" s="483">
        <v>221.87455</v>
      </c>
      <c r="F128" s="483">
        <v>21526.861659999999</v>
      </c>
      <c r="G128" s="483">
        <v>3446.5320099999999</v>
      </c>
      <c r="H128" s="88">
        <v>52091.813679999999</v>
      </c>
      <c r="I128" s="483">
        <v>17699.577600000001</v>
      </c>
      <c r="J128" s="483">
        <v>0</v>
      </c>
      <c r="K128" s="483">
        <v>0</v>
      </c>
      <c r="L128" s="483">
        <v>55608.961089999997</v>
      </c>
      <c r="M128" s="483">
        <v>958.73167999999998</v>
      </c>
      <c r="N128" s="483">
        <v>1143.04853</v>
      </c>
      <c r="O128" s="483">
        <v>5403.6564799999996</v>
      </c>
      <c r="P128" s="483">
        <v>348.02769000000001</v>
      </c>
      <c r="Q128" s="483">
        <v>1307.6714400000001</v>
      </c>
      <c r="R128" s="88">
        <v>82469.674510000012</v>
      </c>
      <c r="S128" s="483">
        <v>83.688429999999997</v>
      </c>
      <c r="T128" s="483">
        <v>3026.86076</v>
      </c>
      <c r="U128" s="483">
        <v>23.15954</v>
      </c>
      <c r="V128" s="483">
        <v>284.89226000000002</v>
      </c>
      <c r="W128" s="483">
        <v>0</v>
      </c>
      <c r="X128" s="483">
        <v>0</v>
      </c>
      <c r="Y128" s="483">
        <v>327.53978000000001</v>
      </c>
      <c r="Z128" s="483">
        <v>132.58892</v>
      </c>
      <c r="AA128" s="483">
        <v>0</v>
      </c>
      <c r="AB128" s="483">
        <v>2721.2865000000002</v>
      </c>
      <c r="AC128" s="483">
        <v>0</v>
      </c>
      <c r="AD128" s="483">
        <v>6600.0161900000003</v>
      </c>
      <c r="AE128" s="483">
        <v>141161.50438</v>
      </c>
      <c r="AF128" s="236">
        <v>1143.04853</v>
      </c>
      <c r="AG128" s="236">
        <v>56852.585029999995</v>
      </c>
      <c r="AH128" s="236">
        <v>0</v>
      </c>
      <c r="AI128" s="236">
        <v>327.53978000000001</v>
      </c>
      <c r="AJ128" s="488">
        <v>82838.33103999999</v>
      </c>
    </row>
    <row r="129" spans="1:36" s="42" customFormat="1" x14ac:dyDescent="0.25">
      <c r="A129" s="407">
        <v>6</v>
      </c>
      <c r="B129" s="113">
        <v>141005</v>
      </c>
      <c r="C129" s="189" t="s">
        <v>623</v>
      </c>
      <c r="D129" s="483">
        <v>541.55100000000004</v>
      </c>
      <c r="E129" s="483">
        <v>13.88608</v>
      </c>
      <c r="F129" s="483">
        <v>672.42939000000001</v>
      </c>
      <c r="G129" s="483">
        <v>1079.6935900000001</v>
      </c>
      <c r="H129" s="88">
        <v>2307.5600599999998</v>
      </c>
      <c r="I129" s="483">
        <v>1080.8277499999999</v>
      </c>
      <c r="J129" s="483">
        <v>0</v>
      </c>
      <c r="K129" s="483">
        <v>0</v>
      </c>
      <c r="L129" s="483">
        <v>4398.0244899999998</v>
      </c>
      <c r="M129" s="483">
        <v>17.352350000000001</v>
      </c>
      <c r="N129" s="483">
        <v>82.678299999999993</v>
      </c>
      <c r="O129" s="483">
        <v>610.12807999999995</v>
      </c>
      <c r="P129" s="483">
        <v>8.6550999999999991</v>
      </c>
      <c r="Q129" s="483">
        <v>81.289860000000004</v>
      </c>
      <c r="R129" s="88">
        <v>6278.9559299999992</v>
      </c>
      <c r="S129" s="483">
        <v>0.40882000000000002</v>
      </c>
      <c r="T129" s="483">
        <v>121.56095000000001</v>
      </c>
      <c r="U129" s="483">
        <v>0.69269000000000003</v>
      </c>
      <c r="V129" s="483">
        <v>7.7184299999999997</v>
      </c>
      <c r="W129" s="483">
        <v>0</v>
      </c>
      <c r="X129" s="483">
        <v>0</v>
      </c>
      <c r="Y129" s="483">
        <v>11.49305</v>
      </c>
      <c r="Z129" s="483">
        <v>11.11999</v>
      </c>
      <c r="AA129" s="483">
        <v>0</v>
      </c>
      <c r="AB129" s="483">
        <v>43.744399999999999</v>
      </c>
      <c r="AC129" s="483">
        <v>0</v>
      </c>
      <c r="AD129" s="483">
        <v>196.73833000000002</v>
      </c>
      <c r="AE129" s="483">
        <v>8783.25432</v>
      </c>
      <c r="AF129" s="236">
        <v>82.678299999999993</v>
      </c>
      <c r="AG129" s="236">
        <v>4423.0952699999998</v>
      </c>
      <c r="AH129" s="236">
        <v>0</v>
      </c>
      <c r="AI129" s="236">
        <v>11.49305</v>
      </c>
      <c r="AJ129" s="488">
        <v>4265.9876999999988</v>
      </c>
    </row>
    <row r="130" spans="1:36" s="42" customFormat="1" x14ac:dyDescent="0.25">
      <c r="A130" s="407">
        <v>6</v>
      </c>
      <c r="B130" s="113">
        <v>141010</v>
      </c>
      <c r="C130" s="189" t="s">
        <v>625</v>
      </c>
      <c r="D130" s="483">
        <v>665.30829000000006</v>
      </c>
      <c r="E130" s="483">
        <v>5.6761999999999997</v>
      </c>
      <c r="F130" s="483">
        <v>1110.03718</v>
      </c>
      <c r="G130" s="483">
        <v>146.98083</v>
      </c>
      <c r="H130" s="88">
        <v>1928.0025000000001</v>
      </c>
      <c r="I130" s="483">
        <v>757.73429999999996</v>
      </c>
      <c r="J130" s="483">
        <v>0</v>
      </c>
      <c r="K130" s="483">
        <v>0</v>
      </c>
      <c r="L130" s="483">
        <v>2247.9855899999998</v>
      </c>
      <c r="M130" s="483">
        <v>25.41311</v>
      </c>
      <c r="N130" s="483">
        <v>73.665459999999996</v>
      </c>
      <c r="O130" s="483">
        <v>528.64604999999995</v>
      </c>
      <c r="P130" s="483">
        <v>7.7294</v>
      </c>
      <c r="Q130" s="483">
        <v>104.34866</v>
      </c>
      <c r="R130" s="88">
        <v>3745.5225700000001</v>
      </c>
      <c r="S130" s="483">
        <v>0.87160000000000004</v>
      </c>
      <c r="T130" s="483">
        <v>114.38346</v>
      </c>
      <c r="U130" s="483">
        <v>1.2256400000000001</v>
      </c>
      <c r="V130" s="483">
        <v>8.3216400000000004</v>
      </c>
      <c r="W130" s="483">
        <v>0</v>
      </c>
      <c r="X130" s="483">
        <v>0</v>
      </c>
      <c r="Y130" s="483">
        <v>16.130230000000001</v>
      </c>
      <c r="Z130" s="483">
        <v>12.7057</v>
      </c>
      <c r="AA130" s="483">
        <v>0</v>
      </c>
      <c r="AB130" s="483">
        <v>65.970860000000002</v>
      </c>
      <c r="AC130" s="483">
        <v>0</v>
      </c>
      <c r="AD130" s="483">
        <v>219.60912999999999</v>
      </c>
      <c r="AE130" s="483">
        <v>5893.1341999999995</v>
      </c>
      <c r="AF130" s="236">
        <v>73.665459999999996</v>
      </c>
      <c r="AG130" s="236">
        <v>2281.7203399999999</v>
      </c>
      <c r="AH130" s="236">
        <v>0</v>
      </c>
      <c r="AI130" s="236">
        <v>16.130230000000001</v>
      </c>
      <c r="AJ130" s="488">
        <v>3521.6181700000002</v>
      </c>
    </row>
    <row r="131" spans="1:36" s="42" customFormat="1" x14ac:dyDescent="0.25">
      <c r="A131" s="407">
        <v>6</v>
      </c>
      <c r="B131" s="113">
        <v>141015</v>
      </c>
      <c r="C131" s="189" t="s">
        <v>627</v>
      </c>
      <c r="D131" s="483">
        <v>1126.87167</v>
      </c>
      <c r="E131" s="483">
        <v>9.2618899999999993</v>
      </c>
      <c r="F131" s="483">
        <v>1655.97389</v>
      </c>
      <c r="G131" s="483">
        <v>205.53244000000001</v>
      </c>
      <c r="H131" s="88">
        <v>2997.6398899999999</v>
      </c>
      <c r="I131" s="483">
        <v>1131.85653</v>
      </c>
      <c r="J131" s="483">
        <v>0</v>
      </c>
      <c r="K131" s="483">
        <v>0</v>
      </c>
      <c r="L131" s="483">
        <v>3048.6848300000001</v>
      </c>
      <c r="M131" s="483">
        <v>40.799529999999997</v>
      </c>
      <c r="N131" s="483">
        <v>108.23381000000001</v>
      </c>
      <c r="O131" s="483">
        <v>154.98345</v>
      </c>
      <c r="P131" s="483">
        <v>13.407550000000001</v>
      </c>
      <c r="Q131" s="483">
        <v>158.05009000000001</v>
      </c>
      <c r="R131" s="88">
        <v>4656.0157899999995</v>
      </c>
      <c r="S131" s="483">
        <v>3.6878600000000001</v>
      </c>
      <c r="T131" s="483">
        <v>180.17368999999999</v>
      </c>
      <c r="U131" s="483">
        <v>2.2145800000000002</v>
      </c>
      <c r="V131" s="483">
        <v>14.70172</v>
      </c>
      <c r="W131" s="483">
        <v>0</v>
      </c>
      <c r="X131" s="483">
        <v>0</v>
      </c>
      <c r="Y131" s="483">
        <v>26.856919999999999</v>
      </c>
      <c r="Z131" s="483">
        <v>10.48837</v>
      </c>
      <c r="AA131" s="483">
        <v>0</v>
      </c>
      <c r="AB131" s="483">
        <v>99.010339999999999</v>
      </c>
      <c r="AC131" s="483">
        <v>0</v>
      </c>
      <c r="AD131" s="483">
        <v>337.13348000000002</v>
      </c>
      <c r="AE131" s="483">
        <v>7990.7891600000003</v>
      </c>
      <c r="AF131" s="236">
        <v>108.23381000000001</v>
      </c>
      <c r="AG131" s="236">
        <v>3104.1860799999999</v>
      </c>
      <c r="AH131" s="236">
        <v>0</v>
      </c>
      <c r="AI131" s="236">
        <v>26.856919999999999</v>
      </c>
      <c r="AJ131" s="488">
        <v>4751.5123499999982</v>
      </c>
    </row>
    <row r="132" spans="1:36" s="42" customFormat="1" x14ac:dyDescent="0.25">
      <c r="A132" s="407">
        <v>6</v>
      </c>
      <c r="B132" s="113">
        <v>141020</v>
      </c>
      <c r="C132" s="189" t="s">
        <v>629</v>
      </c>
      <c r="D132" s="483">
        <v>2303.6884799999998</v>
      </c>
      <c r="E132" s="483">
        <v>22.865580000000001</v>
      </c>
      <c r="F132" s="483">
        <v>3121.2961700000001</v>
      </c>
      <c r="G132" s="483">
        <v>379.05369999999999</v>
      </c>
      <c r="H132" s="88">
        <v>5826.9039300000004</v>
      </c>
      <c r="I132" s="483">
        <v>2313.07746</v>
      </c>
      <c r="J132" s="483">
        <v>0</v>
      </c>
      <c r="K132" s="483">
        <v>0</v>
      </c>
      <c r="L132" s="483">
        <v>5580.41968</v>
      </c>
      <c r="M132" s="483">
        <v>87.109449999999995</v>
      </c>
      <c r="N132" s="483">
        <v>193.09532999999999</v>
      </c>
      <c r="O132" s="483">
        <v>335.69245999999998</v>
      </c>
      <c r="P132" s="483">
        <v>30.501100000000001</v>
      </c>
      <c r="Q132" s="483">
        <v>299.13900999999998</v>
      </c>
      <c r="R132" s="88">
        <v>8839.03449</v>
      </c>
      <c r="S132" s="483">
        <v>10.81382</v>
      </c>
      <c r="T132" s="483">
        <v>360.02472</v>
      </c>
      <c r="U132" s="483">
        <v>4.7253299999999996</v>
      </c>
      <c r="V132" s="483">
        <v>30.337669999999999</v>
      </c>
      <c r="W132" s="483">
        <v>0</v>
      </c>
      <c r="X132" s="483">
        <v>0</v>
      </c>
      <c r="Y132" s="483">
        <v>62.114350000000002</v>
      </c>
      <c r="Z132" s="483">
        <v>12.92487</v>
      </c>
      <c r="AA132" s="483">
        <v>0</v>
      </c>
      <c r="AB132" s="483">
        <v>224.78054</v>
      </c>
      <c r="AC132" s="483">
        <v>0</v>
      </c>
      <c r="AD132" s="483">
        <v>705.72130000000004</v>
      </c>
      <c r="AE132" s="483">
        <v>15371.65972</v>
      </c>
      <c r="AF132" s="236">
        <v>193.09532999999999</v>
      </c>
      <c r="AG132" s="236">
        <v>5697.8667999999998</v>
      </c>
      <c r="AH132" s="236">
        <v>0</v>
      </c>
      <c r="AI132" s="236">
        <v>62.114350000000002</v>
      </c>
      <c r="AJ132" s="488">
        <v>9418.5832399999999</v>
      </c>
    </row>
    <row r="133" spans="1:36" s="42" customFormat="1" x14ac:dyDescent="0.25">
      <c r="A133" s="407">
        <v>6</v>
      </c>
      <c r="B133" s="113">
        <v>141025</v>
      </c>
      <c r="C133" s="189" t="s">
        <v>631</v>
      </c>
      <c r="D133" s="483">
        <v>22259.12602</v>
      </c>
      <c r="E133" s="483">
        <v>170.1848</v>
      </c>
      <c r="F133" s="483">
        <v>14967.125029999999</v>
      </c>
      <c r="G133" s="483">
        <v>1635.27145</v>
      </c>
      <c r="H133" s="88">
        <v>39031.707299999995</v>
      </c>
      <c r="I133" s="483">
        <v>12416.081560000001</v>
      </c>
      <c r="J133" s="483">
        <v>0</v>
      </c>
      <c r="K133" s="483">
        <v>0</v>
      </c>
      <c r="L133" s="483">
        <v>40333.8465</v>
      </c>
      <c r="M133" s="483">
        <v>788.05723999999998</v>
      </c>
      <c r="N133" s="483">
        <v>685.37563</v>
      </c>
      <c r="O133" s="483">
        <v>3774.2064399999999</v>
      </c>
      <c r="P133" s="483">
        <v>287.73453999999998</v>
      </c>
      <c r="Q133" s="483">
        <v>664.84382000000005</v>
      </c>
      <c r="R133" s="88">
        <v>58950.145730000004</v>
      </c>
      <c r="S133" s="483">
        <v>67.906329999999997</v>
      </c>
      <c r="T133" s="483">
        <v>2250.71794</v>
      </c>
      <c r="U133" s="483">
        <v>14.301299999999999</v>
      </c>
      <c r="V133" s="483">
        <v>223.81280000000001</v>
      </c>
      <c r="W133" s="483">
        <v>0</v>
      </c>
      <c r="X133" s="483">
        <v>0</v>
      </c>
      <c r="Y133" s="483">
        <v>210.94523000000001</v>
      </c>
      <c r="Z133" s="483">
        <v>85.349990000000005</v>
      </c>
      <c r="AA133" s="483">
        <v>0</v>
      </c>
      <c r="AB133" s="483">
        <v>2287.7803600000002</v>
      </c>
      <c r="AC133" s="483">
        <v>0</v>
      </c>
      <c r="AD133" s="483">
        <v>5140.8139499999997</v>
      </c>
      <c r="AE133" s="483">
        <v>103122.66697999999</v>
      </c>
      <c r="AF133" s="236">
        <v>685.37563</v>
      </c>
      <c r="AG133" s="236">
        <v>41345.716540000001</v>
      </c>
      <c r="AH133" s="236">
        <v>0</v>
      </c>
      <c r="AI133" s="236">
        <v>210.94523000000001</v>
      </c>
      <c r="AJ133" s="488">
        <v>60880.629579999993</v>
      </c>
    </row>
    <row r="134" spans="1:36" s="42" customFormat="1" x14ac:dyDescent="0.25">
      <c r="A134" s="407">
        <v>4</v>
      </c>
      <c r="B134" s="113">
        <v>1411</v>
      </c>
      <c r="C134" s="189" t="s">
        <v>1347</v>
      </c>
      <c r="D134" s="483">
        <v>5733.1793200000002</v>
      </c>
      <c r="E134" s="483">
        <v>7597.1583199999995</v>
      </c>
      <c r="F134" s="483">
        <v>7584.2428799999998</v>
      </c>
      <c r="G134" s="483">
        <v>1585.08781</v>
      </c>
      <c r="H134" s="88">
        <v>22499.66833</v>
      </c>
      <c r="I134" s="483">
        <v>587.87431000000004</v>
      </c>
      <c r="J134" s="483">
        <v>0</v>
      </c>
      <c r="K134" s="483">
        <v>0</v>
      </c>
      <c r="L134" s="483">
        <v>0</v>
      </c>
      <c r="M134" s="483">
        <v>232.30911</v>
      </c>
      <c r="N134" s="483">
        <v>489.89204000000001</v>
      </c>
      <c r="O134" s="483">
        <v>1143.38446</v>
      </c>
      <c r="P134" s="483">
        <v>0</v>
      </c>
      <c r="Q134" s="483">
        <v>0</v>
      </c>
      <c r="R134" s="88">
        <v>2453.4599200000002</v>
      </c>
      <c r="S134" s="483">
        <v>351.98887000000002</v>
      </c>
      <c r="T134" s="483">
        <v>286.10869000000002</v>
      </c>
      <c r="U134" s="483">
        <v>0</v>
      </c>
      <c r="V134" s="483">
        <v>0</v>
      </c>
      <c r="W134" s="483">
        <v>0</v>
      </c>
      <c r="X134" s="483">
        <v>0</v>
      </c>
      <c r="Y134" s="483">
        <v>0</v>
      </c>
      <c r="Z134" s="483">
        <v>209.35984999999999</v>
      </c>
      <c r="AA134" s="483">
        <v>0</v>
      </c>
      <c r="AB134" s="483">
        <v>751.51590999999996</v>
      </c>
      <c r="AC134" s="483">
        <v>0</v>
      </c>
      <c r="AD134" s="483">
        <v>1598.9733200000001</v>
      </c>
      <c r="AE134" s="483">
        <v>26552.101570000003</v>
      </c>
      <c r="AF134" s="236">
        <v>489.89204000000001</v>
      </c>
      <c r="AG134" s="236">
        <v>232.30911</v>
      </c>
      <c r="AH134" s="236">
        <v>0</v>
      </c>
      <c r="AI134" s="236">
        <v>0</v>
      </c>
      <c r="AJ134" s="488">
        <v>25829.900420000002</v>
      </c>
    </row>
    <row r="135" spans="1:36" s="42" customFormat="1" x14ac:dyDescent="0.25">
      <c r="A135" s="407">
        <v>6</v>
      </c>
      <c r="B135" s="113">
        <v>141105</v>
      </c>
      <c r="C135" s="189" t="s">
        <v>623</v>
      </c>
      <c r="D135" s="483">
        <v>54.18562</v>
      </c>
      <c r="E135" s="483">
        <v>6.7872500000000002</v>
      </c>
      <c r="F135" s="483">
        <v>72.990390000000005</v>
      </c>
      <c r="G135" s="483">
        <v>14.56958</v>
      </c>
      <c r="H135" s="88">
        <v>148.53283999999999</v>
      </c>
      <c r="I135" s="483">
        <v>2.15456</v>
      </c>
      <c r="J135" s="483">
        <v>0</v>
      </c>
      <c r="K135" s="483">
        <v>0</v>
      </c>
      <c r="L135" s="483">
        <v>0</v>
      </c>
      <c r="M135" s="483">
        <v>1.8779399999999999</v>
      </c>
      <c r="N135" s="483">
        <v>3.1679400000000002</v>
      </c>
      <c r="O135" s="483">
        <v>11.31354</v>
      </c>
      <c r="P135" s="483">
        <v>0</v>
      </c>
      <c r="Q135" s="483">
        <v>0</v>
      </c>
      <c r="R135" s="88">
        <v>18.51398</v>
      </c>
      <c r="S135" s="483">
        <v>3.1179600000000001</v>
      </c>
      <c r="T135" s="483">
        <v>0.61162000000000005</v>
      </c>
      <c r="U135" s="483">
        <v>0</v>
      </c>
      <c r="V135" s="483">
        <v>0</v>
      </c>
      <c r="W135" s="483">
        <v>0</v>
      </c>
      <c r="X135" s="483">
        <v>0</v>
      </c>
      <c r="Y135" s="483">
        <v>0</v>
      </c>
      <c r="Z135" s="483">
        <v>5.3844200000000004</v>
      </c>
      <c r="AA135" s="483">
        <v>0</v>
      </c>
      <c r="AB135" s="483">
        <v>7.55124</v>
      </c>
      <c r="AC135" s="483">
        <v>0</v>
      </c>
      <c r="AD135" s="483">
        <v>16.665240000000001</v>
      </c>
      <c r="AE135" s="483">
        <v>183.71206000000001</v>
      </c>
      <c r="AF135" s="236">
        <v>3.1679400000000002</v>
      </c>
      <c r="AG135" s="236">
        <v>1.8779399999999999</v>
      </c>
      <c r="AH135" s="236">
        <v>0</v>
      </c>
      <c r="AI135" s="236">
        <v>0</v>
      </c>
      <c r="AJ135" s="488">
        <v>178.66618</v>
      </c>
    </row>
    <row r="136" spans="1:36" s="42" customFormat="1" x14ac:dyDescent="0.25">
      <c r="A136" s="407">
        <v>6</v>
      </c>
      <c r="B136" s="113">
        <v>141110</v>
      </c>
      <c r="C136" s="189" t="s">
        <v>625</v>
      </c>
      <c r="D136" s="483">
        <v>60.068399999999997</v>
      </c>
      <c r="E136" s="483">
        <v>16.50292</v>
      </c>
      <c r="F136" s="483">
        <v>118.29465999999999</v>
      </c>
      <c r="G136" s="483">
        <v>17.529219999999999</v>
      </c>
      <c r="H136" s="88">
        <v>212.39519999999999</v>
      </c>
      <c r="I136" s="483">
        <v>4.8791399999999996</v>
      </c>
      <c r="J136" s="483">
        <v>0</v>
      </c>
      <c r="K136" s="483">
        <v>0</v>
      </c>
      <c r="L136" s="483">
        <v>0</v>
      </c>
      <c r="M136" s="483">
        <v>2.5824199999999999</v>
      </c>
      <c r="N136" s="483">
        <v>4.3928700000000003</v>
      </c>
      <c r="O136" s="483">
        <v>13.67334</v>
      </c>
      <c r="P136" s="483">
        <v>0</v>
      </c>
      <c r="Q136" s="483">
        <v>0</v>
      </c>
      <c r="R136" s="88">
        <v>25.52777</v>
      </c>
      <c r="S136" s="483">
        <v>6.37134</v>
      </c>
      <c r="T136" s="483">
        <v>2.1741600000000001</v>
      </c>
      <c r="U136" s="483">
        <v>0</v>
      </c>
      <c r="V136" s="483">
        <v>0</v>
      </c>
      <c r="W136" s="483">
        <v>0</v>
      </c>
      <c r="X136" s="483">
        <v>0</v>
      </c>
      <c r="Y136" s="483">
        <v>0</v>
      </c>
      <c r="Z136" s="483">
        <v>9.2130700000000001</v>
      </c>
      <c r="AA136" s="483">
        <v>0</v>
      </c>
      <c r="AB136" s="483">
        <v>12.259040000000001</v>
      </c>
      <c r="AC136" s="483">
        <v>0</v>
      </c>
      <c r="AD136" s="483">
        <v>30.017609999999998</v>
      </c>
      <c r="AE136" s="483">
        <v>267.94058000000001</v>
      </c>
      <c r="AF136" s="236">
        <v>4.3928700000000003</v>
      </c>
      <c r="AG136" s="236">
        <v>2.5824199999999999</v>
      </c>
      <c r="AH136" s="236">
        <v>0</v>
      </c>
      <c r="AI136" s="236">
        <v>0</v>
      </c>
      <c r="AJ136" s="488">
        <v>260.96528999999998</v>
      </c>
    </row>
    <row r="137" spans="1:36" s="42" customFormat="1" x14ac:dyDescent="0.25">
      <c r="A137" s="407">
        <v>6</v>
      </c>
      <c r="B137" s="113">
        <v>141115</v>
      </c>
      <c r="C137" s="189" t="s">
        <v>627</v>
      </c>
      <c r="D137" s="483">
        <v>88.108239999999995</v>
      </c>
      <c r="E137" s="483">
        <v>50.047750000000001</v>
      </c>
      <c r="F137" s="483">
        <v>181.27441999999999</v>
      </c>
      <c r="G137" s="483">
        <v>27.28021</v>
      </c>
      <c r="H137" s="88">
        <v>346.71062000000001</v>
      </c>
      <c r="I137" s="483">
        <v>6.2804599999999997</v>
      </c>
      <c r="J137" s="483">
        <v>0</v>
      </c>
      <c r="K137" s="483">
        <v>0</v>
      </c>
      <c r="L137" s="483">
        <v>0</v>
      </c>
      <c r="M137" s="483">
        <v>3.9730400000000001</v>
      </c>
      <c r="N137" s="483">
        <v>8.0394100000000002</v>
      </c>
      <c r="O137" s="483">
        <v>22.367229999999999</v>
      </c>
      <c r="P137" s="483">
        <v>0</v>
      </c>
      <c r="Q137" s="483">
        <v>0</v>
      </c>
      <c r="R137" s="88">
        <v>40.660139999999998</v>
      </c>
      <c r="S137" s="483">
        <v>11.44473</v>
      </c>
      <c r="T137" s="483">
        <v>6.3320800000000004</v>
      </c>
      <c r="U137" s="483">
        <v>0</v>
      </c>
      <c r="V137" s="483">
        <v>0</v>
      </c>
      <c r="W137" s="483">
        <v>0</v>
      </c>
      <c r="X137" s="483">
        <v>0</v>
      </c>
      <c r="Y137" s="483">
        <v>0</v>
      </c>
      <c r="Z137" s="483">
        <v>11.73781</v>
      </c>
      <c r="AA137" s="483">
        <v>0</v>
      </c>
      <c r="AB137" s="483">
        <v>16.85539</v>
      </c>
      <c r="AC137" s="483">
        <v>0</v>
      </c>
      <c r="AD137" s="483">
        <v>46.370010000000001</v>
      </c>
      <c r="AE137" s="483">
        <v>433.74077</v>
      </c>
      <c r="AF137" s="236">
        <v>8.0394100000000002</v>
      </c>
      <c r="AG137" s="236">
        <v>3.9730400000000001</v>
      </c>
      <c r="AH137" s="236">
        <v>0</v>
      </c>
      <c r="AI137" s="236">
        <v>0</v>
      </c>
      <c r="AJ137" s="488">
        <v>421.72832000000005</v>
      </c>
    </row>
    <row r="138" spans="1:36" s="42" customFormat="1" x14ac:dyDescent="0.25">
      <c r="A138" s="407">
        <v>6</v>
      </c>
      <c r="B138" s="113">
        <v>141120</v>
      </c>
      <c r="C138" s="189" t="s">
        <v>629</v>
      </c>
      <c r="D138" s="483">
        <v>182.96897000000001</v>
      </c>
      <c r="E138" s="483">
        <v>131.67186000000001</v>
      </c>
      <c r="F138" s="483">
        <v>346.12430999999998</v>
      </c>
      <c r="G138" s="483">
        <v>53.506970000000003</v>
      </c>
      <c r="H138" s="88">
        <v>714.27211</v>
      </c>
      <c r="I138" s="483">
        <v>15.95825</v>
      </c>
      <c r="J138" s="483">
        <v>0</v>
      </c>
      <c r="K138" s="483">
        <v>0</v>
      </c>
      <c r="L138" s="483">
        <v>0</v>
      </c>
      <c r="M138" s="483">
        <v>7.7543899999999999</v>
      </c>
      <c r="N138" s="483">
        <v>17.05275</v>
      </c>
      <c r="O138" s="483">
        <v>50.240380000000002</v>
      </c>
      <c r="P138" s="483">
        <v>0</v>
      </c>
      <c r="Q138" s="483">
        <v>0</v>
      </c>
      <c r="R138" s="88">
        <v>91.005769999999998</v>
      </c>
      <c r="S138" s="483">
        <v>26.325700000000001</v>
      </c>
      <c r="T138" s="483">
        <v>25.392810000000001</v>
      </c>
      <c r="U138" s="483">
        <v>0</v>
      </c>
      <c r="V138" s="483">
        <v>0</v>
      </c>
      <c r="W138" s="483">
        <v>0</v>
      </c>
      <c r="X138" s="483">
        <v>0</v>
      </c>
      <c r="Y138" s="483">
        <v>0</v>
      </c>
      <c r="Z138" s="483">
        <v>28.374169999999999</v>
      </c>
      <c r="AA138" s="483">
        <v>0</v>
      </c>
      <c r="AB138" s="483">
        <v>38.111379999999997</v>
      </c>
      <c r="AC138" s="483">
        <v>0</v>
      </c>
      <c r="AD138" s="483">
        <v>118.20406</v>
      </c>
      <c r="AE138" s="483">
        <v>923.48194000000001</v>
      </c>
      <c r="AF138" s="236">
        <v>17.05275</v>
      </c>
      <c r="AG138" s="236">
        <v>7.7543899999999999</v>
      </c>
      <c r="AH138" s="236">
        <v>0</v>
      </c>
      <c r="AI138" s="236">
        <v>0</v>
      </c>
      <c r="AJ138" s="488">
        <v>898.6748</v>
      </c>
    </row>
    <row r="139" spans="1:36" s="42" customFormat="1" x14ac:dyDescent="0.25">
      <c r="A139" s="407">
        <v>6</v>
      </c>
      <c r="B139" s="113">
        <v>141125</v>
      </c>
      <c r="C139" s="189" t="s">
        <v>631</v>
      </c>
      <c r="D139" s="483">
        <v>5347.8480900000004</v>
      </c>
      <c r="E139" s="483">
        <v>7392.1485400000001</v>
      </c>
      <c r="F139" s="483">
        <v>6865.5591000000004</v>
      </c>
      <c r="G139" s="483">
        <v>1472.20183</v>
      </c>
      <c r="H139" s="88">
        <v>21077.757559999998</v>
      </c>
      <c r="I139" s="483">
        <v>558.6019</v>
      </c>
      <c r="J139" s="483">
        <v>0</v>
      </c>
      <c r="K139" s="483">
        <v>0</v>
      </c>
      <c r="L139" s="483">
        <v>0</v>
      </c>
      <c r="M139" s="483">
        <v>216.12132</v>
      </c>
      <c r="N139" s="483">
        <v>457.23907000000003</v>
      </c>
      <c r="O139" s="483">
        <v>1045.78997</v>
      </c>
      <c r="P139" s="483">
        <v>0</v>
      </c>
      <c r="Q139" s="483">
        <v>0</v>
      </c>
      <c r="R139" s="88">
        <v>2277.7522600000002</v>
      </c>
      <c r="S139" s="483">
        <v>304.72913999999997</v>
      </c>
      <c r="T139" s="483">
        <v>251.59801999999999</v>
      </c>
      <c r="U139" s="483">
        <v>0</v>
      </c>
      <c r="V139" s="483">
        <v>0</v>
      </c>
      <c r="W139" s="483">
        <v>0</v>
      </c>
      <c r="X139" s="483">
        <v>0</v>
      </c>
      <c r="Y139" s="483">
        <v>0</v>
      </c>
      <c r="Z139" s="483">
        <v>154.65038000000001</v>
      </c>
      <c r="AA139" s="483">
        <v>0</v>
      </c>
      <c r="AB139" s="483">
        <v>676.73886000000005</v>
      </c>
      <c r="AC139" s="483">
        <v>0</v>
      </c>
      <c r="AD139" s="483">
        <v>1387.7164</v>
      </c>
      <c r="AE139" s="483">
        <v>24743.22622</v>
      </c>
      <c r="AF139" s="236">
        <v>457.23907000000003</v>
      </c>
      <c r="AG139" s="236">
        <v>216.12132</v>
      </c>
      <c r="AH139" s="236">
        <v>0</v>
      </c>
      <c r="AI139" s="236">
        <v>0</v>
      </c>
      <c r="AJ139" s="488">
        <v>24069.865830000002</v>
      </c>
    </row>
    <row r="140" spans="1:36" s="42" customFormat="1" x14ac:dyDescent="0.25">
      <c r="A140" s="407">
        <v>4</v>
      </c>
      <c r="B140" s="113">
        <v>1412</v>
      </c>
      <c r="C140" s="189" t="s">
        <v>1348</v>
      </c>
      <c r="D140" s="483">
        <v>1618.42056</v>
      </c>
      <c r="E140" s="483">
        <v>683.26350000000002</v>
      </c>
      <c r="F140" s="483">
        <v>17479.129830000002</v>
      </c>
      <c r="G140" s="483">
        <v>25.742940000000001</v>
      </c>
      <c r="H140" s="88">
        <v>19806.556830000001</v>
      </c>
      <c r="I140" s="483">
        <v>26.8232</v>
      </c>
      <c r="J140" s="483">
        <v>0</v>
      </c>
      <c r="K140" s="483">
        <v>0</v>
      </c>
      <c r="L140" s="483">
        <v>0</v>
      </c>
      <c r="M140" s="483">
        <v>0</v>
      </c>
      <c r="N140" s="483">
        <v>17.31972</v>
      </c>
      <c r="O140" s="483">
        <v>2011.2134100000001</v>
      </c>
      <c r="P140" s="483">
        <v>15.22</v>
      </c>
      <c r="Q140" s="483">
        <v>511.56270000000001</v>
      </c>
      <c r="R140" s="88">
        <v>2582.1390299999998</v>
      </c>
      <c r="S140" s="483">
        <v>3623.45912</v>
      </c>
      <c r="T140" s="483">
        <v>0</v>
      </c>
      <c r="U140" s="483">
        <v>136.46582000000001</v>
      </c>
      <c r="V140" s="483">
        <v>14.959910000000001</v>
      </c>
      <c r="W140" s="483">
        <v>0</v>
      </c>
      <c r="X140" s="483">
        <v>0</v>
      </c>
      <c r="Y140" s="483">
        <v>6264.1301599999997</v>
      </c>
      <c r="Z140" s="483">
        <v>15.659549999999999</v>
      </c>
      <c r="AA140" s="483">
        <v>1790.36121</v>
      </c>
      <c r="AB140" s="483">
        <v>6272.6212400000004</v>
      </c>
      <c r="AC140" s="483">
        <v>1835.5481600000001</v>
      </c>
      <c r="AD140" s="483">
        <v>19953.205169999997</v>
      </c>
      <c r="AE140" s="483">
        <v>42341.901029999994</v>
      </c>
      <c r="AF140" s="236">
        <v>17.31972</v>
      </c>
      <c r="AG140" s="236">
        <v>14.959910000000001</v>
      </c>
      <c r="AH140" s="236">
        <v>0</v>
      </c>
      <c r="AI140" s="236">
        <v>9890.03953</v>
      </c>
      <c r="AJ140" s="488">
        <v>32419.581870000002</v>
      </c>
    </row>
    <row r="141" spans="1:36" s="42" customFormat="1" x14ac:dyDescent="0.25">
      <c r="A141" s="407">
        <v>6</v>
      </c>
      <c r="B141" s="113">
        <v>141205</v>
      </c>
      <c r="C141" s="189" t="s">
        <v>623</v>
      </c>
      <c r="D141" s="483">
        <v>103.83539</v>
      </c>
      <c r="E141" s="483">
        <v>11.44908</v>
      </c>
      <c r="F141" s="483">
        <v>702.15818000000002</v>
      </c>
      <c r="G141" s="483">
        <v>0.36598000000000003</v>
      </c>
      <c r="H141" s="88">
        <v>817.80862999999999</v>
      </c>
      <c r="I141" s="483">
        <v>0.17596000000000001</v>
      </c>
      <c r="J141" s="483">
        <v>0</v>
      </c>
      <c r="K141" s="483">
        <v>0</v>
      </c>
      <c r="L141" s="483">
        <v>0</v>
      </c>
      <c r="M141" s="483">
        <v>0</v>
      </c>
      <c r="N141" s="483">
        <v>1.9649300000000001</v>
      </c>
      <c r="O141" s="483">
        <v>80.888030000000001</v>
      </c>
      <c r="P141" s="483">
        <v>15.22</v>
      </c>
      <c r="Q141" s="483">
        <v>20.851970000000001</v>
      </c>
      <c r="R141" s="88">
        <v>119.10088999999999</v>
      </c>
      <c r="S141" s="483">
        <v>55.516919999999999</v>
      </c>
      <c r="T141" s="483">
        <v>0</v>
      </c>
      <c r="U141" s="483">
        <v>5.7348600000000003</v>
      </c>
      <c r="V141" s="483">
        <v>0.44362000000000001</v>
      </c>
      <c r="W141" s="483">
        <v>0</v>
      </c>
      <c r="X141" s="483">
        <v>0</v>
      </c>
      <c r="Y141" s="483">
        <v>187.74162000000001</v>
      </c>
      <c r="Z141" s="483">
        <v>0.61526000000000003</v>
      </c>
      <c r="AA141" s="483">
        <v>53.638809999999999</v>
      </c>
      <c r="AB141" s="483">
        <v>106.63658</v>
      </c>
      <c r="AC141" s="483">
        <v>79.021979999999999</v>
      </c>
      <c r="AD141" s="483">
        <v>489.34965</v>
      </c>
      <c r="AE141" s="483">
        <v>1426.2591699999998</v>
      </c>
      <c r="AF141" s="236">
        <v>1.9649300000000001</v>
      </c>
      <c r="AG141" s="236">
        <v>0.44362000000000001</v>
      </c>
      <c r="AH141" s="236">
        <v>0</v>
      </c>
      <c r="AI141" s="236">
        <v>320.40241000000003</v>
      </c>
      <c r="AJ141" s="488">
        <v>1103.4482100000002</v>
      </c>
    </row>
    <row r="142" spans="1:36" s="42" customFormat="1" x14ac:dyDescent="0.25">
      <c r="A142" s="407">
        <v>6</v>
      </c>
      <c r="B142" s="113">
        <v>141210</v>
      </c>
      <c r="C142" s="189" t="s">
        <v>625</v>
      </c>
      <c r="D142" s="483">
        <v>71.066680000000005</v>
      </c>
      <c r="E142" s="483">
        <v>14.62524</v>
      </c>
      <c r="F142" s="483">
        <v>1026.8449700000001</v>
      </c>
      <c r="G142" s="483">
        <v>0.99117999999999995</v>
      </c>
      <c r="H142" s="88">
        <v>1113.5280700000001</v>
      </c>
      <c r="I142" s="483">
        <v>0.20307</v>
      </c>
      <c r="J142" s="483">
        <v>0</v>
      </c>
      <c r="K142" s="483">
        <v>0</v>
      </c>
      <c r="L142" s="483">
        <v>0</v>
      </c>
      <c r="M142" s="483">
        <v>0</v>
      </c>
      <c r="N142" s="483">
        <v>1.74654</v>
      </c>
      <c r="O142" s="483">
        <v>88.393540000000002</v>
      </c>
      <c r="P142" s="483">
        <v>0</v>
      </c>
      <c r="Q142" s="483">
        <v>28.15278</v>
      </c>
      <c r="R142" s="88">
        <v>118.49593000000002</v>
      </c>
      <c r="S142" s="483">
        <v>95.507199999999997</v>
      </c>
      <c r="T142" s="483">
        <v>0</v>
      </c>
      <c r="U142" s="483">
        <v>6.3409399999999998</v>
      </c>
      <c r="V142" s="483">
        <v>0.93605000000000005</v>
      </c>
      <c r="W142" s="483">
        <v>0</v>
      </c>
      <c r="X142" s="483">
        <v>0</v>
      </c>
      <c r="Y142" s="483">
        <v>283.18506000000002</v>
      </c>
      <c r="Z142" s="483">
        <v>1.27284</v>
      </c>
      <c r="AA142" s="483">
        <v>116.2574</v>
      </c>
      <c r="AB142" s="483">
        <v>150.72924</v>
      </c>
      <c r="AC142" s="483">
        <v>155.91073</v>
      </c>
      <c r="AD142" s="483">
        <v>810.1394600000001</v>
      </c>
      <c r="AE142" s="483">
        <v>2042.1634600000002</v>
      </c>
      <c r="AF142" s="236">
        <v>1.74654</v>
      </c>
      <c r="AG142" s="236">
        <v>0.93605000000000005</v>
      </c>
      <c r="AH142" s="236">
        <v>0</v>
      </c>
      <c r="AI142" s="236">
        <v>555.35319000000004</v>
      </c>
      <c r="AJ142" s="488">
        <v>1484.1276800000001</v>
      </c>
    </row>
    <row r="143" spans="1:36" s="42" customFormat="1" x14ac:dyDescent="0.25">
      <c r="A143" s="407">
        <v>6</v>
      </c>
      <c r="B143" s="113">
        <v>141215</v>
      </c>
      <c r="C143" s="189" t="s">
        <v>627</v>
      </c>
      <c r="D143" s="483">
        <v>185.42775</v>
      </c>
      <c r="E143" s="483">
        <v>28.494420000000002</v>
      </c>
      <c r="F143" s="483">
        <v>1553.1632099999999</v>
      </c>
      <c r="G143" s="483">
        <v>1.53792</v>
      </c>
      <c r="H143" s="88">
        <v>1768.6233</v>
      </c>
      <c r="I143" s="483">
        <v>0.48865999999999998</v>
      </c>
      <c r="J143" s="483">
        <v>0</v>
      </c>
      <c r="K143" s="483">
        <v>0</v>
      </c>
      <c r="L143" s="483">
        <v>0</v>
      </c>
      <c r="M143" s="483">
        <v>0</v>
      </c>
      <c r="N143" s="483">
        <v>2.7354099999999999</v>
      </c>
      <c r="O143" s="483">
        <v>121.02204</v>
      </c>
      <c r="P143" s="483">
        <v>0</v>
      </c>
      <c r="Q143" s="483">
        <v>44.349080000000001</v>
      </c>
      <c r="R143" s="88">
        <v>168.59519</v>
      </c>
      <c r="S143" s="483">
        <v>199.82900000000001</v>
      </c>
      <c r="T143" s="483">
        <v>0</v>
      </c>
      <c r="U143" s="483">
        <v>7.0080400000000003</v>
      </c>
      <c r="V143" s="483">
        <v>1.4304600000000001</v>
      </c>
      <c r="W143" s="483">
        <v>0</v>
      </c>
      <c r="X143" s="483">
        <v>0</v>
      </c>
      <c r="Y143" s="483">
        <v>446.44736999999998</v>
      </c>
      <c r="Z143" s="483">
        <v>1.99404</v>
      </c>
      <c r="AA143" s="483">
        <v>180.12465</v>
      </c>
      <c r="AB143" s="483">
        <v>240.53796</v>
      </c>
      <c r="AC143" s="483">
        <v>228.54761999999999</v>
      </c>
      <c r="AD143" s="483">
        <v>1305.9191400000002</v>
      </c>
      <c r="AE143" s="483">
        <v>3243.1376300000002</v>
      </c>
      <c r="AF143" s="236">
        <v>2.7354099999999999</v>
      </c>
      <c r="AG143" s="236">
        <v>1.4304600000000001</v>
      </c>
      <c r="AH143" s="236">
        <v>0</v>
      </c>
      <c r="AI143" s="236">
        <v>855.11963999999989</v>
      </c>
      <c r="AJ143" s="488">
        <v>2383.8521200000005</v>
      </c>
    </row>
    <row r="144" spans="1:36" s="42" customFormat="1" x14ac:dyDescent="0.25">
      <c r="A144" s="407">
        <v>6</v>
      </c>
      <c r="B144" s="113">
        <v>141220</v>
      </c>
      <c r="C144" s="189" t="s">
        <v>629</v>
      </c>
      <c r="D144" s="483">
        <v>314.63168999999999</v>
      </c>
      <c r="E144" s="483">
        <v>57.034320000000001</v>
      </c>
      <c r="F144" s="483">
        <v>2813.60707</v>
      </c>
      <c r="G144" s="483">
        <v>3.40767</v>
      </c>
      <c r="H144" s="88">
        <v>3188.68075</v>
      </c>
      <c r="I144" s="483">
        <v>1.77616</v>
      </c>
      <c r="J144" s="483">
        <v>0</v>
      </c>
      <c r="K144" s="483">
        <v>0</v>
      </c>
      <c r="L144" s="483">
        <v>0</v>
      </c>
      <c r="M144" s="483">
        <v>0</v>
      </c>
      <c r="N144" s="483">
        <v>5.95784</v>
      </c>
      <c r="O144" s="483">
        <v>216.11778000000001</v>
      </c>
      <c r="P144" s="483">
        <v>0</v>
      </c>
      <c r="Q144" s="483">
        <v>93.478970000000004</v>
      </c>
      <c r="R144" s="88">
        <v>317.33075000000002</v>
      </c>
      <c r="S144" s="483">
        <v>443.90163000000001</v>
      </c>
      <c r="T144" s="483">
        <v>0</v>
      </c>
      <c r="U144" s="483">
        <v>17.877849999999999</v>
      </c>
      <c r="V144" s="483">
        <v>3.1139800000000002</v>
      </c>
      <c r="W144" s="483">
        <v>0</v>
      </c>
      <c r="X144" s="483">
        <v>0</v>
      </c>
      <c r="Y144" s="483">
        <v>998.25291000000004</v>
      </c>
      <c r="Z144" s="483">
        <v>4.3452099999999998</v>
      </c>
      <c r="AA144" s="483">
        <v>352.33213999999998</v>
      </c>
      <c r="AB144" s="483">
        <v>551.54601000000002</v>
      </c>
      <c r="AC144" s="483">
        <v>412.26794000000001</v>
      </c>
      <c r="AD144" s="483">
        <v>2783.6376700000005</v>
      </c>
      <c r="AE144" s="483">
        <v>6289.6491700000006</v>
      </c>
      <c r="AF144" s="236">
        <v>5.95784</v>
      </c>
      <c r="AG144" s="236">
        <v>3.1139800000000002</v>
      </c>
      <c r="AH144" s="236">
        <v>0</v>
      </c>
      <c r="AI144" s="236">
        <v>1762.8529900000001</v>
      </c>
      <c r="AJ144" s="488">
        <v>4517.7243600000002</v>
      </c>
    </row>
    <row r="145" spans="1:36" s="42" customFormat="1" x14ac:dyDescent="0.25">
      <c r="A145" s="407">
        <v>6</v>
      </c>
      <c r="B145" s="113">
        <v>141225</v>
      </c>
      <c r="C145" s="189" t="s">
        <v>631</v>
      </c>
      <c r="D145" s="483">
        <v>943.45905000000005</v>
      </c>
      <c r="E145" s="483">
        <v>571.66043999999999</v>
      </c>
      <c r="F145" s="483">
        <v>11383.356400000001</v>
      </c>
      <c r="G145" s="483">
        <v>19.440190000000001</v>
      </c>
      <c r="H145" s="88">
        <v>12917.916080000001</v>
      </c>
      <c r="I145" s="483">
        <v>24.179349999999999</v>
      </c>
      <c r="J145" s="483">
        <v>0</v>
      </c>
      <c r="K145" s="483">
        <v>0</v>
      </c>
      <c r="L145" s="483">
        <v>0</v>
      </c>
      <c r="M145" s="483">
        <v>0</v>
      </c>
      <c r="N145" s="483">
        <v>4.915</v>
      </c>
      <c r="O145" s="483">
        <v>1504.7920200000001</v>
      </c>
      <c r="P145" s="483">
        <v>0</v>
      </c>
      <c r="Q145" s="483">
        <v>324.72989999999999</v>
      </c>
      <c r="R145" s="88">
        <v>1858.6162700000002</v>
      </c>
      <c r="S145" s="483">
        <v>2828.7043699999999</v>
      </c>
      <c r="T145" s="483">
        <v>0</v>
      </c>
      <c r="U145" s="483">
        <v>99.504130000000004</v>
      </c>
      <c r="V145" s="483">
        <v>9.0358000000000001</v>
      </c>
      <c r="W145" s="483">
        <v>0</v>
      </c>
      <c r="X145" s="483">
        <v>0</v>
      </c>
      <c r="Y145" s="483">
        <v>4348.5032000000001</v>
      </c>
      <c r="Z145" s="483">
        <v>7.4321999999999999</v>
      </c>
      <c r="AA145" s="483">
        <v>1088.00821</v>
      </c>
      <c r="AB145" s="483">
        <v>5223.1714499999998</v>
      </c>
      <c r="AC145" s="483">
        <v>959.79989</v>
      </c>
      <c r="AD145" s="483">
        <v>14564.159250000001</v>
      </c>
      <c r="AE145" s="483">
        <v>29340.691600000002</v>
      </c>
      <c r="AF145" s="236">
        <v>4.915</v>
      </c>
      <c r="AG145" s="236">
        <v>9.0358000000000001</v>
      </c>
      <c r="AH145" s="236">
        <v>0</v>
      </c>
      <c r="AI145" s="236">
        <v>6396.3113000000003</v>
      </c>
      <c r="AJ145" s="488">
        <v>22930.429500000006</v>
      </c>
    </row>
    <row r="146" spans="1:36" s="42" customFormat="1" x14ac:dyDescent="0.25">
      <c r="A146" s="407">
        <v>4</v>
      </c>
      <c r="B146" s="113">
        <v>1416</v>
      </c>
      <c r="C146" s="189" t="s">
        <v>1350</v>
      </c>
      <c r="D146" s="483">
        <v>0</v>
      </c>
      <c r="E146" s="483">
        <v>64.590789999999998</v>
      </c>
      <c r="F146" s="483">
        <v>0</v>
      </c>
      <c r="G146" s="483">
        <v>0</v>
      </c>
      <c r="H146" s="88">
        <v>64.590789999999998</v>
      </c>
      <c r="I146" s="483">
        <v>0</v>
      </c>
      <c r="J146" s="483">
        <v>0</v>
      </c>
      <c r="K146" s="483">
        <v>0</v>
      </c>
      <c r="L146" s="483">
        <v>0</v>
      </c>
      <c r="M146" s="483">
        <v>0</v>
      </c>
      <c r="N146" s="483">
        <v>0</v>
      </c>
      <c r="O146" s="483">
        <v>0</v>
      </c>
      <c r="P146" s="483">
        <v>0</v>
      </c>
      <c r="Q146" s="483">
        <v>0</v>
      </c>
      <c r="R146" s="88">
        <v>0</v>
      </c>
      <c r="S146" s="483">
        <v>0</v>
      </c>
      <c r="T146" s="483">
        <v>0</v>
      </c>
      <c r="U146" s="483">
        <v>0</v>
      </c>
      <c r="V146" s="483">
        <v>0</v>
      </c>
      <c r="W146" s="483">
        <v>0</v>
      </c>
      <c r="X146" s="483">
        <v>0</v>
      </c>
      <c r="Y146" s="483">
        <v>0</v>
      </c>
      <c r="Z146" s="483">
        <v>0</v>
      </c>
      <c r="AA146" s="483">
        <v>0</v>
      </c>
      <c r="AB146" s="483">
        <v>0</v>
      </c>
      <c r="AC146" s="483">
        <v>0</v>
      </c>
      <c r="AD146" s="483">
        <v>0</v>
      </c>
      <c r="AE146" s="483">
        <v>64.590789999999998</v>
      </c>
      <c r="AF146" s="236">
        <v>0</v>
      </c>
      <c r="AG146" s="236">
        <v>0</v>
      </c>
      <c r="AH146" s="236">
        <v>0</v>
      </c>
      <c r="AI146" s="236">
        <v>0</v>
      </c>
      <c r="AJ146" s="488">
        <v>64.590789999999998</v>
      </c>
    </row>
    <row r="147" spans="1:36" s="42" customFormat="1" x14ac:dyDescent="0.25">
      <c r="A147" s="407">
        <v>6</v>
      </c>
      <c r="B147" s="113">
        <v>141605</v>
      </c>
      <c r="C147" s="189" t="s">
        <v>623</v>
      </c>
      <c r="D147" s="483">
        <v>0</v>
      </c>
      <c r="E147" s="483">
        <v>0</v>
      </c>
      <c r="F147" s="483">
        <v>0</v>
      </c>
      <c r="G147" s="483">
        <v>0</v>
      </c>
      <c r="H147" s="88">
        <v>0</v>
      </c>
      <c r="I147" s="483">
        <v>0</v>
      </c>
      <c r="J147" s="483">
        <v>0</v>
      </c>
      <c r="K147" s="483">
        <v>0</v>
      </c>
      <c r="L147" s="483">
        <v>0</v>
      </c>
      <c r="M147" s="483">
        <v>0</v>
      </c>
      <c r="N147" s="483">
        <v>0</v>
      </c>
      <c r="O147" s="483">
        <v>0</v>
      </c>
      <c r="P147" s="483">
        <v>0</v>
      </c>
      <c r="Q147" s="483">
        <v>0</v>
      </c>
      <c r="R147" s="88">
        <v>0</v>
      </c>
      <c r="S147" s="483">
        <v>0</v>
      </c>
      <c r="T147" s="483">
        <v>0</v>
      </c>
      <c r="U147" s="483">
        <v>0</v>
      </c>
      <c r="V147" s="483">
        <v>0</v>
      </c>
      <c r="W147" s="483">
        <v>0</v>
      </c>
      <c r="X147" s="483">
        <v>0</v>
      </c>
      <c r="Y147" s="483">
        <v>0</v>
      </c>
      <c r="Z147" s="483">
        <v>0</v>
      </c>
      <c r="AA147" s="483">
        <v>0</v>
      </c>
      <c r="AB147" s="483">
        <v>0</v>
      </c>
      <c r="AC147" s="483">
        <v>0</v>
      </c>
      <c r="AD147" s="483">
        <v>0</v>
      </c>
      <c r="AE147" s="483">
        <v>0</v>
      </c>
      <c r="AF147" s="236">
        <v>0</v>
      </c>
      <c r="AG147" s="236">
        <v>0</v>
      </c>
      <c r="AH147" s="236">
        <v>0</v>
      </c>
      <c r="AI147" s="236">
        <v>0</v>
      </c>
      <c r="AJ147" s="488">
        <v>0</v>
      </c>
    </row>
    <row r="148" spans="1:36" s="42" customFormat="1" x14ac:dyDescent="0.25">
      <c r="A148" s="407">
        <v>6</v>
      </c>
      <c r="B148" s="113">
        <v>141610</v>
      </c>
      <c r="C148" s="189" t="s">
        <v>625</v>
      </c>
      <c r="D148" s="483">
        <v>0</v>
      </c>
      <c r="E148" s="483">
        <v>0.33235999999999999</v>
      </c>
      <c r="F148" s="483">
        <v>0</v>
      </c>
      <c r="G148" s="483">
        <v>0</v>
      </c>
      <c r="H148" s="88">
        <v>0.33235999999999999</v>
      </c>
      <c r="I148" s="483">
        <v>0</v>
      </c>
      <c r="J148" s="483">
        <v>0</v>
      </c>
      <c r="K148" s="483">
        <v>0</v>
      </c>
      <c r="L148" s="483">
        <v>0</v>
      </c>
      <c r="M148" s="483">
        <v>0</v>
      </c>
      <c r="N148" s="483">
        <v>0</v>
      </c>
      <c r="O148" s="483">
        <v>0</v>
      </c>
      <c r="P148" s="483">
        <v>0</v>
      </c>
      <c r="Q148" s="483">
        <v>0</v>
      </c>
      <c r="R148" s="88">
        <v>0</v>
      </c>
      <c r="S148" s="483">
        <v>0</v>
      </c>
      <c r="T148" s="483">
        <v>0</v>
      </c>
      <c r="U148" s="483">
        <v>0</v>
      </c>
      <c r="V148" s="483">
        <v>0</v>
      </c>
      <c r="W148" s="483">
        <v>0</v>
      </c>
      <c r="X148" s="483">
        <v>0</v>
      </c>
      <c r="Y148" s="483">
        <v>0</v>
      </c>
      <c r="Z148" s="483">
        <v>0</v>
      </c>
      <c r="AA148" s="483">
        <v>0</v>
      </c>
      <c r="AB148" s="483">
        <v>0</v>
      </c>
      <c r="AC148" s="483">
        <v>0</v>
      </c>
      <c r="AD148" s="483">
        <v>0</v>
      </c>
      <c r="AE148" s="483">
        <v>0.33235999999999999</v>
      </c>
      <c r="AF148" s="236">
        <v>0</v>
      </c>
      <c r="AG148" s="236">
        <v>0</v>
      </c>
      <c r="AH148" s="236">
        <v>0</v>
      </c>
      <c r="AI148" s="236">
        <v>0</v>
      </c>
      <c r="AJ148" s="488">
        <v>0.33235999999999999</v>
      </c>
    </row>
    <row r="149" spans="1:36" s="42" customFormat="1" x14ac:dyDescent="0.25">
      <c r="A149" s="407">
        <v>6</v>
      </c>
      <c r="B149" s="113">
        <v>141615</v>
      </c>
      <c r="C149" s="189" t="s">
        <v>627</v>
      </c>
      <c r="D149" s="483">
        <v>0</v>
      </c>
      <c r="E149" s="483">
        <v>0.50334000000000001</v>
      </c>
      <c r="F149" s="483">
        <v>0</v>
      </c>
      <c r="G149" s="483">
        <v>0</v>
      </c>
      <c r="H149" s="88">
        <v>0.50334000000000001</v>
      </c>
      <c r="I149" s="483">
        <v>0</v>
      </c>
      <c r="J149" s="483">
        <v>0</v>
      </c>
      <c r="K149" s="483">
        <v>0</v>
      </c>
      <c r="L149" s="483">
        <v>0</v>
      </c>
      <c r="M149" s="483">
        <v>0</v>
      </c>
      <c r="N149" s="483">
        <v>0</v>
      </c>
      <c r="O149" s="483">
        <v>0</v>
      </c>
      <c r="P149" s="483">
        <v>0</v>
      </c>
      <c r="Q149" s="483">
        <v>0</v>
      </c>
      <c r="R149" s="88">
        <v>0</v>
      </c>
      <c r="S149" s="483">
        <v>0</v>
      </c>
      <c r="T149" s="483">
        <v>0</v>
      </c>
      <c r="U149" s="483">
        <v>0</v>
      </c>
      <c r="V149" s="483">
        <v>0</v>
      </c>
      <c r="W149" s="483">
        <v>0</v>
      </c>
      <c r="X149" s="483">
        <v>0</v>
      </c>
      <c r="Y149" s="483">
        <v>0</v>
      </c>
      <c r="Z149" s="483">
        <v>0</v>
      </c>
      <c r="AA149" s="483">
        <v>0</v>
      </c>
      <c r="AB149" s="483">
        <v>0</v>
      </c>
      <c r="AC149" s="483">
        <v>0</v>
      </c>
      <c r="AD149" s="483">
        <v>0</v>
      </c>
      <c r="AE149" s="483">
        <v>0.50334000000000001</v>
      </c>
      <c r="AF149" s="236">
        <v>0</v>
      </c>
      <c r="AG149" s="236">
        <v>0</v>
      </c>
      <c r="AH149" s="236">
        <v>0</v>
      </c>
      <c r="AI149" s="236">
        <v>0</v>
      </c>
      <c r="AJ149" s="488">
        <v>0.50334000000000001</v>
      </c>
    </row>
    <row r="150" spans="1:36" s="42" customFormat="1" x14ac:dyDescent="0.25">
      <c r="A150" s="407">
        <v>6</v>
      </c>
      <c r="B150" s="113">
        <v>141620</v>
      </c>
      <c r="C150" s="189" t="s">
        <v>629</v>
      </c>
      <c r="D150" s="483">
        <v>0</v>
      </c>
      <c r="E150" s="483">
        <v>1.02498</v>
      </c>
      <c r="F150" s="483">
        <v>0</v>
      </c>
      <c r="G150" s="483">
        <v>0</v>
      </c>
      <c r="H150" s="88">
        <v>1.02498</v>
      </c>
      <c r="I150" s="483">
        <v>0</v>
      </c>
      <c r="J150" s="483">
        <v>0</v>
      </c>
      <c r="K150" s="483">
        <v>0</v>
      </c>
      <c r="L150" s="483">
        <v>0</v>
      </c>
      <c r="M150" s="483">
        <v>0</v>
      </c>
      <c r="N150" s="483">
        <v>0</v>
      </c>
      <c r="O150" s="483">
        <v>0</v>
      </c>
      <c r="P150" s="483">
        <v>0</v>
      </c>
      <c r="Q150" s="483">
        <v>0</v>
      </c>
      <c r="R150" s="88">
        <v>0</v>
      </c>
      <c r="S150" s="483">
        <v>0</v>
      </c>
      <c r="T150" s="483">
        <v>0</v>
      </c>
      <c r="U150" s="483">
        <v>0</v>
      </c>
      <c r="V150" s="483">
        <v>0</v>
      </c>
      <c r="W150" s="483">
        <v>0</v>
      </c>
      <c r="X150" s="483">
        <v>0</v>
      </c>
      <c r="Y150" s="483">
        <v>0</v>
      </c>
      <c r="Z150" s="483">
        <v>0</v>
      </c>
      <c r="AA150" s="483">
        <v>0</v>
      </c>
      <c r="AB150" s="483">
        <v>0</v>
      </c>
      <c r="AC150" s="483">
        <v>0</v>
      </c>
      <c r="AD150" s="483">
        <v>0</v>
      </c>
      <c r="AE150" s="483">
        <v>1.02498</v>
      </c>
      <c r="AF150" s="236">
        <v>0</v>
      </c>
      <c r="AG150" s="236">
        <v>0</v>
      </c>
      <c r="AH150" s="236">
        <v>0</v>
      </c>
      <c r="AI150" s="236">
        <v>0</v>
      </c>
      <c r="AJ150" s="488">
        <v>1.02498</v>
      </c>
    </row>
    <row r="151" spans="1:36" s="42" customFormat="1" x14ac:dyDescent="0.25">
      <c r="A151" s="407">
        <v>6</v>
      </c>
      <c r="B151" s="113">
        <v>141625</v>
      </c>
      <c r="C151" s="189" t="s">
        <v>631</v>
      </c>
      <c r="D151" s="483">
        <v>0</v>
      </c>
      <c r="E151" s="483">
        <v>62.730110000000003</v>
      </c>
      <c r="F151" s="483">
        <v>0</v>
      </c>
      <c r="G151" s="483">
        <v>0</v>
      </c>
      <c r="H151" s="88">
        <v>62.730110000000003</v>
      </c>
      <c r="I151" s="483">
        <v>0</v>
      </c>
      <c r="J151" s="483">
        <v>0</v>
      </c>
      <c r="K151" s="483">
        <v>0</v>
      </c>
      <c r="L151" s="483">
        <v>0</v>
      </c>
      <c r="M151" s="483">
        <v>0</v>
      </c>
      <c r="N151" s="483">
        <v>0</v>
      </c>
      <c r="O151" s="483">
        <v>0</v>
      </c>
      <c r="P151" s="483">
        <v>0</v>
      </c>
      <c r="Q151" s="483">
        <v>0</v>
      </c>
      <c r="R151" s="88">
        <v>0</v>
      </c>
      <c r="S151" s="483">
        <v>0</v>
      </c>
      <c r="T151" s="483">
        <v>0</v>
      </c>
      <c r="U151" s="483">
        <v>0</v>
      </c>
      <c r="V151" s="483">
        <v>0</v>
      </c>
      <c r="W151" s="483">
        <v>0</v>
      </c>
      <c r="X151" s="483">
        <v>0</v>
      </c>
      <c r="Y151" s="483">
        <v>0</v>
      </c>
      <c r="Z151" s="483">
        <v>0</v>
      </c>
      <c r="AA151" s="483">
        <v>0</v>
      </c>
      <c r="AB151" s="483">
        <v>0</v>
      </c>
      <c r="AC151" s="483">
        <v>0</v>
      </c>
      <c r="AD151" s="483">
        <v>0</v>
      </c>
      <c r="AE151" s="483">
        <v>62.730110000000003</v>
      </c>
      <c r="AF151" s="236">
        <v>0</v>
      </c>
      <c r="AG151" s="236">
        <v>0</v>
      </c>
      <c r="AH151" s="236">
        <v>0</v>
      </c>
      <c r="AI151" s="236">
        <v>0</v>
      </c>
      <c r="AJ151" s="488">
        <v>62.730110000000003</v>
      </c>
    </row>
    <row r="152" spans="1:36" s="42" customFormat="1" x14ac:dyDescent="0.25">
      <c r="A152" s="407">
        <v>4</v>
      </c>
      <c r="B152" s="113">
        <v>1417</v>
      </c>
      <c r="C152" s="189" t="s">
        <v>1351</v>
      </c>
      <c r="D152" s="483">
        <v>1809.0732599999999</v>
      </c>
      <c r="E152" s="483">
        <v>76839.615650000007</v>
      </c>
      <c r="F152" s="483">
        <v>65902.776360000003</v>
      </c>
      <c r="G152" s="483">
        <v>7394.0750600000001</v>
      </c>
      <c r="H152" s="88">
        <v>151945.54033000002</v>
      </c>
      <c r="I152" s="483">
        <v>7120.7781599999998</v>
      </c>
      <c r="J152" s="483">
        <v>67.989369999999994</v>
      </c>
      <c r="K152" s="483">
        <v>0</v>
      </c>
      <c r="L152" s="483">
        <v>1769.20616</v>
      </c>
      <c r="M152" s="483">
        <v>12635.833269999999</v>
      </c>
      <c r="N152" s="483">
        <v>15768.9733</v>
      </c>
      <c r="O152" s="483">
        <v>6784.4135800000004</v>
      </c>
      <c r="P152" s="483">
        <v>1722.0191199999999</v>
      </c>
      <c r="Q152" s="483">
        <v>0</v>
      </c>
      <c r="R152" s="88">
        <v>45869.212959999997</v>
      </c>
      <c r="S152" s="483">
        <v>7065.91489</v>
      </c>
      <c r="T152" s="483">
        <v>150.81227999999999</v>
      </c>
      <c r="U152" s="483">
        <v>0</v>
      </c>
      <c r="V152" s="483">
        <v>13.031000000000001</v>
      </c>
      <c r="W152" s="483">
        <v>0</v>
      </c>
      <c r="X152" s="483">
        <v>0</v>
      </c>
      <c r="Y152" s="483">
        <v>0</v>
      </c>
      <c r="Z152" s="483">
        <v>969.31614000000002</v>
      </c>
      <c r="AA152" s="483">
        <v>0</v>
      </c>
      <c r="AB152" s="483">
        <v>0</v>
      </c>
      <c r="AC152" s="483">
        <v>0</v>
      </c>
      <c r="AD152" s="483">
        <v>8199.07431</v>
      </c>
      <c r="AE152" s="483">
        <v>206013.82760000002</v>
      </c>
      <c r="AF152" s="236">
        <v>15768.9733</v>
      </c>
      <c r="AG152" s="236">
        <v>14418.07043</v>
      </c>
      <c r="AH152" s="236">
        <v>0</v>
      </c>
      <c r="AI152" s="236">
        <v>0</v>
      </c>
      <c r="AJ152" s="488">
        <v>175826.78387000004</v>
      </c>
    </row>
    <row r="153" spans="1:36" s="42" customFormat="1" x14ac:dyDescent="0.25">
      <c r="A153" s="407">
        <v>6</v>
      </c>
      <c r="B153" s="113">
        <v>141705</v>
      </c>
      <c r="C153" s="189" t="s">
        <v>623</v>
      </c>
      <c r="D153" s="483">
        <v>72.196560000000005</v>
      </c>
      <c r="E153" s="483">
        <v>223.00447</v>
      </c>
      <c r="F153" s="483">
        <v>2435.7091099999998</v>
      </c>
      <c r="G153" s="483">
        <v>56.14376</v>
      </c>
      <c r="H153" s="88">
        <v>2787.0538999999999</v>
      </c>
      <c r="I153" s="483">
        <v>1081.6858299999999</v>
      </c>
      <c r="J153" s="483">
        <v>3.4034900000000001</v>
      </c>
      <c r="K153" s="483">
        <v>0</v>
      </c>
      <c r="L153" s="483">
        <v>105.66728000000001</v>
      </c>
      <c r="M153" s="483">
        <v>1150.14481</v>
      </c>
      <c r="N153" s="483">
        <v>718.31128999999999</v>
      </c>
      <c r="O153" s="483">
        <v>1255.0993000000001</v>
      </c>
      <c r="P153" s="483">
        <v>1.41021</v>
      </c>
      <c r="Q153" s="483">
        <v>0</v>
      </c>
      <c r="R153" s="88">
        <v>4315.7222099999999</v>
      </c>
      <c r="S153" s="483">
        <v>29.207229999999999</v>
      </c>
      <c r="T153" s="483">
        <v>5.3649699999999996</v>
      </c>
      <c r="U153" s="483">
        <v>0</v>
      </c>
      <c r="V153" s="483">
        <v>1.44482</v>
      </c>
      <c r="W153" s="483">
        <v>0</v>
      </c>
      <c r="X153" s="483">
        <v>0</v>
      </c>
      <c r="Y153" s="483">
        <v>0</v>
      </c>
      <c r="Z153" s="483">
        <v>20.914339999999999</v>
      </c>
      <c r="AA153" s="483">
        <v>0</v>
      </c>
      <c r="AB153" s="483">
        <v>0</v>
      </c>
      <c r="AC153" s="483">
        <v>0</v>
      </c>
      <c r="AD153" s="483">
        <v>56.931359999999998</v>
      </c>
      <c r="AE153" s="483">
        <v>7159.7074699999994</v>
      </c>
      <c r="AF153" s="236">
        <v>718.31128999999999</v>
      </c>
      <c r="AG153" s="236">
        <v>1257.2569100000001</v>
      </c>
      <c r="AH153" s="236">
        <v>0</v>
      </c>
      <c r="AI153" s="236">
        <v>0</v>
      </c>
      <c r="AJ153" s="488">
        <v>5184.1392699999997</v>
      </c>
    </row>
    <row r="154" spans="1:36" s="42" customFormat="1" x14ac:dyDescent="0.25">
      <c r="A154" s="407">
        <v>6</v>
      </c>
      <c r="B154" s="113">
        <v>141710</v>
      </c>
      <c r="C154" s="189" t="s">
        <v>625</v>
      </c>
      <c r="D154" s="483">
        <v>84.352559999999997</v>
      </c>
      <c r="E154" s="483">
        <v>314.90046999999998</v>
      </c>
      <c r="F154" s="483">
        <v>7089.2941899999996</v>
      </c>
      <c r="G154" s="483">
        <v>234.08357000000001</v>
      </c>
      <c r="H154" s="88">
        <v>7722.6307899999993</v>
      </c>
      <c r="I154" s="483">
        <v>20.407299999999999</v>
      </c>
      <c r="J154" s="483">
        <v>6.9345800000000004</v>
      </c>
      <c r="K154" s="483">
        <v>0</v>
      </c>
      <c r="L154" s="483">
        <v>90.792950000000005</v>
      </c>
      <c r="M154" s="483">
        <v>1971.04955</v>
      </c>
      <c r="N154" s="483">
        <v>274.30162000000001</v>
      </c>
      <c r="O154" s="483">
        <v>1266.9327599999999</v>
      </c>
      <c r="P154" s="483">
        <v>2.0139499999999999</v>
      </c>
      <c r="Q154" s="483">
        <v>0</v>
      </c>
      <c r="R154" s="88">
        <v>3632.4327100000005</v>
      </c>
      <c r="S154" s="483">
        <v>103.70129</v>
      </c>
      <c r="T154" s="483">
        <v>4.1612499999999999</v>
      </c>
      <c r="U154" s="483">
        <v>0</v>
      </c>
      <c r="V154" s="483">
        <v>2.1978900000000001</v>
      </c>
      <c r="W154" s="483">
        <v>0</v>
      </c>
      <c r="X154" s="483">
        <v>0</v>
      </c>
      <c r="Y154" s="483">
        <v>0</v>
      </c>
      <c r="Z154" s="483">
        <v>42.827710000000003</v>
      </c>
      <c r="AA154" s="483">
        <v>0</v>
      </c>
      <c r="AB154" s="483">
        <v>0</v>
      </c>
      <c r="AC154" s="483">
        <v>0</v>
      </c>
      <c r="AD154" s="483">
        <v>152.88813999999999</v>
      </c>
      <c r="AE154" s="483">
        <v>11507.951639999999</v>
      </c>
      <c r="AF154" s="236">
        <v>274.30162000000001</v>
      </c>
      <c r="AG154" s="236">
        <v>2064.0403900000001</v>
      </c>
      <c r="AH154" s="236">
        <v>0</v>
      </c>
      <c r="AI154" s="236">
        <v>0</v>
      </c>
      <c r="AJ154" s="488">
        <v>9169.609629999999</v>
      </c>
    </row>
    <row r="155" spans="1:36" s="42" customFormat="1" x14ac:dyDescent="0.25">
      <c r="A155" s="407">
        <v>6</v>
      </c>
      <c r="B155" s="113">
        <v>141715</v>
      </c>
      <c r="C155" s="189" t="s">
        <v>627</v>
      </c>
      <c r="D155" s="483">
        <v>125.15539</v>
      </c>
      <c r="E155" s="483">
        <v>772.07050000000004</v>
      </c>
      <c r="F155" s="483">
        <v>12159.403910000001</v>
      </c>
      <c r="G155" s="483">
        <v>565.00912000000005</v>
      </c>
      <c r="H155" s="88">
        <v>13621.638920000001</v>
      </c>
      <c r="I155" s="483">
        <v>973.31131000000005</v>
      </c>
      <c r="J155" s="483">
        <v>10.61182</v>
      </c>
      <c r="K155" s="483">
        <v>0</v>
      </c>
      <c r="L155" s="483">
        <v>127.43942</v>
      </c>
      <c r="M155" s="483">
        <v>2955.4368800000002</v>
      </c>
      <c r="N155" s="483">
        <v>907.04188999999997</v>
      </c>
      <c r="O155" s="483">
        <v>416.80630000000002</v>
      </c>
      <c r="P155" s="483">
        <v>28.78651</v>
      </c>
      <c r="Q155" s="483">
        <v>0</v>
      </c>
      <c r="R155" s="88">
        <v>5419.4341299999996</v>
      </c>
      <c r="S155" s="483">
        <v>171.63369</v>
      </c>
      <c r="T155" s="483">
        <v>6.5768000000000004</v>
      </c>
      <c r="U155" s="483">
        <v>0</v>
      </c>
      <c r="V155" s="483">
        <v>2.2173699999999998</v>
      </c>
      <c r="W155" s="483">
        <v>0</v>
      </c>
      <c r="X155" s="483">
        <v>0</v>
      </c>
      <c r="Y155" s="483">
        <v>0</v>
      </c>
      <c r="Z155" s="483">
        <v>65.015569999999997</v>
      </c>
      <c r="AA155" s="483">
        <v>0</v>
      </c>
      <c r="AB155" s="483">
        <v>0</v>
      </c>
      <c r="AC155" s="483">
        <v>0</v>
      </c>
      <c r="AD155" s="483">
        <v>245.44342999999998</v>
      </c>
      <c r="AE155" s="483">
        <v>19286.516479999998</v>
      </c>
      <c r="AF155" s="236">
        <v>907.04188999999997</v>
      </c>
      <c r="AG155" s="236">
        <v>3085.0936700000002</v>
      </c>
      <c r="AH155" s="236">
        <v>0</v>
      </c>
      <c r="AI155" s="236">
        <v>0</v>
      </c>
      <c r="AJ155" s="488">
        <v>15294.380920000003</v>
      </c>
    </row>
    <row r="156" spans="1:36" s="42" customFormat="1" x14ac:dyDescent="0.25">
      <c r="A156" s="407">
        <v>6</v>
      </c>
      <c r="B156" s="113">
        <v>141720</v>
      </c>
      <c r="C156" s="189" t="s">
        <v>629</v>
      </c>
      <c r="D156" s="483">
        <v>255.83989</v>
      </c>
      <c r="E156" s="483">
        <v>7066.8022899999996</v>
      </c>
      <c r="F156" s="483">
        <v>7396.6412899999996</v>
      </c>
      <c r="G156" s="483">
        <v>574.73017000000004</v>
      </c>
      <c r="H156" s="88">
        <v>15294.013639999999</v>
      </c>
      <c r="I156" s="483">
        <v>1172.5615600000001</v>
      </c>
      <c r="J156" s="483">
        <v>12.759499999999999</v>
      </c>
      <c r="K156" s="483">
        <v>0</v>
      </c>
      <c r="L156" s="483">
        <v>232.07572999999999</v>
      </c>
      <c r="M156" s="483">
        <v>3237.3642</v>
      </c>
      <c r="N156" s="483">
        <v>4345.4318899999998</v>
      </c>
      <c r="O156" s="483">
        <v>344.91147999999998</v>
      </c>
      <c r="P156" s="483">
        <v>115.23058</v>
      </c>
      <c r="Q156" s="483">
        <v>0</v>
      </c>
      <c r="R156" s="88">
        <v>9460.3349399999988</v>
      </c>
      <c r="S156" s="483">
        <v>542.19748000000004</v>
      </c>
      <c r="T156" s="483">
        <v>13.967079999999999</v>
      </c>
      <c r="U156" s="483">
        <v>0</v>
      </c>
      <c r="V156" s="483">
        <v>3.6162299999999998</v>
      </c>
      <c r="W156" s="483">
        <v>0</v>
      </c>
      <c r="X156" s="483">
        <v>0</v>
      </c>
      <c r="Y156" s="483">
        <v>0</v>
      </c>
      <c r="Z156" s="483">
        <v>149.85458</v>
      </c>
      <c r="AA156" s="483">
        <v>0</v>
      </c>
      <c r="AB156" s="483">
        <v>0</v>
      </c>
      <c r="AC156" s="483">
        <v>0</v>
      </c>
      <c r="AD156" s="483">
        <v>709.63536999999997</v>
      </c>
      <c r="AE156" s="483">
        <v>25463.983949999998</v>
      </c>
      <c r="AF156" s="236">
        <v>4345.4318899999998</v>
      </c>
      <c r="AG156" s="236">
        <v>3473.0561600000001</v>
      </c>
      <c r="AH156" s="236">
        <v>0</v>
      </c>
      <c r="AI156" s="236">
        <v>0</v>
      </c>
      <c r="AJ156" s="488">
        <v>17645.495899999994</v>
      </c>
    </row>
    <row r="157" spans="1:36" s="42" customFormat="1" x14ac:dyDescent="0.25">
      <c r="A157" s="407">
        <v>6</v>
      </c>
      <c r="B157" s="113">
        <v>141725</v>
      </c>
      <c r="C157" s="189" t="s">
        <v>631</v>
      </c>
      <c r="D157" s="483">
        <v>1271.5288599999999</v>
      </c>
      <c r="E157" s="483">
        <v>68462.837920000005</v>
      </c>
      <c r="F157" s="483">
        <v>36821.727859999999</v>
      </c>
      <c r="G157" s="483">
        <v>5964.10844</v>
      </c>
      <c r="H157" s="88">
        <v>112520.20308000001</v>
      </c>
      <c r="I157" s="483">
        <v>3872.8121599999999</v>
      </c>
      <c r="J157" s="483">
        <v>34.279980000000002</v>
      </c>
      <c r="K157" s="483">
        <v>0</v>
      </c>
      <c r="L157" s="483">
        <v>1213.2307800000001</v>
      </c>
      <c r="M157" s="483">
        <v>3321.8378299999999</v>
      </c>
      <c r="N157" s="483">
        <v>9523.8866099999996</v>
      </c>
      <c r="O157" s="483">
        <v>3500.66374</v>
      </c>
      <c r="P157" s="483">
        <v>1574.5778700000001</v>
      </c>
      <c r="Q157" s="483">
        <v>0</v>
      </c>
      <c r="R157" s="88">
        <v>23041.288969999998</v>
      </c>
      <c r="S157" s="483">
        <v>6219.1751999999997</v>
      </c>
      <c r="T157" s="483">
        <v>120.74218</v>
      </c>
      <c r="U157" s="483">
        <v>0</v>
      </c>
      <c r="V157" s="483">
        <v>3.5546899999999999</v>
      </c>
      <c r="W157" s="483">
        <v>0</v>
      </c>
      <c r="X157" s="483">
        <v>0</v>
      </c>
      <c r="Y157" s="483">
        <v>0</v>
      </c>
      <c r="Z157" s="483">
        <v>690.70393999999999</v>
      </c>
      <c r="AA157" s="483">
        <v>0</v>
      </c>
      <c r="AB157" s="483">
        <v>0</v>
      </c>
      <c r="AC157" s="483">
        <v>0</v>
      </c>
      <c r="AD157" s="483">
        <v>7034.1760100000001</v>
      </c>
      <c r="AE157" s="483">
        <v>142595.66806</v>
      </c>
      <c r="AF157" s="236">
        <v>9523.8866099999996</v>
      </c>
      <c r="AG157" s="236">
        <v>4538.6233000000002</v>
      </c>
      <c r="AH157" s="236">
        <v>0</v>
      </c>
      <c r="AI157" s="236">
        <v>0</v>
      </c>
      <c r="AJ157" s="488">
        <v>128533.15815000002</v>
      </c>
    </row>
    <row r="158" spans="1:36" s="42" customFormat="1" x14ac:dyDescent="0.25">
      <c r="A158" s="407">
        <v>4</v>
      </c>
      <c r="B158" s="113">
        <v>1418</v>
      </c>
      <c r="C158" s="189" t="s">
        <v>1803</v>
      </c>
      <c r="D158" s="483">
        <v>10433.466640000001</v>
      </c>
      <c r="E158" s="483">
        <v>29380.454750000001</v>
      </c>
      <c r="F158" s="483">
        <v>84910.70912</v>
      </c>
      <c r="G158" s="483">
        <v>42115.220560000002</v>
      </c>
      <c r="H158" s="88">
        <v>166839.85107</v>
      </c>
      <c r="I158" s="483">
        <v>9176.6510699999999</v>
      </c>
      <c r="J158" s="483">
        <v>5720.1371200000003</v>
      </c>
      <c r="K158" s="483">
        <v>0</v>
      </c>
      <c r="L158" s="483">
        <v>64375.614520000003</v>
      </c>
      <c r="M158" s="483">
        <v>11107.09425</v>
      </c>
      <c r="N158" s="483">
        <v>4549.7212799999998</v>
      </c>
      <c r="O158" s="483">
        <v>2685.152</v>
      </c>
      <c r="P158" s="483">
        <v>505.91374000000002</v>
      </c>
      <c r="Q158" s="483">
        <v>338.51208000000003</v>
      </c>
      <c r="R158" s="88">
        <v>98458.796059999993</v>
      </c>
      <c r="S158" s="483">
        <v>0</v>
      </c>
      <c r="T158" s="483">
        <v>1369.9268999999999</v>
      </c>
      <c r="U158" s="483">
        <v>0</v>
      </c>
      <c r="V158" s="483">
        <v>279.90233999999998</v>
      </c>
      <c r="W158" s="483">
        <v>0</v>
      </c>
      <c r="X158" s="483">
        <v>48.122729999999997</v>
      </c>
      <c r="Y158" s="483">
        <v>123.62609</v>
      </c>
      <c r="Z158" s="483">
        <v>82.15258</v>
      </c>
      <c r="AA158" s="483">
        <v>0</v>
      </c>
      <c r="AB158" s="483">
        <v>154.01918000000001</v>
      </c>
      <c r="AC158" s="483">
        <v>0</v>
      </c>
      <c r="AD158" s="483">
        <v>2057.74982</v>
      </c>
      <c r="AE158" s="483">
        <v>267356.39695000002</v>
      </c>
      <c r="AF158" s="236">
        <v>4549.7212799999998</v>
      </c>
      <c r="AG158" s="236">
        <v>75762.611109999998</v>
      </c>
      <c r="AH158" s="236">
        <v>0</v>
      </c>
      <c r="AI158" s="236">
        <v>123.62609</v>
      </c>
      <c r="AJ158" s="488">
        <v>186920.43846999996</v>
      </c>
    </row>
    <row r="159" spans="1:36" s="42" customFormat="1" x14ac:dyDescent="0.25">
      <c r="A159" s="407">
        <v>6</v>
      </c>
      <c r="B159" s="113">
        <v>141805</v>
      </c>
      <c r="C159" s="189" t="s">
        <v>623</v>
      </c>
      <c r="D159" s="483">
        <v>252.54080999999999</v>
      </c>
      <c r="E159" s="483">
        <v>619.83450000000005</v>
      </c>
      <c r="F159" s="483">
        <v>2664.09121</v>
      </c>
      <c r="G159" s="483">
        <v>1929.53069</v>
      </c>
      <c r="H159" s="88">
        <v>5465.9972099999995</v>
      </c>
      <c r="I159" s="483">
        <v>1748.8286800000001</v>
      </c>
      <c r="J159" s="483">
        <v>533.12600999999995</v>
      </c>
      <c r="K159" s="483">
        <v>0</v>
      </c>
      <c r="L159" s="483">
        <v>2560.0517199999999</v>
      </c>
      <c r="M159" s="483">
        <v>138.43</v>
      </c>
      <c r="N159" s="483">
        <v>287.21413999999999</v>
      </c>
      <c r="O159" s="483">
        <v>389.86727000000002</v>
      </c>
      <c r="P159" s="483">
        <v>14.153879999999999</v>
      </c>
      <c r="Q159" s="483">
        <v>24.832789999999999</v>
      </c>
      <c r="R159" s="88">
        <v>5696.5044900000003</v>
      </c>
      <c r="S159" s="483">
        <v>0</v>
      </c>
      <c r="T159" s="483">
        <v>84.963800000000006</v>
      </c>
      <c r="U159" s="483">
        <v>0</v>
      </c>
      <c r="V159" s="483">
        <v>11.15058</v>
      </c>
      <c r="W159" s="483">
        <v>0</v>
      </c>
      <c r="X159" s="483">
        <v>1.52491</v>
      </c>
      <c r="Y159" s="483">
        <v>4.4855700000000001</v>
      </c>
      <c r="Z159" s="483">
        <v>3.0658699999999999</v>
      </c>
      <c r="AA159" s="483">
        <v>0</v>
      </c>
      <c r="AB159" s="483">
        <v>2.7539199999999999</v>
      </c>
      <c r="AC159" s="483">
        <v>0</v>
      </c>
      <c r="AD159" s="483">
        <v>107.94465000000001</v>
      </c>
      <c r="AE159" s="483">
        <v>11270.44635</v>
      </c>
      <c r="AF159" s="236">
        <v>287.21413999999999</v>
      </c>
      <c r="AG159" s="236">
        <v>2709.6322999999998</v>
      </c>
      <c r="AH159" s="236">
        <v>0</v>
      </c>
      <c r="AI159" s="236">
        <v>4.4855700000000001</v>
      </c>
      <c r="AJ159" s="488">
        <v>8269.1143400000001</v>
      </c>
    </row>
    <row r="160" spans="1:36" s="42" customFormat="1" x14ac:dyDescent="0.25">
      <c r="A160" s="407">
        <v>6</v>
      </c>
      <c r="B160" s="113">
        <v>141810</v>
      </c>
      <c r="C160" s="189" t="s">
        <v>625</v>
      </c>
      <c r="D160" s="483">
        <v>265.89298000000002</v>
      </c>
      <c r="E160" s="483">
        <v>790.73878000000002</v>
      </c>
      <c r="F160" s="483">
        <v>3975.96216</v>
      </c>
      <c r="G160" s="483">
        <v>1351.5245600000001</v>
      </c>
      <c r="H160" s="88">
        <v>6384.1184800000001</v>
      </c>
      <c r="I160" s="483">
        <v>498.41093999999998</v>
      </c>
      <c r="J160" s="483">
        <v>330.78406000000001</v>
      </c>
      <c r="K160" s="483">
        <v>0</v>
      </c>
      <c r="L160" s="483">
        <v>2001.65589</v>
      </c>
      <c r="M160" s="483">
        <v>203.46465000000001</v>
      </c>
      <c r="N160" s="483">
        <v>232.995</v>
      </c>
      <c r="O160" s="483">
        <v>321.67568</v>
      </c>
      <c r="P160" s="483">
        <v>12.43732</v>
      </c>
      <c r="Q160" s="483">
        <v>32.545450000000002</v>
      </c>
      <c r="R160" s="88">
        <v>3633.9689899999994</v>
      </c>
      <c r="S160" s="483">
        <v>0</v>
      </c>
      <c r="T160" s="483">
        <v>65.192790000000002</v>
      </c>
      <c r="U160" s="483">
        <v>0</v>
      </c>
      <c r="V160" s="483">
        <v>12.06481</v>
      </c>
      <c r="W160" s="483">
        <v>0</v>
      </c>
      <c r="X160" s="483">
        <v>2.0403099999999998</v>
      </c>
      <c r="Y160" s="483">
        <v>6.3043300000000002</v>
      </c>
      <c r="Z160" s="483">
        <v>4.8111199999999998</v>
      </c>
      <c r="AA160" s="483">
        <v>0</v>
      </c>
      <c r="AB160" s="483">
        <v>4.1064699999999998</v>
      </c>
      <c r="AC160" s="483">
        <v>0</v>
      </c>
      <c r="AD160" s="483">
        <v>94.519829999999999</v>
      </c>
      <c r="AE160" s="483">
        <v>10112.607299999998</v>
      </c>
      <c r="AF160" s="236">
        <v>232.995</v>
      </c>
      <c r="AG160" s="236">
        <v>2217.1853500000002</v>
      </c>
      <c r="AH160" s="236">
        <v>0</v>
      </c>
      <c r="AI160" s="236">
        <v>6.3043300000000002</v>
      </c>
      <c r="AJ160" s="488">
        <v>7656.1226200000001</v>
      </c>
    </row>
    <row r="161" spans="1:36" s="42" customFormat="1" x14ac:dyDescent="0.25">
      <c r="A161" s="407">
        <v>6</v>
      </c>
      <c r="B161" s="113">
        <v>141815</v>
      </c>
      <c r="C161" s="189" t="s">
        <v>627</v>
      </c>
      <c r="D161" s="483">
        <v>464.40701999999999</v>
      </c>
      <c r="E161" s="483">
        <v>1980.56168</v>
      </c>
      <c r="F161" s="483">
        <v>5737.6532200000001</v>
      </c>
      <c r="G161" s="483">
        <v>2086.5131900000001</v>
      </c>
      <c r="H161" s="88">
        <v>10269.135109999999</v>
      </c>
      <c r="I161" s="483">
        <v>728.58752000000004</v>
      </c>
      <c r="J161" s="483">
        <v>477.48752999999999</v>
      </c>
      <c r="K161" s="483">
        <v>0</v>
      </c>
      <c r="L161" s="483">
        <v>3194.5019000000002</v>
      </c>
      <c r="M161" s="483">
        <v>327.77021000000002</v>
      </c>
      <c r="N161" s="483">
        <v>338.07432</v>
      </c>
      <c r="O161" s="483">
        <v>90.991129999999998</v>
      </c>
      <c r="P161" s="483">
        <v>21.890720000000002</v>
      </c>
      <c r="Q161" s="483">
        <v>48.37341</v>
      </c>
      <c r="R161" s="88">
        <v>5227.6767400000008</v>
      </c>
      <c r="S161" s="483">
        <v>0</v>
      </c>
      <c r="T161" s="483">
        <v>97.443560000000005</v>
      </c>
      <c r="U161" s="483">
        <v>0</v>
      </c>
      <c r="V161" s="483">
        <v>21.752839999999999</v>
      </c>
      <c r="W161" s="483">
        <v>0</v>
      </c>
      <c r="X161" s="483">
        <v>3.7132000000000001</v>
      </c>
      <c r="Y161" s="483">
        <v>9.93262</v>
      </c>
      <c r="Z161" s="483">
        <v>7.0683100000000003</v>
      </c>
      <c r="AA161" s="483">
        <v>0</v>
      </c>
      <c r="AB161" s="483">
        <v>6.1875200000000001</v>
      </c>
      <c r="AC161" s="483">
        <v>0</v>
      </c>
      <c r="AD161" s="483">
        <v>146.09805</v>
      </c>
      <c r="AE161" s="483">
        <v>15642.909900000001</v>
      </c>
      <c r="AF161" s="236">
        <v>338.07432</v>
      </c>
      <c r="AG161" s="236">
        <v>3544.0249500000004</v>
      </c>
      <c r="AH161" s="236">
        <v>0</v>
      </c>
      <c r="AI161" s="236">
        <v>9.93262</v>
      </c>
      <c r="AJ161" s="488">
        <v>11750.87801</v>
      </c>
    </row>
    <row r="162" spans="1:36" s="42" customFormat="1" x14ac:dyDescent="0.25">
      <c r="A162" s="407">
        <v>6</v>
      </c>
      <c r="B162" s="113">
        <v>141820</v>
      </c>
      <c r="C162" s="189" t="s">
        <v>629</v>
      </c>
      <c r="D162" s="483">
        <v>967.09348</v>
      </c>
      <c r="E162" s="483">
        <v>3843.0458699999999</v>
      </c>
      <c r="F162" s="483">
        <v>10132.02376</v>
      </c>
      <c r="G162" s="483">
        <v>4222.2116699999997</v>
      </c>
      <c r="H162" s="88">
        <v>19164.374779999998</v>
      </c>
      <c r="I162" s="483">
        <v>1296.22255</v>
      </c>
      <c r="J162" s="483">
        <v>911.58046999999999</v>
      </c>
      <c r="K162" s="483">
        <v>0</v>
      </c>
      <c r="L162" s="483">
        <v>6485.9390000000003</v>
      </c>
      <c r="M162" s="483">
        <v>711.37292000000002</v>
      </c>
      <c r="N162" s="483">
        <v>641.02270999999996</v>
      </c>
      <c r="O162" s="483">
        <v>188.75554</v>
      </c>
      <c r="P162" s="483">
        <v>53.956229999999998</v>
      </c>
      <c r="Q162" s="483">
        <v>93.852599999999995</v>
      </c>
      <c r="R162" s="88">
        <v>10382.702019999999</v>
      </c>
      <c r="S162" s="483">
        <v>0</v>
      </c>
      <c r="T162" s="483">
        <v>185.82937000000001</v>
      </c>
      <c r="U162" s="483">
        <v>0</v>
      </c>
      <c r="V162" s="483">
        <v>41.739930000000001</v>
      </c>
      <c r="W162" s="483">
        <v>0</v>
      </c>
      <c r="X162" s="483">
        <v>7.94794</v>
      </c>
      <c r="Y162" s="483">
        <v>25.237970000000001</v>
      </c>
      <c r="Z162" s="483">
        <v>14.99897</v>
      </c>
      <c r="AA162" s="483">
        <v>0</v>
      </c>
      <c r="AB162" s="483">
        <v>14.62032</v>
      </c>
      <c r="AC162" s="483">
        <v>0</v>
      </c>
      <c r="AD162" s="483">
        <v>290.37449999999995</v>
      </c>
      <c r="AE162" s="483">
        <v>29837.451299999997</v>
      </c>
      <c r="AF162" s="236">
        <v>641.02270999999996</v>
      </c>
      <c r="AG162" s="236">
        <v>7239.0518499999998</v>
      </c>
      <c r="AH162" s="236">
        <v>0</v>
      </c>
      <c r="AI162" s="236">
        <v>25.237970000000001</v>
      </c>
      <c r="AJ162" s="488">
        <v>21932.138769999994</v>
      </c>
    </row>
    <row r="163" spans="1:36" s="42" customFormat="1" x14ac:dyDescent="0.25">
      <c r="A163" s="407">
        <v>6</v>
      </c>
      <c r="B163" s="113">
        <v>141825</v>
      </c>
      <c r="C163" s="189" t="s">
        <v>631</v>
      </c>
      <c r="D163" s="483">
        <v>8483.5323499999995</v>
      </c>
      <c r="E163" s="483">
        <v>22146.27392</v>
      </c>
      <c r="F163" s="483">
        <v>62400.978770000002</v>
      </c>
      <c r="G163" s="483">
        <v>32525.440449999998</v>
      </c>
      <c r="H163" s="88">
        <v>125556.22549</v>
      </c>
      <c r="I163" s="483">
        <v>4904.6013800000001</v>
      </c>
      <c r="J163" s="483">
        <v>3467.1590500000002</v>
      </c>
      <c r="K163" s="483">
        <v>0</v>
      </c>
      <c r="L163" s="483">
        <v>50133.466009999996</v>
      </c>
      <c r="M163" s="483">
        <v>9726.0564699999995</v>
      </c>
      <c r="N163" s="483">
        <v>3050.4151099999999</v>
      </c>
      <c r="O163" s="483">
        <v>1693.86238</v>
      </c>
      <c r="P163" s="483">
        <v>403.47559000000001</v>
      </c>
      <c r="Q163" s="483">
        <v>138.90782999999999</v>
      </c>
      <c r="R163" s="88">
        <v>73517.94382</v>
      </c>
      <c r="S163" s="483">
        <v>0</v>
      </c>
      <c r="T163" s="483">
        <v>936.49738000000002</v>
      </c>
      <c r="U163" s="483">
        <v>0</v>
      </c>
      <c r="V163" s="483">
        <v>193.19417999999999</v>
      </c>
      <c r="W163" s="483">
        <v>0</v>
      </c>
      <c r="X163" s="483">
        <v>32.896369999999997</v>
      </c>
      <c r="Y163" s="483">
        <v>77.665599999999998</v>
      </c>
      <c r="Z163" s="483">
        <v>52.208309999999997</v>
      </c>
      <c r="AA163" s="483">
        <v>0</v>
      </c>
      <c r="AB163" s="483">
        <v>126.35095</v>
      </c>
      <c r="AC163" s="483">
        <v>0</v>
      </c>
      <c r="AD163" s="483">
        <v>1418.8127899999999</v>
      </c>
      <c r="AE163" s="483">
        <v>200492.98209999999</v>
      </c>
      <c r="AF163" s="236">
        <v>3050.4151099999999</v>
      </c>
      <c r="AG163" s="236">
        <v>60052.716659999991</v>
      </c>
      <c r="AH163" s="236">
        <v>0</v>
      </c>
      <c r="AI163" s="236">
        <v>77.665599999999998</v>
      </c>
      <c r="AJ163" s="488">
        <v>137312.18472999995</v>
      </c>
    </row>
    <row r="164" spans="1:36" s="42" customFormat="1" x14ac:dyDescent="0.25">
      <c r="A164" s="407">
        <v>4</v>
      </c>
      <c r="B164" s="113">
        <v>1419</v>
      </c>
      <c r="C164" s="189" t="s">
        <v>1362</v>
      </c>
      <c r="D164" s="483">
        <v>2744.2046</v>
      </c>
      <c r="E164" s="483">
        <v>8608.0689600000005</v>
      </c>
      <c r="F164" s="483">
        <v>58689.001989999997</v>
      </c>
      <c r="G164" s="483">
        <v>7390.3684000000003</v>
      </c>
      <c r="H164" s="88">
        <v>77431.643949999998</v>
      </c>
      <c r="I164" s="483">
        <v>403.32765000000001</v>
      </c>
      <c r="J164" s="483">
        <v>219.21832000000001</v>
      </c>
      <c r="K164" s="483">
        <v>0</v>
      </c>
      <c r="L164" s="483">
        <v>0</v>
      </c>
      <c r="M164" s="483">
        <v>4767.0108399999999</v>
      </c>
      <c r="N164" s="483">
        <v>1688.96145</v>
      </c>
      <c r="O164" s="483">
        <v>259.86399</v>
      </c>
      <c r="P164" s="483">
        <v>0</v>
      </c>
      <c r="Q164" s="483">
        <v>0</v>
      </c>
      <c r="R164" s="88">
        <v>7338.3822499999997</v>
      </c>
      <c r="S164" s="483">
        <v>13.662940000000001</v>
      </c>
      <c r="T164" s="483">
        <v>0</v>
      </c>
      <c r="U164" s="483">
        <v>0</v>
      </c>
      <c r="V164" s="483">
        <v>2.5293199999999998</v>
      </c>
      <c r="W164" s="483">
        <v>0</v>
      </c>
      <c r="X164" s="483">
        <v>0</v>
      </c>
      <c r="Y164" s="483">
        <v>0</v>
      </c>
      <c r="Z164" s="483">
        <v>4.6048499999999999</v>
      </c>
      <c r="AA164" s="483">
        <v>0</v>
      </c>
      <c r="AB164" s="483">
        <v>69.028999999999996</v>
      </c>
      <c r="AC164" s="483">
        <v>0</v>
      </c>
      <c r="AD164" s="483">
        <v>89.82611</v>
      </c>
      <c r="AE164" s="483">
        <v>84859.852309999987</v>
      </c>
      <c r="AF164" s="236">
        <v>1688.96145</v>
      </c>
      <c r="AG164" s="236">
        <v>4769.5401599999996</v>
      </c>
      <c r="AH164" s="236">
        <v>0</v>
      </c>
      <c r="AI164" s="236">
        <v>0</v>
      </c>
      <c r="AJ164" s="488">
        <v>78401.350699999995</v>
      </c>
    </row>
    <row r="165" spans="1:36" s="42" customFormat="1" x14ac:dyDescent="0.25">
      <c r="A165" s="407">
        <v>6</v>
      </c>
      <c r="B165" s="113">
        <v>141905</v>
      </c>
      <c r="C165" s="189" t="s">
        <v>623</v>
      </c>
      <c r="D165" s="483">
        <v>26.649840000000001</v>
      </c>
      <c r="E165" s="483">
        <v>30.00121</v>
      </c>
      <c r="F165" s="483">
        <v>615.68183999999997</v>
      </c>
      <c r="G165" s="483">
        <v>33.08014</v>
      </c>
      <c r="H165" s="88">
        <v>705.41302999999994</v>
      </c>
      <c r="I165" s="483">
        <v>2.11816</v>
      </c>
      <c r="J165" s="483">
        <v>2.26505</v>
      </c>
      <c r="K165" s="483">
        <v>0</v>
      </c>
      <c r="L165" s="483">
        <v>0</v>
      </c>
      <c r="M165" s="483">
        <v>24.19294</v>
      </c>
      <c r="N165" s="483">
        <v>19.560469999999999</v>
      </c>
      <c r="O165" s="483">
        <v>6.2853300000000001</v>
      </c>
      <c r="P165" s="483">
        <v>0</v>
      </c>
      <c r="Q165" s="483">
        <v>0</v>
      </c>
      <c r="R165" s="88">
        <v>54.421949999999995</v>
      </c>
      <c r="S165" s="483">
        <v>0</v>
      </c>
      <c r="T165" s="483">
        <v>0</v>
      </c>
      <c r="U165" s="483">
        <v>0</v>
      </c>
      <c r="V165" s="483">
        <v>0.73487999999999998</v>
      </c>
      <c r="W165" s="483">
        <v>0</v>
      </c>
      <c r="X165" s="483">
        <v>0</v>
      </c>
      <c r="Y165" s="483">
        <v>0</v>
      </c>
      <c r="Z165" s="483">
        <v>1.69099</v>
      </c>
      <c r="AA165" s="483">
        <v>0</v>
      </c>
      <c r="AB165" s="483">
        <v>0.89814000000000005</v>
      </c>
      <c r="AC165" s="483">
        <v>0</v>
      </c>
      <c r="AD165" s="483">
        <v>3.3240099999999999</v>
      </c>
      <c r="AE165" s="483">
        <v>763.15899000000002</v>
      </c>
      <c r="AF165" s="236">
        <v>19.560469999999999</v>
      </c>
      <c r="AG165" s="236">
        <v>24.927820000000001</v>
      </c>
      <c r="AH165" s="236">
        <v>0</v>
      </c>
      <c r="AI165" s="236">
        <v>0</v>
      </c>
      <c r="AJ165" s="488">
        <v>718.67070000000001</v>
      </c>
    </row>
    <row r="166" spans="1:36" s="42" customFormat="1" x14ac:dyDescent="0.25">
      <c r="A166" s="407">
        <v>6</v>
      </c>
      <c r="B166" s="113">
        <v>141910</v>
      </c>
      <c r="C166" s="189" t="s">
        <v>625</v>
      </c>
      <c r="D166" s="483">
        <v>26.669070000000001</v>
      </c>
      <c r="E166" s="483">
        <v>44.361519999999999</v>
      </c>
      <c r="F166" s="483">
        <v>838.06952999999999</v>
      </c>
      <c r="G166" s="483">
        <v>52.480119999999999</v>
      </c>
      <c r="H166" s="88">
        <v>961.58024</v>
      </c>
      <c r="I166" s="483">
        <v>2.6358000000000001</v>
      </c>
      <c r="J166" s="483">
        <v>3.2260499999999999</v>
      </c>
      <c r="K166" s="483">
        <v>0</v>
      </c>
      <c r="L166" s="483">
        <v>0</v>
      </c>
      <c r="M166" s="483">
        <v>31.603179999999998</v>
      </c>
      <c r="N166" s="483">
        <v>25.821819999999999</v>
      </c>
      <c r="O166" s="483">
        <v>6.6807100000000004</v>
      </c>
      <c r="P166" s="483">
        <v>0</v>
      </c>
      <c r="Q166" s="483">
        <v>0</v>
      </c>
      <c r="R166" s="88">
        <v>69.967560000000006</v>
      </c>
      <c r="S166" s="483">
        <v>0</v>
      </c>
      <c r="T166" s="483">
        <v>0</v>
      </c>
      <c r="U166" s="483">
        <v>0</v>
      </c>
      <c r="V166" s="483">
        <v>0.50144</v>
      </c>
      <c r="W166" s="483">
        <v>0</v>
      </c>
      <c r="X166" s="483">
        <v>0</v>
      </c>
      <c r="Y166" s="483">
        <v>0</v>
      </c>
      <c r="Z166" s="483">
        <v>1.1533500000000001</v>
      </c>
      <c r="AA166" s="483">
        <v>0</v>
      </c>
      <c r="AB166" s="483">
        <v>1.68028</v>
      </c>
      <c r="AC166" s="483">
        <v>0</v>
      </c>
      <c r="AD166" s="483">
        <v>3.33507</v>
      </c>
      <c r="AE166" s="483">
        <v>1034.8828700000001</v>
      </c>
      <c r="AF166" s="236">
        <v>25.821819999999999</v>
      </c>
      <c r="AG166" s="236">
        <v>32.104619999999997</v>
      </c>
      <c r="AH166" s="236">
        <v>0</v>
      </c>
      <c r="AI166" s="236">
        <v>0</v>
      </c>
      <c r="AJ166" s="488">
        <v>976.95643000000007</v>
      </c>
    </row>
    <row r="167" spans="1:36" s="42" customFormat="1" x14ac:dyDescent="0.25">
      <c r="A167" s="407">
        <v>6</v>
      </c>
      <c r="B167" s="113">
        <v>141915</v>
      </c>
      <c r="C167" s="189" t="s">
        <v>627</v>
      </c>
      <c r="D167" s="483">
        <v>36.595709999999997</v>
      </c>
      <c r="E167" s="483">
        <v>84.615710000000007</v>
      </c>
      <c r="F167" s="483">
        <v>1108.2883300000001</v>
      </c>
      <c r="G167" s="483">
        <v>89.698080000000004</v>
      </c>
      <c r="H167" s="88">
        <v>1319.1978300000001</v>
      </c>
      <c r="I167" s="483">
        <v>5.8043699999999996</v>
      </c>
      <c r="J167" s="483">
        <v>4.9188999999999998</v>
      </c>
      <c r="K167" s="483">
        <v>0</v>
      </c>
      <c r="L167" s="483">
        <v>0</v>
      </c>
      <c r="M167" s="483">
        <v>50.509740000000001</v>
      </c>
      <c r="N167" s="483">
        <v>36.05151</v>
      </c>
      <c r="O167" s="483">
        <v>11.523680000000001</v>
      </c>
      <c r="P167" s="483">
        <v>0</v>
      </c>
      <c r="Q167" s="483">
        <v>0</v>
      </c>
      <c r="R167" s="88">
        <v>108.8082</v>
      </c>
      <c r="S167" s="483">
        <v>0.16877</v>
      </c>
      <c r="T167" s="483">
        <v>0</v>
      </c>
      <c r="U167" s="483">
        <v>0</v>
      </c>
      <c r="V167" s="483">
        <v>0.76876</v>
      </c>
      <c r="W167" s="483">
        <v>0</v>
      </c>
      <c r="X167" s="483">
        <v>0</v>
      </c>
      <c r="Y167" s="483">
        <v>0</v>
      </c>
      <c r="Z167" s="483">
        <v>1.76051</v>
      </c>
      <c r="AA167" s="483">
        <v>0</v>
      </c>
      <c r="AB167" s="483">
        <v>2.5652499999999998</v>
      </c>
      <c r="AC167" s="483">
        <v>0</v>
      </c>
      <c r="AD167" s="483">
        <v>5.2632899999999996</v>
      </c>
      <c r="AE167" s="483">
        <v>1433.2693200000001</v>
      </c>
      <c r="AF167" s="236">
        <v>36.05151</v>
      </c>
      <c r="AG167" s="236">
        <v>51.278500000000001</v>
      </c>
      <c r="AH167" s="236">
        <v>0</v>
      </c>
      <c r="AI167" s="236">
        <v>0</v>
      </c>
      <c r="AJ167" s="488">
        <v>1345.9393100000002</v>
      </c>
    </row>
    <row r="168" spans="1:36" s="42" customFormat="1" x14ac:dyDescent="0.25">
      <c r="A168" s="407">
        <v>6</v>
      </c>
      <c r="B168" s="113">
        <v>141920</v>
      </c>
      <c r="C168" s="189" t="s">
        <v>629</v>
      </c>
      <c r="D168" s="483">
        <v>74.880250000000004</v>
      </c>
      <c r="E168" s="483">
        <v>197.18998999999999</v>
      </c>
      <c r="F168" s="483">
        <v>1686.06719</v>
      </c>
      <c r="G168" s="483">
        <v>202.10982999999999</v>
      </c>
      <c r="H168" s="88">
        <v>2160.2472600000001</v>
      </c>
      <c r="I168" s="483">
        <v>12.629619999999999</v>
      </c>
      <c r="J168" s="483">
        <v>10.429970000000001</v>
      </c>
      <c r="K168" s="483">
        <v>0</v>
      </c>
      <c r="L168" s="483">
        <v>0</v>
      </c>
      <c r="M168" s="483">
        <v>458.28181000000001</v>
      </c>
      <c r="N168" s="483">
        <v>80.168049999999994</v>
      </c>
      <c r="O168" s="483">
        <v>21.705300000000001</v>
      </c>
      <c r="P168" s="483">
        <v>0</v>
      </c>
      <c r="Q168" s="483">
        <v>0</v>
      </c>
      <c r="R168" s="88">
        <v>583.21474999999998</v>
      </c>
      <c r="S168" s="483">
        <v>7.2003000000000004</v>
      </c>
      <c r="T168" s="483">
        <v>0</v>
      </c>
      <c r="U168" s="483">
        <v>0</v>
      </c>
      <c r="V168" s="483">
        <v>0.52424000000000004</v>
      </c>
      <c r="W168" s="483">
        <v>0</v>
      </c>
      <c r="X168" s="483">
        <v>0</v>
      </c>
      <c r="Y168" s="483">
        <v>0</v>
      </c>
      <c r="Z168" s="483">
        <v>0</v>
      </c>
      <c r="AA168" s="483">
        <v>0</v>
      </c>
      <c r="AB168" s="483">
        <v>5.38436</v>
      </c>
      <c r="AC168" s="483">
        <v>0</v>
      </c>
      <c r="AD168" s="483">
        <v>13.1089</v>
      </c>
      <c r="AE168" s="483">
        <v>2756.5709100000004</v>
      </c>
      <c r="AF168" s="236">
        <v>80.168049999999994</v>
      </c>
      <c r="AG168" s="236">
        <v>458.80605000000003</v>
      </c>
      <c r="AH168" s="236">
        <v>0</v>
      </c>
      <c r="AI168" s="236">
        <v>0</v>
      </c>
      <c r="AJ168" s="488">
        <v>2217.5968100000005</v>
      </c>
    </row>
    <row r="169" spans="1:36" s="42" customFormat="1" x14ac:dyDescent="0.25">
      <c r="A169" s="407">
        <v>6</v>
      </c>
      <c r="B169" s="113">
        <v>141925</v>
      </c>
      <c r="C169" s="189" t="s">
        <v>631</v>
      </c>
      <c r="D169" s="483">
        <v>2579.4097299999999</v>
      </c>
      <c r="E169" s="483">
        <v>8251.9005300000008</v>
      </c>
      <c r="F169" s="483">
        <v>54440.895100000002</v>
      </c>
      <c r="G169" s="483">
        <v>7013.0002299999996</v>
      </c>
      <c r="H169" s="88">
        <v>72285.205589999998</v>
      </c>
      <c r="I169" s="483">
        <v>380.1397</v>
      </c>
      <c r="J169" s="483">
        <v>198.37835000000001</v>
      </c>
      <c r="K169" s="483">
        <v>0</v>
      </c>
      <c r="L169" s="483">
        <v>0</v>
      </c>
      <c r="M169" s="483">
        <v>4202.42317</v>
      </c>
      <c r="N169" s="483">
        <v>1527.3596</v>
      </c>
      <c r="O169" s="483">
        <v>213.66897</v>
      </c>
      <c r="P169" s="483">
        <v>0</v>
      </c>
      <c r="Q169" s="483">
        <v>0</v>
      </c>
      <c r="R169" s="88">
        <v>6521.9697899999992</v>
      </c>
      <c r="S169" s="483">
        <v>6.2938700000000001</v>
      </c>
      <c r="T169" s="483">
        <v>0</v>
      </c>
      <c r="U169" s="483">
        <v>0</v>
      </c>
      <c r="V169" s="483">
        <v>0</v>
      </c>
      <c r="W169" s="483">
        <v>0</v>
      </c>
      <c r="X169" s="483">
        <v>0</v>
      </c>
      <c r="Y169" s="483">
        <v>0</v>
      </c>
      <c r="Z169" s="483">
        <v>0</v>
      </c>
      <c r="AA169" s="483">
        <v>0</v>
      </c>
      <c r="AB169" s="483">
        <v>58.500970000000002</v>
      </c>
      <c r="AC169" s="483">
        <v>0</v>
      </c>
      <c r="AD169" s="483">
        <v>64.794840000000008</v>
      </c>
      <c r="AE169" s="483">
        <v>78871.970220000003</v>
      </c>
      <c r="AF169" s="236">
        <v>1527.3596</v>
      </c>
      <c r="AG169" s="236">
        <v>4202.42317</v>
      </c>
      <c r="AH169" s="236">
        <v>0</v>
      </c>
      <c r="AI169" s="236">
        <v>0</v>
      </c>
      <c r="AJ169" s="488">
        <v>73142.187449999983</v>
      </c>
    </row>
    <row r="170" spans="1:36" s="42" customFormat="1" x14ac:dyDescent="0.25">
      <c r="A170" s="407">
        <v>4</v>
      </c>
      <c r="B170" s="113">
        <v>1420</v>
      </c>
      <c r="C170" s="189" t="s">
        <v>1364</v>
      </c>
      <c r="D170" s="483">
        <v>178.05763999999999</v>
      </c>
      <c r="E170" s="483">
        <v>3.85737</v>
      </c>
      <c r="F170" s="483">
        <v>113585.19421</v>
      </c>
      <c r="G170" s="483">
        <v>308.42180000000002</v>
      </c>
      <c r="H170" s="88">
        <v>114075.53101999999</v>
      </c>
      <c r="I170" s="483">
        <v>26.10547</v>
      </c>
      <c r="J170" s="483">
        <v>0</v>
      </c>
      <c r="K170" s="483">
        <v>0</v>
      </c>
      <c r="L170" s="483">
        <v>0</v>
      </c>
      <c r="M170" s="483">
        <v>0</v>
      </c>
      <c r="N170" s="483">
        <v>7.2142900000000001</v>
      </c>
      <c r="O170" s="483">
        <v>553.71186999999998</v>
      </c>
      <c r="P170" s="483">
        <v>99.332999999999998</v>
      </c>
      <c r="Q170" s="483">
        <v>1363.8375000000001</v>
      </c>
      <c r="R170" s="88">
        <v>2050.2021300000001</v>
      </c>
      <c r="S170" s="483">
        <v>2623.8820000000001</v>
      </c>
      <c r="T170" s="483">
        <v>9.5E-4</v>
      </c>
      <c r="U170" s="483">
        <v>2.12256</v>
      </c>
      <c r="V170" s="483">
        <v>26.558689999999999</v>
      </c>
      <c r="W170" s="483">
        <v>0</v>
      </c>
      <c r="X170" s="483">
        <v>0</v>
      </c>
      <c r="Y170" s="483">
        <v>2277.8810800000001</v>
      </c>
      <c r="Z170" s="483">
        <v>0</v>
      </c>
      <c r="AA170" s="483">
        <v>810.86419000000001</v>
      </c>
      <c r="AB170" s="483">
        <v>497.11257999999998</v>
      </c>
      <c r="AC170" s="483">
        <v>76.784499999999994</v>
      </c>
      <c r="AD170" s="483">
        <v>6315.2065499999999</v>
      </c>
      <c r="AE170" s="483">
        <v>122440.9397</v>
      </c>
      <c r="AF170" s="236">
        <v>7.2142900000000001</v>
      </c>
      <c r="AG170" s="236">
        <v>26.558689999999999</v>
      </c>
      <c r="AH170" s="236">
        <v>0</v>
      </c>
      <c r="AI170" s="236">
        <v>3165.5297700000006</v>
      </c>
      <c r="AJ170" s="488">
        <v>119241.63694999999</v>
      </c>
    </row>
    <row r="171" spans="1:36" s="42" customFormat="1" x14ac:dyDescent="0.25">
      <c r="A171" s="407">
        <v>6</v>
      </c>
      <c r="B171" s="113">
        <v>142005</v>
      </c>
      <c r="C171" s="189" t="s">
        <v>623</v>
      </c>
      <c r="D171" s="483">
        <v>12.88321</v>
      </c>
      <c r="E171" s="483">
        <v>0.13755999999999999</v>
      </c>
      <c r="F171" s="483">
        <v>2469.25839</v>
      </c>
      <c r="G171" s="483">
        <v>7.6844400000000004</v>
      </c>
      <c r="H171" s="88">
        <v>2489.9636</v>
      </c>
      <c r="I171" s="483">
        <v>0.98956999999999995</v>
      </c>
      <c r="J171" s="483">
        <v>0</v>
      </c>
      <c r="K171" s="483">
        <v>0</v>
      </c>
      <c r="L171" s="483">
        <v>0</v>
      </c>
      <c r="M171" s="483">
        <v>0</v>
      </c>
      <c r="N171" s="483">
        <v>0.70298000000000005</v>
      </c>
      <c r="O171" s="483">
        <v>16.56982</v>
      </c>
      <c r="P171" s="483">
        <v>4.2945500000000001</v>
      </c>
      <c r="Q171" s="483">
        <v>49.230820000000001</v>
      </c>
      <c r="R171" s="88">
        <v>71.787739999999999</v>
      </c>
      <c r="S171" s="483">
        <v>13.7994</v>
      </c>
      <c r="T171" s="483">
        <v>9.5E-4</v>
      </c>
      <c r="U171" s="483">
        <v>6.5960000000000005E-2</v>
      </c>
      <c r="V171" s="483">
        <v>0.70794999999999997</v>
      </c>
      <c r="W171" s="483">
        <v>0</v>
      </c>
      <c r="X171" s="483">
        <v>0</v>
      </c>
      <c r="Y171" s="483">
        <v>66.351759999999999</v>
      </c>
      <c r="Z171" s="483">
        <v>0</v>
      </c>
      <c r="AA171" s="483">
        <v>24.934000000000001</v>
      </c>
      <c r="AB171" s="483">
        <v>10.41553</v>
      </c>
      <c r="AC171" s="483">
        <v>4.6830499999999997</v>
      </c>
      <c r="AD171" s="483">
        <v>120.95859999999999</v>
      </c>
      <c r="AE171" s="483">
        <v>2682.7099400000002</v>
      </c>
      <c r="AF171" s="236">
        <v>0.70298000000000005</v>
      </c>
      <c r="AG171" s="236">
        <v>0.70794999999999997</v>
      </c>
      <c r="AH171" s="236">
        <v>0</v>
      </c>
      <c r="AI171" s="236">
        <v>95.968809999999991</v>
      </c>
      <c r="AJ171" s="488">
        <v>2585.3302000000008</v>
      </c>
    </row>
    <row r="172" spans="1:36" s="42" customFormat="1" x14ac:dyDescent="0.25">
      <c r="A172" s="407">
        <v>6</v>
      </c>
      <c r="B172" s="113">
        <v>142010</v>
      </c>
      <c r="C172" s="189" t="s">
        <v>625</v>
      </c>
      <c r="D172" s="483">
        <v>5.2794299999999996</v>
      </c>
      <c r="E172" s="483">
        <v>0.28051999999999999</v>
      </c>
      <c r="F172" s="483">
        <v>3320.7009699999999</v>
      </c>
      <c r="G172" s="483">
        <v>14.269130000000001</v>
      </c>
      <c r="H172" s="88">
        <v>3340.5300499999998</v>
      </c>
      <c r="I172" s="483">
        <v>2.0200900000000002</v>
      </c>
      <c r="J172" s="483">
        <v>0</v>
      </c>
      <c r="K172" s="483">
        <v>0</v>
      </c>
      <c r="L172" s="483">
        <v>0</v>
      </c>
      <c r="M172" s="483">
        <v>0</v>
      </c>
      <c r="N172" s="483">
        <v>1.4683600000000001</v>
      </c>
      <c r="O172" s="483">
        <v>67.091359999999995</v>
      </c>
      <c r="P172" s="483">
        <v>2.61</v>
      </c>
      <c r="Q172" s="483">
        <v>73.229669999999999</v>
      </c>
      <c r="R172" s="88">
        <v>146.41947999999999</v>
      </c>
      <c r="S172" s="483">
        <v>26.573340000000002</v>
      </c>
      <c r="T172" s="483">
        <v>0</v>
      </c>
      <c r="U172" s="483">
        <v>0.13697999999999999</v>
      </c>
      <c r="V172" s="483">
        <v>1.3470200000000001</v>
      </c>
      <c r="W172" s="483">
        <v>0</v>
      </c>
      <c r="X172" s="483">
        <v>0</v>
      </c>
      <c r="Y172" s="483">
        <v>94.209159999999997</v>
      </c>
      <c r="Z172" s="483">
        <v>0</v>
      </c>
      <c r="AA172" s="483">
        <v>50.933970000000002</v>
      </c>
      <c r="AB172" s="483">
        <v>15.86219</v>
      </c>
      <c r="AC172" s="483">
        <v>8.6880100000000002</v>
      </c>
      <c r="AD172" s="483">
        <v>197.75066999999999</v>
      </c>
      <c r="AE172" s="483">
        <v>3684.7001999999998</v>
      </c>
      <c r="AF172" s="236">
        <v>1.4683600000000001</v>
      </c>
      <c r="AG172" s="236">
        <v>1.3470200000000001</v>
      </c>
      <c r="AH172" s="236">
        <v>0</v>
      </c>
      <c r="AI172" s="236">
        <v>153.83113999999998</v>
      </c>
      <c r="AJ172" s="488">
        <v>3528.05368</v>
      </c>
    </row>
    <row r="173" spans="1:36" s="42" customFormat="1" x14ac:dyDescent="0.25">
      <c r="A173" s="407">
        <v>6</v>
      </c>
      <c r="B173" s="113">
        <v>142015</v>
      </c>
      <c r="C173" s="189" t="s">
        <v>627</v>
      </c>
      <c r="D173" s="483">
        <v>36.096780000000003</v>
      </c>
      <c r="E173" s="483">
        <v>0.43458000000000002</v>
      </c>
      <c r="F173" s="483">
        <v>5560.1686399999999</v>
      </c>
      <c r="G173" s="483">
        <v>22.5213</v>
      </c>
      <c r="H173" s="88">
        <v>5619.2213000000002</v>
      </c>
      <c r="I173" s="483">
        <v>2.7709600000000001</v>
      </c>
      <c r="J173" s="483">
        <v>0</v>
      </c>
      <c r="K173" s="483">
        <v>0</v>
      </c>
      <c r="L173" s="483">
        <v>0</v>
      </c>
      <c r="M173" s="483">
        <v>0</v>
      </c>
      <c r="N173" s="483">
        <v>2.2794599999999998</v>
      </c>
      <c r="O173" s="483">
        <v>37.961260000000003</v>
      </c>
      <c r="P173" s="483">
        <v>2.74892</v>
      </c>
      <c r="Q173" s="483">
        <v>117.79313999999999</v>
      </c>
      <c r="R173" s="88">
        <v>163.55374</v>
      </c>
      <c r="S173" s="483">
        <v>139.73497</v>
      </c>
      <c r="T173" s="483">
        <v>0</v>
      </c>
      <c r="U173" s="483">
        <v>0.21462999999999999</v>
      </c>
      <c r="V173" s="483">
        <v>1.99115</v>
      </c>
      <c r="W173" s="483">
        <v>0</v>
      </c>
      <c r="X173" s="483">
        <v>0</v>
      </c>
      <c r="Y173" s="483">
        <v>156.01954000000001</v>
      </c>
      <c r="Z173" s="483">
        <v>0</v>
      </c>
      <c r="AA173" s="483">
        <v>78.481520000000003</v>
      </c>
      <c r="AB173" s="483">
        <v>20.55406</v>
      </c>
      <c r="AC173" s="483">
        <v>13.04166</v>
      </c>
      <c r="AD173" s="483">
        <v>410.03752999999995</v>
      </c>
      <c r="AE173" s="483">
        <v>6192.8125700000001</v>
      </c>
      <c r="AF173" s="236">
        <v>2.2794599999999998</v>
      </c>
      <c r="AG173" s="236">
        <v>1.99115</v>
      </c>
      <c r="AH173" s="236">
        <v>0</v>
      </c>
      <c r="AI173" s="236">
        <v>247.54272</v>
      </c>
      <c r="AJ173" s="488">
        <v>5940.999240000001</v>
      </c>
    </row>
    <row r="174" spans="1:36" s="42" customFormat="1" x14ac:dyDescent="0.25">
      <c r="A174" s="407">
        <v>6</v>
      </c>
      <c r="B174" s="113">
        <v>142020</v>
      </c>
      <c r="C174" s="189" t="s">
        <v>629</v>
      </c>
      <c r="D174" s="483">
        <v>38.793149999999997</v>
      </c>
      <c r="E174" s="483">
        <v>0.92286000000000001</v>
      </c>
      <c r="F174" s="483">
        <v>11117.797629999999</v>
      </c>
      <c r="G174" s="483">
        <v>45.998550000000002</v>
      </c>
      <c r="H174" s="88">
        <v>11203.512189999999</v>
      </c>
      <c r="I174" s="483">
        <v>6.7926900000000003</v>
      </c>
      <c r="J174" s="483">
        <v>0</v>
      </c>
      <c r="K174" s="483">
        <v>0</v>
      </c>
      <c r="L174" s="483">
        <v>0</v>
      </c>
      <c r="M174" s="483">
        <v>0</v>
      </c>
      <c r="N174" s="483">
        <v>1.5993599999999999</v>
      </c>
      <c r="O174" s="483">
        <v>59.339080000000003</v>
      </c>
      <c r="P174" s="483">
        <v>7.9692600000000002</v>
      </c>
      <c r="Q174" s="483">
        <v>234.03325000000001</v>
      </c>
      <c r="R174" s="88">
        <v>309.73364000000004</v>
      </c>
      <c r="S174" s="483">
        <v>168.40572</v>
      </c>
      <c r="T174" s="483">
        <v>0</v>
      </c>
      <c r="U174" s="483">
        <v>0.47005999999999998</v>
      </c>
      <c r="V174" s="483">
        <v>2.9045200000000002</v>
      </c>
      <c r="W174" s="483">
        <v>0</v>
      </c>
      <c r="X174" s="483">
        <v>0</v>
      </c>
      <c r="Y174" s="483">
        <v>344.80072999999999</v>
      </c>
      <c r="Z174" s="483">
        <v>0</v>
      </c>
      <c r="AA174" s="483">
        <v>156.63810000000001</v>
      </c>
      <c r="AB174" s="483">
        <v>54.027369999999998</v>
      </c>
      <c r="AC174" s="483">
        <v>20.979679999999998</v>
      </c>
      <c r="AD174" s="483">
        <v>748.22618</v>
      </c>
      <c r="AE174" s="483">
        <v>12261.472009999999</v>
      </c>
      <c r="AF174" s="236">
        <v>1.5993599999999999</v>
      </c>
      <c r="AG174" s="236">
        <v>2.9045200000000002</v>
      </c>
      <c r="AH174" s="236">
        <v>0</v>
      </c>
      <c r="AI174" s="236">
        <v>522.41850999999997</v>
      </c>
      <c r="AJ174" s="488">
        <v>11734.54962</v>
      </c>
    </row>
    <row r="175" spans="1:36" s="42" customFormat="1" x14ac:dyDescent="0.25">
      <c r="A175" s="407">
        <v>6</v>
      </c>
      <c r="B175" s="113">
        <v>142025</v>
      </c>
      <c r="C175" s="189" t="s">
        <v>631</v>
      </c>
      <c r="D175" s="483">
        <v>85.005070000000003</v>
      </c>
      <c r="E175" s="483">
        <v>2.0818500000000002</v>
      </c>
      <c r="F175" s="483">
        <v>91117.268580000004</v>
      </c>
      <c r="G175" s="483">
        <v>217.94837999999999</v>
      </c>
      <c r="H175" s="88">
        <v>91422.303880000007</v>
      </c>
      <c r="I175" s="483">
        <v>13.532159999999999</v>
      </c>
      <c r="J175" s="483">
        <v>0</v>
      </c>
      <c r="K175" s="483">
        <v>0</v>
      </c>
      <c r="L175" s="483">
        <v>0</v>
      </c>
      <c r="M175" s="483">
        <v>0</v>
      </c>
      <c r="N175" s="483">
        <v>1.1641300000000001</v>
      </c>
      <c r="O175" s="483">
        <v>372.75035000000003</v>
      </c>
      <c r="P175" s="483">
        <v>81.710269999999994</v>
      </c>
      <c r="Q175" s="483">
        <v>889.55061999999998</v>
      </c>
      <c r="R175" s="88">
        <v>1358.7075299999999</v>
      </c>
      <c r="S175" s="483">
        <v>2275.3685700000001</v>
      </c>
      <c r="T175" s="483">
        <v>0</v>
      </c>
      <c r="U175" s="483">
        <v>1.2349300000000001</v>
      </c>
      <c r="V175" s="483">
        <v>19.608049999999999</v>
      </c>
      <c r="W175" s="483">
        <v>0</v>
      </c>
      <c r="X175" s="483">
        <v>0</v>
      </c>
      <c r="Y175" s="483">
        <v>1616.4998900000001</v>
      </c>
      <c r="Z175" s="483">
        <v>0</v>
      </c>
      <c r="AA175" s="483">
        <v>499.8766</v>
      </c>
      <c r="AB175" s="483">
        <v>396.25342999999998</v>
      </c>
      <c r="AC175" s="483">
        <v>29.392099999999999</v>
      </c>
      <c r="AD175" s="483">
        <v>4838.2335699999994</v>
      </c>
      <c r="AE175" s="483">
        <v>97619.244980000003</v>
      </c>
      <c r="AF175" s="236">
        <v>1.1641300000000001</v>
      </c>
      <c r="AG175" s="236">
        <v>19.608049999999999</v>
      </c>
      <c r="AH175" s="236">
        <v>0</v>
      </c>
      <c r="AI175" s="236">
        <v>2145.7685900000001</v>
      </c>
      <c r="AJ175" s="488">
        <v>95452.704210000011</v>
      </c>
    </row>
    <row r="176" spans="1:36" s="42" customFormat="1" x14ac:dyDescent="0.25">
      <c r="A176" s="407">
        <v>4</v>
      </c>
      <c r="B176" s="113">
        <v>1424</v>
      </c>
      <c r="C176" s="189" t="s">
        <v>1366</v>
      </c>
      <c r="D176" s="483">
        <v>0</v>
      </c>
      <c r="E176" s="483">
        <v>2251.3950599999998</v>
      </c>
      <c r="F176" s="483">
        <v>0</v>
      </c>
      <c r="G176" s="483">
        <v>0</v>
      </c>
      <c r="H176" s="88">
        <v>2251.3950599999998</v>
      </c>
      <c r="I176" s="483">
        <v>0</v>
      </c>
      <c r="J176" s="483">
        <v>0</v>
      </c>
      <c r="K176" s="483">
        <v>0</v>
      </c>
      <c r="L176" s="483">
        <v>0</v>
      </c>
      <c r="M176" s="483">
        <v>0</v>
      </c>
      <c r="N176" s="483">
        <v>0</v>
      </c>
      <c r="O176" s="483">
        <v>0</v>
      </c>
      <c r="P176" s="483">
        <v>0</v>
      </c>
      <c r="Q176" s="483">
        <v>0</v>
      </c>
      <c r="R176" s="88">
        <v>0</v>
      </c>
      <c r="S176" s="483">
        <v>0</v>
      </c>
      <c r="T176" s="483">
        <v>0</v>
      </c>
      <c r="U176" s="483">
        <v>0</v>
      </c>
      <c r="V176" s="483">
        <v>0</v>
      </c>
      <c r="W176" s="483">
        <v>0</v>
      </c>
      <c r="X176" s="483">
        <v>0</v>
      </c>
      <c r="Y176" s="483">
        <v>0</v>
      </c>
      <c r="Z176" s="483">
        <v>0</v>
      </c>
      <c r="AA176" s="483">
        <v>0</v>
      </c>
      <c r="AB176" s="483">
        <v>0</v>
      </c>
      <c r="AC176" s="483">
        <v>0</v>
      </c>
      <c r="AD176" s="483">
        <v>0</v>
      </c>
      <c r="AE176" s="483">
        <v>2251.3950599999998</v>
      </c>
      <c r="AF176" s="236">
        <v>0</v>
      </c>
      <c r="AG176" s="236">
        <v>0</v>
      </c>
      <c r="AH176" s="236">
        <v>0</v>
      </c>
      <c r="AI176" s="236">
        <v>0</v>
      </c>
      <c r="AJ176" s="488">
        <v>2251.3950599999998</v>
      </c>
    </row>
    <row r="177" spans="1:36" s="42" customFormat="1" x14ac:dyDescent="0.25">
      <c r="A177" s="407">
        <v>6</v>
      </c>
      <c r="B177" s="113">
        <v>142405</v>
      </c>
      <c r="C177" s="189" t="s">
        <v>623</v>
      </c>
      <c r="D177" s="483">
        <v>0</v>
      </c>
      <c r="E177" s="483">
        <v>2.34626</v>
      </c>
      <c r="F177" s="483">
        <v>0</v>
      </c>
      <c r="G177" s="483">
        <v>0</v>
      </c>
      <c r="H177" s="88">
        <v>2.34626</v>
      </c>
      <c r="I177" s="483">
        <v>0</v>
      </c>
      <c r="J177" s="483">
        <v>0</v>
      </c>
      <c r="K177" s="483">
        <v>0</v>
      </c>
      <c r="L177" s="483">
        <v>0</v>
      </c>
      <c r="M177" s="483">
        <v>0</v>
      </c>
      <c r="N177" s="483">
        <v>0</v>
      </c>
      <c r="O177" s="483">
        <v>0</v>
      </c>
      <c r="P177" s="483">
        <v>0</v>
      </c>
      <c r="Q177" s="483">
        <v>0</v>
      </c>
      <c r="R177" s="88">
        <v>0</v>
      </c>
      <c r="S177" s="483">
        <v>0</v>
      </c>
      <c r="T177" s="483">
        <v>0</v>
      </c>
      <c r="U177" s="483">
        <v>0</v>
      </c>
      <c r="V177" s="483">
        <v>0</v>
      </c>
      <c r="W177" s="483">
        <v>0</v>
      </c>
      <c r="X177" s="483">
        <v>0</v>
      </c>
      <c r="Y177" s="483">
        <v>0</v>
      </c>
      <c r="Z177" s="483">
        <v>0</v>
      </c>
      <c r="AA177" s="483">
        <v>0</v>
      </c>
      <c r="AB177" s="483">
        <v>0</v>
      </c>
      <c r="AC177" s="483">
        <v>0</v>
      </c>
      <c r="AD177" s="483">
        <v>0</v>
      </c>
      <c r="AE177" s="483">
        <v>2.34626</v>
      </c>
      <c r="AF177" s="236">
        <v>0</v>
      </c>
      <c r="AG177" s="236">
        <v>0</v>
      </c>
      <c r="AH177" s="236">
        <v>0</v>
      </c>
      <c r="AI177" s="236">
        <v>0</v>
      </c>
      <c r="AJ177" s="488">
        <v>2.34626</v>
      </c>
    </row>
    <row r="178" spans="1:36" s="42" customFormat="1" x14ac:dyDescent="0.25">
      <c r="A178" s="407">
        <v>6</v>
      </c>
      <c r="B178" s="113">
        <v>142410</v>
      </c>
      <c r="C178" s="189" t="s">
        <v>625</v>
      </c>
      <c r="D178" s="483">
        <v>0</v>
      </c>
      <c r="E178" s="483">
        <v>4.8400499999999997</v>
      </c>
      <c r="F178" s="483">
        <v>0</v>
      </c>
      <c r="G178" s="483">
        <v>0</v>
      </c>
      <c r="H178" s="88">
        <v>4.8400499999999997</v>
      </c>
      <c r="I178" s="483">
        <v>0</v>
      </c>
      <c r="J178" s="483">
        <v>0</v>
      </c>
      <c r="K178" s="483">
        <v>0</v>
      </c>
      <c r="L178" s="483">
        <v>0</v>
      </c>
      <c r="M178" s="483">
        <v>0</v>
      </c>
      <c r="N178" s="483">
        <v>0</v>
      </c>
      <c r="O178" s="483">
        <v>0</v>
      </c>
      <c r="P178" s="483">
        <v>0</v>
      </c>
      <c r="Q178" s="483">
        <v>0</v>
      </c>
      <c r="R178" s="88">
        <v>0</v>
      </c>
      <c r="S178" s="483">
        <v>0</v>
      </c>
      <c r="T178" s="483">
        <v>0</v>
      </c>
      <c r="U178" s="483">
        <v>0</v>
      </c>
      <c r="V178" s="483">
        <v>0</v>
      </c>
      <c r="W178" s="483">
        <v>0</v>
      </c>
      <c r="X178" s="483">
        <v>0</v>
      </c>
      <c r="Y178" s="483">
        <v>0</v>
      </c>
      <c r="Z178" s="483">
        <v>0</v>
      </c>
      <c r="AA178" s="483">
        <v>0</v>
      </c>
      <c r="AB178" s="483">
        <v>0</v>
      </c>
      <c r="AC178" s="483">
        <v>0</v>
      </c>
      <c r="AD178" s="483">
        <v>0</v>
      </c>
      <c r="AE178" s="483">
        <v>4.8400499999999997</v>
      </c>
      <c r="AF178" s="236">
        <v>0</v>
      </c>
      <c r="AG178" s="236">
        <v>0</v>
      </c>
      <c r="AH178" s="236">
        <v>0</v>
      </c>
      <c r="AI178" s="236">
        <v>0</v>
      </c>
      <c r="AJ178" s="488">
        <v>4.8400499999999997</v>
      </c>
    </row>
    <row r="179" spans="1:36" s="42" customFormat="1" x14ac:dyDescent="0.25">
      <c r="A179" s="407">
        <v>6</v>
      </c>
      <c r="B179" s="113">
        <v>142415</v>
      </c>
      <c r="C179" s="189" t="s">
        <v>627</v>
      </c>
      <c r="D179" s="483">
        <v>0</v>
      </c>
      <c r="E179" s="483">
        <v>11.89818</v>
      </c>
      <c r="F179" s="483">
        <v>0</v>
      </c>
      <c r="G179" s="483">
        <v>0</v>
      </c>
      <c r="H179" s="88">
        <v>11.89818</v>
      </c>
      <c r="I179" s="483">
        <v>0</v>
      </c>
      <c r="J179" s="483">
        <v>0</v>
      </c>
      <c r="K179" s="483">
        <v>0</v>
      </c>
      <c r="L179" s="483">
        <v>0</v>
      </c>
      <c r="M179" s="483">
        <v>0</v>
      </c>
      <c r="N179" s="483">
        <v>0</v>
      </c>
      <c r="O179" s="483">
        <v>0</v>
      </c>
      <c r="P179" s="483">
        <v>0</v>
      </c>
      <c r="Q179" s="483">
        <v>0</v>
      </c>
      <c r="R179" s="88">
        <v>0</v>
      </c>
      <c r="S179" s="483">
        <v>0</v>
      </c>
      <c r="T179" s="483">
        <v>0</v>
      </c>
      <c r="U179" s="483">
        <v>0</v>
      </c>
      <c r="V179" s="483">
        <v>0</v>
      </c>
      <c r="W179" s="483">
        <v>0</v>
      </c>
      <c r="X179" s="483">
        <v>0</v>
      </c>
      <c r="Y179" s="483">
        <v>0</v>
      </c>
      <c r="Z179" s="483">
        <v>0</v>
      </c>
      <c r="AA179" s="483">
        <v>0</v>
      </c>
      <c r="AB179" s="483">
        <v>0</v>
      </c>
      <c r="AC179" s="483">
        <v>0</v>
      </c>
      <c r="AD179" s="483">
        <v>0</v>
      </c>
      <c r="AE179" s="483">
        <v>11.89818</v>
      </c>
      <c r="AF179" s="236">
        <v>0</v>
      </c>
      <c r="AG179" s="236">
        <v>0</v>
      </c>
      <c r="AH179" s="236">
        <v>0</v>
      </c>
      <c r="AI179" s="236">
        <v>0</v>
      </c>
      <c r="AJ179" s="488">
        <v>11.89818</v>
      </c>
    </row>
    <row r="180" spans="1:36" s="42" customFormat="1" x14ac:dyDescent="0.25">
      <c r="A180" s="407">
        <v>6</v>
      </c>
      <c r="B180" s="113">
        <v>142420</v>
      </c>
      <c r="C180" s="189" t="s">
        <v>629</v>
      </c>
      <c r="D180" s="483">
        <v>0</v>
      </c>
      <c r="E180" s="483">
        <v>27.735479999999999</v>
      </c>
      <c r="F180" s="483">
        <v>0</v>
      </c>
      <c r="G180" s="483">
        <v>0</v>
      </c>
      <c r="H180" s="88">
        <v>27.735479999999999</v>
      </c>
      <c r="I180" s="483">
        <v>0</v>
      </c>
      <c r="J180" s="483">
        <v>0</v>
      </c>
      <c r="K180" s="483">
        <v>0</v>
      </c>
      <c r="L180" s="483">
        <v>0</v>
      </c>
      <c r="M180" s="483">
        <v>0</v>
      </c>
      <c r="N180" s="483">
        <v>0</v>
      </c>
      <c r="O180" s="483">
        <v>0</v>
      </c>
      <c r="P180" s="483">
        <v>0</v>
      </c>
      <c r="Q180" s="483">
        <v>0</v>
      </c>
      <c r="R180" s="88">
        <v>0</v>
      </c>
      <c r="S180" s="483">
        <v>0</v>
      </c>
      <c r="T180" s="483">
        <v>0</v>
      </c>
      <c r="U180" s="483">
        <v>0</v>
      </c>
      <c r="V180" s="483">
        <v>0</v>
      </c>
      <c r="W180" s="483">
        <v>0</v>
      </c>
      <c r="X180" s="483">
        <v>0</v>
      </c>
      <c r="Y180" s="483">
        <v>0</v>
      </c>
      <c r="Z180" s="483">
        <v>0</v>
      </c>
      <c r="AA180" s="483">
        <v>0</v>
      </c>
      <c r="AB180" s="483">
        <v>0</v>
      </c>
      <c r="AC180" s="483">
        <v>0</v>
      </c>
      <c r="AD180" s="483">
        <v>0</v>
      </c>
      <c r="AE180" s="483">
        <v>27.735479999999999</v>
      </c>
      <c r="AF180" s="236">
        <v>0</v>
      </c>
      <c r="AG180" s="236">
        <v>0</v>
      </c>
      <c r="AH180" s="236">
        <v>0</v>
      </c>
      <c r="AI180" s="236">
        <v>0</v>
      </c>
      <c r="AJ180" s="488">
        <v>27.735479999999999</v>
      </c>
    </row>
    <row r="181" spans="1:36" s="42" customFormat="1" x14ac:dyDescent="0.25">
      <c r="A181" s="407">
        <v>6</v>
      </c>
      <c r="B181" s="113">
        <v>142425</v>
      </c>
      <c r="C181" s="189" t="s">
        <v>631</v>
      </c>
      <c r="D181" s="483">
        <v>0</v>
      </c>
      <c r="E181" s="483">
        <v>2204.5750899999998</v>
      </c>
      <c r="F181" s="483">
        <v>0</v>
      </c>
      <c r="G181" s="483">
        <v>0</v>
      </c>
      <c r="H181" s="88">
        <v>2204.5750899999998</v>
      </c>
      <c r="I181" s="483">
        <v>0</v>
      </c>
      <c r="J181" s="483">
        <v>0</v>
      </c>
      <c r="K181" s="483">
        <v>0</v>
      </c>
      <c r="L181" s="483">
        <v>0</v>
      </c>
      <c r="M181" s="483">
        <v>0</v>
      </c>
      <c r="N181" s="483">
        <v>0</v>
      </c>
      <c r="O181" s="483">
        <v>0</v>
      </c>
      <c r="P181" s="483">
        <v>0</v>
      </c>
      <c r="Q181" s="483">
        <v>0</v>
      </c>
      <c r="R181" s="88">
        <v>0</v>
      </c>
      <c r="S181" s="483">
        <v>0</v>
      </c>
      <c r="T181" s="483">
        <v>0</v>
      </c>
      <c r="U181" s="483">
        <v>0</v>
      </c>
      <c r="V181" s="483">
        <v>0</v>
      </c>
      <c r="W181" s="483">
        <v>0</v>
      </c>
      <c r="X181" s="483">
        <v>0</v>
      </c>
      <c r="Y181" s="483">
        <v>0</v>
      </c>
      <c r="Z181" s="483">
        <v>0</v>
      </c>
      <c r="AA181" s="483">
        <v>0</v>
      </c>
      <c r="AB181" s="483">
        <v>0</v>
      </c>
      <c r="AC181" s="483">
        <v>0</v>
      </c>
      <c r="AD181" s="483">
        <v>0</v>
      </c>
      <c r="AE181" s="483">
        <v>2204.5750899999998</v>
      </c>
      <c r="AF181" s="236">
        <v>0</v>
      </c>
      <c r="AG181" s="236">
        <v>0</v>
      </c>
      <c r="AH181" s="236">
        <v>0</v>
      </c>
      <c r="AI181" s="236">
        <v>0</v>
      </c>
      <c r="AJ181" s="488">
        <v>2204.5750899999998</v>
      </c>
    </row>
    <row r="182" spans="1:36" s="42" customFormat="1" x14ac:dyDescent="0.25">
      <c r="A182" s="407">
        <v>4</v>
      </c>
      <c r="B182" s="113">
        <v>1425</v>
      </c>
      <c r="C182" s="189" t="s">
        <v>1031</v>
      </c>
      <c r="D182" s="483">
        <v>4594.9909600000001</v>
      </c>
      <c r="E182" s="483">
        <v>1112.32854</v>
      </c>
      <c r="F182" s="483">
        <v>7908.3281399999996</v>
      </c>
      <c r="G182" s="483">
        <v>3858.0098400000002</v>
      </c>
      <c r="H182" s="88">
        <v>17473.657479999998</v>
      </c>
      <c r="I182" s="483">
        <v>2382.7549100000001</v>
      </c>
      <c r="J182" s="483">
        <v>541.87347999999997</v>
      </c>
      <c r="K182" s="483">
        <v>0</v>
      </c>
      <c r="L182" s="483">
        <v>288.77361999999999</v>
      </c>
      <c r="M182" s="483">
        <v>145.47022999999999</v>
      </c>
      <c r="N182" s="483">
        <v>490.32986</v>
      </c>
      <c r="O182" s="483">
        <v>547.26133000000004</v>
      </c>
      <c r="P182" s="483">
        <v>879.48636999999997</v>
      </c>
      <c r="Q182" s="483">
        <v>0</v>
      </c>
      <c r="R182" s="88">
        <v>5275.9497999999994</v>
      </c>
      <c r="S182" s="483">
        <v>1324.2441100000001</v>
      </c>
      <c r="T182" s="483">
        <v>190.93798000000001</v>
      </c>
      <c r="U182" s="483">
        <v>43.597990000000003</v>
      </c>
      <c r="V182" s="483">
        <v>36.108820000000001</v>
      </c>
      <c r="W182" s="483">
        <v>0</v>
      </c>
      <c r="X182" s="483">
        <v>65.442509999999999</v>
      </c>
      <c r="Y182" s="483">
        <v>0</v>
      </c>
      <c r="Z182" s="483">
        <v>84.16986</v>
      </c>
      <c r="AA182" s="483">
        <v>0</v>
      </c>
      <c r="AB182" s="483">
        <v>94.934039999999996</v>
      </c>
      <c r="AC182" s="483">
        <v>0</v>
      </c>
      <c r="AD182" s="483">
        <v>1839.4353100000001</v>
      </c>
      <c r="AE182" s="483">
        <v>24589.042589999997</v>
      </c>
      <c r="AF182" s="236">
        <v>490.32986</v>
      </c>
      <c r="AG182" s="236">
        <v>470.35266999999999</v>
      </c>
      <c r="AH182" s="236">
        <v>0</v>
      </c>
      <c r="AI182" s="236">
        <v>0</v>
      </c>
      <c r="AJ182" s="488">
        <v>23628.360059999995</v>
      </c>
    </row>
    <row r="183" spans="1:36" s="42" customFormat="1" x14ac:dyDescent="0.25">
      <c r="A183" s="407">
        <v>6</v>
      </c>
      <c r="B183" s="113">
        <v>142505</v>
      </c>
      <c r="C183" s="189" t="s">
        <v>623</v>
      </c>
      <c r="D183" s="483">
        <v>208.18785</v>
      </c>
      <c r="E183" s="483">
        <v>116.45262</v>
      </c>
      <c r="F183" s="483">
        <v>1181.9830999999999</v>
      </c>
      <c r="G183" s="483">
        <v>1126.9270899999999</v>
      </c>
      <c r="H183" s="88">
        <v>2633.5506599999999</v>
      </c>
      <c r="I183" s="483">
        <v>238.79768000000001</v>
      </c>
      <c r="J183" s="483">
        <v>74.381649999999993</v>
      </c>
      <c r="K183" s="483">
        <v>0</v>
      </c>
      <c r="L183" s="483">
        <v>165.61631</v>
      </c>
      <c r="M183" s="483">
        <v>46.206449999999997</v>
      </c>
      <c r="N183" s="483">
        <v>89.037139999999994</v>
      </c>
      <c r="O183" s="483">
        <v>20.940470000000001</v>
      </c>
      <c r="P183" s="483">
        <v>96.600530000000006</v>
      </c>
      <c r="Q183" s="483">
        <v>0</v>
      </c>
      <c r="R183" s="88">
        <v>731.58023000000003</v>
      </c>
      <c r="S183" s="483">
        <v>130.63424000000001</v>
      </c>
      <c r="T183" s="483">
        <v>20.895879999999998</v>
      </c>
      <c r="U183" s="483">
        <v>5.0445700000000002</v>
      </c>
      <c r="V183" s="483">
        <v>3.7313399999999999</v>
      </c>
      <c r="W183" s="483">
        <v>0</v>
      </c>
      <c r="X183" s="483">
        <v>3.12601</v>
      </c>
      <c r="Y183" s="483">
        <v>0</v>
      </c>
      <c r="Z183" s="483">
        <v>6.1202800000000002</v>
      </c>
      <c r="AA183" s="483">
        <v>0</v>
      </c>
      <c r="AB183" s="483">
        <v>10.338240000000001</v>
      </c>
      <c r="AC183" s="483">
        <v>0</v>
      </c>
      <c r="AD183" s="483">
        <v>179.89056000000002</v>
      </c>
      <c r="AE183" s="483">
        <v>3545.0214499999997</v>
      </c>
      <c r="AF183" s="236">
        <v>89.037139999999994</v>
      </c>
      <c r="AG183" s="236">
        <v>215.55409999999998</v>
      </c>
      <c r="AH183" s="236">
        <v>0</v>
      </c>
      <c r="AI183" s="236">
        <v>0</v>
      </c>
      <c r="AJ183" s="488">
        <v>3240.43021</v>
      </c>
    </row>
    <row r="184" spans="1:36" s="42" customFormat="1" x14ac:dyDescent="0.25">
      <c r="A184" s="407">
        <v>6</v>
      </c>
      <c r="B184" s="113">
        <v>142510</v>
      </c>
      <c r="C184" s="189" t="s">
        <v>625</v>
      </c>
      <c r="D184" s="483">
        <v>360.82317</v>
      </c>
      <c r="E184" s="483">
        <v>95.907830000000004</v>
      </c>
      <c r="F184" s="483">
        <v>758.72472000000005</v>
      </c>
      <c r="G184" s="483">
        <v>263.55576000000002</v>
      </c>
      <c r="H184" s="88">
        <v>1479.0114799999999</v>
      </c>
      <c r="I184" s="483">
        <v>135.45256000000001</v>
      </c>
      <c r="J184" s="483">
        <v>57.948590000000003</v>
      </c>
      <c r="K184" s="483">
        <v>0</v>
      </c>
      <c r="L184" s="483">
        <v>6.60358</v>
      </c>
      <c r="M184" s="483">
        <v>18.184449999999998</v>
      </c>
      <c r="N184" s="483">
        <v>58.768680000000003</v>
      </c>
      <c r="O184" s="483">
        <v>58.421959999999999</v>
      </c>
      <c r="P184" s="483">
        <v>85.970020000000005</v>
      </c>
      <c r="Q184" s="483">
        <v>0</v>
      </c>
      <c r="R184" s="88">
        <v>421.34983999999997</v>
      </c>
      <c r="S184" s="483">
        <v>85.318690000000004</v>
      </c>
      <c r="T184" s="483">
        <v>15.697649999999999</v>
      </c>
      <c r="U184" s="483">
        <v>9.9934799999999999</v>
      </c>
      <c r="V184" s="483">
        <v>2.5525799999999998</v>
      </c>
      <c r="W184" s="483">
        <v>0</v>
      </c>
      <c r="X184" s="483">
        <v>2.1331000000000002</v>
      </c>
      <c r="Y184" s="483">
        <v>0</v>
      </c>
      <c r="Z184" s="483">
        <v>9.1426999999999996</v>
      </c>
      <c r="AA184" s="483">
        <v>0</v>
      </c>
      <c r="AB184" s="483">
        <v>14.442819999999999</v>
      </c>
      <c r="AC184" s="483">
        <v>0</v>
      </c>
      <c r="AD184" s="483">
        <v>139.28102000000001</v>
      </c>
      <c r="AE184" s="483">
        <v>2039.6423399999999</v>
      </c>
      <c r="AF184" s="236">
        <v>58.768680000000003</v>
      </c>
      <c r="AG184" s="236">
        <v>27.340609999999998</v>
      </c>
      <c r="AH184" s="236">
        <v>0</v>
      </c>
      <c r="AI184" s="236">
        <v>0</v>
      </c>
      <c r="AJ184" s="488">
        <v>1953.53305</v>
      </c>
    </row>
    <row r="185" spans="1:36" s="42" customFormat="1" x14ac:dyDescent="0.25">
      <c r="A185" s="407">
        <v>6</v>
      </c>
      <c r="B185" s="113">
        <v>142515</v>
      </c>
      <c r="C185" s="189" t="s">
        <v>627</v>
      </c>
      <c r="D185" s="483">
        <v>509.78703999999999</v>
      </c>
      <c r="E185" s="483">
        <v>122.87821</v>
      </c>
      <c r="F185" s="483">
        <v>814.78634</v>
      </c>
      <c r="G185" s="483">
        <v>393.73552000000001</v>
      </c>
      <c r="H185" s="88">
        <v>1841.1871100000001</v>
      </c>
      <c r="I185" s="483">
        <v>197.79857999999999</v>
      </c>
      <c r="J185" s="483">
        <v>43.817819999999998</v>
      </c>
      <c r="K185" s="483">
        <v>0</v>
      </c>
      <c r="L185" s="483">
        <v>9.1776199999999992</v>
      </c>
      <c r="M185" s="483">
        <v>27.175609999999999</v>
      </c>
      <c r="N185" s="483">
        <v>79.837029999999999</v>
      </c>
      <c r="O185" s="483">
        <v>77.372600000000006</v>
      </c>
      <c r="P185" s="483">
        <v>107.93711999999999</v>
      </c>
      <c r="Q185" s="483">
        <v>0</v>
      </c>
      <c r="R185" s="88">
        <v>543.11637999999994</v>
      </c>
      <c r="S185" s="483">
        <v>119.56347</v>
      </c>
      <c r="T185" s="483">
        <v>18.076650000000001</v>
      </c>
      <c r="U185" s="483">
        <v>12.72236</v>
      </c>
      <c r="V185" s="483">
        <v>3.88347</v>
      </c>
      <c r="W185" s="483">
        <v>0</v>
      </c>
      <c r="X185" s="483">
        <v>2.16852</v>
      </c>
      <c r="Y185" s="483">
        <v>0</v>
      </c>
      <c r="Z185" s="483">
        <v>14.05785</v>
      </c>
      <c r="AA185" s="483">
        <v>0</v>
      </c>
      <c r="AB185" s="483">
        <v>15.48554</v>
      </c>
      <c r="AC185" s="483">
        <v>0</v>
      </c>
      <c r="AD185" s="483">
        <v>185.95785999999998</v>
      </c>
      <c r="AE185" s="483">
        <v>2570.2613500000002</v>
      </c>
      <c r="AF185" s="236">
        <v>79.837029999999999</v>
      </c>
      <c r="AG185" s="236">
        <v>40.236699999999999</v>
      </c>
      <c r="AH185" s="236">
        <v>0</v>
      </c>
      <c r="AI185" s="236">
        <v>0</v>
      </c>
      <c r="AJ185" s="488">
        <v>2450.1876200000011</v>
      </c>
    </row>
    <row r="186" spans="1:36" s="42" customFormat="1" x14ac:dyDescent="0.25">
      <c r="A186" s="407">
        <v>6</v>
      </c>
      <c r="B186" s="113">
        <v>142520</v>
      </c>
      <c r="C186" s="189" t="s">
        <v>629</v>
      </c>
      <c r="D186" s="483">
        <v>937.76571999999999</v>
      </c>
      <c r="E186" s="483">
        <v>183.21481</v>
      </c>
      <c r="F186" s="483">
        <v>1467.4292700000001</v>
      </c>
      <c r="G186" s="483">
        <v>573.81875000000002</v>
      </c>
      <c r="H186" s="88">
        <v>3162.2285500000003</v>
      </c>
      <c r="I186" s="483">
        <v>391.40694999999999</v>
      </c>
      <c r="J186" s="483">
        <v>77.816770000000005</v>
      </c>
      <c r="K186" s="483">
        <v>0</v>
      </c>
      <c r="L186" s="483">
        <v>13.239699999999999</v>
      </c>
      <c r="M186" s="483">
        <v>17.07499</v>
      </c>
      <c r="N186" s="483">
        <v>143.60721000000001</v>
      </c>
      <c r="O186" s="483">
        <v>102.43094000000001</v>
      </c>
      <c r="P186" s="483">
        <v>139.27144000000001</v>
      </c>
      <c r="Q186" s="483">
        <v>0</v>
      </c>
      <c r="R186" s="88">
        <v>884.84799999999996</v>
      </c>
      <c r="S186" s="483">
        <v>217.16963000000001</v>
      </c>
      <c r="T186" s="483">
        <v>28.323799999999999</v>
      </c>
      <c r="U186" s="483">
        <v>5.2197500000000003</v>
      </c>
      <c r="V186" s="483">
        <v>8.1825700000000001</v>
      </c>
      <c r="W186" s="483">
        <v>0</v>
      </c>
      <c r="X186" s="483">
        <v>6.7546400000000002</v>
      </c>
      <c r="Y186" s="483">
        <v>0</v>
      </c>
      <c r="Z186" s="483">
        <v>24.621680000000001</v>
      </c>
      <c r="AA186" s="483">
        <v>0</v>
      </c>
      <c r="AB186" s="483">
        <v>14.503539999999999</v>
      </c>
      <c r="AC186" s="483">
        <v>0</v>
      </c>
      <c r="AD186" s="483">
        <v>304.77561000000003</v>
      </c>
      <c r="AE186" s="483">
        <v>4351.8521600000004</v>
      </c>
      <c r="AF186" s="236">
        <v>143.60721000000001</v>
      </c>
      <c r="AG186" s="236">
        <v>38.497259999999997</v>
      </c>
      <c r="AH186" s="236">
        <v>0</v>
      </c>
      <c r="AI186" s="236">
        <v>0</v>
      </c>
      <c r="AJ186" s="488">
        <v>4169.7476900000001</v>
      </c>
    </row>
    <row r="187" spans="1:36" s="42" customFormat="1" x14ac:dyDescent="0.25">
      <c r="A187" s="407">
        <v>6</v>
      </c>
      <c r="B187" s="113">
        <v>142525</v>
      </c>
      <c r="C187" s="189" t="s">
        <v>631</v>
      </c>
      <c r="D187" s="483">
        <v>2578.4271800000001</v>
      </c>
      <c r="E187" s="483">
        <v>593.87507000000005</v>
      </c>
      <c r="F187" s="483">
        <v>3685.4047099999998</v>
      </c>
      <c r="G187" s="483">
        <v>1499.97272</v>
      </c>
      <c r="H187" s="88">
        <v>8357.6796799999993</v>
      </c>
      <c r="I187" s="483">
        <v>1419.2991400000001</v>
      </c>
      <c r="J187" s="483">
        <v>287.90865000000002</v>
      </c>
      <c r="K187" s="483">
        <v>0</v>
      </c>
      <c r="L187" s="483">
        <v>94.136409999999998</v>
      </c>
      <c r="M187" s="483">
        <v>36.82873</v>
      </c>
      <c r="N187" s="483">
        <v>119.07980000000001</v>
      </c>
      <c r="O187" s="483">
        <v>288.09536000000003</v>
      </c>
      <c r="P187" s="483">
        <v>449.70726000000002</v>
      </c>
      <c r="Q187" s="483">
        <v>0</v>
      </c>
      <c r="R187" s="88">
        <v>2695.0553500000005</v>
      </c>
      <c r="S187" s="483">
        <v>771.55808000000002</v>
      </c>
      <c r="T187" s="483">
        <v>107.944</v>
      </c>
      <c r="U187" s="483">
        <v>10.61783</v>
      </c>
      <c r="V187" s="483">
        <v>17.758859999999999</v>
      </c>
      <c r="W187" s="483">
        <v>0</v>
      </c>
      <c r="X187" s="483">
        <v>51.260240000000003</v>
      </c>
      <c r="Y187" s="483">
        <v>0</v>
      </c>
      <c r="Z187" s="483">
        <v>30.227350000000001</v>
      </c>
      <c r="AA187" s="483">
        <v>0</v>
      </c>
      <c r="AB187" s="483">
        <v>40.163899999999998</v>
      </c>
      <c r="AC187" s="483">
        <v>0</v>
      </c>
      <c r="AD187" s="483">
        <v>1029.53026</v>
      </c>
      <c r="AE187" s="483">
        <v>12082.265289999999</v>
      </c>
      <c r="AF187" s="236">
        <v>119.07980000000001</v>
      </c>
      <c r="AG187" s="236">
        <v>148.72399999999999</v>
      </c>
      <c r="AH187" s="236">
        <v>0</v>
      </c>
      <c r="AI187" s="236">
        <v>0</v>
      </c>
      <c r="AJ187" s="488">
        <v>11814.461489999996</v>
      </c>
    </row>
    <row r="188" spans="1:36" s="42" customFormat="1" x14ac:dyDescent="0.25">
      <c r="A188" s="407">
        <v>4</v>
      </c>
      <c r="B188" s="113">
        <v>1426</v>
      </c>
      <c r="C188" s="189" t="s">
        <v>1372</v>
      </c>
      <c r="D188" s="483">
        <v>9347.3220399999991</v>
      </c>
      <c r="E188" s="483">
        <v>17589.503239999998</v>
      </c>
      <c r="F188" s="483">
        <v>46383.555769999999</v>
      </c>
      <c r="G188" s="483">
        <v>27620.262320000002</v>
      </c>
      <c r="H188" s="88">
        <v>100940.64337000001</v>
      </c>
      <c r="I188" s="483">
        <v>17273.022690000002</v>
      </c>
      <c r="J188" s="483">
        <v>9985.8228199999994</v>
      </c>
      <c r="K188" s="483">
        <v>0</v>
      </c>
      <c r="L188" s="483">
        <v>33147.684580000001</v>
      </c>
      <c r="M188" s="483">
        <v>6937.0236999999997</v>
      </c>
      <c r="N188" s="483">
        <v>10325.84881</v>
      </c>
      <c r="O188" s="483">
        <v>1096.50559</v>
      </c>
      <c r="P188" s="483">
        <v>3186.4683799999998</v>
      </c>
      <c r="Q188" s="483">
        <v>9787.0694600000006</v>
      </c>
      <c r="R188" s="88">
        <v>91739.446030000006</v>
      </c>
      <c r="S188" s="483">
        <v>16.982279999999999</v>
      </c>
      <c r="T188" s="483">
        <v>1415.5462399999999</v>
      </c>
      <c r="U188" s="483">
        <v>416.15246000000002</v>
      </c>
      <c r="V188" s="483">
        <v>522.77661000000001</v>
      </c>
      <c r="W188" s="483">
        <v>0</v>
      </c>
      <c r="X188" s="483">
        <v>265.95199000000002</v>
      </c>
      <c r="Y188" s="483">
        <v>104.81344</v>
      </c>
      <c r="Z188" s="483">
        <v>166.70638</v>
      </c>
      <c r="AA188" s="483">
        <v>0</v>
      </c>
      <c r="AB188" s="483">
        <v>306.03336000000002</v>
      </c>
      <c r="AC188" s="483">
        <v>0</v>
      </c>
      <c r="AD188" s="483">
        <v>3214.9627599999999</v>
      </c>
      <c r="AE188" s="483">
        <v>195895.05215999999</v>
      </c>
      <c r="AF188" s="236">
        <v>10325.84881</v>
      </c>
      <c r="AG188" s="236">
        <v>40607.48489</v>
      </c>
      <c r="AH188" s="236">
        <v>0</v>
      </c>
      <c r="AI188" s="236">
        <v>104.81344</v>
      </c>
      <c r="AJ188" s="488">
        <v>144856.90502000001</v>
      </c>
    </row>
    <row r="189" spans="1:36" s="42" customFormat="1" x14ac:dyDescent="0.25">
      <c r="A189" s="407">
        <v>6</v>
      </c>
      <c r="B189" s="113">
        <v>142605</v>
      </c>
      <c r="C189" s="189" t="s">
        <v>623</v>
      </c>
      <c r="D189" s="483">
        <v>224.58037999999999</v>
      </c>
      <c r="E189" s="483">
        <v>1105.4422</v>
      </c>
      <c r="F189" s="483">
        <v>10416.622369999999</v>
      </c>
      <c r="G189" s="483">
        <v>2087.0568800000001</v>
      </c>
      <c r="H189" s="88">
        <v>13833.701829999998</v>
      </c>
      <c r="I189" s="483">
        <v>1357.2259799999999</v>
      </c>
      <c r="J189" s="483">
        <v>2088.8023600000001</v>
      </c>
      <c r="K189" s="483">
        <v>0</v>
      </c>
      <c r="L189" s="483">
        <v>11839.1612</v>
      </c>
      <c r="M189" s="483">
        <v>1059.9482700000001</v>
      </c>
      <c r="N189" s="483">
        <v>791.17983000000004</v>
      </c>
      <c r="O189" s="483">
        <v>91.172380000000004</v>
      </c>
      <c r="P189" s="483">
        <v>174.35701</v>
      </c>
      <c r="Q189" s="483">
        <v>1564.6631</v>
      </c>
      <c r="R189" s="88">
        <v>18966.510130000002</v>
      </c>
      <c r="S189" s="483">
        <v>5.5507900000000001</v>
      </c>
      <c r="T189" s="483">
        <v>178.71064999999999</v>
      </c>
      <c r="U189" s="483">
        <v>51.988149999999997</v>
      </c>
      <c r="V189" s="483">
        <v>62.014919999999996</v>
      </c>
      <c r="W189" s="483">
        <v>0</v>
      </c>
      <c r="X189" s="483">
        <v>44.8337</v>
      </c>
      <c r="Y189" s="483">
        <v>27.075060000000001</v>
      </c>
      <c r="Z189" s="483">
        <v>10.194050000000001</v>
      </c>
      <c r="AA189" s="483">
        <v>0</v>
      </c>
      <c r="AB189" s="483">
        <v>33.842170000000003</v>
      </c>
      <c r="AC189" s="483">
        <v>0</v>
      </c>
      <c r="AD189" s="483">
        <v>414.20949000000002</v>
      </c>
      <c r="AE189" s="483">
        <v>33214.421450000002</v>
      </c>
      <c r="AF189" s="236">
        <v>791.17983000000004</v>
      </c>
      <c r="AG189" s="236">
        <v>12961.124390000001</v>
      </c>
      <c r="AH189" s="236">
        <v>0</v>
      </c>
      <c r="AI189" s="236">
        <v>27.075060000000001</v>
      </c>
      <c r="AJ189" s="488">
        <v>19435.042170000001</v>
      </c>
    </row>
    <row r="190" spans="1:36" s="42" customFormat="1" x14ac:dyDescent="0.25">
      <c r="A190" s="407">
        <v>6</v>
      </c>
      <c r="B190" s="113">
        <v>142610</v>
      </c>
      <c r="C190" s="189" t="s">
        <v>625</v>
      </c>
      <c r="D190" s="483">
        <v>967.95996000000002</v>
      </c>
      <c r="E190" s="483">
        <v>1112.7500299999999</v>
      </c>
      <c r="F190" s="483">
        <v>4537.6694100000004</v>
      </c>
      <c r="G190" s="483">
        <v>3295.4571900000001</v>
      </c>
      <c r="H190" s="88">
        <v>9913.836589999999</v>
      </c>
      <c r="I190" s="483">
        <v>1073.9552900000001</v>
      </c>
      <c r="J190" s="483">
        <v>514.60842000000002</v>
      </c>
      <c r="K190" s="483">
        <v>0</v>
      </c>
      <c r="L190" s="483">
        <v>810.50771999999995</v>
      </c>
      <c r="M190" s="483">
        <v>407.28368</v>
      </c>
      <c r="N190" s="483">
        <v>793.92154000000005</v>
      </c>
      <c r="O190" s="483">
        <v>66.957400000000007</v>
      </c>
      <c r="P190" s="483">
        <v>423.41030999999998</v>
      </c>
      <c r="Q190" s="483">
        <v>906.01535000000001</v>
      </c>
      <c r="R190" s="88">
        <v>4996.6597099999999</v>
      </c>
      <c r="S190" s="483">
        <v>2.70783</v>
      </c>
      <c r="T190" s="483">
        <v>173.38935000000001</v>
      </c>
      <c r="U190" s="483">
        <v>28.992290000000001</v>
      </c>
      <c r="V190" s="483">
        <v>33.093220000000002</v>
      </c>
      <c r="W190" s="483">
        <v>0</v>
      </c>
      <c r="X190" s="483">
        <v>25.48424</v>
      </c>
      <c r="Y190" s="483">
        <v>14.50347</v>
      </c>
      <c r="Z190" s="483">
        <v>19.662600000000001</v>
      </c>
      <c r="AA190" s="483">
        <v>0</v>
      </c>
      <c r="AB190" s="483">
        <v>46.199280000000002</v>
      </c>
      <c r="AC190" s="483">
        <v>0</v>
      </c>
      <c r="AD190" s="483">
        <v>344.03227999999996</v>
      </c>
      <c r="AE190" s="483">
        <v>15254.528579999998</v>
      </c>
      <c r="AF190" s="236">
        <v>793.92154000000005</v>
      </c>
      <c r="AG190" s="236">
        <v>1250.8846199999998</v>
      </c>
      <c r="AH190" s="236">
        <v>0</v>
      </c>
      <c r="AI190" s="236">
        <v>14.50347</v>
      </c>
      <c r="AJ190" s="488">
        <v>13195.218949999997</v>
      </c>
    </row>
    <row r="191" spans="1:36" s="42" customFormat="1" x14ac:dyDescent="0.25">
      <c r="A191" s="407">
        <v>6</v>
      </c>
      <c r="B191" s="113">
        <v>142615</v>
      </c>
      <c r="C191" s="189" t="s">
        <v>627</v>
      </c>
      <c r="D191" s="483">
        <v>625.69385</v>
      </c>
      <c r="E191" s="483">
        <v>1484.60745</v>
      </c>
      <c r="F191" s="483">
        <v>5937.5977700000003</v>
      </c>
      <c r="G191" s="483">
        <v>5103.7660900000001</v>
      </c>
      <c r="H191" s="88">
        <v>13151.66516</v>
      </c>
      <c r="I191" s="483">
        <v>1492.4543900000001</v>
      </c>
      <c r="J191" s="483">
        <v>717.18691999999999</v>
      </c>
      <c r="K191" s="483">
        <v>0</v>
      </c>
      <c r="L191" s="483">
        <v>1144.4572599999999</v>
      </c>
      <c r="M191" s="483">
        <v>590.40488000000005</v>
      </c>
      <c r="N191" s="483">
        <v>1142.5137299999999</v>
      </c>
      <c r="O191" s="483">
        <v>98.031239999999997</v>
      </c>
      <c r="P191" s="483">
        <v>364.21355999999997</v>
      </c>
      <c r="Q191" s="483">
        <v>1182.86951</v>
      </c>
      <c r="R191" s="88">
        <v>6732.1314899999998</v>
      </c>
      <c r="S191" s="483">
        <v>1.7982100000000001</v>
      </c>
      <c r="T191" s="483">
        <v>145.53013000000001</v>
      </c>
      <c r="U191" s="483">
        <v>41.717739999999999</v>
      </c>
      <c r="V191" s="483">
        <v>54.250129999999999</v>
      </c>
      <c r="W191" s="483">
        <v>0</v>
      </c>
      <c r="X191" s="483">
        <v>39.842739999999999</v>
      </c>
      <c r="Y191" s="483">
        <v>16.826149999999998</v>
      </c>
      <c r="Z191" s="483">
        <v>25.712610000000002</v>
      </c>
      <c r="AA191" s="483">
        <v>0</v>
      </c>
      <c r="AB191" s="483">
        <v>39.747169999999997</v>
      </c>
      <c r="AC191" s="483">
        <v>0</v>
      </c>
      <c r="AD191" s="483">
        <v>365.42487999999997</v>
      </c>
      <c r="AE191" s="483">
        <v>20249.221529999999</v>
      </c>
      <c r="AF191" s="236">
        <v>1142.5137299999999</v>
      </c>
      <c r="AG191" s="236">
        <v>1789.1122699999999</v>
      </c>
      <c r="AH191" s="236">
        <v>0</v>
      </c>
      <c r="AI191" s="236">
        <v>16.826149999999998</v>
      </c>
      <c r="AJ191" s="488">
        <v>17300.769379999998</v>
      </c>
    </row>
    <row r="192" spans="1:36" s="42" customFormat="1" x14ac:dyDescent="0.25">
      <c r="A192" s="407">
        <v>6</v>
      </c>
      <c r="B192" s="113">
        <v>142620</v>
      </c>
      <c r="C192" s="189" t="s">
        <v>629</v>
      </c>
      <c r="D192" s="483">
        <v>1241.73487</v>
      </c>
      <c r="E192" s="483">
        <v>2552.48011</v>
      </c>
      <c r="F192" s="483">
        <v>9497.7638299999999</v>
      </c>
      <c r="G192" s="483">
        <v>4516.5137100000002</v>
      </c>
      <c r="H192" s="88">
        <v>17808.49252</v>
      </c>
      <c r="I192" s="483">
        <v>2851.6110600000002</v>
      </c>
      <c r="J192" s="483">
        <v>1250.1453200000001</v>
      </c>
      <c r="K192" s="483">
        <v>0</v>
      </c>
      <c r="L192" s="483">
        <v>2203.0325600000001</v>
      </c>
      <c r="M192" s="483">
        <v>1087.4757999999999</v>
      </c>
      <c r="N192" s="483">
        <v>2137.4462699999999</v>
      </c>
      <c r="O192" s="483">
        <v>182.05082999999999</v>
      </c>
      <c r="P192" s="483">
        <v>365.45175</v>
      </c>
      <c r="Q192" s="483">
        <v>1873.40284</v>
      </c>
      <c r="R192" s="88">
        <v>11950.616430000002</v>
      </c>
      <c r="S192" s="483">
        <v>2.75285</v>
      </c>
      <c r="T192" s="483">
        <v>242.86685</v>
      </c>
      <c r="U192" s="483">
        <v>81.128129999999999</v>
      </c>
      <c r="V192" s="483">
        <v>91.78013</v>
      </c>
      <c r="W192" s="483">
        <v>0</v>
      </c>
      <c r="X192" s="483">
        <v>43.42886</v>
      </c>
      <c r="Y192" s="483">
        <v>27.913209999999999</v>
      </c>
      <c r="Z192" s="483">
        <v>46.986449999999998</v>
      </c>
      <c r="AA192" s="483">
        <v>0</v>
      </c>
      <c r="AB192" s="483">
        <v>71.650620000000004</v>
      </c>
      <c r="AC192" s="483">
        <v>0</v>
      </c>
      <c r="AD192" s="483">
        <v>608.50710000000004</v>
      </c>
      <c r="AE192" s="483">
        <v>30367.616050000001</v>
      </c>
      <c r="AF192" s="236">
        <v>2137.4462699999999</v>
      </c>
      <c r="AG192" s="236">
        <v>3382.2884899999999</v>
      </c>
      <c r="AH192" s="236">
        <v>0</v>
      </c>
      <c r="AI192" s="236">
        <v>27.913209999999999</v>
      </c>
      <c r="AJ192" s="488">
        <v>24819.968079999999</v>
      </c>
    </row>
    <row r="193" spans="1:36" s="42" customFormat="1" x14ac:dyDescent="0.25">
      <c r="A193" s="407">
        <v>6</v>
      </c>
      <c r="B193" s="113">
        <v>142625</v>
      </c>
      <c r="C193" s="189" t="s">
        <v>631</v>
      </c>
      <c r="D193" s="483">
        <v>6287.3529799999997</v>
      </c>
      <c r="E193" s="483">
        <v>11334.22345</v>
      </c>
      <c r="F193" s="483">
        <v>15993.902389999999</v>
      </c>
      <c r="G193" s="483">
        <v>12617.46845</v>
      </c>
      <c r="H193" s="88">
        <v>46232.947270000004</v>
      </c>
      <c r="I193" s="483">
        <v>10497.775970000001</v>
      </c>
      <c r="J193" s="483">
        <v>5415.0798000000004</v>
      </c>
      <c r="K193" s="483">
        <v>0</v>
      </c>
      <c r="L193" s="483">
        <v>17150.525839999998</v>
      </c>
      <c r="M193" s="483">
        <v>3791.9110700000001</v>
      </c>
      <c r="N193" s="483">
        <v>5460.7874400000001</v>
      </c>
      <c r="O193" s="483">
        <v>658.29373999999996</v>
      </c>
      <c r="P193" s="483">
        <v>1859.03575</v>
      </c>
      <c r="Q193" s="483">
        <v>4260.1186600000001</v>
      </c>
      <c r="R193" s="88">
        <v>49093.528270000003</v>
      </c>
      <c r="S193" s="483">
        <v>4.1726000000000001</v>
      </c>
      <c r="T193" s="483">
        <v>675.04926</v>
      </c>
      <c r="U193" s="483">
        <v>212.32615000000001</v>
      </c>
      <c r="V193" s="483">
        <v>281.63821000000002</v>
      </c>
      <c r="W193" s="483">
        <v>0</v>
      </c>
      <c r="X193" s="483">
        <v>112.36245</v>
      </c>
      <c r="Y193" s="483">
        <v>18.495550000000001</v>
      </c>
      <c r="Z193" s="483">
        <v>64.150670000000005</v>
      </c>
      <c r="AA193" s="483">
        <v>0</v>
      </c>
      <c r="AB193" s="483">
        <v>114.59412</v>
      </c>
      <c r="AC193" s="483">
        <v>0</v>
      </c>
      <c r="AD193" s="483">
        <v>1482.7890100000002</v>
      </c>
      <c r="AE193" s="483">
        <v>96809.264550000007</v>
      </c>
      <c r="AF193" s="236">
        <v>5460.7874400000001</v>
      </c>
      <c r="AG193" s="236">
        <v>21224.075120000001</v>
      </c>
      <c r="AH193" s="236">
        <v>0</v>
      </c>
      <c r="AI193" s="236">
        <v>18.495550000000001</v>
      </c>
      <c r="AJ193" s="488">
        <v>70105.906440000006</v>
      </c>
    </row>
    <row r="194" spans="1:36" s="42" customFormat="1" x14ac:dyDescent="0.25">
      <c r="A194" s="407">
        <v>4</v>
      </c>
      <c r="B194" s="113">
        <v>1427</v>
      </c>
      <c r="C194" s="189" t="s">
        <v>1030</v>
      </c>
      <c r="D194" s="483">
        <v>3111.8837600000002</v>
      </c>
      <c r="E194" s="483">
        <v>4395.6510200000002</v>
      </c>
      <c r="F194" s="483">
        <v>15973.7091</v>
      </c>
      <c r="G194" s="483">
        <v>5892.9749000000002</v>
      </c>
      <c r="H194" s="88">
        <v>29374.218780000003</v>
      </c>
      <c r="I194" s="483">
        <v>580.04179999999997</v>
      </c>
      <c r="J194" s="483">
        <v>872.73893999999996</v>
      </c>
      <c r="K194" s="483">
        <v>0</v>
      </c>
      <c r="L194" s="483">
        <v>0</v>
      </c>
      <c r="M194" s="483">
        <v>1942.52873</v>
      </c>
      <c r="N194" s="483">
        <v>2437.8964999999998</v>
      </c>
      <c r="O194" s="483">
        <v>460.51281999999998</v>
      </c>
      <c r="P194" s="483">
        <v>268.12732999999997</v>
      </c>
      <c r="Q194" s="483">
        <v>16.040379999999999</v>
      </c>
      <c r="R194" s="88">
        <v>6577.8865000000005</v>
      </c>
      <c r="S194" s="483">
        <v>597.11302000000001</v>
      </c>
      <c r="T194" s="483">
        <v>0</v>
      </c>
      <c r="U194" s="483">
        <v>0</v>
      </c>
      <c r="V194" s="483">
        <v>3.7517900000000002</v>
      </c>
      <c r="W194" s="483">
        <v>0</v>
      </c>
      <c r="X194" s="483">
        <v>0</v>
      </c>
      <c r="Y194" s="483">
        <v>0</v>
      </c>
      <c r="Z194" s="483">
        <v>66.010620000000003</v>
      </c>
      <c r="AA194" s="483">
        <v>0</v>
      </c>
      <c r="AB194" s="483">
        <v>183.2423</v>
      </c>
      <c r="AC194" s="483">
        <v>0</v>
      </c>
      <c r="AD194" s="483">
        <v>850.11773000000005</v>
      </c>
      <c r="AE194" s="483">
        <v>36802.223010000002</v>
      </c>
      <c r="AF194" s="236">
        <v>2437.8964999999998</v>
      </c>
      <c r="AG194" s="236">
        <v>1946.28052</v>
      </c>
      <c r="AH194" s="236">
        <v>0</v>
      </c>
      <c r="AI194" s="236">
        <v>0</v>
      </c>
      <c r="AJ194" s="488">
        <v>32418.045990000002</v>
      </c>
    </row>
    <row r="195" spans="1:36" s="42" customFormat="1" x14ac:dyDescent="0.25">
      <c r="A195" s="407">
        <v>6</v>
      </c>
      <c r="B195" s="113">
        <v>142705</v>
      </c>
      <c r="C195" s="189" t="s">
        <v>623</v>
      </c>
      <c r="D195" s="483">
        <v>52.639800000000001</v>
      </c>
      <c r="E195" s="483">
        <v>87.750219999999999</v>
      </c>
      <c r="F195" s="483">
        <v>438.45634000000001</v>
      </c>
      <c r="G195" s="483">
        <v>167.68077</v>
      </c>
      <c r="H195" s="88">
        <v>746.52712999999994</v>
      </c>
      <c r="I195" s="483">
        <v>33.531120000000001</v>
      </c>
      <c r="J195" s="483">
        <v>50.419420000000002</v>
      </c>
      <c r="K195" s="483">
        <v>0</v>
      </c>
      <c r="L195" s="483">
        <v>0</v>
      </c>
      <c r="M195" s="483">
        <v>65.58426</v>
      </c>
      <c r="N195" s="483">
        <v>105.25176</v>
      </c>
      <c r="O195" s="483">
        <v>6.4538799999999998</v>
      </c>
      <c r="P195" s="483">
        <v>10.477460000000001</v>
      </c>
      <c r="Q195" s="483">
        <v>3.6849400000000001</v>
      </c>
      <c r="R195" s="88">
        <v>275.40284000000003</v>
      </c>
      <c r="S195" s="483">
        <v>21.25451</v>
      </c>
      <c r="T195" s="483">
        <v>0</v>
      </c>
      <c r="U195" s="483">
        <v>0</v>
      </c>
      <c r="V195" s="483">
        <v>2.87968</v>
      </c>
      <c r="W195" s="483">
        <v>0</v>
      </c>
      <c r="X195" s="483">
        <v>0</v>
      </c>
      <c r="Y195" s="483">
        <v>0</v>
      </c>
      <c r="Z195" s="483">
        <v>2.8739400000000002</v>
      </c>
      <c r="AA195" s="483">
        <v>0</v>
      </c>
      <c r="AB195" s="483">
        <v>10.430400000000001</v>
      </c>
      <c r="AC195" s="483">
        <v>0</v>
      </c>
      <c r="AD195" s="483">
        <v>37.43853</v>
      </c>
      <c r="AE195" s="483">
        <v>1059.3684999999998</v>
      </c>
      <c r="AF195" s="236">
        <v>105.25176</v>
      </c>
      <c r="AG195" s="236">
        <v>68.463939999999994</v>
      </c>
      <c r="AH195" s="236">
        <v>0</v>
      </c>
      <c r="AI195" s="236">
        <v>0</v>
      </c>
      <c r="AJ195" s="488">
        <v>885.65279999999984</v>
      </c>
    </row>
    <row r="196" spans="1:36" s="42" customFormat="1" x14ac:dyDescent="0.25">
      <c r="A196" s="407">
        <v>6</v>
      </c>
      <c r="B196" s="113">
        <v>142710</v>
      </c>
      <c r="C196" s="189" t="s">
        <v>625</v>
      </c>
      <c r="D196" s="483">
        <v>103.45049</v>
      </c>
      <c r="E196" s="483">
        <v>57.536160000000002</v>
      </c>
      <c r="F196" s="483">
        <v>401.09460999999999</v>
      </c>
      <c r="G196" s="483">
        <v>105.58197</v>
      </c>
      <c r="H196" s="88">
        <v>667.66322999999988</v>
      </c>
      <c r="I196" s="483">
        <v>19.379190000000001</v>
      </c>
      <c r="J196" s="483">
        <v>31.193210000000001</v>
      </c>
      <c r="K196" s="483">
        <v>0</v>
      </c>
      <c r="L196" s="483">
        <v>0</v>
      </c>
      <c r="M196" s="483">
        <v>42.740380000000002</v>
      </c>
      <c r="N196" s="483">
        <v>65.473659999999995</v>
      </c>
      <c r="O196" s="483">
        <v>13.058149999999999</v>
      </c>
      <c r="P196" s="483">
        <v>6.8758499999999998</v>
      </c>
      <c r="Q196" s="483">
        <v>2.1577299999999999</v>
      </c>
      <c r="R196" s="88">
        <v>180.87816999999998</v>
      </c>
      <c r="S196" s="483">
        <v>14.52562</v>
      </c>
      <c r="T196" s="483">
        <v>0</v>
      </c>
      <c r="U196" s="483">
        <v>0</v>
      </c>
      <c r="V196" s="483">
        <v>0.87211000000000005</v>
      </c>
      <c r="W196" s="483">
        <v>0</v>
      </c>
      <c r="X196" s="483">
        <v>0</v>
      </c>
      <c r="Y196" s="483">
        <v>0</v>
      </c>
      <c r="Z196" s="483">
        <v>5.3239000000000001</v>
      </c>
      <c r="AA196" s="483">
        <v>0</v>
      </c>
      <c r="AB196" s="483">
        <v>15.444800000000001</v>
      </c>
      <c r="AC196" s="483">
        <v>0</v>
      </c>
      <c r="AD196" s="483">
        <v>36.166429999999998</v>
      </c>
      <c r="AE196" s="483">
        <v>884.70782999999983</v>
      </c>
      <c r="AF196" s="236">
        <v>65.473659999999995</v>
      </c>
      <c r="AG196" s="236">
        <v>43.612490000000001</v>
      </c>
      <c r="AH196" s="236">
        <v>0</v>
      </c>
      <c r="AI196" s="236">
        <v>0</v>
      </c>
      <c r="AJ196" s="488">
        <v>775.62167999999986</v>
      </c>
    </row>
    <row r="197" spans="1:36" s="42" customFormat="1" x14ac:dyDescent="0.25">
      <c r="A197" s="407">
        <v>6</v>
      </c>
      <c r="B197" s="113">
        <v>142715</v>
      </c>
      <c r="C197" s="189" t="s">
        <v>627</v>
      </c>
      <c r="D197" s="483">
        <v>137.62782999999999</v>
      </c>
      <c r="E197" s="483">
        <v>88.592370000000003</v>
      </c>
      <c r="F197" s="483">
        <v>502.22305</v>
      </c>
      <c r="G197" s="483">
        <v>167.44387</v>
      </c>
      <c r="H197" s="88">
        <v>895.8871200000001</v>
      </c>
      <c r="I197" s="483">
        <v>33.199240000000003</v>
      </c>
      <c r="J197" s="483">
        <v>47.145060000000001</v>
      </c>
      <c r="K197" s="483">
        <v>0</v>
      </c>
      <c r="L197" s="483">
        <v>0</v>
      </c>
      <c r="M197" s="483">
        <v>62.483849999999997</v>
      </c>
      <c r="N197" s="483">
        <v>96.696269999999998</v>
      </c>
      <c r="O197" s="483">
        <v>18.546769999999999</v>
      </c>
      <c r="P197" s="483">
        <v>9.7820900000000002</v>
      </c>
      <c r="Q197" s="483">
        <v>3.2988</v>
      </c>
      <c r="R197" s="88">
        <v>271.15207999999996</v>
      </c>
      <c r="S197" s="483">
        <v>22.170269999999999</v>
      </c>
      <c r="T197" s="483">
        <v>0</v>
      </c>
      <c r="U197" s="483">
        <v>0</v>
      </c>
      <c r="V197" s="483">
        <v>0</v>
      </c>
      <c r="W197" s="483">
        <v>0</v>
      </c>
      <c r="X197" s="483">
        <v>0</v>
      </c>
      <c r="Y197" s="483">
        <v>0</v>
      </c>
      <c r="Z197" s="483">
        <v>8.9025300000000005</v>
      </c>
      <c r="AA197" s="483">
        <v>0</v>
      </c>
      <c r="AB197" s="483">
        <v>13.97038</v>
      </c>
      <c r="AC197" s="483">
        <v>0</v>
      </c>
      <c r="AD197" s="483">
        <v>45.04318</v>
      </c>
      <c r="AE197" s="483">
        <v>1212.0823800000001</v>
      </c>
      <c r="AF197" s="236">
        <v>96.696269999999998</v>
      </c>
      <c r="AG197" s="236">
        <v>62.483849999999997</v>
      </c>
      <c r="AH197" s="236">
        <v>0</v>
      </c>
      <c r="AI197" s="236">
        <v>0</v>
      </c>
      <c r="AJ197" s="488">
        <v>1052.9022600000003</v>
      </c>
    </row>
    <row r="198" spans="1:36" s="42" customFormat="1" x14ac:dyDescent="0.25">
      <c r="A198" s="407">
        <v>6</v>
      </c>
      <c r="B198" s="113">
        <v>142720</v>
      </c>
      <c r="C198" s="189" t="s">
        <v>629</v>
      </c>
      <c r="D198" s="483">
        <v>261.52485000000001</v>
      </c>
      <c r="E198" s="483">
        <v>179.79666</v>
      </c>
      <c r="F198" s="483">
        <v>989.83520999999996</v>
      </c>
      <c r="G198" s="483">
        <v>341.09498000000002</v>
      </c>
      <c r="H198" s="88">
        <v>1772.2517</v>
      </c>
      <c r="I198" s="483">
        <v>67.820279999999997</v>
      </c>
      <c r="J198" s="483">
        <v>95.245260000000002</v>
      </c>
      <c r="K198" s="483">
        <v>0</v>
      </c>
      <c r="L198" s="483">
        <v>0</v>
      </c>
      <c r="M198" s="483">
        <v>109.7895</v>
      </c>
      <c r="N198" s="483">
        <v>188.85113000000001</v>
      </c>
      <c r="O198" s="483">
        <v>37.545380000000002</v>
      </c>
      <c r="P198" s="483">
        <v>17.072479999999999</v>
      </c>
      <c r="Q198" s="483">
        <v>5.2200499999999996</v>
      </c>
      <c r="R198" s="88">
        <v>521.54408000000012</v>
      </c>
      <c r="S198" s="483">
        <v>39.15634</v>
      </c>
      <c r="T198" s="483">
        <v>0</v>
      </c>
      <c r="U198" s="483">
        <v>0</v>
      </c>
      <c r="V198" s="483">
        <v>0</v>
      </c>
      <c r="W198" s="483">
        <v>0</v>
      </c>
      <c r="X198" s="483">
        <v>0</v>
      </c>
      <c r="Y198" s="483">
        <v>0</v>
      </c>
      <c r="Z198" s="483">
        <v>15.51299</v>
      </c>
      <c r="AA198" s="483">
        <v>0</v>
      </c>
      <c r="AB198" s="483">
        <v>27.258130000000001</v>
      </c>
      <c r="AC198" s="483">
        <v>0</v>
      </c>
      <c r="AD198" s="483">
        <v>81.927459999999996</v>
      </c>
      <c r="AE198" s="483">
        <v>2375.7232400000003</v>
      </c>
      <c r="AF198" s="236">
        <v>188.85113000000001</v>
      </c>
      <c r="AG198" s="236">
        <v>109.7895</v>
      </c>
      <c r="AH198" s="236">
        <v>0</v>
      </c>
      <c r="AI198" s="236">
        <v>0</v>
      </c>
      <c r="AJ198" s="488">
        <v>2077.0826099999999</v>
      </c>
    </row>
    <row r="199" spans="1:36" s="42" customFormat="1" x14ac:dyDescent="0.25">
      <c r="A199" s="407">
        <v>6</v>
      </c>
      <c r="B199" s="113">
        <v>142725</v>
      </c>
      <c r="C199" s="189" t="s">
        <v>631</v>
      </c>
      <c r="D199" s="483">
        <v>2556.6407899999999</v>
      </c>
      <c r="E199" s="483">
        <v>3981.97561</v>
      </c>
      <c r="F199" s="483">
        <v>13642.09989</v>
      </c>
      <c r="G199" s="483">
        <v>5111.1733100000001</v>
      </c>
      <c r="H199" s="88">
        <v>25291.889600000002</v>
      </c>
      <c r="I199" s="483">
        <v>426.11196999999999</v>
      </c>
      <c r="J199" s="483">
        <v>648.73599000000002</v>
      </c>
      <c r="K199" s="483">
        <v>0</v>
      </c>
      <c r="L199" s="483">
        <v>0</v>
      </c>
      <c r="M199" s="483">
        <v>1661.93074</v>
      </c>
      <c r="N199" s="483">
        <v>1981.6236799999999</v>
      </c>
      <c r="O199" s="483">
        <v>384.90863999999999</v>
      </c>
      <c r="P199" s="483">
        <v>223.91945000000001</v>
      </c>
      <c r="Q199" s="483">
        <v>1.67886</v>
      </c>
      <c r="R199" s="88">
        <v>5328.9093299999995</v>
      </c>
      <c r="S199" s="483">
        <v>500.00628</v>
      </c>
      <c r="T199" s="483">
        <v>0</v>
      </c>
      <c r="U199" s="483">
        <v>0</v>
      </c>
      <c r="V199" s="483">
        <v>0</v>
      </c>
      <c r="W199" s="483">
        <v>0</v>
      </c>
      <c r="X199" s="483">
        <v>0</v>
      </c>
      <c r="Y199" s="483">
        <v>0</v>
      </c>
      <c r="Z199" s="483">
        <v>33.397260000000003</v>
      </c>
      <c r="AA199" s="483">
        <v>0</v>
      </c>
      <c r="AB199" s="483">
        <v>116.13858999999999</v>
      </c>
      <c r="AC199" s="483">
        <v>0</v>
      </c>
      <c r="AD199" s="483">
        <v>649.54213000000004</v>
      </c>
      <c r="AE199" s="483">
        <v>31270.341060000002</v>
      </c>
      <c r="AF199" s="236">
        <v>1981.6236799999999</v>
      </c>
      <c r="AG199" s="236">
        <v>1661.93074</v>
      </c>
      <c r="AH199" s="236">
        <v>0</v>
      </c>
      <c r="AI199" s="236">
        <v>0</v>
      </c>
      <c r="AJ199" s="488">
        <v>27626.786640000009</v>
      </c>
    </row>
    <row r="200" spans="1:36" s="42" customFormat="1" x14ac:dyDescent="0.25">
      <c r="A200" s="407">
        <v>4</v>
      </c>
      <c r="B200" s="113">
        <v>1428</v>
      </c>
      <c r="C200" s="189" t="s">
        <v>1378</v>
      </c>
      <c r="D200" s="483">
        <v>3408.3845999999999</v>
      </c>
      <c r="E200" s="483">
        <v>1044.90112</v>
      </c>
      <c r="F200" s="483">
        <v>11017.243930000001</v>
      </c>
      <c r="G200" s="483">
        <v>760.45542999999998</v>
      </c>
      <c r="H200" s="88">
        <v>16230.98508</v>
      </c>
      <c r="I200" s="483">
        <v>792.40084999999999</v>
      </c>
      <c r="J200" s="483">
        <v>0</v>
      </c>
      <c r="K200" s="483">
        <v>0</v>
      </c>
      <c r="L200" s="483">
        <v>0</v>
      </c>
      <c r="M200" s="483">
        <v>0</v>
      </c>
      <c r="N200" s="483">
        <v>22.4709</v>
      </c>
      <c r="O200" s="483">
        <v>467.44162</v>
      </c>
      <c r="P200" s="483">
        <v>277.18531000000002</v>
      </c>
      <c r="Q200" s="483">
        <v>12273.423489999999</v>
      </c>
      <c r="R200" s="88">
        <v>13832.92217</v>
      </c>
      <c r="S200" s="483">
        <v>1024.5204699999999</v>
      </c>
      <c r="T200" s="483">
        <v>23.775880000000001</v>
      </c>
      <c r="U200" s="483">
        <v>561.53791999999999</v>
      </c>
      <c r="V200" s="483">
        <v>86.307159999999996</v>
      </c>
      <c r="W200" s="483">
        <v>27.397290000000002</v>
      </c>
      <c r="X200" s="483">
        <v>28.760429999999999</v>
      </c>
      <c r="Y200" s="483">
        <v>1798.3048899999999</v>
      </c>
      <c r="Z200" s="483">
        <v>7.4251300000000002</v>
      </c>
      <c r="AA200" s="483">
        <v>1439.29099</v>
      </c>
      <c r="AB200" s="483">
        <v>906.97694999999999</v>
      </c>
      <c r="AC200" s="483">
        <v>1951.57196</v>
      </c>
      <c r="AD200" s="483">
        <v>7855.8690700000006</v>
      </c>
      <c r="AE200" s="483">
        <v>37919.776320000004</v>
      </c>
      <c r="AF200" s="236">
        <v>22.4709</v>
      </c>
      <c r="AG200" s="236">
        <v>86.307159999999996</v>
      </c>
      <c r="AH200" s="236">
        <v>0</v>
      </c>
      <c r="AI200" s="236">
        <v>5189.1678400000001</v>
      </c>
      <c r="AJ200" s="488">
        <v>32621.830420000002</v>
      </c>
    </row>
    <row r="201" spans="1:36" s="42" customFormat="1" x14ac:dyDescent="0.25">
      <c r="A201" s="407">
        <v>6</v>
      </c>
      <c r="B201" s="113">
        <v>142805</v>
      </c>
      <c r="C201" s="189" t="s">
        <v>623</v>
      </c>
      <c r="D201" s="483">
        <v>172.83132000000001</v>
      </c>
      <c r="E201" s="483">
        <v>177.84496999999999</v>
      </c>
      <c r="F201" s="483">
        <v>1693.4982399999999</v>
      </c>
      <c r="G201" s="483">
        <v>131.92758000000001</v>
      </c>
      <c r="H201" s="88">
        <v>2176.1021099999998</v>
      </c>
      <c r="I201" s="483">
        <v>76.106189999999998</v>
      </c>
      <c r="J201" s="483">
        <v>0</v>
      </c>
      <c r="K201" s="483">
        <v>0</v>
      </c>
      <c r="L201" s="483">
        <v>0</v>
      </c>
      <c r="M201" s="483">
        <v>0</v>
      </c>
      <c r="N201" s="483">
        <v>4.4135200000000001</v>
      </c>
      <c r="O201" s="483">
        <v>28.17492</v>
      </c>
      <c r="P201" s="483">
        <v>19.258330000000001</v>
      </c>
      <c r="Q201" s="483">
        <v>1838.9236100000001</v>
      </c>
      <c r="R201" s="88">
        <v>1966.8765700000001</v>
      </c>
      <c r="S201" s="483">
        <v>82.760009999999994</v>
      </c>
      <c r="T201" s="483">
        <v>1.04535</v>
      </c>
      <c r="U201" s="483">
        <v>20.758980000000001</v>
      </c>
      <c r="V201" s="483">
        <v>5.9692299999999996</v>
      </c>
      <c r="W201" s="483">
        <v>16.779640000000001</v>
      </c>
      <c r="X201" s="483">
        <v>7.42136</v>
      </c>
      <c r="Y201" s="483">
        <v>352.41419000000002</v>
      </c>
      <c r="Z201" s="483">
        <v>0.44029000000000001</v>
      </c>
      <c r="AA201" s="483">
        <v>134.59673000000001</v>
      </c>
      <c r="AB201" s="483">
        <v>106.80954</v>
      </c>
      <c r="AC201" s="483">
        <v>411.10480999999999</v>
      </c>
      <c r="AD201" s="483">
        <v>1140.10013</v>
      </c>
      <c r="AE201" s="483">
        <v>5283.07881</v>
      </c>
      <c r="AF201" s="236">
        <v>4.4135200000000001</v>
      </c>
      <c r="AG201" s="236">
        <v>5.9692299999999996</v>
      </c>
      <c r="AH201" s="236">
        <v>0</v>
      </c>
      <c r="AI201" s="236">
        <v>898.11572999999999</v>
      </c>
      <c r="AJ201" s="488">
        <v>4374.5803299999998</v>
      </c>
    </row>
    <row r="202" spans="1:36" s="42" customFormat="1" x14ac:dyDescent="0.25">
      <c r="A202" s="407">
        <v>6</v>
      </c>
      <c r="B202" s="113">
        <v>142810</v>
      </c>
      <c r="C202" s="189" t="s">
        <v>625</v>
      </c>
      <c r="D202" s="483">
        <v>379.10462999999999</v>
      </c>
      <c r="E202" s="483">
        <v>122.96411999999999</v>
      </c>
      <c r="F202" s="483">
        <v>1973.4409900000001</v>
      </c>
      <c r="G202" s="483">
        <v>76.379620000000003</v>
      </c>
      <c r="H202" s="88">
        <v>2551.8893600000001</v>
      </c>
      <c r="I202" s="483">
        <v>39.497199999999999</v>
      </c>
      <c r="J202" s="483">
        <v>0</v>
      </c>
      <c r="K202" s="483">
        <v>0</v>
      </c>
      <c r="L202" s="483">
        <v>0</v>
      </c>
      <c r="M202" s="483">
        <v>0</v>
      </c>
      <c r="N202" s="483">
        <v>2.1487400000000001</v>
      </c>
      <c r="O202" s="483">
        <v>54.109560000000002</v>
      </c>
      <c r="P202" s="483">
        <v>11.80828</v>
      </c>
      <c r="Q202" s="483">
        <v>1078.7829300000001</v>
      </c>
      <c r="R202" s="88">
        <v>1186.34671</v>
      </c>
      <c r="S202" s="483">
        <v>53.648809999999997</v>
      </c>
      <c r="T202" s="483">
        <v>0.71297999999999995</v>
      </c>
      <c r="U202" s="483">
        <v>39.48077</v>
      </c>
      <c r="V202" s="483">
        <v>4.1451900000000004</v>
      </c>
      <c r="W202" s="483">
        <v>3.35785</v>
      </c>
      <c r="X202" s="483">
        <v>2.5091399999999999</v>
      </c>
      <c r="Y202" s="483">
        <v>195.05082999999999</v>
      </c>
      <c r="Z202" s="483">
        <v>1.9142399999999999</v>
      </c>
      <c r="AA202" s="483">
        <v>194.81829999999999</v>
      </c>
      <c r="AB202" s="483">
        <v>156.10602</v>
      </c>
      <c r="AC202" s="483">
        <v>534.31884000000002</v>
      </c>
      <c r="AD202" s="483">
        <v>1186.06297</v>
      </c>
      <c r="AE202" s="483">
        <v>4924.2990399999999</v>
      </c>
      <c r="AF202" s="236">
        <v>2.1487400000000001</v>
      </c>
      <c r="AG202" s="236">
        <v>4.1451900000000004</v>
      </c>
      <c r="AH202" s="236">
        <v>0</v>
      </c>
      <c r="AI202" s="236">
        <v>924.18796999999995</v>
      </c>
      <c r="AJ202" s="488">
        <v>3993.8171400000006</v>
      </c>
    </row>
    <row r="203" spans="1:36" s="42" customFormat="1" x14ac:dyDescent="0.25">
      <c r="A203" s="407">
        <v>6</v>
      </c>
      <c r="B203" s="113">
        <v>142815</v>
      </c>
      <c r="C203" s="189" t="s">
        <v>627</v>
      </c>
      <c r="D203" s="483">
        <v>416.36036000000001</v>
      </c>
      <c r="E203" s="483">
        <v>157.24395000000001</v>
      </c>
      <c r="F203" s="483">
        <v>1684.8114599999999</v>
      </c>
      <c r="G203" s="483">
        <v>119.38352</v>
      </c>
      <c r="H203" s="88">
        <v>2377.7992899999999</v>
      </c>
      <c r="I203" s="483">
        <v>66.176509999999993</v>
      </c>
      <c r="J203" s="483">
        <v>0</v>
      </c>
      <c r="K203" s="483">
        <v>0</v>
      </c>
      <c r="L203" s="483">
        <v>0</v>
      </c>
      <c r="M203" s="483">
        <v>0</v>
      </c>
      <c r="N203" s="483">
        <v>3.0018199999999999</v>
      </c>
      <c r="O203" s="483">
        <v>72.889979999999994</v>
      </c>
      <c r="P203" s="483">
        <v>18.69209</v>
      </c>
      <c r="Q203" s="483">
        <v>1484.212</v>
      </c>
      <c r="R203" s="88">
        <v>1644.9724000000001</v>
      </c>
      <c r="S203" s="483">
        <v>87.801739999999995</v>
      </c>
      <c r="T203" s="483">
        <v>1.13883</v>
      </c>
      <c r="U203" s="483">
        <v>55.443959999999997</v>
      </c>
      <c r="V203" s="483">
        <v>6.4228199999999998</v>
      </c>
      <c r="W203" s="483">
        <v>2.5571600000000001</v>
      </c>
      <c r="X203" s="483">
        <v>2.3682699999999999</v>
      </c>
      <c r="Y203" s="483">
        <v>265.64393999999999</v>
      </c>
      <c r="Z203" s="483">
        <v>1.4269400000000001</v>
      </c>
      <c r="AA203" s="483">
        <v>230.45589000000001</v>
      </c>
      <c r="AB203" s="483">
        <v>120.87594</v>
      </c>
      <c r="AC203" s="483">
        <v>317.41863999999998</v>
      </c>
      <c r="AD203" s="483">
        <v>1091.55413</v>
      </c>
      <c r="AE203" s="483">
        <v>5114.32582</v>
      </c>
      <c r="AF203" s="236">
        <v>3.0018199999999999</v>
      </c>
      <c r="AG203" s="236">
        <v>6.4228199999999998</v>
      </c>
      <c r="AH203" s="236">
        <v>0</v>
      </c>
      <c r="AI203" s="236">
        <v>813.51846999999998</v>
      </c>
      <c r="AJ203" s="488">
        <v>4291.3827099999999</v>
      </c>
    </row>
    <row r="204" spans="1:36" s="42" customFormat="1" x14ac:dyDescent="0.25">
      <c r="A204" s="407">
        <v>6</v>
      </c>
      <c r="B204" s="113">
        <v>142820</v>
      </c>
      <c r="C204" s="189" t="s">
        <v>629</v>
      </c>
      <c r="D204" s="483">
        <v>689.47313999999994</v>
      </c>
      <c r="E204" s="483">
        <v>231.05215999999999</v>
      </c>
      <c r="F204" s="483">
        <v>2596.6720399999999</v>
      </c>
      <c r="G204" s="483">
        <v>193.1875</v>
      </c>
      <c r="H204" s="88">
        <v>3710.3848399999997</v>
      </c>
      <c r="I204" s="483">
        <v>117.77097999999999</v>
      </c>
      <c r="J204" s="483">
        <v>0</v>
      </c>
      <c r="K204" s="483">
        <v>0</v>
      </c>
      <c r="L204" s="483">
        <v>0</v>
      </c>
      <c r="M204" s="483">
        <v>0</v>
      </c>
      <c r="N204" s="483">
        <v>7.3471200000000003</v>
      </c>
      <c r="O204" s="483">
        <v>122.86059</v>
      </c>
      <c r="P204" s="483">
        <v>36.648470000000003</v>
      </c>
      <c r="Q204" s="483">
        <v>2607.7579999999998</v>
      </c>
      <c r="R204" s="88">
        <v>2892.3851599999998</v>
      </c>
      <c r="S204" s="483">
        <v>174.66766000000001</v>
      </c>
      <c r="T204" s="483">
        <v>2.4785300000000001</v>
      </c>
      <c r="U204" s="483">
        <v>107.21726</v>
      </c>
      <c r="V204" s="483">
        <v>13.96059</v>
      </c>
      <c r="W204" s="483">
        <v>1.85026</v>
      </c>
      <c r="X204" s="483">
        <v>2.91472</v>
      </c>
      <c r="Y204" s="483">
        <v>412.50213000000002</v>
      </c>
      <c r="Z204" s="483">
        <v>3.0952000000000002</v>
      </c>
      <c r="AA204" s="483">
        <v>351.39237000000003</v>
      </c>
      <c r="AB204" s="483">
        <v>200.01129</v>
      </c>
      <c r="AC204" s="483">
        <v>368.85395</v>
      </c>
      <c r="AD204" s="483">
        <v>1638.9439599999998</v>
      </c>
      <c r="AE204" s="483">
        <v>8241.7139599999991</v>
      </c>
      <c r="AF204" s="236">
        <v>7.3471200000000003</v>
      </c>
      <c r="AG204" s="236">
        <v>13.96059</v>
      </c>
      <c r="AH204" s="236">
        <v>0</v>
      </c>
      <c r="AI204" s="236">
        <v>1132.74845</v>
      </c>
      <c r="AJ204" s="488">
        <v>7087.6578</v>
      </c>
    </row>
    <row r="205" spans="1:36" s="42" customFormat="1" x14ac:dyDescent="0.25">
      <c r="A205" s="407">
        <v>6</v>
      </c>
      <c r="B205" s="113">
        <v>142825</v>
      </c>
      <c r="C205" s="189" t="s">
        <v>631</v>
      </c>
      <c r="D205" s="483">
        <v>1750.6151500000001</v>
      </c>
      <c r="E205" s="483">
        <v>355.79592000000002</v>
      </c>
      <c r="F205" s="483">
        <v>3068.8211999999999</v>
      </c>
      <c r="G205" s="483">
        <v>239.57721000000001</v>
      </c>
      <c r="H205" s="88">
        <v>5414.8094800000008</v>
      </c>
      <c r="I205" s="483">
        <v>492.84996999999998</v>
      </c>
      <c r="J205" s="483">
        <v>0</v>
      </c>
      <c r="K205" s="483">
        <v>0</v>
      </c>
      <c r="L205" s="483">
        <v>0</v>
      </c>
      <c r="M205" s="483">
        <v>0</v>
      </c>
      <c r="N205" s="483">
        <v>5.5597000000000003</v>
      </c>
      <c r="O205" s="483">
        <v>189.40656999999999</v>
      </c>
      <c r="P205" s="483">
        <v>190.77814000000001</v>
      </c>
      <c r="Q205" s="483">
        <v>5263.7469499999997</v>
      </c>
      <c r="R205" s="88">
        <v>6142.3413299999993</v>
      </c>
      <c r="S205" s="483">
        <v>625.64224999999999</v>
      </c>
      <c r="T205" s="483">
        <v>18.400189999999998</v>
      </c>
      <c r="U205" s="483">
        <v>338.63695000000001</v>
      </c>
      <c r="V205" s="483">
        <v>55.809330000000003</v>
      </c>
      <c r="W205" s="483">
        <v>2.8523800000000001</v>
      </c>
      <c r="X205" s="483">
        <v>13.546939999999999</v>
      </c>
      <c r="Y205" s="483">
        <v>572.69380000000001</v>
      </c>
      <c r="Z205" s="483">
        <v>0.54845999999999995</v>
      </c>
      <c r="AA205" s="483">
        <v>528.02769999999998</v>
      </c>
      <c r="AB205" s="483">
        <v>323.17415999999997</v>
      </c>
      <c r="AC205" s="483">
        <v>319.87572</v>
      </c>
      <c r="AD205" s="483">
        <v>2799.2078799999999</v>
      </c>
      <c r="AE205" s="483">
        <v>14356.358689999999</v>
      </c>
      <c r="AF205" s="236">
        <v>5.5597000000000003</v>
      </c>
      <c r="AG205" s="236">
        <v>55.809330000000003</v>
      </c>
      <c r="AH205" s="236">
        <v>0</v>
      </c>
      <c r="AI205" s="236">
        <v>1420.5972200000001</v>
      </c>
      <c r="AJ205" s="488">
        <v>12874.392440000003</v>
      </c>
    </row>
    <row r="206" spans="1:36" s="42" customFormat="1" x14ac:dyDescent="0.25">
      <c r="A206" s="407">
        <v>4</v>
      </c>
      <c r="B206" s="113">
        <v>1432</v>
      </c>
      <c r="C206" s="189" t="s">
        <v>1380</v>
      </c>
      <c r="D206" s="483">
        <v>0</v>
      </c>
      <c r="E206" s="483">
        <v>1880.7071599999999</v>
      </c>
      <c r="F206" s="483">
        <v>0</v>
      </c>
      <c r="G206" s="483">
        <v>0</v>
      </c>
      <c r="H206" s="88">
        <v>1880.7071599999999</v>
      </c>
      <c r="I206" s="483">
        <v>0</v>
      </c>
      <c r="J206" s="483">
        <v>0</v>
      </c>
      <c r="K206" s="483">
        <v>0</v>
      </c>
      <c r="L206" s="483">
        <v>0</v>
      </c>
      <c r="M206" s="483">
        <v>150.37968000000001</v>
      </c>
      <c r="N206" s="483">
        <v>0</v>
      </c>
      <c r="O206" s="483">
        <v>0</v>
      </c>
      <c r="P206" s="483">
        <v>0</v>
      </c>
      <c r="Q206" s="483">
        <v>0</v>
      </c>
      <c r="R206" s="88">
        <v>150.37968000000001</v>
      </c>
      <c r="S206" s="483">
        <v>0</v>
      </c>
      <c r="T206" s="483">
        <v>0</v>
      </c>
      <c r="U206" s="483">
        <v>0</v>
      </c>
      <c r="V206" s="483">
        <v>0</v>
      </c>
      <c r="W206" s="483">
        <v>0</v>
      </c>
      <c r="X206" s="483">
        <v>0</v>
      </c>
      <c r="Y206" s="483">
        <v>0</v>
      </c>
      <c r="Z206" s="483">
        <v>0</v>
      </c>
      <c r="AA206" s="483">
        <v>0</v>
      </c>
      <c r="AB206" s="483">
        <v>0</v>
      </c>
      <c r="AC206" s="483">
        <v>0</v>
      </c>
      <c r="AD206" s="483">
        <v>0</v>
      </c>
      <c r="AE206" s="483">
        <v>2031.0868399999999</v>
      </c>
      <c r="AF206" s="236">
        <v>0</v>
      </c>
      <c r="AG206" s="236">
        <v>150.37968000000001</v>
      </c>
      <c r="AH206" s="236">
        <v>0</v>
      </c>
      <c r="AI206" s="236">
        <v>0</v>
      </c>
      <c r="AJ206" s="488">
        <v>1880.7071599999999</v>
      </c>
    </row>
    <row r="207" spans="1:36" s="42" customFormat="1" x14ac:dyDescent="0.25">
      <c r="A207" s="407">
        <v>6</v>
      </c>
      <c r="B207" s="113">
        <v>143205</v>
      </c>
      <c r="C207" s="189" t="s">
        <v>623</v>
      </c>
      <c r="D207" s="483">
        <v>0</v>
      </c>
      <c r="E207" s="483">
        <v>15.54012</v>
      </c>
      <c r="F207" s="483">
        <v>0</v>
      </c>
      <c r="G207" s="483">
        <v>0</v>
      </c>
      <c r="H207" s="88">
        <v>15.54012</v>
      </c>
      <c r="I207" s="483">
        <v>0</v>
      </c>
      <c r="J207" s="483">
        <v>0</v>
      </c>
      <c r="K207" s="483">
        <v>0</v>
      </c>
      <c r="L207" s="483">
        <v>0</v>
      </c>
      <c r="M207" s="483">
        <v>1.66239</v>
      </c>
      <c r="N207" s="483">
        <v>0</v>
      </c>
      <c r="O207" s="483">
        <v>0</v>
      </c>
      <c r="P207" s="483">
        <v>0</v>
      </c>
      <c r="Q207" s="483">
        <v>0</v>
      </c>
      <c r="R207" s="88">
        <v>1.66239</v>
      </c>
      <c r="S207" s="483">
        <v>0</v>
      </c>
      <c r="T207" s="483">
        <v>0</v>
      </c>
      <c r="U207" s="483">
        <v>0</v>
      </c>
      <c r="V207" s="483">
        <v>0</v>
      </c>
      <c r="W207" s="483">
        <v>0</v>
      </c>
      <c r="X207" s="483">
        <v>0</v>
      </c>
      <c r="Y207" s="483">
        <v>0</v>
      </c>
      <c r="Z207" s="483">
        <v>0</v>
      </c>
      <c r="AA207" s="483">
        <v>0</v>
      </c>
      <c r="AB207" s="483">
        <v>0</v>
      </c>
      <c r="AC207" s="483">
        <v>0</v>
      </c>
      <c r="AD207" s="483">
        <v>0</v>
      </c>
      <c r="AE207" s="483">
        <v>17.20251</v>
      </c>
      <c r="AF207" s="236">
        <v>0</v>
      </c>
      <c r="AG207" s="236">
        <v>1.66239</v>
      </c>
      <c r="AH207" s="236">
        <v>0</v>
      </c>
      <c r="AI207" s="236">
        <v>0</v>
      </c>
      <c r="AJ207" s="488">
        <v>15.54012</v>
      </c>
    </row>
    <row r="208" spans="1:36" s="42" customFormat="1" x14ac:dyDescent="0.25">
      <c r="A208" s="407">
        <v>6</v>
      </c>
      <c r="B208" s="113">
        <v>143210</v>
      </c>
      <c r="C208" s="189" t="s">
        <v>625</v>
      </c>
      <c r="D208" s="483">
        <v>0</v>
      </c>
      <c r="E208" s="483">
        <v>10.46458</v>
      </c>
      <c r="F208" s="483">
        <v>0</v>
      </c>
      <c r="G208" s="483">
        <v>0</v>
      </c>
      <c r="H208" s="88">
        <v>10.46458</v>
      </c>
      <c r="I208" s="483">
        <v>0</v>
      </c>
      <c r="J208" s="483">
        <v>0</v>
      </c>
      <c r="K208" s="483">
        <v>0</v>
      </c>
      <c r="L208" s="483">
        <v>0</v>
      </c>
      <c r="M208" s="483">
        <v>1.12043</v>
      </c>
      <c r="N208" s="483">
        <v>0</v>
      </c>
      <c r="O208" s="483">
        <v>0</v>
      </c>
      <c r="P208" s="483">
        <v>0</v>
      </c>
      <c r="Q208" s="483">
        <v>0</v>
      </c>
      <c r="R208" s="88">
        <v>1.12043</v>
      </c>
      <c r="S208" s="483">
        <v>0</v>
      </c>
      <c r="T208" s="483">
        <v>0</v>
      </c>
      <c r="U208" s="483">
        <v>0</v>
      </c>
      <c r="V208" s="483">
        <v>0</v>
      </c>
      <c r="W208" s="483">
        <v>0</v>
      </c>
      <c r="X208" s="483">
        <v>0</v>
      </c>
      <c r="Y208" s="483">
        <v>0</v>
      </c>
      <c r="Z208" s="483">
        <v>0</v>
      </c>
      <c r="AA208" s="483">
        <v>0</v>
      </c>
      <c r="AB208" s="483">
        <v>0</v>
      </c>
      <c r="AC208" s="483">
        <v>0</v>
      </c>
      <c r="AD208" s="483">
        <v>0</v>
      </c>
      <c r="AE208" s="483">
        <v>11.58501</v>
      </c>
      <c r="AF208" s="236">
        <v>0</v>
      </c>
      <c r="AG208" s="236">
        <v>1.12043</v>
      </c>
      <c r="AH208" s="236">
        <v>0</v>
      </c>
      <c r="AI208" s="236">
        <v>0</v>
      </c>
      <c r="AJ208" s="488">
        <v>10.46458</v>
      </c>
    </row>
    <row r="209" spans="1:36" s="42" customFormat="1" x14ac:dyDescent="0.25">
      <c r="A209" s="407">
        <v>6</v>
      </c>
      <c r="B209" s="113">
        <v>143215</v>
      </c>
      <c r="C209" s="189" t="s">
        <v>627</v>
      </c>
      <c r="D209" s="483">
        <v>0</v>
      </c>
      <c r="E209" s="483">
        <v>15.85962</v>
      </c>
      <c r="F209" s="483">
        <v>0</v>
      </c>
      <c r="G209" s="483">
        <v>0</v>
      </c>
      <c r="H209" s="88">
        <v>15.85962</v>
      </c>
      <c r="I209" s="483">
        <v>0</v>
      </c>
      <c r="J209" s="483">
        <v>0</v>
      </c>
      <c r="K209" s="483">
        <v>0</v>
      </c>
      <c r="L209" s="483">
        <v>0</v>
      </c>
      <c r="M209" s="483">
        <v>1.69912</v>
      </c>
      <c r="N209" s="483">
        <v>0</v>
      </c>
      <c r="O209" s="483">
        <v>0</v>
      </c>
      <c r="P209" s="483">
        <v>0</v>
      </c>
      <c r="Q209" s="483">
        <v>0</v>
      </c>
      <c r="R209" s="88">
        <v>1.69912</v>
      </c>
      <c r="S209" s="483">
        <v>0</v>
      </c>
      <c r="T209" s="483">
        <v>0</v>
      </c>
      <c r="U209" s="483">
        <v>0</v>
      </c>
      <c r="V209" s="483">
        <v>0</v>
      </c>
      <c r="W209" s="483">
        <v>0</v>
      </c>
      <c r="X209" s="483">
        <v>0</v>
      </c>
      <c r="Y209" s="483">
        <v>0</v>
      </c>
      <c r="Z209" s="483">
        <v>0</v>
      </c>
      <c r="AA209" s="483">
        <v>0</v>
      </c>
      <c r="AB209" s="483">
        <v>0</v>
      </c>
      <c r="AC209" s="483">
        <v>0</v>
      </c>
      <c r="AD209" s="483">
        <v>0</v>
      </c>
      <c r="AE209" s="483">
        <v>17.55874</v>
      </c>
      <c r="AF209" s="236">
        <v>0</v>
      </c>
      <c r="AG209" s="236">
        <v>1.69912</v>
      </c>
      <c r="AH209" s="236">
        <v>0</v>
      </c>
      <c r="AI209" s="236">
        <v>0</v>
      </c>
      <c r="AJ209" s="488">
        <v>15.85962</v>
      </c>
    </row>
    <row r="210" spans="1:36" s="42" customFormat="1" x14ac:dyDescent="0.25">
      <c r="A210" s="407">
        <v>6</v>
      </c>
      <c r="B210" s="113">
        <v>143220</v>
      </c>
      <c r="C210" s="189" t="s">
        <v>629</v>
      </c>
      <c r="D210" s="483">
        <v>0</v>
      </c>
      <c r="E210" s="483">
        <v>32.30124</v>
      </c>
      <c r="F210" s="483">
        <v>0</v>
      </c>
      <c r="G210" s="483">
        <v>0</v>
      </c>
      <c r="H210" s="88">
        <v>32.30124</v>
      </c>
      <c r="I210" s="483">
        <v>0</v>
      </c>
      <c r="J210" s="483">
        <v>0</v>
      </c>
      <c r="K210" s="483">
        <v>0</v>
      </c>
      <c r="L210" s="483">
        <v>0</v>
      </c>
      <c r="M210" s="483">
        <v>3.4657499999999999</v>
      </c>
      <c r="N210" s="483">
        <v>0</v>
      </c>
      <c r="O210" s="483">
        <v>0</v>
      </c>
      <c r="P210" s="483">
        <v>0</v>
      </c>
      <c r="Q210" s="483">
        <v>0</v>
      </c>
      <c r="R210" s="88">
        <v>3.4657499999999999</v>
      </c>
      <c r="S210" s="483">
        <v>0</v>
      </c>
      <c r="T210" s="483">
        <v>0</v>
      </c>
      <c r="U210" s="483">
        <v>0</v>
      </c>
      <c r="V210" s="483">
        <v>0</v>
      </c>
      <c r="W210" s="483">
        <v>0</v>
      </c>
      <c r="X210" s="483">
        <v>0</v>
      </c>
      <c r="Y210" s="483">
        <v>0</v>
      </c>
      <c r="Z210" s="483">
        <v>0</v>
      </c>
      <c r="AA210" s="483">
        <v>0</v>
      </c>
      <c r="AB210" s="483">
        <v>0</v>
      </c>
      <c r="AC210" s="483">
        <v>0</v>
      </c>
      <c r="AD210" s="483">
        <v>0</v>
      </c>
      <c r="AE210" s="483">
        <v>35.76699</v>
      </c>
      <c r="AF210" s="236">
        <v>0</v>
      </c>
      <c r="AG210" s="236">
        <v>3.4657499999999999</v>
      </c>
      <c r="AH210" s="236">
        <v>0</v>
      </c>
      <c r="AI210" s="236">
        <v>0</v>
      </c>
      <c r="AJ210" s="488">
        <v>32.30124</v>
      </c>
    </row>
    <row r="211" spans="1:36" s="42" customFormat="1" x14ac:dyDescent="0.25">
      <c r="A211" s="407">
        <v>6</v>
      </c>
      <c r="B211" s="113">
        <v>143225</v>
      </c>
      <c r="C211" s="189" t="s">
        <v>631</v>
      </c>
      <c r="D211" s="483">
        <v>0</v>
      </c>
      <c r="E211" s="483">
        <v>1806.5416</v>
      </c>
      <c r="F211" s="483">
        <v>0</v>
      </c>
      <c r="G211" s="483">
        <v>0</v>
      </c>
      <c r="H211" s="88">
        <v>1806.5416</v>
      </c>
      <c r="I211" s="483">
        <v>0</v>
      </c>
      <c r="J211" s="483">
        <v>0</v>
      </c>
      <c r="K211" s="483">
        <v>0</v>
      </c>
      <c r="L211" s="483">
        <v>0</v>
      </c>
      <c r="M211" s="483">
        <v>142.43199000000001</v>
      </c>
      <c r="N211" s="483">
        <v>0</v>
      </c>
      <c r="O211" s="483">
        <v>0</v>
      </c>
      <c r="P211" s="483">
        <v>0</v>
      </c>
      <c r="Q211" s="483">
        <v>0</v>
      </c>
      <c r="R211" s="88">
        <v>142.43199000000001</v>
      </c>
      <c r="S211" s="483">
        <v>0</v>
      </c>
      <c r="T211" s="483">
        <v>0</v>
      </c>
      <c r="U211" s="483">
        <v>0</v>
      </c>
      <c r="V211" s="483">
        <v>0</v>
      </c>
      <c r="W211" s="483">
        <v>0</v>
      </c>
      <c r="X211" s="483">
        <v>0</v>
      </c>
      <c r="Y211" s="483">
        <v>0</v>
      </c>
      <c r="Z211" s="483">
        <v>0</v>
      </c>
      <c r="AA211" s="483">
        <v>0</v>
      </c>
      <c r="AB211" s="483">
        <v>0</v>
      </c>
      <c r="AC211" s="483">
        <v>0</v>
      </c>
      <c r="AD211" s="483">
        <v>0</v>
      </c>
      <c r="AE211" s="483">
        <v>1948.9735900000001</v>
      </c>
      <c r="AF211" s="236">
        <v>0</v>
      </c>
      <c r="AG211" s="236">
        <v>142.43199000000001</v>
      </c>
      <c r="AH211" s="236">
        <v>0</v>
      </c>
      <c r="AI211" s="236">
        <v>0</v>
      </c>
      <c r="AJ211" s="488">
        <v>1806.5416</v>
      </c>
    </row>
    <row r="212" spans="1:36" s="42" customFormat="1" x14ac:dyDescent="0.25">
      <c r="A212" s="407">
        <v>4</v>
      </c>
      <c r="B212" s="113">
        <v>1433</v>
      </c>
      <c r="C212" s="189" t="s">
        <v>1381</v>
      </c>
      <c r="D212" s="483">
        <v>732.60337000000004</v>
      </c>
      <c r="E212" s="483">
        <v>0</v>
      </c>
      <c r="F212" s="483">
        <v>1443.4470899999999</v>
      </c>
      <c r="G212" s="483">
        <v>455.59699999999998</v>
      </c>
      <c r="H212" s="88">
        <v>2631.6474600000001</v>
      </c>
      <c r="I212" s="483">
        <v>173.91895</v>
      </c>
      <c r="J212" s="483">
        <v>0</v>
      </c>
      <c r="K212" s="483">
        <v>0</v>
      </c>
      <c r="L212" s="483">
        <v>513.59112000000005</v>
      </c>
      <c r="M212" s="483">
        <v>0</v>
      </c>
      <c r="N212" s="483">
        <v>60.984769999999997</v>
      </c>
      <c r="O212" s="483">
        <v>14.42332</v>
      </c>
      <c r="P212" s="483">
        <v>0</v>
      </c>
      <c r="Q212" s="483">
        <v>0</v>
      </c>
      <c r="R212" s="88">
        <v>762.91816000000006</v>
      </c>
      <c r="S212" s="483">
        <v>1275.70228</v>
      </c>
      <c r="T212" s="483">
        <v>0</v>
      </c>
      <c r="U212" s="483">
        <v>0</v>
      </c>
      <c r="V212" s="483">
        <v>6.3813199999999997</v>
      </c>
      <c r="W212" s="483">
        <v>0</v>
      </c>
      <c r="X212" s="483">
        <v>0</v>
      </c>
      <c r="Y212" s="483">
        <v>0</v>
      </c>
      <c r="Z212" s="483">
        <v>10.225770000000001</v>
      </c>
      <c r="AA212" s="483">
        <v>0</v>
      </c>
      <c r="AB212" s="483">
        <v>0</v>
      </c>
      <c r="AC212" s="483">
        <v>0</v>
      </c>
      <c r="AD212" s="483">
        <v>1292.3093699999999</v>
      </c>
      <c r="AE212" s="483">
        <v>4686.8749900000003</v>
      </c>
      <c r="AF212" s="236">
        <v>60.984769999999997</v>
      </c>
      <c r="AG212" s="236">
        <v>519.97244000000001</v>
      </c>
      <c r="AH212" s="236">
        <v>0</v>
      </c>
      <c r="AI212" s="236">
        <v>0</v>
      </c>
      <c r="AJ212" s="488">
        <v>4105.9177799999998</v>
      </c>
    </row>
    <row r="213" spans="1:36" s="42" customFormat="1" x14ac:dyDescent="0.25">
      <c r="A213" s="407">
        <v>6</v>
      </c>
      <c r="B213" s="113">
        <v>143305</v>
      </c>
      <c r="C213" s="189" t="s">
        <v>623</v>
      </c>
      <c r="D213" s="483">
        <v>27.959810000000001</v>
      </c>
      <c r="E213" s="483">
        <v>0</v>
      </c>
      <c r="F213" s="483">
        <v>394.46084000000002</v>
      </c>
      <c r="G213" s="483">
        <v>72.068039999999996</v>
      </c>
      <c r="H213" s="88">
        <v>494.48869000000002</v>
      </c>
      <c r="I213" s="483">
        <v>31.195440000000001</v>
      </c>
      <c r="J213" s="483">
        <v>0</v>
      </c>
      <c r="K213" s="483">
        <v>0</v>
      </c>
      <c r="L213" s="483">
        <v>56.686599999999999</v>
      </c>
      <c r="M213" s="483">
        <v>0</v>
      </c>
      <c r="N213" s="483">
        <v>9.0791799999999991</v>
      </c>
      <c r="O213" s="483">
        <v>1.1413199999999999</v>
      </c>
      <c r="P213" s="483">
        <v>0</v>
      </c>
      <c r="Q213" s="483">
        <v>0</v>
      </c>
      <c r="R213" s="88">
        <v>98.102539999999991</v>
      </c>
      <c r="S213" s="483">
        <v>44.022849999999998</v>
      </c>
      <c r="T213" s="483">
        <v>0</v>
      </c>
      <c r="U213" s="483">
        <v>0</v>
      </c>
      <c r="V213" s="483">
        <v>0.60650000000000004</v>
      </c>
      <c r="W213" s="483">
        <v>0</v>
      </c>
      <c r="X213" s="483">
        <v>0</v>
      </c>
      <c r="Y213" s="483">
        <v>0</v>
      </c>
      <c r="Z213" s="483">
        <v>1.1283799999999999</v>
      </c>
      <c r="AA213" s="483">
        <v>0</v>
      </c>
      <c r="AB213" s="483">
        <v>0</v>
      </c>
      <c r="AC213" s="483">
        <v>0</v>
      </c>
      <c r="AD213" s="483">
        <v>45.757729999999995</v>
      </c>
      <c r="AE213" s="483">
        <v>638.34896000000003</v>
      </c>
      <c r="AF213" s="236">
        <v>9.0791799999999991</v>
      </c>
      <c r="AG213" s="236">
        <v>57.293099999999995</v>
      </c>
      <c r="AH213" s="236">
        <v>0</v>
      </c>
      <c r="AI213" s="236">
        <v>0</v>
      </c>
      <c r="AJ213" s="488">
        <v>571.97667999999987</v>
      </c>
    </row>
    <row r="214" spans="1:36" s="42" customFormat="1" x14ac:dyDescent="0.25">
      <c r="A214" s="407">
        <v>6</v>
      </c>
      <c r="B214" s="113">
        <v>143310</v>
      </c>
      <c r="C214" s="189" t="s">
        <v>625</v>
      </c>
      <c r="D214" s="483">
        <v>58.655009999999997</v>
      </c>
      <c r="E214" s="483">
        <v>0</v>
      </c>
      <c r="F214" s="483">
        <v>88.913740000000004</v>
      </c>
      <c r="G214" s="483">
        <v>31.162680000000002</v>
      </c>
      <c r="H214" s="88">
        <v>178.73142999999999</v>
      </c>
      <c r="I214" s="483">
        <v>2.7411599999999998</v>
      </c>
      <c r="J214" s="483">
        <v>0</v>
      </c>
      <c r="K214" s="483">
        <v>0</v>
      </c>
      <c r="L214" s="483">
        <v>24.821739999999998</v>
      </c>
      <c r="M214" s="483">
        <v>0</v>
      </c>
      <c r="N214" s="483">
        <v>7.5779899999999998</v>
      </c>
      <c r="O214" s="483">
        <v>2.3148</v>
      </c>
      <c r="P214" s="483">
        <v>0</v>
      </c>
      <c r="Q214" s="483">
        <v>0</v>
      </c>
      <c r="R214" s="88">
        <v>37.455689999999997</v>
      </c>
      <c r="S214" s="483">
        <v>26.044599999999999</v>
      </c>
      <c r="T214" s="483">
        <v>0</v>
      </c>
      <c r="U214" s="483">
        <v>0</v>
      </c>
      <c r="V214" s="483">
        <v>0.41500999999999999</v>
      </c>
      <c r="W214" s="483">
        <v>0</v>
      </c>
      <c r="X214" s="483">
        <v>0</v>
      </c>
      <c r="Y214" s="483">
        <v>0</v>
      </c>
      <c r="Z214" s="483">
        <v>2.28112</v>
      </c>
      <c r="AA214" s="483">
        <v>0</v>
      </c>
      <c r="AB214" s="483">
        <v>0</v>
      </c>
      <c r="AC214" s="483">
        <v>0</v>
      </c>
      <c r="AD214" s="483">
        <v>28.740729999999999</v>
      </c>
      <c r="AE214" s="483">
        <v>244.92784999999998</v>
      </c>
      <c r="AF214" s="236">
        <v>7.5779899999999998</v>
      </c>
      <c r="AG214" s="236">
        <v>25.236749999999997</v>
      </c>
      <c r="AH214" s="236">
        <v>0</v>
      </c>
      <c r="AI214" s="236">
        <v>0</v>
      </c>
      <c r="AJ214" s="488">
        <v>212.11310999999998</v>
      </c>
    </row>
    <row r="215" spans="1:36" s="42" customFormat="1" x14ac:dyDescent="0.25">
      <c r="A215" s="407">
        <v>6</v>
      </c>
      <c r="B215" s="113">
        <v>143315</v>
      </c>
      <c r="C215" s="189" t="s">
        <v>627</v>
      </c>
      <c r="D215" s="483">
        <v>73.583579999999998</v>
      </c>
      <c r="E215" s="483">
        <v>0</v>
      </c>
      <c r="F215" s="483">
        <v>123.35111000000001</v>
      </c>
      <c r="G215" s="483">
        <v>35.8782</v>
      </c>
      <c r="H215" s="88">
        <v>232.81288999999998</v>
      </c>
      <c r="I215" s="483">
        <v>31.193719999999999</v>
      </c>
      <c r="J215" s="483">
        <v>0</v>
      </c>
      <c r="K215" s="483">
        <v>0</v>
      </c>
      <c r="L215" s="483">
        <v>37.170450000000002</v>
      </c>
      <c r="M215" s="483">
        <v>0</v>
      </c>
      <c r="N215" s="483">
        <v>5.2015000000000002</v>
      </c>
      <c r="O215" s="483">
        <v>2.35833</v>
      </c>
      <c r="P215" s="483">
        <v>0</v>
      </c>
      <c r="Q215" s="483">
        <v>0</v>
      </c>
      <c r="R215" s="88">
        <v>75.923999999999992</v>
      </c>
      <c r="S215" s="483">
        <v>43.49653</v>
      </c>
      <c r="T215" s="483">
        <v>0</v>
      </c>
      <c r="U215" s="483">
        <v>0</v>
      </c>
      <c r="V215" s="483">
        <v>0.63066999999999995</v>
      </c>
      <c r="W215" s="483">
        <v>0</v>
      </c>
      <c r="X215" s="483">
        <v>0</v>
      </c>
      <c r="Y215" s="483">
        <v>0</v>
      </c>
      <c r="Z215" s="483">
        <v>3.5137299999999998</v>
      </c>
      <c r="AA215" s="483">
        <v>0</v>
      </c>
      <c r="AB215" s="483">
        <v>0</v>
      </c>
      <c r="AC215" s="483">
        <v>0</v>
      </c>
      <c r="AD215" s="483">
        <v>47.640930000000004</v>
      </c>
      <c r="AE215" s="483">
        <v>356.37781999999999</v>
      </c>
      <c r="AF215" s="236">
        <v>5.2015000000000002</v>
      </c>
      <c r="AG215" s="236">
        <v>37.801120000000004</v>
      </c>
      <c r="AH215" s="236">
        <v>0</v>
      </c>
      <c r="AI215" s="236">
        <v>0</v>
      </c>
      <c r="AJ215" s="488">
        <v>313.37520000000001</v>
      </c>
    </row>
    <row r="216" spans="1:36" s="42" customFormat="1" x14ac:dyDescent="0.25">
      <c r="A216" s="407">
        <v>6</v>
      </c>
      <c r="B216" s="113">
        <v>143320</v>
      </c>
      <c r="C216" s="189" t="s">
        <v>629</v>
      </c>
      <c r="D216" s="483">
        <v>88.99015</v>
      </c>
      <c r="E216" s="483">
        <v>0</v>
      </c>
      <c r="F216" s="483">
        <v>213.13065</v>
      </c>
      <c r="G216" s="483">
        <v>287.61633999999998</v>
      </c>
      <c r="H216" s="88">
        <v>589.73713999999995</v>
      </c>
      <c r="I216" s="483">
        <v>31.88214</v>
      </c>
      <c r="J216" s="483">
        <v>0</v>
      </c>
      <c r="K216" s="483">
        <v>0</v>
      </c>
      <c r="L216" s="483">
        <v>74.202269999999999</v>
      </c>
      <c r="M216" s="483">
        <v>0</v>
      </c>
      <c r="N216" s="483">
        <v>26.718389999999999</v>
      </c>
      <c r="O216" s="483">
        <v>7.3444000000000003</v>
      </c>
      <c r="P216" s="483">
        <v>0</v>
      </c>
      <c r="Q216" s="483">
        <v>0</v>
      </c>
      <c r="R216" s="88">
        <v>140.1472</v>
      </c>
      <c r="S216" s="483">
        <v>93.269019999999998</v>
      </c>
      <c r="T216" s="483">
        <v>0</v>
      </c>
      <c r="U216" s="483">
        <v>0</v>
      </c>
      <c r="V216" s="483">
        <v>1.33039</v>
      </c>
      <c r="W216" s="483">
        <v>0</v>
      </c>
      <c r="X216" s="483">
        <v>0</v>
      </c>
      <c r="Y216" s="483">
        <v>0</v>
      </c>
      <c r="Z216" s="483">
        <v>3.30254</v>
      </c>
      <c r="AA216" s="483">
        <v>0</v>
      </c>
      <c r="AB216" s="483">
        <v>0</v>
      </c>
      <c r="AC216" s="483">
        <v>0</v>
      </c>
      <c r="AD216" s="483">
        <v>97.901949999999985</v>
      </c>
      <c r="AE216" s="483">
        <v>827.78628999999989</v>
      </c>
      <c r="AF216" s="236">
        <v>26.718389999999999</v>
      </c>
      <c r="AG216" s="236">
        <v>75.532659999999993</v>
      </c>
      <c r="AH216" s="236">
        <v>0</v>
      </c>
      <c r="AI216" s="236">
        <v>0</v>
      </c>
      <c r="AJ216" s="488">
        <v>725.53523999999993</v>
      </c>
    </row>
    <row r="217" spans="1:36" s="42" customFormat="1" x14ac:dyDescent="0.25">
      <c r="A217" s="407">
        <v>6</v>
      </c>
      <c r="B217" s="113">
        <v>143325</v>
      </c>
      <c r="C217" s="189" t="s">
        <v>631</v>
      </c>
      <c r="D217" s="483">
        <v>483.41482000000002</v>
      </c>
      <c r="E217" s="483">
        <v>0</v>
      </c>
      <c r="F217" s="483">
        <v>623.59074999999996</v>
      </c>
      <c r="G217" s="483">
        <v>28.871739999999999</v>
      </c>
      <c r="H217" s="88">
        <v>1135.8773100000001</v>
      </c>
      <c r="I217" s="483">
        <v>76.906490000000005</v>
      </c>
      <c r="J217" s="483">
        <v>0</v>
      </c>
      <c r="K217" s="483">
        <v>0</v>
      </c>
      <c r="L217" s="483">
        <v>320.71006</v>
      </c>
      <c r="M217" s="483">
        <v>0</v>
      </c>
      <c r="N217" s="483">
        <v>12.40771</v>
      </c>
      <c r="O217" s="483">
        <v>1.26447</v>
      </c>
      <c r="P217" s="483">
        <v>0</v>
      </c>
      <c r="Q217" s="483">
        <v>0</v>
      </c>
      <c r="R217" s="88">
        <v>411.28873000000004</v>
      </c>
      <c r="S217" s="483">
        <v>1068.8692799999999</v>
      </c>
      <c r="T217" s="483">
        <v>0</v>
      </c>
      <c r="U217" s="483">
        <v>0</v>
      </c>
      <c r="V217" s="483">
        <v>3.3987500000000002</v>
      </c>
      <c r="W217" s="483">
        <v>0</v>
      </c>
      <c r="X217" s="483">
        <v>0</v>
      </c>
      <c r="Y217" s="483">
        <v>0</v>
      </c>
      <c r="Z217" s="483">
        <v>0</v>
      </c>
      <c r="AA217" s="483">
        <v>0</v>
      </c>
      <c r="AB217" s="483">
        <v>0</v>
      </c>
      <c r="AC217" s="483">
        <v>0</v>
      </c>
      <c r="AD217" s="483">
        <v>1072.26803</v>
      </c>
      <c r="AE217" s="483">
        <v>2619.4340700000002</v>
      </c>
      <c r="AF217" s="236">
        <v>12.40771</v>
      </c>
      <c r="AG217" s="236">
        <v>324.10881000000001</v>
      </c>
      <c r="AH217" s="236">
        <v>0</v>
      </c>
      <c r="AI217" s="236">
        <v>0</v>
      </c>
      <c r="AJ217" s="488">
        <v>2282.9175500000001</v>
      </c>
    </row>
    <row r="218" spans="1:36" s="42" customFormat="1" x14ac:dyDescent="0.25">
      <c r="A218" s="407">
        <v>4</v>
      </c>
      <c r="B218" s="113">
        <v>1434</v>
      </c>
      <c r="C218" s="189" t="s">
        <v>1387</v>
      </c>
      <c r="D218" s="483">
        <v>2003.01215</v>
      </c>
      <c r="E218" s="483">
        <v>4.2768699999999997</v>
      </c>
      <c r="F218" s="483">
        <v>1064.5372299999999</v>
      </c>
      <c r="G218" s="483">
        <v>456.25857999999999</v>
      </c>
      <c r="H218" s="88">
        <v>3528.0848300000002</v>
      </c>
      <c r="I218" s="483">
        <v>2300.4741300000001</v>
      </c>
      <c r="J218" s="483">
        <v>0</v>
      </c>
      <c r="K218" s="483">
        <v>0</v>
      </c>
      <c r="L218" s="483">
        <v>10436.45901</v>
      </c>
      <c r="M218" s="483">
        <v>33.834049999999998</v>
      </c>
      <c r="N218" s="483">
        <v>250.60176999999999</v>
      </c>
      <c r="O218" s="483">
        <v>125.27889</v>
      </c>
      <c r="P218" s="483">
        <v>15.363799999999999</v>
      </c>
      <c r="Q218" s="483">
        <v>155.65978000000001</v>
      </c>
      <c r="R218" s="88">
        <v>13317.671429999999</v>
      </c>
      <c r="S218" s="483">
        <v>0</v>
      </c>
      <c r="T218" s="483">
        <v>243.95869999999999</v>
      </c>
      <c r="U218" s="483">
        <v>0</v>
      </c>
      <c r="V218" s="483">
        <v>46.239269999999998</v>
      </c>
      <c r="W218" s="483">
        <v>0</v>
      </c>
      <c r="X218" s="483">
        <v>0</v>
      </c>
      <c r="Y218" s="483">
        <v>141.27726000000001</v>
      </c>
      <c r="Z218" s="483">
        <v>29.738009999999999</v>
      </c>
      <c r="AA218" s="483">
        <v>0</v>
      </c>
      <c r="AB218" s="483">
        <v>95.542389999999997</v>
      </c>
      <c r="AC218" s="483">
        <v>0</v>
      </c>
      <c r="AD218" s="483">
        <v>556.75563</v>
      </c>
      <c r="AE218" s="483">
        <v>17402.511889999998</v>
      </c>
      <c r="AF218" s="236">
        <v>250.60176999999999</v>
      </c>
      <c r="AG218" s="236">
        <v>10516.53233</v>
      </c>
      <c r="AH218" s="236">
        <v>0</v>
      </c>
      <c r="AI218" s="236">
        <v>141.27726000000001</v>
      </c>
      <c r="AJ218" s="488">
        <v>6494.1005299999997</v>
      </c>
    </row>
    <row r="219" spans="1:36" s="42" customFormat="1" x14ac:dyDescent="0.25">
      <c r="A219" s="407">
        <v>6</v>
      </c>
      <c r="B219" s="113">
        <v>143405</v>
      </c>
      <c r="C219" s="189" t="s">
        <v>623</v>
      </c>
      <c r="D219" s="483">
        <v>48.361739999999998</v>
      </c>
      <c r="E219" s="483">
        <v>0.30232999999999999</v>
      </c>
      <c r="F219" s="483">
        <v>94.591380000000001</v>
      </c>
      <c r="G219" s="483">
        <v>21.756910000000001</v>
      </c>
      <c r="H219" s="88">
        <v>165.01236</v>
      </c>
      <c r="I219" s="483">
        <v>73.767690000000002</v>
      </c>
      <c r="J219" s="483">
        <v>0</v>
      </c>
      <c r="K219" s="483">
        <v>0</v>
      </c>
      <c r="L219" s="483">
        <v>818.44543999999996</v>
      </c>
      <c r="M219" s="483">
        <v>2.5421200000000002</v>
      </c>
      <c r="N219" s="483">
        <v>18.04663</v>
      </c>
      <c r="O219" s="483">
        <v>1.6509199999999999</v>
      </c>
      <c r="P219" s="483">
        <v>0.32089000000000001</v>
      </c>
      <c r="Q219" s="483">
        <v>20.293019999999999</v>
      </c>
      <c r="R219" s="88">
        <v>935.06670999999994</v>
      </c>
      <c r="S219" s="483">
        <v>0</v>
      </c>
      <c r="T219" s="483">
        <v>12.4908</v>
      </c>
      <c r="U219" s="483">
        <v>0</v>
      </c>
      <c r="V219" s="483">
        <v>2.8334600000000001</v>
      </c>
      <c r="W219" s="483">
        <v>0</v>
      </c>
      <c r="X219" s="483">
        <v>0</v>
      </c>
      <c r="Y219" s="483">
        <v>12.490349999999999</v>
      </c>
      <c r="Z219" s="483">
        <v>1.80626</v>
      </c>
      <c r="AA219" s="483">
        <v>0</v>
      </c>
      <c r="AB219" s="483">
        <v>1.89113</v>
      </c>
      <c r="AC219" s="483">
        <v>0</v>
      </c>
      <c r="AD219" s="483">
        <v>31.512000000000004</v>
      </c>
      <c r="AE219" s="483">
        <v>1131.5910699999999</v>
      </c>
      <c r="AF219" s="236">
        <v>18.04663</v>
      </c>
      <c r="AG219" s="236">
        <v>823.82101999999986</v>
      </c>
      <c r="AH219" s="236">
        <v>0</v>
      </c>
      <c r="AI219" s="236">
        <v>12.490349999999999</v>
      </c>
      <c r="AJ219" s="488">
        <v>277.23307</v>
      </c>
    </row>
    <row r="220" spans="1:36" s="42" customFormat="1" x14ac:dyDescent="0.25">
      <c r="A220" s="407">
        <v>6</v>
      </c>
      <c r="B220" s="113">
        <v>143410</v>
      </c>
      <c r="C220" s="189" t="s">
        <v>625</v>
      </c>
      <c r="D220" s="483">
        <v>85.717439999999996</v>
      </c>
      <c r="E220" s="483">
        <v>0.31278</v>
      </c>
      <c r="F220" s="483">
        <v>61.638500000000001</v>
      </c>
      <c r="G220" s="483">
        <v>93.201580000000007</v>
      </c>
      <c r="H220" s="88">
        <v>240.87030000000001</v>
      </c>
      <c r="I220" s="483">
        <v>295.87153999999998</v>
      </c>
      <c r="J220" s="483">
        <v>0</v>
      </c>
      <c r="K220" s="483">
        <v>0</v>
      </c>
      <c r="L220" s="483">
        <v>238.83206999999999</v>
      </c>
      <c r="M220" s="483">
        <v>1.7577100000000001</v>
      </c>
      <c r="N220" s="483">
        <v>10.49249</v>
      </c>
      <c r="O220" s="483">
        <v>3.33812</v>
      </c>
      <c r="P220" s="483">
        <v>1.4129400000000001</v>
      </c>
      <c r="Q220" s="483">
        <v>13.968349999999999</v>
      </c>
      <c r="R220" s="88">
        <v>565.67322000000001</v>
      </c>
      <c r="S220" s="483">
        <v>0</v>
      </c>
      <c r="T220" s="483">
        <v>13.485099999999999</v>
      </c>
      <c r="U220" s="483">
        <v>0</v>
      </c>
      <c r="V220" s="483">
        <v>1.9043300000000001</v>
      </c>
      <c r="W220" s="483">
        <v>0</v>
      </c>
      <c r="X220" s="483">
        <v>0</v>
      </c>
      <c r="Y220" s="483">
        <v>8.6863499999999991</v>
      </c>
      <c r="Z220" s="483">
        <v>3.6657600000000001</v>
      </c>
      <c r="AA220" s="483">
        <v>0</v>
      </c>
      <c r="AB220" s="483">
        <v>2.99587</v>
      </c>
      <c r="AC220" s="483">
        <v>0</v>
      </c>
      <c r="AD220" s="483">
        <v>30.737409999999997</v>
      </c>
      <c r="AE220" s="483">
        <v>837.28093000000001</v>
      </c>
      <c r="AF220" s="236">
        <v>10.49249</v>
      </c>
      <c r="AG220" s="236">
        <v>242.49410999999998</v>
      </c>
      <c r="AH220" s="236">
        <v>0</v>
      </c>
      <c r="AI220" s="236">
        <v>8.6863499999999991</v>
      </c>
      <c r="AJ220" s="488">
        <v>575.60798</v>
      </c>
    </row>
    <row r="221" spans="1:36" s="42" customFormat="1" x14ac:dyDescent="0.25">
      <c r="A221" s="407">
        <v>6</v>
      </c>
      <c r="B221" s="113">
        <v>143415</v>
      </c>
      <c r="C221" s="189" t="s">
        <v>627</v>
      </c>
      <c r="D221" s="483">
        <v>133.07283000000001</v>
      </c>
      <c r="E221" s="483">
        <v>0.48442000000000002</v>
      </c>
      <c r="F221" s="483">
        <v>89.340320000000006</v>
      </c>
      <c r="G221" s="483">
        <v>155.75442000000001</v>
      </c>
      <c r="H221" s="88">
        <v>378.65199000000007</v>
      </c>
      <c r="I221" s="483">
        <v>197.58408</v>
      </c>
      <c r="J221" s="483">
        <v>0</v>
      </c>
      <c r="K221" s="483">
        <v>0</v>
      </c>
      <c r="L221" s="483">
        <v>371.21206000000001</v>
      </c>
      <c r="M221" s="483">
        <v>2.72295</v>
      </c>
      <c r="N221" s="483">
        <v>15.26552</v>
      </c>
      <c r="O221" s="483">
        <v>4.1632100000000003</v>
      </c>
      <c r="P221" s="483">
        <v>1.08691</v>
      </c>
      <c r="Q221" s="483">
        <v>18.458200000000001</v>
      </c>
      <c r="R221" s="88">
        <v>610.49293000000011</v>
      </c>
      <c r="S221" s="483">
        <v>0</v>
      </c>
      <c r="T221" s="483">
        <v>14.0122</v>
      </c>
      <c r="U221" s="483">
        <v>0</v>
      </c>
      <c r="V221" s="483">
        <v>3.35914</v>
      </c>
      <c r="W221" s="483">
        <v>0</v>
      </c>
      <c r="X221" s="483">
        <v>0</v>
      </c>
      <c r="Y221" s="483">
        <v>14.92449</v>
      </c>
      <c r="Z221" s="483">
        <v>5.6891800000000003</v>
      </c>
      <c r="AA221" s="483">
        <v>0</v>
      </c>
      <c r="AB221" s="483">
        <v>3.7628699999999999</v>
      </c>
      <c r="AC221" s="483">
        <v>0</v>
      </c>
      <c r="AD221" s="483">
        <v>41.747880000000002</v>
      </c>
      <c r="AE221" s="483">
        <v>1030.8928000000001</v>
      </c>
      <c r="AF221" s="236">
        <v>15.26552</v>
      </c>
      <c r="AG221" s="236">
        <v>377.29415000000006</v>
      </c>
      <c r="AH221" s="236">
        <v>0</v>
      </c>
      <c r="AI221" s="236">
        <v>14.92449</v>
      </c>
      <c r="AJ221" s="488">
        <v>623.4086400000001</v>
      </c>
    </row>
    <row r="222" spans="1:36" s="42" customFormat="1" x14ac:dyDescent="0.25">
      <c r="A222" s="407">
        <v>6</v>
      </c>
      <c r="B222" s="113">
        <v>143420</v>
      </c>
      <c r="C222" s="189" t="s">
        <v>629</v>
      </c>
      <c r="D222" s="483">
        <v>246.93265</v>
      </c>
      <c r="E222" s="483">
        <v>1.0339100000000001</v>
      </c>
      <c r="F222" s="483">
        <v>164.22736</v>
      </c>
      <c r="G222" s="483">
        <v>47.70664</v>
      </c>
      <c r="H222" s="88">
        <v>459.90055999999998</v>
      </c>
      <c r="I222" s="483">
        <v>362.97124000000002</v>
      </c>
      <c r="J222" s="483">
        <v>0</v>
      </c>
      <c r="K222" s="483">
        <v>0</v>
      </c>
      <c r="L222" s="483">
        <v>778.03462999999999</v>
      </c>
      <c r="M222" s="483">
        <v>5.0541600000000004</v>
      </c>
      <c r="N222" s="483">
        <v>30.00975</v>
      </c>
      <c r="O222" s="483">
        <v>9.1518599999999992</v>
      </c>
      <c r="P222" s="483">
        <v>2.1712799999999999</v>
      </c>
      <c r="Q222" s="483">
        <v>31.34327</v>
      </c>
      <c r="R222" s="88">
        <v>1218.7361899999999</v>
      </c>
      <c r="S222" s="483">
        <v>0</v>
      </c>
      <c r="T222" s="483">
        <v>30.667010000000001</v>
      </c>
      <c r="U222" s="483">
        <v>0</v>
      </c>
      <c r="V222" s="483">
        <v>6.00502</v>
      </c>
      <c r="W222" s="483">
        <v>0</v>
      </c>
      <c r="X222" s="483">
        <v>0</v>
      </c>
      <c r="Y222" s="483">
        <v>31.131019999999999</v>
      </c>
      <c r="Z222" s="483">
        <v>11.012779999999999</v>
      </c>
      <c r="AA222" s="483">
        <v>0</v>
      </c>
      <c r="AB222" s="483">
        <v>8.7340400000000002</v>
      </c>
      <c r="AC222" s="483">
        <v>0</v>
      </c>
      <c r="AD222" s="483">
        <v>87.549869999999999</v>
      </c>
      <c r="AE222" s="483">
        <v>1766.1866199999999</v>
      </c>
      <c r="AF222" s="236">
        <v>30.00975</v>
      </c>
      <c r="AG222" s="236">
        <v>789.09380999999996</v>
      </c>
      <c r="AH222" s="236">
        <v>0</v>
      </c>
      <c r="AI222" s="236">
        <v>31.131019999999999</v>
      </c>
      <c r="AJ222" s="488">
        <v>915.95204000000012</v>
      </c>
    </row>
    <row r="223" spans="1:36" s="42" customFormat="1" x14ac:dyDescent="0.25">
      <c r="A223" s="407">
        <v>6</v>
      </c>
      <c r="B223" s="113">
        <v>143425</v>
      </c>
      <c r="C223" s="189" t="s">
        <v>631</v>
      </c>
      <c r="D223" s="483">
        <v>1488.92749</v>
      </c>
      <c r="E223" s="483">
        <v>2.1434299999999999</v>
      </c>
      <c r="F223" s="483">
        <v>654.73967000000005</v>
      </c>
      <c r="G223" s="483">
        <v>137.83903000000001</v>
      </c>
      <c r="H223" s="88">
        <v>2283.6496200000001</v>
      </c>
      <c r="I223" s="483">
        <v>1370.2795799999999</v>
      </c>
      <c r="J223" s="483">
        <v>0</v>
      </c>
      <c r="K223" s="483">
        <v>0</v>
      </c>
      <c r="L223" s="483">
        <v>8229.9348100000007</v>
      </c>
      <c r="M223" s="483">
        <v>21.757110000000001</v>
      </c>
      <c r="N223" s="483">
        <v>176.78738000000001</v>
      </c>
      <c r="O223" s="483">
        <v>106.97478</v>
      </c>
      <c r="P223" s="483">
        <v>10.371779999999999</v>
      </c>
      <c r="Q223" s="483">
        <v>71.596940000000004</v>
      </c>
      <c r="R223" s="88">
        <v>9987.7023800000006</v>
      </c>
      <c r="S223" s="483">
        <v>0</v>
      </c>
      <c r="T223" s="483">
        <v>173.30359000000001</v>
      </c>
      <c r="U223" s="483">
        <v>0</v>
      </c>
      <c r="V223" s="483">
        <v>32.137320000000003</v>
      </c>
      <c r="W223" s="483">
        <v>0</v>
      </c>
      <c r="X223" s="483">
        <v>0</v>
      </c>
      <c r="Y223" s="483">
        <v>74.045050000000003</v>
      </c>
      <c r="Z223" s="483">
        <v>7.5640299999999998</v>
      </c>
      <c r="AA223" s="483">
        <v>0</v>
      </c>
      <c r="AB223" s="483">
        <v>78.158479999999997</v>
      </c>
      <c r="AC223" s="483">
        <v>0</v>
      </c>
      <c r="AD223" s="483">
        <v>365.20847000000003</v>
      </c>
      <c r="AE223" s="483">
        <v>12636.56047</v>
      </c>
      <c r="AF223" s="236">
        <v>176.78738000000001</v>
      </c>
      <c r="AG223" s="236">
        <v>8283.8292400000009</v>
      </c>
      <c r="AH223" s="236">
        <v>0</v>
      </c>
      <c r="AI223" s="236">
        <v>74.045050000000003</v>
      </c>
      <c r="AJ223" s="488">
        <v>4101.8987999999999</v>
      </c>
    </row>
    <row r="224" spans="1:36" s="42" customFormat="1" x14ac:dyDescent="0.25">
      <c r="A224" s="407">
        <v>4</v>
      </c>
      <c r="B224" s="113">
        <v>1435</v>
      </c>
      <c r="C224" s="189" t="s">
        <v>1393</v>
      </c>
      <c r="D224" s="483">
        <v>303.10115999999999</v>
      </c>
      <c r="E224" s="483">
        <v>17.597049999999999</v>
      </c>
      <c r="F224" s="483">
        <v>81.549359999999993</v>
      </c>
      <c r="G224" s="483">
        <v>139.43129999999999</v>
      </c>
      <c r="H224" s="88">
        <v>541.67886999999996</v>
      </c>
      <c r="I224" s="483">
        <v>0</v>
      </c>
      <c r="J224" s="483">
        <v>0</v>
      </c>
      <c r="K224" s="483">
        <v>0</v>
      </c>
      <c r="L224" s="483">
        <v>0</v>
      </c>
      <c r="M224" s="483">
        <v>40.21808</v>
      </c>
      <c r="N224" s="483">
        <v>0</v>
      </c>
      <c r="O224" s="483">
        <v>252.94271000000001</v>
      </c>
      <c r="P224" s="483">
        <v>0</v>
      </c>
      <c r="Q224" s="483">
        <v>0</v>
      </c>
      <c r="R224" s="88">
        <v>293.16079000000002</v>
      </c>
      <c r="S224" s="483">
        <v>181.96678</v>
      </c>
      <c r="T224" s="483">
        <v>0</v>
      </c>
      <c r="U224" s="483">
        <v>0</v>
      </c>
      <c r="V224" s="483">
        <v>0</v>
      </c>
      <c r="W224" s="483">
        <v>0</v>
      </c>
      <c r="X224" s="483">
        <v>0</v>
      </c>
      <c r="Y224" s="483">
        <v>0</v>
      </c>
      <c r="Z224" s="483">
        <v>0</v>
      </c>
      <c r="AA224" s="483">
        <v>0</v>
      </c>
      <c r="AB224" s="483">
        <v>0</v>
      </c>
      <c r="AC224" s="483">
        <v>0</v>
      </c>
      <c r="AD224" s="483">
        <v>181.96678</v>
      </c>
      <c r="AE224" s="483">
        <v>1016.80644</v>
      </c>
      <c r="AF224" s="236">
        <v>0</v>
      </c>
      <c r="AG224" s="236">
        <v>40.21808</v>
      </c>
      <c r="AH224" s="236">
        <v>0</v>
      </c>
      <c r="AI224" s="236">
        <v>0</v>
      </c>
      <c r="AJ224" s="488">
        <v>976.58835999999997</v>
      </c>
    </row>
    <row r="225" spans="1:36" s="42" customFormat="1" x14ac:dyDescent="0.25">
      <c r="A225" s="407">
        <v>6</v>
      </c>
      <c r="B225" s="113">
        <v>143505</v>
      </c>
      <c r="C225" s="189" t="s">
        <v>623</v>
      </c>
      <c r="D225" s="483">
        <v>1.60623</v>
      </c>
      <c r="E225" s="483">
        <v>0.55983000000000005</v>
      </c>
      <c r="F225" s="483">
        <v>5.8512300000000002</v>
      </c>
      <c r="G225" s="483">
        <v>1.58883</v>
      </c>
      <c r="H225" s="88">
        <v>9.6061199999999989</v>
      </c>
      <c r="I225" s="483">
        <v>0</v>
      </c>
      <c r="J225" s="483">
        <v>0</v>
      </c>
      <c r="K225" s="483">
        <v>0</v>
      </c>
      <c r="L225" s="483">
        <v>0</v>
      </c>
      <c r="M225" s="483">
        <v>0.88216000000000006</v>
      </c>
      <c r="N225" s="483">
        <v>0</v>
      </c>
      <c r="O225" s="483">
        <v>1.5752200000000001</v>
      </c>
      <c r="P225" s="483">
        <v>0</v>
      </c>
      <c r="Q225" s="483">
        <v>0</v>
      </c>
      <c r="R225" s="88">
        <v>2.4573800000000001</v>
      </c>
      <c r="S225" s="483">
        <v>4.0663</v>
      </c>
      <c r="T225" s="483">
        <v>0</v>
      </c>
      <c r="U225" s="483">
        <v>0</v>
      </c>
      <c r="V225" s="483">
        <v>0</v>
      </c>
      <c r="W225" s="483">
        <v>0</v>
      </c>
      <c r="X225" s="483">
        <v>0</v>
      </c>
      <c r="Y225" s="483">
        <v>0</v>
      </c>
      <c r="Z225" s="483">
        <v>0</v>
      </c>
      <c r="AA225" s="483">
        <v>0</v>
      </c>
      <c r="AB225" s="483">
        <v>0</v>
      </c>
      <c r="AC225" s="483">
        <v>0</v>
      </c>
      <c r="AD225" s="483">
        <v>4.0663</v>
      </c>
      <c r="AE225" s="483">
        <v>16.129799999999999</v>
      </c>
      <c r="AF225" s="236">
        <v>0</v>
      </c>
      <c r="AG225" s="236">
        <v>0.88216000000000006</v>
      </c>
      <c r="AH225" s="236">
        <v>0</v>
      </c>
      <c r="AI225" s="236">
        <v>0</v>
      </c>
      <c r="AJ225" s="488">
        <v>15.247639999999999</v>
      </c>
    </row>
    <row r="226" spans="1:36" s="42" customFormat="1" x14ac:dyDescent="0.25">
      <c r="A226" s="407">
        <v>6</v>
      </c>
      <c r="B226" s="113">
        <v>143510</v>
      </c>
      <c r="C226" s="189" t="s">
        <v>625</v>
      </c>
      <c r="D226" s="483">
        <v>3.0714899999999998</v>
      </c>
      <c r="E226" s="483">
        <v>0.37691999999999998</v>
      </c>
      <c r="F226" s="483">
        <v>3.7838400000000001</v>
      </c>
      <c r="G226" s="483">
        <v>1.0146200000000001</v>
      </c>
      <c r="H226" s="88">
        <v>8.2468700000000013</v>
      </c>
      <c r="I226" s="483">
        <v>0</v>
      </c>
      <c r="J226" s="483">
        <v>0</v>
      </c>
      <c r="K226" s="483">
        <v>0</v>
      </c>
      <c r="L226" s="483">
        <v>0</v>
      </c>
      <c r="M226" s="483">
        <v>0.60165999999999997</v>
      </c>
      <c r="N226" s="483">
        <v>0</v>
      </c>
      <c r="O226" s="483">
        <v>3.1431399999999998</v>
      </c>
      <c r="P226" s="483">
        <v>0</v>
      </c>
      <c r="Q226" s="483">
        <v>0</v>
      </c>
      <c r="R226" s="88">
        <v>3.7447999999999997</v>
      </c>
      <c r="S226" s="483">
        <v>2.7903699999999998</v>
      </c>
      <c r="T226" s="483">
        <v>0</v>
      </c>
      <c r="U226" s="483">
        <v>0</v>
      </c>
      <c r="V226" s="483">
        <v>0</v>
      </c>
      <c r="W226" s="483">
        <v>0</v>
      </c>
      <c r="X226" s="483">
        <v>0</v>
      </c>
      <c r="Y226" s="483">
        <v>0</v>
      </c>
      <c r="Z226" s="483">
        <v>0</v>
      </c>
      <c r="AA226" s="483">
        <v>0</v>
      </c>
      <c r="AB226" s="483">
        <v>0</v>
      </c>
      <c r="AC226" s="483">
        <v>0</v>
      </c>
      <c r="AD226" s="483">
        <v>2.7903699999999998</v>
      </c>
      <c r="AE226" s="483">
        <v>14.78204</v>
      </c>
      <c r="AF226" s="236">
        <v>0</v>
      </c>
      <c r="AG226" s="236">
        <v>0.60165999999999997</v>
      </c>
      <c r="AH226" s="236">
        <v>0</v>
      </c>
      <c r="AI226" s="236">
        <v>0</v>
      </c>
      <c r="AJ226" s="488">
        <v>14.18038</v>
      </c>
    </row>
    <row r="227" spans="1:36" s="42" customFormat="1" x14ac:dyDescent="0.25">
      <c r="A227" s="407">
        <v>6</v>
      </c>
      <c r="B227" s="113">
        <v>143515</v>
      </c>
      <c r="C227" s="189" t="s">
        <v>627</v>
      </c>
      <c r="D227" s="483">
        <v>4.4421400000000002</v>
      </c>
      <c r="E227" s="483">
        <v>0.57152999999999998</v>
      </c>
      <c r="F227" s="483">
        <v>3.2468499999999998</v>
      </c>
      <c r="G227" s="483">
        <v>1.88706</v>
      </c>
      <c r="H227" s="88">
        <v>10.14758</v>
      </c>
      <c r="I227" s="483">
        <v>0</v>
      </c>
      <c r="J227" s="483">
        <v>0</v>
      </c>
      <c r="K227" s="483">
        <v>0</v>
      </c>
      <c r="L227" s="483">
        <v>0</v>
      </c>
      <c r="M227" s="483">
        <v>0.92332999999999998</v>
      </c>
      <c r="N227" s="483">
        <v>0</v>
      </c>
      <c r="O227" s="483">
        <v>4.8742999999999999</v>
      </c>
      <c r="P227" s="483">
        <v>0</v>
      </c>
      <c r="Q227" s="483">
        <v>0</v>
      </c>
      <c r="R227" s="88">
        <v>5.7976299999999998</v>
      </c>
      <c r="S227" s="483">
        <v>4.2546999999999997</v>
      </c>
      <c r="T227" s="483">
        <v>0</v>
      </c>
      <c r="U227" s="483">
        <v>0</v>
      </c>
      <c r="V227" s="483">
        <v>0</v>
      </c>
      <c r="W227" s="483">
        <v>0</v>
      </c>
      <c r="X227" s="483">
        <v>0</v>
      </c>
      <c r="Y227" s="483">
        <v>0</v>
      </c>
      <c r="Z227" s="483">
        <v>0</v>
      </c>
      <c r="AA227" s="483">
        <v>0</v>
      </c>
      <c r="AB227" s="483">
        <v>0</v>
      </c>
      <c r="AC227" s="483">
        <v>0</v>
      </c>
      <c r="AD227" s="483">
        <v>4.2546999999999997</v>
      </c>
      <c r="AE227" s="483">
        <v>20.199909999999999</v>
      </c>
      <c r="AF227" s="236">
        <v>0</v>
      </c>
      <c r="AG227" s="236">
        <v>0.92332999999999998</v>
      </c>
      <c r="AH227" s="236">
        <v>0</v>
      </c>
      <c r="AI227" s="236">
        <v>0</v>
      </c>
      <c r="AJ227" s="488">
        <v>19.276579999999999</v>
      </c>
    </row>
    <row r="228" spans="1:36" s="42" customFormat="1" x14ac:dyDescent="0.25">
      <c r="A228" s="407">
        <v>6</v>
      </c>
      <c r="B228" s="113">
        <v>143520</v>
      </c>
      <c r="C228" s="189" t="s">
        <v>629</v>
      </c>
      <c r="D228" s="483">
        <v>7.9861199999999997</v>
      </c>
      <c r="E228" s="483">
        <v>1.16466</v>
      </c>
      <c r="F228" s="483">
        <v>6.4737099999999996</v>
      </c>
      <c r="G228" s="483">
        <v>3.9209700000000001</v>
      </c>
      <c r="H228" s="88">
        <v>19.545459999999999</v>
      </c>
      <c r="I228" s="483">
        <v>0</v>
      </c>
      <c r="J228" s="483">
        <v>0</v>
      </c>
      <c r="K228" s="483">
        <v>0</v>
      </c>
      <c r="L228" s="483">
        <v>0</v>
      </c>
      <c r="M228" s="483">
        <v>1.92425</v>
      </c>
      <c r="N228" s="483">
        <v>0</v>
      </c>
      <c r="O228" s="483">
        <v>8.7963500000000003</v>
      </c>
      <c r="P228" s="483">
        <v>0</v>
      </c>
      <c r="Q228" s="483">
        <v>0</v>
      </c>
      <c r="R228" s="88">
        <v>10.720600000000001</v>
      </c>
      <c r="S228" s="483">
        <v>9.0166699999999995</v>
      </c>
      <c r="T228" s="483">
        <v>0</v>
      </c>
      <c r="U228" s="483">
        <v>0</v>
      </c>
      <c r="V228" s="483">
        <v>0</v>
      </c>
      <c r="W228" s="483">
        <v>0</v>
      </c>
      <c r="X228" s="483">
        <v>0</v>
      </c>
      <c r="Y228" s="483">
        <v>0</v>
      </c>
      <c r="Z228" s="483">
        <v>0</v>
      </c>
      <c r="AA228" s="483">
        <v>0</v>
      </c>
      <c r="AB228" s="483">
        <v>0</v>
      </c>
      <c r="AC228" s="483">
        <v>0</v>
      </c>
      <c r="AD228" s="483">
        <v>9.0166699999999995</v>
      </c>
      <c r="AE228" s="483">
        <v>39.282730000000001</v>
      </c>
      <c r="AF228" s="236">
        <v>0</v>
      </c>
      <c r="AG228" s="236">
        <v>1.92425</v>
      </c>
      <c r="AH228" s="236">
        <v>0</v>
      </c>
      <c r="AI228" s="236">
        <v>0</v>
      </c>
      <c r="AJ228" s="488">
        <v>37.35848</v>
      </c>
    </row>
    <row r="229" spans="1:36" s="42" customFormat="1" x14ac:dyDescent="0.25">
      <c r="A229" s="407">
        <v>6</v>
      </c>
      <c r="B229" s="113">
        <v>143525</v>
      </c>
      <c r="C229" s="189" t="s">
        <v>631</v>
      </c>
      <c r="D229" s="483">
        <v>285.99518</v>
      </c>
      <c r="E229" s="483">
        <v>14.924110000000001</v>
      </c>
      <c r="F229" s="483">
        <v>62.193730000000002</v>
      </c>
      <c r="G229" s="483">
        <v>131.01982000000001</v>
      </c>
      <c r="H229" s="88">
        <v>494.13283999999999</v>
      </c>
      <c r="I229" s="483">
        <v>0</v>
      </c>
      <c r="J229" s="483">
        <v>0</v>
      </c>
      <c r="K229" s="483">
        <v>0</v>
      </c>
      <c r="L229" s="483">
        <v>0</v>
      </c>
      <c r="M229" s="483">
        <v>35.886679999999998</v>
      </c>
      <c r="N229" s="483">
        <v>0</v>
      </c>
      <c r="O229" s="483">
        <v>234.55369999999999</v>
      </c>
      <c r="P229" s="483">
        <v>0</v>
      </c>
      <c r="Q229" s="483">
        <v>0</v>
      </c>
      <c r="R229" s="88">
        <v>270.44038</v>
      </c>
      <c r="S229" s="483">
        <v>161.83874</v>
      </c>
      <c r="T229" s="483">
        <v>0</v>
      </c>
      <c r="U229" s="483">
        <v>0</v>
      </c>
      <c r="V229" s="483">
        <v>0</v>
      </c>
      <c r="W229" s="483">
        <v>0</v>
      </c>
      <c r="X229" s="483">
        <v>0</v>
      </c>
      <c r="Y229" s="483">
        <v>0</v>
      </c>
      <c r="Z229" s="483">
        <v>0</v>
      </c>
      <c r="AA229" s="483">
        <v>0</v>
      </c>
      <c r="AB229" s="483">
        <v>0</v>
      </c>
      <c r="AC229" s="483">
        <v>0</v>
      </c>
      <c r="AD229" s="483">
        <v>161.83874</v>
      </c>
      <c r="AE229" s="483">
        <v>926.41196000000002</v>
      </c>
      <c r="AF229" s="236">
        <v>0</v>
      </c>
      <c r="AG229" s="236">
        <v>35.886679999999998</v>
      </c>
      <c r="AH229" s="236">
        <v>0</v>
      </c>
      <c r="AI229" s="236">
        <v>0</v>
      </c>
      <c r="AJ229" s="488">
        <v>890.52527999999995</v>
      </c>
    </row>
    <row r="230" spans="1:36" s="42" customFormat="1" x14ac:dyDescent="0.25">
      <c r="A230" s="407">
        <v>4</v>
      </c>
      <c r="B230" s="113">
        <v>1436</v>
      </c>
      <c r="C230" s="189" t="s">
        <v>1394</v>
      </c>
      <c r="D230" s="483">
        <v>605.69961999999998</v>
      </c>
      <c r="E230" s="483">
        <v>0</v>
      </c>
      <c r="F230" s="483">
        <v>1240.25333</v>
      </c>
      <c r="G230" s="483">
        <v>0</v>
      </c>
      <c r="H230" s="88">
        <v>1845.9529499999999</v>
      </c>
      <c r="I230" s="483">
        <v>3.7020499999999998</v>
      </c>
      <c r="J230" s="483">
        <v>0</v>
      </c>
      <c r="K230" s="483">
        <v>0</v>
      </c>
      <c r="L230" s="483">
        <v>0</v>
      </c>
      <c r="M230" s="483">
        <v>0</v>
      </c>
      <c r="N230" s="483">
        <v>6.6062599999999998</v>
      </c>
      <c r="O230" s="483">
        <v>151.87329</v>
      </c>
      <c r="P230" s="483">
        <v>0</v>
      </c>
      <c r="Q230" s="483">
        <v>106.92495</v>
      </c>
      <c r="R230" s="88">
        <v>269.10654999999997</v>
      </c>
      <c r="S230" s="483">
        <v>267.84188</v>
      </c>
      <c r="T230" s="483">
        <v>0</v>
      </c>
      <c r="U230" s="483">
        <v>13.470689999999999</v>
      </c>
      <c r="V230" s="483">
        <v>1.1225000000000001</v>
      </c>
      <c r="W230" s="483">
        <v>0</v>
      </c>
      <c r="X230" s="483">
        <v>0</v>
      </c>
      <c r="Y230" s="483">
        <v>2448.2080700000001</v>
      </c>
      <c r="Z230" s="483">
        <v>0</v>
      </c>
      <c r="AA230" s="483">
        <v>186.70743999999999</v>
      </c>
      <c r="AB230" s="483">
        <v>666.54736000000003</v>
      </c>
      <c r="AC230" s="483">
        <v>554.17480999999998</v>
      </c>
      <c r="AD230" s="483">
        <v>4138.0727500000003</v>
      </c>
      <c r="AE230" s="483">
        <v>6253.1322500000006</v>
      </c>
      <c r="AF230" s="236">
        <v>6.6062599999999998</v>
      </c>
      <c r="AG230" s="236">
        <v>1.1225000000000001</v>
      </c>
      <c r="AH230" s="236">
        <v>0</v>
      </c>
      <c r="AI230" s="236">
        <v>3189.0903200000002</v>
      </c>
      <c r="AJ230" s="488">
        <v>3056.3131699999999</v>
      </c>
    </row>
    <row r="231" spans="1:36" s="42" customFormat="1" x14ac:dyDescent="0.25">
      <c r="A231" s="407">
        <v>6</v>
      </c>
      <c r="B231" s="113">
        <v>143605</v>
      </c>
      <c r="C231" s="189" t="s">
        <v>623</v>
      </c>
      <c r="D231" s="483">
        <v>25.58794</v>
      </c>
      <c r="E231" s="483">
        <v>0</v>
      </c>
      <c r="F231" s="483">
        <v>126.07323</v>
      </c>
      <c r="G231" s="483">
        <v>0</v>
      </c>
      <c r="H231" s="88">
        <v>151.66117</v>
      </c>
      <c r="I231" s="483">
        <v>0.26261000000000001</v>
      </c>
      <c r="J231" s="483">
        <v>0</v>
      </c>
      <c r="K231" s="483">
        <v>0</v>
      </c>
      <c r="L231" s="483">
        <v>0</v>
      </c>
      <c r="M231" s="483">
        <v>0</v>
      </c>
      <c r="N231" s="483">
        <v>0.39944000000000002</v>
      </c>
      <c r="O231" s="483">
        <v>2.01193</v>
      </c>
      <c r="P231" s="483">
        <v>0</v>
      </c>
      <c r="Q231" s="483">
        <v>10.08074</v>
      </c>
      <c r="R231" s="88">
        <v>12.754720000000001</v>
      </c>
      <c r="S231" s="483">
        <v>22.627649999999999</v>
      </c>
      <c r="T231" s="483">
        <v>0</v>
      </c>
      <c r="U231" s="483">
        <v>0.64415999999999995</v>
      </c>
      <c r="V231" s="483">
        <v>0.83511000000000002</v>
      </c>
      <c r="W231" s="483">
        <v>0</v>
      </c>
      <c r="X231" s="483">
        <v>0</v>
      </c>
      <c r="Y231" s="483">
        <v>139.9796</v>
      </c>
      <c r="Z231" s="483">
        <v>0</v>
      </c>
      <c r="AA231" s="483">
        <v>8.8644200000000009</v>
      </c>
      <c r="AB231" s="483">
        <v>18.006530000000001</v>
      </c>
      <c r="AC231" s="483">
        <v>61.039639999999999</v>
      </c>
      <c r="AD231" s="483">
        <v>251.99710999999999</v>
      </c>
      <c r="AE231" s="483">
        <v>416.41300000000001</v>
      </c>
      <c r="AF231" s="236">
        <v>0.39944000000000002</v>
      </c>
      <c r="AG231" s="236">
        <v>0.83511000000000002</v>
      </c>
      <c r="AH231" s="236">
        <v>0</v>
      </c>
      <c r="AI231" s="236">
        <v>209.88365999999999</v>
      </c>
      <c r="AJ231" s="488">
        <v>205.29478999999998</v>
      </c>
    </row>
    <row r="232" spans="1:36" s="42" customFormat="1" x14ac:dyDescent="0.25">
      <c r="A232" s="407">
        <v>6</v>
      </c>
      <c r="B232" s="113">
        <v>143610</v>
      </c>
      <c r="C232" s="189" t="s">
        <v>625</v>
      </c>
      <c r="D232" s="483">
        <v>44.26191</v>
      </c>
      <c r="E232" s="483">
        <v>0</v>
      </c>
      <c r="F232" s="483">
        <v>82.794430000000006</v>
      </c>
      <c r="G232" s="483">
        <v>0</v>
      </c>
      <c r="H232" s="88">
        <v>127.05634000000001</v>
      </c>
      <c r="I232" s="483">
        <v>0.53581999999999996</v>
      </c>
      <c r="J232" s="483">
        <v>0</v>
      </c>
      <c r="K232" s="483">
        <v>0</v>
      </c>
      <c r="L232" s="483">
        <v>0</v>
      </c>
      <c r="M232" s="483">
        <v>0</v>
      </c>
      <c r="N232" s="483">
        <v>0</v>
      </c>
      <c r="O232" s="483">
        <v>4.08697</v>
      </c>
      <c r="P232" s="483">
        <v>0</v>
      </c>
      <c r="Q232" s="483">
        <v>6.5728400000000002</v>
      </c>
      <c r="R232" s="88">
        <v>11.195630000000001</v>
      </c>
      <c r="S232" s="483">
        <v>11.363939999999999</v>
      </c>
      <c r="T232" s="483">
        <v>0</v>
      </c>
      <c r="U232" s="483">
        <v>0.85346</v>
      </c>
      <c r="V232" s="483">
        <v>0.28738999999999998</v>
      </c>
      <c r="W232" s="483">
        <v>0</v>
      </c>
      <c r="X232" s="483">
        <v>0</v>
      </c>
      <c r="Y232" s="483">
        <v>98.854029999999995</v>
      </c>
      <c r="Z232" s="483">
        <v>0</v>
      </c>
      <c r="AA232" s="483">
        <v>14.118830000000001</v>
      </c>
      <c r="AB232" s="483">
        <v>27.337859999999999</v>
      </c>
      <c r="AC232" s="483">
        <v>87.120869999999996</v>
      </c>
      <c r="AD232" s="483">
        <v>239.93637999999999</v>
      </c>
      <c r="AE232" s="483">
        <v>378.18835000000001</v>
      </c>
      <c r="AF232" s="236">
        <v>0</v>
      </c>
      <c r="AG232" s="236">
        <v>0.28738999999999998</v>
      </c>
      <c r="AH232" s="236">
        <v>0</v>
      </c>
      <c r="AI232" s="236">
        <v>200.09372999999999</v>
      </c>
      <c r="AJ232" s="488">
        <v>177.80723000000006</v>
      </c>
    </row>
    <row r="233" spans="1:36" s="42" customFormat="1" x14ac:dyDescent="0.25">
      <c r="A233" s="407">
        <v>6</v>
      </c>
      <c r="B233" s="113">
        <v>143615</v>
      </c>
      <c r="C233" s="189" t="s">
        <v>627</v>
      </c>
      <c r="D233" s="483">
        <v>61.647559999999999</v>
      </c>
      <c r="E233" s="483">
        <v>0</v>
      </c>
      <c r="F233" s="483">
        <v>110.9995</v>
      </c>
      <c r="G233" s="483">
        <v>0</v>
      </c>
      <c r="H233" s="88">
        <v>172.64706000000001</v>
      </c>
      <c r="I233" s="483">
        <v>0.83091999999999999</v>
      </c>
      <c r="J233" s="483">
        <v>0</v>
      </c>
      <c r="K233" s="483">
        <v>0</v>
      </c>
      <c r="L233" s="483">
        <v>0</v>
      </c>
      <c r="M233" s="483">
        <v>0</v>
      </c>
      <c r="N233" s="483">
        <v>2.9381300000000001</v>
      </c>
      <c r="O233" s="483">
        <v>12.32311</v>
      </c>
      <c r="P233" s="483">
        <v>0</v>
      </c>
      <c r="Q233" s="483">
        <v>10.22644</v>
      </c>
      <c r="R233" s="88">
        <v>26.3186</v>
      </c>
      <c r="S233" s="483">
        <v>22.52853</v>
      </c>
      <c r="T233" s="483">
        <v>0</v>
      </c>
      <c r="U233" s="483">
        <v>1.9598199999999999</v>
      </c>
      <c r="V233" s="483">
        <v>0</v>
      </c>
      <c r="W233" s="483">
        <v>0</v>
      </c>
      <c r="X233" s="483">
        <v>0</v>
      </c>
      <c r="Y233" s="483">
        <v>168.20134999999999</v>
      </c>
      <c r="Z233" s="483">
        <v>0</v>
      </c>
      <c r="AA233" s="483">
        <v>21.448370000000001</v>
      </c>
      <c r="AB233" s="483">
        <v>29.98864</v>
      </c>
      <c r="AC233" s="483">
        <v>77.650199999999998</v>
      </c>
      <c r="AD233" s="483">
        <v>321.77690999999999</v>
      </c>
      <c r="AE233" s="483">
        <v>520.74257</v>
      </c>
      <c r="AF233" s="236">
        <v>2.9381300000000001</v>
      </c>
      <c r="AG233" s="236">
        <v>0</v>
      </c>
      <c r="AH233" s="236">
        <v>0</v>
      </c>
      <c r="AI233" s="236">
        <v>267.29991999999999</v>
      </c>
      <c r="AJ233" s="488">
        <v>250.50451999999999</v>
      </c>
    </row>
    <row r="234" spans="1:36" s="42" customFormat="1" x14ac:dyDescent="0.25">
      <c r="A234" s="407">
        <v>6</v>
      </c>
      <c r="B234" s="113">
        <v>143620</v>
      </c>
      <c r="C234" s="189" t="s">
        <v>629</v>
      </c>
      <c r="D234" s="483">
        <v>132.78756999999999</v>
      </c>
      <c r="E234" s="483">
        <v>0</v>
      </c>
      <c r="F234" s="483">
        <v>194.03059999999999</v>
      </c>
      <c r="G234" s="483">
        <v>0</v>
      </c>
      <c r="H234" s="88">
        <v>326.81817000000001</v>
      </c>
      <c r="I234" s="483">
        <v>1.76464</v>
      </c>
      <c r="J234" s="483">
        <v>0</v>
      </c>
      <c r="K234" s="483">
        <v>0</v>
      </c>
      <c r="L234" s="483">
        <v>0</v>
      </c>
      <c r="M234" s="483">
        <v>0</v>
      </c>
      <c r="N234" s="483">
        <v>3.2686899999999999</v>
      </c>
      <c r="O234" s="483">
        <v>17.258959999999998</v>
      </c>
      <c r="P234" s="483">
        <v>0</v>
      </c>
      <c r="Q234" s="483">
        <v>24.466699999999999</v>
      </c>
      <c r="R234" s="88">
        <v>46.758989999999997</v>
      </c>
      <c r="S234" s="483">
        <v>32.387500000000003</v>
      </c>
      <c r="T234" s="483">
        <v>0</v>
      </c>
      <c r="U234" s="483">
        <v>3.6947700000000001</v>
      </c>
      <c r="V234" s="483">
        <v>0</v>
      </c>
      <c r="W234" s="483">
        <v>0</v>
      </c>
      <c r="X234" s="483">
        <v>0</v>
      </c>
      <c r="Y234" s="483">
        <v>361.74822999999998</v>
      </c>
      <c r="Z234" s="483">
        <v>0</v>
      </c>
      <c r="AA234" s="483">
        <v>43.892299999999999</v>
      </c>
      <c r="AB234" s="483">
        <v>67.264880000000005</v>
      </c>
      <c r="AC234" s="483">
        <v>120.70855</v>
      </c>
      <c r="AD234" s="483">
        <v>629.69623000000001</v>
      </c>
      <c r="AE234" s="483">
        <v>1003.2733900000001</v>
      </c>
      <c r="AF234" s="236">
        <v>3.2686899999999999</v>
      </c>
      <c r="AG234" s="236">
        <v>0</v>
      </c>
      <c r="AH234" s="236">
        <v>0</v>
      </c>
      <c r="AI234" s="236">
        <v>526.34907999999996</v>
      </c>
      <c r="AJ234" s="488">
        <v>473.65562</v>
      </c>
    </row>
    <row r="235" spans="1:36" s="42" customFormat="1" x14ac:dyDescent="0.25">
      <c r="A235" s="407">
        <v>6</v>
      </c>
      <c r="B235" s="113">
        <v>143625</v>
      </c>
      <c r="C235" s="189" t="s">
        <v>631</v>
      </c>
      <c r="D235" s="483">
        <v>341.41464000000002</v>
      </c>
      <c r="E235" s="483">
        <v>0</v>
      </c>
      <c r="F235" s="483">
        <v>726.35556999999994</v>
      </c>
      <c r="G235" s="483">
        <v>0</v>
      </c>
      <c r="H235" s="88">
        <v>1067.7702099999999</v>
      </c>
      <c r="I235" s="483">
        <v>0.30806</v>
      </c>
      <c r="J235" s="483">
        <v>0</v>
      </c>
      <c r="K235" s="483">
        <v>0</v>
      </c>
      <c r="L235" s="483">
        <v>0</v>
      </c>
      <c r="M235" s="483">
        <v>0</v>
      </c>
      <c r="N235" s="483">
        <v>0</v>
      </c>
      <c r="O235" s="483">
        <v>116.19232</v>
      </c>
      <c r="P235" s="483">
        <v>0</v>
      </c>
      <c r="Q235" s="483">
        <v>55.578229999999998</v>
      </c>
      <c r="R235" s="88">
        <v>172.07861</v>
      </c>
      <c r="S235" s="483">
        <v>178.93425999999999</v>
      </c>
      <c r="T235" s="483">
        <v>0</v>
      </c>
      <c r="U235" s="483">
        <v>6.3184800000000001</v>
      </c>
      <c r="V235" s="483">
        <v>0</v>
      </c>
      <c r="W235" s="483">
        <v>0</v>
      </c>
      <c r="X235" s="483">
        <v>0</v>
      </c>
      <c r="Y235" s="483">
        <v>1679.4248600000001</v>
      </c>
      <c r="Z235" s="483">
        <v>0</v>
      </c>
      <c r="AA235" s="483">
        <v>98.383520000000004</v>
      </c>
      <c r="AB235" s="483">
        <v>523.94944999999996</v>
      </c>
      <c r="AC235" s="483">
        <v>207.65555000000001</v>
      </c>
      <c r="AD235" s="483">
        <v>2694.6661199999999</v>
      </c>
      <c r="AE235" s="483">
        <v>3934.51494</v>
      </c>
      <c r="AF235" s="236">
        <v>0</v>
      </c>
      <c r="AG235" s="236">
        <v>0</v>
      </c>
      <c r="AH235" s="236">
        <v>0</v>
      </c>
      <c r="AI235" s="236">
        <v>1985.4639300000001</v>
      </c>
      <c r="AJ235" s="488">
        <v>1949.0510100000001</v>
      </c>
    </row>
    <row r="236" spans="1:36" s="42" customFormat="1" x14ac:dyDescent="0.25">
      <c r="A236" s="407">
        <v>4</v>
      </c>
      <c r="B236" s="113">
        <v>1440</v>
      </c>
      <c r="C236" s="189" t="s">
        <v>1396</v>
      </c>
      <c r="D236" s="483">
        <v>0</v>
      </c>
      <c r="E236" s="483">
        <v>0</v>
      </c>
      <c r="F236" s="483">
        <v>0</v>
      </c>
      <c r="G236" s="483">
        <v>0</v>
      </c>
      <c r="H236" s="88">
        <v>0</v>
      </c>
      <c r="I236" s="483">
        <v>0</v>
      </c>
      <c r="J236" s="483">
        <v>0</v>
      </c>
      <c r="K236" s="483">
        <v>0</v>
      </c>
      <c r="L236" s="483">
        <v>0</v>
      </c>
      <c r="M236" s="483">
        <v>0</v>
      </c>
      <c r="N236" s="483">
        <v>0</v>
      </c>
      <c r="O236" s="483">
        <v>0</v>
      </c>
      <c r="P236" s="483">
        <v>0</v>
      </c>
      <c r="Q236" s="483">
        <v>0</v>
      </c>
      <c r="R236" s="88">
        <v>0</v>
      </c>
      <c r="S236" s="483">
        <v>0</v>
      </c>
      <c r="T236" s="483">
        <v>0</v>
      </c>
      <c r="U236" s="483">
        <v>0</v>
      </c>
      <c r="V236" s="483">
        <v>0</v>
      </c>
      <c r="W236" s="483">
        <v>0</v>
      </c>
      <c r="X236" s="483">
        <v>0</v>
      </c>
      <c r="Y236" s="483">
        <v>0</v>
      </c>
      <c r="Z236" s="483">
        <v>0</v>
      </c>
      <c r="AA236" s="483">
        <v>0</v>
      </c>
      <c r="AB236" s="483">
        <v>0</v>
      </c>
      <c r="AC236" s="483">
        <v>0</v>
      </c>
      <c r="AD236" s="483">
        <v>0</v>
      </c>
      <c r="AE236" s="483">
        <v>0</v>
      </c>
      <c r="AF236" s="236">
        <v>0</v>
      </c>
      <c r="AG236" s="236">
        <v>0</v>
      </c>
      <c r="AH236" s="236">
        <v>0</v>
      </c>
      <c r="AI236" s="236">
        <v>0</v>
      </c>
      <c r="AJ236" s="488">
        <v>0</v>
      </c>
    </row>
    <row r="237" spans="1:36" s="42" customFormat="1" x14ac:dyDescent="0.25">
      <c r="A237" s="407">
        <v>6</v>
      </c>
      <c r="B237" s="113">
        <v>144005</v>
      </c>
      <c r="C237" s="189" t="s">
        <v>623</v>
      </c>
      <c r="D237" s="483">
        <v>0</v>
      </c>
      <c r="E237" s="483">
        <v>0</v>
      </c>
      <c r="F237" s="483">
        <v>0</v>
      </c>
      <c r="G237" s="483">
        <v>0</v>
      </c>
      <c r="H237" s="88">
        <v>0</v>
      </c>
      <c r="I237" s="483">
        <v>0</v>
      </c>
      <c r="J237" s="483">
        <v>0</v>
      </c>
      <c r="K237" s="483">
        <v>0</v>
      </c>
      <c r="L237" s="483">
        <v>0</v>
      </c>
      <c r="M237" s="483">
        <v>0</v>
      </c>
      <c r="N237" s="483">
        <v>0</v>
      </c>
      <c r="O237" s="483">
        <v>0</v>
      </c>
      <c r="P237" s="483">
        <v>0</v>
      </c>
      <c r="Q237" s="483">
        <v>0</v>
      </c>
      <c r="R237" s="88">
        <v>0</v>
      </c>
      <c r="S237" s="483">
        <v>0</v>
      </c>
      <c r="T237" s="483">
        <v>0</v>
      </c>
      <c r="U237" s="483">
        <v>0</v>
      </c>
      <c r="V237" s="483">
        <v>0</v>
      </c>
      <c r="W237" s="483">
        <v>0</v>
      </c>
      <c r="X237" s="483">
        <v>0</v>
      </c>
      <c r="Y237" s="483">
        <v>0</v>
      </c>
      <c r="Z237" s="483">
        <v>0</v>
      </c>
      <c r="AA237" s="483">
        <v>0</v>
      </c>
      <c r="AB237" s="483">
        <v>0</v>
      </c>
      <c r="AC237" s="483">
        <v>0</v>
      </c>
      <c r="AD237" s="483">
        <v>0</v>
      </c>
      <c r="AE237" s="483">
        <v>0</v>
      </c>
      <c r="AF237" s="236">
        <v>0</v>
      </c>
      <c r="AG237" s="236">
        <v>0</v>
      </c>
      <c r="AH237" s="236">
        <v>0</v>
      </c>
      <c r="AI237" s="236">
        <v>0</v>
      </c>
      <c r="AJ237" s="488">
        <v>0</v>
      </c>
    </row>
    <row r="238" spans="1:36" s="42" customFormat="1" x14ac:dyDescent="0.25">
      <c r="A238" s="407">
        <v>6</v>
      </c>
      <c r="B238" s="113">
        <v>144010</v>
      </c>
      <c r="C238" s="189" t="s">
        <v>625</v>
      </c>
      <c r="D238" s="483">
        <v>0</v>
      </c>
      <c r="E238" s="483">
        <v>0</v>
      </c>
      <c r="F238" s="483">
        <v>0</v>
      </c>
      <c r="G238" s="483">
        <v>0</v>
      </c>
      <c r="H238" s="88">
        <v>0</v>
      </c>
      <c r="I238" s="483">
        <v>0</v>
      </c>
      <c r="J238" s="483">
        <v>0</v>
      </c>
      <c r="K238" s="483">
        <v>0</v>
      </c>
      <c r="L238" s="483">
        <v>0</v>
      </c>
      <c r="M238" s="483">
        <v>0</v>
      </c>
      <c r="N238" s="483">
        <v>0</v>
      </c>
      <c r="O238" s="483">
        <v>0</v>
      </c>
      <c r="P238" s="483">
        <v>0</v>
      </c>
      <c r="Q238" s="483">
        <v>0</v>
      </c>
      <c r="R238" s="88">
        <v>0</v>
      </c>
      <c r="S238" s="483">
        <v>0</v>
      </c>
      <c r="T238" s="483">
        <v>0</v>
      </c>
      <c r="U238" s="483">
        <v>0</v>
      </c>
      <c r="V238" s="483">
        <v>0</v>
      </c>
      <c r="W238" s="483">
        <v>0</v>
      </c>
      <c r="X238" s="483">
        <v>0</v>
      </c>
      <c r="Y238" s="483">
        <v>0</v>
      </c>
      <c r="Z238" s="483">
        <v>0</v>
      </c>
      <c r="AA238" s="483">
        <v>0</v>
      </c>
      <c r="AB238" s="483">
        <v>0</v>
      </c>
      <c r="AC238" s="483">
        <v>0</v>
      </c>
      <c r="AD238" s="483">
        <v>0</v>
      </c>
      <c r="AE238" s="483">
        <v>0</v>
      </c>
      <c r="AF238" s="236">
        <v>0</v>
      </c>
      <c r="AG238" s="236">
        <v>0</v>
      </c>
      <c r="AH238" s="236">
        <v>0</v>
      </c>
      <c r="AI238" s="236">
        <v>0</v>
      </c>
      <c r="AJ238" s="488">
        <v>0</v>
      </c>
    </row>
    <row r="239" spans="1:36" s="42" customFormat="1" x14ac:dyDescent="0.25">
      <c r="A239" s="407">
        <v>6</v>
      </c>
      <c r="B239" s="113">
        <v>144015</v>
      </c>
      <c r="C239" s="189" t="s">
        <v>627</v>
      </c>
      <c r="D239" s="483">
        <v>0</v>
      </c>
      <c r="E239" s="483">
        <v>0</v>
      </c>
      <c r="F239" s="483">
        <v>0</v>
      </c>
      <c r="G239" s="483">
        <v>0</v>
      </c>
      <c r="H239" s="88">
        <v>0</v>
      </c>
      <c r="I239" s="483">
        <v>0</v>
      </c>
      <c r="J239" s="483">
        <v>0</v>
      </c>
      <c r="K239" s="483">
        <v>0</v>
      </c>
      <c r="L239" s="483">
        <v>0</v>
      </c>
      <c r="M239" s="483">
        <v>0</v>
      </c>
      <c r="N239" s="483">
        <v>0</v>
      </c>
      <c r="O239" s="483">
        <v>0</v>
      </c>
      <c r="P239" s="483">
        <v>0</v>
      </c>
      <c r="Q239" s="483">
        <v>0</v>
      </c>
      <c r="R239" s="88">
        <v>0</v>
      </c>
      <c r="S239" s="483">
        <v>0</v>
      </c>
      <c r="T239" s="483">
        <v>0</v>
      </c>
      <c r="U239" s="483">
        <v>0</v>
      </c>
      <c r="V239" s="483">
        <v>0</v>
      </c>
      <c r="W239" s="483">
        <v>0</v>
      </c>
      <c r="X239" s="483">
        <v>0</v>
      </c>
      <c r="Y239" s="483">
        <v>0</v>
      </c>
      <c r="Z239" s="483">
        <v>0</v>
      </c>
      <c r="AA239" s="483">
        <v>0</v>
      </c>
      <c r="AB239" s="483">
        <v>0</v>
      </c>
      <c r="AC239" s="483">
        <v>0</v>
      </c>
      <c r="AD239" s="483">
        <v>0</v>
      </c>
      <c r="AE239" s="483">
        <v>0</v>
      </c>
      <c r="AF239" s="236">
        <v>0</v>
      </c>
      <c r="AG239" s="236">
        <v>0</v>
      </c>
      <c r="AH239" s="236">
        <v>0</v>
      </c>
      <c r="AI239" s="236">
        <v>0</v>
      </c>
      <c r="AJ239" s="488">
        <v>0</v>
      </c>
    </row>
    <row r="240" spans="1:36" s="42" customFormat="1" x14ac:dyDescent="0.25">
      <c r="A240" s="407">
        <v>6</v>
      </c>
      <c r="B240" s="113">
        <v>144020</v>
      </c>
      <c r="C240" s="189" t="s">
        <v>629</v>
      </c>
      <c r="D240" s="483">
        <v>0</v>
      </c>
      <c r="E240" s="483">
        <v>0</v>
      </c>
      <c r="F240" s="483">
        <v>0</v>
      </c>
      <c r="G240" s="483">
        <v>0</v>
      </c>
      <c r="H240" s="88">
        <v>0</v>
      </c>
      <c r="I240" s="483">
        <v>0</v>
      </c>
      <c r="J240" s="483">
        <v>0</v>
      </c>
      <c r="K240" s="483">
        <v>0</v>
      </c>
      <c r="L240" s="483">
        <v>0</v>
      </c>
      <c r="M240" s="483">
        <v>0</v>
      </c>
      <c r="N240" s="483">
        <v>0</v>
      </c>
      <c r="O240" s="483">
        <v>0</v>
      </c>
      <c r="P240" s="483">
        <v>0</v>
      </c>
      <c r="Q240" s="483">
        <v>0</v>
      </c>
      <c r="R240" s="88">
        <v>0</v>
      </c>
      <c r="S240" s="483">
        <v>0</v>
      </c>
      <c r="T240" s="483">
        <v>0</v>
      </c>
      <c r="U240" s="483">
        <v>0</v>
      </c>
      <c r="V240" s="483">
        <v>0</v>
      </c>
      <c r="W240" s="483">
        <v>0</v>
      </c>
      <c r="X240" s="483">
        <v>0</v>
      </c>
      <c r="Y240" s="483">
        <v>0</v>
      </c>
      <c r="Z240" s="483">
        <v>0</v>
      </c>
      <c r="AA240" s="483">
        <v>0</v>
      </c>
      <c r="AB240" s="483">
        <v>0</v>
      </c>
      <c r="AC240" s="483">
        <v>0</v>
      </c>
      <c r="AD240" s="483">
        <v>0</v>
      </c>
      <c r="AE240" s="483">
        <v>0</v>
      </c>
      <c r="AF240" s="236">
        <v>0</v>
      </c>
      <c r="AG240" s="236">
        <v>0</v>
      </c>
      <c r="AH240" s="236">
        <v>0</v>
      </c>
      <c r="AI240" s="236">
        <v>0</v>
      </c>
      <c r="AJ240" s="488">
        <v>0</v>
      </c>
    </row>
    <row r="241" spans="1:36" s="42" customFormat="1" x14ac:dyDescent="0.25">
      <c r="A241" s="407">
        <v>6</v>
      </c>
      <c r="B241" s="113">
        <v>144025</v>
      </c>
      <c r="C241" s="189" t="s">
        <v>631</v>
      </c>
      <c r="D241" s="483">
        <v>0</v>
      </c>
      <c r="E241" s="483">
        <v>0</v>
      </c>
      <c r="F241" s="483">
        <v>0</v>
      </c>
      <c r="G241" s="483">
        <v>0</v>
      </c>
      <c r="H241" s="88">
        <v>0</v>
      </c>
      <c r="I241" s="483">
        <v>0</v>
      </c>
      <c r="J241" s="483">
        <v>0</v>
      </c>
      <c r="K241" s="483">
        <v>0</v>
      </c>
      <c r="L241" s="483">
        <v>0</v>
      </c>
      <c r="M241" s="483">
        <v>0</v>
      </c>
      <c r="N241" s="483">
        <v>0</v>
      </c>
      <c r="O241" s="483">
        <v>0</v>
      </c>
      <c r="P241" s="483">
        <v>0</v>
      </c>
      <c r="Q241" s="483">
        <v>0</v>
      </c>
      <c r="R241" s="88">
        <v>0</v>
      </c>
      <c r="S241" s="483">
        <v>0</v>
      </c>
      <c r="T241" s="483">
        <v>0</v>
      </c>
      <c r="U241" s="483">
        <v>0</v>
      </c>
      <c r="V241" s="483">
        <v>0</v>
      </c>
      <c r="W241" s="483">
        <v>0</v>
      </c>
      <c r="X241" s="483">
        <v>0</v>
      </c>
      <c r="Y241" s="483">
        <v>0</v>
      </c>
      <c r="Z241" s="483">
        <v>0</v>
      </c>
      <c r="AA241" s="483">
        <v>0</v>
      </c>
      <c r="AB241" s="483">
        <v>0</v>
      </c>
      <c r="AC241" s="483">
        <v>0</v>
      </c>
      <c r="AD241" s="483">
        <v>0</v>
      </c>
      <c r="AE241" s="483">
        <v>0</v>
      </c>
      <c r="AF241" s="236">
        <v>0</v>
      </c>
      <c r="AG241" s="236">
        <v>0</v>
      </c>
      <c r="AH241" s="236">
        <v>0</v>
      </c>
      <c r="AI241" s="236">
        <v>0</v>
      </c>
      <c r="AJ241" s="488">
        <v>0</v>
      </c>
    </row>
    <row r="242" spans="1:36" s="42" customFormat="1" x14ac:dyDescent="0.25">
      <c r="A242" s="407">
        <v>4</v>
      </c>
      <c r="B242" s="113">
        <v>1441</v>
      </c>
      <c r="C242" s="189" t="s">
        <v>1397</v>
      </c>
      <c r="D242" s="483">
        <v>1198.2438500000001</v>
      </c>
      <c r="E242" s="483">
        <v>2915.69841</v>
      </c>
      <c r="F242" s="483">
        <v>8496.2360800000006</v>
      </c>
      <c r="G242" s="483">
        <v>1072.6140499999999</v>
      </c>
      <c r="H242" s="88">
        <v>13682.792390000001</v>
      </c>
      <c r="I242" s="483">
        <v>1298.0675799999999</v>
      </c>
      <c r="J242" s="483">
        <v>2.1234099999999998</v>
      </c>
      <c r="K242" s="483">
        <v>0</v>
      </c>
      <c r="L242" s="483">
        <v>615.13792999999998</v>
      </c>
      <c r="M242" s="483">
        <v>142.28603000000001</v>
      </c>
      <c r="N242" s="483">
        <v>252.40942999999999</v>
      </c>
      <c r="O242" s="483">
        <v>1282.7261100000001</v>
      </c>
      <c r="P242" s="483">
        <v>151.63312999999999</v>
      </c>
      <c r="Q242" s="483">
        <v>0</v>
      </c>
      <c r="R242" s="88">
        <v>3744.3836200000005</v>
      </c>
      <c r="S242" s="483">
        <v>0</v>
      </c>
      <c r="T242" s="483">
        <v>32.046999999999997</v>
      </c>
      <c r="U242" s="483">
        <v>0</v>
      </c>
      <c r="V242" s="483">
        <v>0</v>
      </c>
      <c r="W242" s="483">
        <v>0</v>
      </c>
      <c r="X242" s="483">
        <v>0</v>
      </c>
      <c r="Y242" s="483">
        <v>0</v>
      </c>
      <c r="Z242" s="483">
        <v>0</v>
      </c>
      <c r="AA242" s="483">
        <v>0</v>
      </c>
      <c r="AB242" s="483">
        <v>26.46322</v>
      </c>
      <c r="AC242" s="483">
        <v>0</v>
      </c>
      <c r="AD242" s="483">
        <v>58.510219999999997</v>
      </c>
      <c r="AE242" s="483">
        <v>17485.686230000003</v>
      </c>
      <c r="AF242" s="236">
        <v>252.40942999999999</v>
      </c>
      <c r="AG242" s="236">
        <v>757.42395999999997</v>
      </c>
      <c r="AH242" s="236">
        <v>0</v>
      </c>
      <c r="AI242" s="236">
        <v>0</v>
      </c>
      <c r="AJ242" s="488">
        <v>16475.85284</v>
      </c>
    </row>
    <row r="243" spans="1:36" s="42" customFormat="1" x14ac:dyDescent="0.25">
      <c r="A243" s="407">
        <v>6</v>
      </c>
      <c r="B243" s="113">
        <v>144105</v>
      </c>
      <c r="C243" s="189" t="s">
        <v>623</v>
      </c>
      <c r="D243" s="483">
        <v>21.54626</v>
      </c>
      <c r="E243" s="483">
        <v>84.845089999999999</v>
      </c>
      <c r="F243" s="483">
        <v>364.81801000000002</v>
      </c>
      <c r="G243" s="483">
        <v>44.422440000000002</v>
      </c>
      <c r="H243" s="88">
        <v>515.6318</v>
      </c>
      <c r="I243" s="483">
        <v>102.87042</v>
      </c>
      <c r="J243" s="483">
        <v>0.77676000000000001</v>
      </c>
      <c r="K243" s="483">
        <v>0</v>
      </c>
      <c r="L243" s="483">
        <v>177.43064000000001</v>
      </c>
      <c r="M243" s="483">
        <v>9.3124800000000008</v>
      </c>
      <c r="N243" s="483">
        <v>26.447179999999999</v>
      </c>
      <c r="O243" s="483">
        <v>171.08545000000001</v>
      </c>
      <c r="P243" s="483">
        <v>87.545419999999993</v>
      </c>
      <c r="Q243" s="483">
        <v>0</v>
      </c>
      <c r="R243" s="88">
        <v>575.46834999999999</v>
      </c>
      <c r="S243" s="483">
        <v>0</v>
      </c>
      <c r="T243" s="483">
        <v>22.200310000000002</v>
      </c>
      <c r="U243" s="483">
        <v>0</v>
      </c>
      <c r="V243" s="483">
        <v>0</v>
      </c>
      <c r="W243" s="483">
        <v>0</v>
      </c>
      <c r="X243" s="483">
        <v>0</v>
      </c>
      <c r="Y243" s="483">
        <v>0</v>
      </c>
      <c r="Z243" s="483">
        <v>0</v>
      </c>
      <c r="AA243" s="483">
        <v>0</v>
      </c>
      <c r="AB243" s="483">
        <v>1.2707900000000001</v>
      </c>
      <c r="AC243" s="483">
        <v>0</v>
      </c>
      <c r="AD243" s="483">
        <v>23.471100000000003</v>
      </c>
      <c r="AE243" s="483">
        <v>1114.57125</v>
      </c>
      <c r="AF243" s="236">
        <v>26.447179999999999</v>
      </c>
      <c r="AG243" s="236">
        <v>186.74312</v>
      </c>
      <c r="AH243" s="236">
        <v>0</v>
      </c>
      <c r="AI243" s="236">
        <v>0</v>
      </c>
      <c r="AJ243" s="488">
        <v>901.38094999999998</v>
      </c>
    </row>
    <row r="244" spans="1:36" s="42" customFormat="1" x14ac:dyDescent="0.25">
      <c r="A244" s="407">
        <v>6</v>
      </c>
      <c r="B244" s="113">
        <v>144110</v>
      </c>
      <c r="C244" s="189" t="s">
        <v>625</v>
      </c>
      <c r="D244" s="483">
        <v>43.811050000000002</v>
      </c>
      <c r="E244" s="483">
        <v>241.30911</v>
      </c>
      <c r="F244" s="483">
        <v>734.17489999999998</v>
      </c>
      <c r="G244" s="483">
        <v>61.764429999999997</v>
      </c>
      <c r="H244" s="88">
        <v>1081.0594899999999</v>
      </c>
      <c r="I244" s="483">
        <v>89.545820000000006</v>
      </c>
      <c r="J244" s="483">
        <v>0.53178999999999998</v>
      </c>
      <c r="K244" s="483">
        <v>0</v>
      </c>
      <c r="L244" s="483">
        <v>19.265640000000001</v>
      </c>
      <c r="M244" s="483">
        <v>5.0725300000000004</v>
      </c>
      <c r="N244" s="483">
        <v>51.82535</v>
      </c>
      <c r="O244" s="483">
        <v>31.503540000000001</v>
      </c>
      <c r="P244" s="483">
        <v>60.15504</v>
      </c>
      <c r="Q244" s="483">
        <v>0</v>
      </c>
      <c r="R244" s="88">
        <v>257.89970999999997</v>
      </c>
      <c r="S244" s="483">
        <v>0</v>
      </c>
      <c r="T244" s="483">
        <v>4.2559699999999996</v>
      </c>
      <c r="U244" s="483">
        <v>0</v>
      </c>
      <c r="V244" s="483">
        <v>0</v>
      </c>
      <c r="W244" s="483">
        <v>0</v>
      </c>
      <c r="X244" s="483">
        <v>0</v>
      </c>
      <c r="Y244" s="483">
        <v>0</v>
      </c>
      <c r="Z244" s="483">
        <v>0</v>
      </c>
      <c r="AA244" s="483">
        <v>0</v>
      </c>
      <c r="AB244" s="483">
        <v>1.95564</v>
      </c>
      <c r="AC244" s="483">
        <v>0</v>
      </c>
      <c r="AD244" s="483">
        <v>6.2116099999999994</v>
      </c>
      <c r="AE244" s="483">
        <v>1345.1708099999998</v>
      </c>
      <c r="AF244" s="236">
        <v>51.82535</v>
      </c>
      <c r="AG244" s="236">
        <v>24.338170000000002</v>
      </c>
      <c r="AH244" s="236">
        <v>0</v>
      </c>
      <c r="AI244" s="236">
        <v>0</v>
      </c>
      <c r="AJ244" s="488">
        <v>1269.0072899999998</v>
      </c>
    </row>
    <row r="245" spans="1:36" s="42" customFormat="1" x14ac:dyDescent="0.25">
      <c r="A245" s="407">
        <v>6</v>
      </c>
      <c r="B245" s="113">
        <v>144115</v>
      </c>
      <c r="C245" s="189" t="s">
        <v>627</v>
      </c>
      <c r="D245" s="483">
        <v>109.73694</v>
      </c>
      <c r="E245" s="483">
        <v>105.4995</v>
      </c>
      <c r="F245" s="483">
        <v>431.74669</v>
      </c>
      <c r="G245" s="483">
        <v>70.093010000000007</v>
      </c>
      <c r="H245" s="88">
        <v>717.07614000000012</v>
      </c>
      <c r="I245" s="483">
        <v>132.46492000000001</v>
      </c>
      <c r="J245" s="483">
        <v>0.81486000000000003</v>
      </c>
      <c r="K245" s="483">
        <v>0</v>
      </c>
      <c r="L245" s="483">
        <v>28.879059999999999</v>
      </c>
      <c r="M245" s="483">
        <v>9.7188700000000008</v>
      </c>
      <c r="N245" s="483">
        <v>22.551210000000001</v>
      </c>
      <c r="O245" s="483">
        <v>44.715879999999999</v>
      </c>
      <c r="P245" s="483">
        <v>1.27478</v>
      </c>
      <c r="Q245" s="483">
        <v>0</v>
      </c>
      <c r="R245" s="88">
        <v>240.41958000000002</v>
      </c>
      <c r="S245" s="483">
        <v>0</v>
      </c>
      <c r="T245" s="483">
        <v>1.0322499999999999</v>
      </c>
      <c r="U245" s="483">
        <v>0</v>
      </c>
      <c r="V245" s="483">
        <v>0</v>
      </c>
      <c r="W245" s="483">
        <v>0</v>
      </c>
      <c r="X245" s="483">
        <v>0</v>
      </c>
      <c r="Y245" s="483">
        <v>0</v>
      </c>
      <c r="Z245" s="483">
        <v>0</v>
      </c>
      <c r="AA245" s="483">
        <v>0</v>
      </c>
      <c r="AB245" s="483">
        <v>2.0071099999999999</v>
      </c>
      <c r="AC245" s="483">
        <v>0</v>
      </c>
      <c r="AD245" s="483">
        <v>3.0393599999999998</v>
      </c>
      <c r="AE245" s="483">
        <v>960.53508000000011</v>
      </c>
      <c r="AF245" s="236">
        <v>22.551210000000001</v>
      </c>
      <c r="AG245" s="236">
        <v>38.597929999999998</v>
      </c>
      <c r="AH245" s="236">
        <v>0</v>
      </c>
      <c r="AI245" s="236">
        <v>0</v>
      </c>
      <c r="AJ245" s="488">
        <v>899.38594000000001</v>
      </c>
    </row>
    <row r="246" spans="1:36" s="42" customFormat="1" x14ac:dyDescent="0.25">
      <c r="A246" s="407">
        <v>6</v>
      </c>
      <c r="B246" s="113">
        <v>144120</v>
      </c>
      <c r="C246" s="189" t="s">
        <v>629</v>
      </c>
      <c r="D246" s="483">
        <v>165.50906000000001</v>
      </c>
      <c r="E246" s="483">
        <v>371.71677</v>
      </c>
      <c r="F246" s="483">
        <v>915.58367999999996</v>
      </c>
      <c r="G246" s="483">
        <v>138.94153</v>
      </c>
      <c r="H246" s="88">
        <v>1591.7510400000001</v>
      </c>
      <c r="I246" s="483">
        <v>224.24232000000001</v>
      </c>
      <c r="J246" s="483">
        <v>0</v>
      </c>
      <c r="K246" s="483">
        <v>0</v>
      </c>
      <c r="L246" s="483">
        <v>60.330030000000001</v>
      </c>
      <c r="M246" s="483">
        <v>20.04364</v>
      </c>
      <c r="N246" s="483">
        <v>42.156849999999999</v>
      </c>
      <c r="O246" s="483">
        <v>101.69656000000001</v>
      </c>
      <c r="P246" s="483">
        <v>2.6578900000000001</v>
      </c>
      <c r="Q246" s="483">
        <v>0</v>
      </c>
      <c r="R246" s="88">
        <v>451.12729000000007</v>
      </c>
      <c r="S246" s="483">
        <v>0</v>
      </c>
      <c r="T246" s="483">
        <v>2.2160099999999998</v>
      </c>
      <c r="U246" s="483">
        <v>0</v>
      </c>
      <c r="V246" s="483">
        <v>0</v>
      </c>
      <c r="W246" s="483">
        <v>0</v>
      </c>
      <c r="X246" s="483">
        <v>0</v>
      </c>
      <c r="Y246" s="483">
        <v>0</v>
      </c>
      <c r="Z246" s="483">
        <v>0</v>
      </c>
      <c r="AA246" s="483">
        <v>0</v>
      </c>
      <c r="AB246" s="483">
        <v>4.2047499999999998</v>
      </c>
      <c r="AC246" s="483">
        <v>0</v>
      </c>
      <c r="AD246" s="483">
        <v>6.4207599999999996</v>
      </c>
      <c r="AE246" s="483">
        <v>2049.2990900000004</v>
      </c>
      <c r="AF246" s="236">
        <v>42.156849999999999</v>
      </c>
      <c r="AG246" s="236">
        <v>80.373670000000004</v>
      </c>
      <c r="AH246" s="236">
        <v>0</v>
      </c>
      <c r="AI246" s="236">
        <v>0</v>
      </c>
      <c r="AJ246" s="488">
        <v>1926.7685700000004</v>
      </c>
    </row>
    <row r="247" spans="1:36" s="42" customFormat="1" x14ac:dyDescent="0.25">
      <c r="A247" s="407">
        <v>6</v>
      </c>
      <c r="B247" s="113">
        <v>144125</v>
      </c>
      <c r="C247" s="189" t="s">
        <v>631</v>
      </c>
      <c r="D247" s="483">
        <v>857.64053999999999</v>
      </c>
      <c r="E247" s="483">
        <v>2112.3279400000001</v>
      </c>
      <c r="F247" s="483">
        <v>6049.9128000000001</v>
      </c>
      <c r="G247" s="483">
        <v>757.39264000000003</v>
      </c>
      <c r="H247" s="88">
        <v>9777.2739199999996</v>
      </c>
      <c r="I247" s="483">
        <v>748.94410000000005</v>
      </c>
      <c r="J247" s="483">
        <v>0</v>
      </c>
      <c r="K247" s="483">
        <v>0</v>
      </c>
      <c r="L247" s="483">
        <v>329.23255999999998</v>
      </c>
      <c r="M247" s="483">
        <v>98.138509999999997</v>
      </c>
      <c r="N247" s="483">
        <v>109.42883999999999</v>
      </c>
      <c r="O247" s="483">
        <v>933.72468000000003</v>
      </c>
      <c r="P247" s="483">
        <v>0</v>
      </c>
      <c r="Q247" s="483">
        <v>0</v>
      </c>
      <c r="R247" s="88">
        <v>2219.4686900000002</v>
      </c>
      <c r="S247" s="483">
        <v>0</v>
      </c>
      <c r="T247" s="483">
        <v>2.34246</v>
      </c>
      <c r="U247" s="483">
        <v>0</v>
      </c>
      <c r="V247" s="483">
        <v>0</v>
      </c>
      <c r="W247" s="483">
        <v>0</v>
      </c>
      <c r="X247" s="483">
        <v>0</v>
      </c>
      <c r="Y247" s="483">
        <v>0</v>
      </c>
      <c r="Z247" s="483">
        <v>0</v>
      </c>
      <c r="AA247" s="483">
        <v>0</v>
      </c>
      <c r="AB247" s="483">
        <v>17.024930000000001</v>
      </c>
      <c r="AC247" s="483">
        <v>0</v>
      </c>
      <c r="AD247" s="483">
        <v>19.36739</v>
      </c>
      <c r="AE247" s="483">
        <v>12016.109999999999</v>
      </c>
      <c r="AF247" s="236">
        <v>109.42883999999999</v>
      </c>
      <c r="AG247" s="236">
        <v>427.37106999999997</v>
      </c>
      <c r="AH247" s="236">
        <v>0</v>
      </c>
      <c r="AI247" s="236">
        <v>0</v>
      </c>
      <c r="AJ247" s="488">
        <v>11479.310089999999</v>
      </c>
    </row>
    <row r="248" spans="1:36" s="42" customFormat="1" x14ac:dyDescent="0.25">
      <c r="A248" s="407">
        <v>4</v>
      </c>
      <c r="B248" s="113">
        <v>1442</v>
      </c>
      <c r="C248" s="189" t="s">
        <v>1403</v>
      </c>
      <c r="D248" s="483">
        <v>1572.4890800000001</v>
      </c>
      <c r="E248" s="483">
        <v>5427.7381599999999</v>
      </c>
      <c r="F248" s="483">
        <v>27626.023389999998</v>
      </c>
      <c r="G248" s="483">
        <v>7641.5846499999998</v>
      </c>
      <c r="H248" s="88">
        <v>42267.835279999992</v>
      </c>
      <c r="I248" s="483">
        <v>6364.0853900000002</v>
      </c>
      <c r="J248" s="483">
        <v>3357.8281299999999</v>
      </c>
      <c r="K248" s="483">
        <v>0</v>
      </c>
      <c r="L248" s="483">
        <v>20711.822530000001</v>
      </c>
      <c r="M248" s="483">
        <v>2189.78397</v>
      </c>
      <c r="N248" s="483">
        <v>1004.93391</v>
      </c>
      <c r="O248" s="483">
        <v>159.54256000000001</v>
      </c>
      <c r="P248" s="483">
        <v>36.444139999999997</v>
      </c>
      <c r="Q248" s="483">
        <v>159.61055999999999</v>
      </c>
      <c r="R248" s="88">
        <v>33984.051190000006</v>
      </c>
      <c r="S248" s="483">
        <v>1.37121</v>
      </c>
      <c r="T248" s="483">
        <v>355.23982999999998</v>
      </c>
      <c r="U248" s="483">
        <v>3.4138099999999998</v>
      </c>
      <c r="V248" s="483">
        <v>72.168350000000004</v>
      </c>
      <c r="W248" s="483">
        <v>0</v>
      </c>
      <c r="X248" s="483">
        <v>0</v>
      </c>
      <c r="Y248" s="483">
        <v>63.462209999999999</v>
      </c>
      <c r="Z248" s="483">
        <v>8.1184999999999992</v>
      </c>
      <c r="AA248" s="483">
        <v>0</v>
      </c>
      <c r="AB248" s="483">
        <v>13.17803</v>
      </c>
      <c r="AC248" s="483">
        <v>0</v>
      </c>
      <c r="AD248" s="483">
        <v>516.95194000000004</v>
      </c>
      <c r="AE248" s="483">
        <v>76768.838409999997</v>
      </c>
      <c r="AF248" s="236">
        <v>1004.93391</v>
      </c>
      <c r="AG248" s="236">
        <v>22973.774850000002</v>
      </c>
      <c r="AH248" s="236">
        <v>0</v>
      </c>
      <c r="AI248" s="236">
        <v>63.462209999999999</v>
      </c>
      <c r="AJ248" s="488">
        <v>52726.66743999999</v>
      </c>
    </row>
    <row r="249" spans="1:36" s="42" customFormat="1" x14ac:dyDescent="0.25">
      <c r="A249" s="407">
        <v>6</v>
      </c>
      <c r="B249" s="113">
        <v>144205</v>
      </c>
      <c r="C249" s="189" t="s">
        <v>623</v>
      </c>
      <c r="D249" s="483">
        <v>30.997450000000001</v>
      </c>
      <c r="E249" s="483">
        <v>224.7586</v>
      </c>
      <c r="F249" s="483">
        <v>1429.7855500000001</v>
      </c>
      <c r="G249" s="483">
        <v>258.52235000000002</v>
      </c>
      <c r="H249" s="88">
        <v>1944.06395</v>
      </c>
      <c r="I249" s="483">
        <v>288.35093000000001</v>
      </c>
      <c r="J249" s="483">
        <v>187.26419000000001</v>
      </c>
      <c r="K249" s="483">
        <v>0</v>
      </c>
      <c r="L249" s="483">
        <v>4765.3003699999999</v>
      </c>
      <c r="M249" s="483">
        <v>66.765240000000006</v>
      </c>
      <c r="N249" s="483">
        <v>34.185589999999998</v>
      </c>
      <c r="O249" s="483">
        <v>2.7730399999999999</v>
      </c>
      <c r="P249" s="483">
        <v>1.0713600000000001</v>
      </c>
      <c r="Q249" s="483">
        <v>19.841989999999999</v>
      </c>
      <c r="R249" s="88">
        <v>5365.5527099999999</v>
      </c>
      <c r="S249" s="483">
        <v>1.01705</v>
      </c>
      <c r="T249" s="483">
        <v>23.124700000000001</v>
      </c>
      <c r="U249" s="483">
        <v>0.10417</v>
      </c>
      <c r="V249" s="483">
        <v>20.712700000000002</v>
      </c>
      <c r="W249" s="483">
        <v>0</v>
      </c>
      <c r="X249" s="483">
        <v>0</v>
      </c>
      <c r="Y249" s="483">
        <v>5.0963000000000003</v>
      </c>
      <c r="Z249" s="483">
        <v>0.53788000000000002</v>
      </c>
      <c r="AA249" s="483">
        <v>0</v>
      </c>
      <c r="AB249" s="483">
        <v>0.43469999999999998</v>
      </c>
      <c r="AC249" s="483">
        <v>0</v>
      </c>
      <c r="AD249" s="483">
        <v>51.027500000000003</v>
      </c>
      <c r="AE249" s="483">
        <v>7360.6441599999998</v>
      </c>
      <c r="AF249" s="236">
        <v>34.185589999999998</v>
      </c>
      <c r="AG249" s="236">
        <v>4852.7783099999997</v>
      </c>
      <c r="AH249" s="236">
        <v>0</v>
      </c>
      <c r="AI249" s="236">
        <v>5.0963000000000003</v>
      </c>
      <c r="AJ249" s="488">
        <v>2468.583959999999</v>
      </c>
    </row>
    <row r="250" spans="1:36" s="42" customFormat="1" x14ac:dyDescent="0.25">
      <c r="A250" s="407">
        <v>6</v>
      </c>
      <c r="B250" s="113">
        <v>144210</v>
      </c>
      <c r="C250" s="189" t="s">
        <v>625</v>
      </c>
      <c r="D250" s="483">
        <v>51.073590000000003</v>
      </c>
      <c r="E250" s="483">
        <v>436.95681999999999</v>
      </c>
      <c r="F250" s="483">
        <v>1242.06077</v>
      </c>
      <c r="G250" s="483">
        <v>448.25948</v>
      </c>
      <c r="H250" s="88">
        <v>2178.3506600000001</v>
      </c>
      <c r="I250" s="483">
        <v>837.81650000000002</v>
      </c>
      <c r="J250" s="483">
        <v>175.209</v>
      </c>
      <c r="K250" s="483">
        <v>0</v>
      </c>
      <c r="L250" s="483">
        <v>481.37889000000001</v>
      </c>
      <c r="M250" s="483">
        <v>45.804250000000003</v>
      </c>
      <c r="N250" s="483">
        <v>53.656149999999997</v>
      </c>
      <c r="O250" s="483">
        <v>5.5112800000000002</v>
      </c>
      <c r="P250" s="483">
        <v>2.3382800000000001</v>
      </c>
      <c r="Q250" s="483">
        <v>13.14226</v>
      </c>
      <c r="R250" s="88">
        <v>1614.8566099999998</v>
      </c>
      <c r="S250" s="483">
        <v>0.35415999999999997</v>
      </c>
      <c r="T250" s="483">
        <v>17.572649999999999</v>
      </c>
      <c r="U250" s="483">
        <v>0.21415000000000001</v>
      </c>
      <c r="V250" s="483">
        <v>10.39231</v>
      </c>
      <c r="W250" s="483">
        <v>0</v>
      </c>
      <c r="X250" s="483">
        <v>0</v>
      </c>
      <c r="Y250" s="483">
        <v>3.3811399999999998</v>
      </c>
      <c r="Z250" s="483">
        <v>1.10884</v>
      </c>
      <c r="AA250" s="483">
        <v>0</v>
      </c>
      <c r="AB250" s="483">
        <v>0.64822999999999997</v>
      </c>
      <c r="AC250" s="483">
        <v>0</v>
      </c>
      <c r="AD250" s="483">
        <v>33.671479999999995</v>
      </c>
      <c r="AE250" s="483">
        <v>3826.8787499999999</v>
      </c>
      <c r="AF250" s="236">
        <v>53.656149999999997</v>
      </c>
      <c r="AG250" s="236">
        <v>537.57545000000005</v>
      </c>
      <c r="AH250" s="236">
        <v>0</v>
      </c>
      <c r="AI250" s="236">
        <v>3.3811399999999998</v>
      </c>
      <c r="AJ250" s="488">
        <v>3232.2660099999994</v>
      </c>
    </row>
    <row r="251" spans="1:36" s="42" customFormat="1" x14ac:dyDescent="0.25">
      <c r="A251" s="407">
        <v>6</v>
      </c>
      <c r="B251" s="113">
        <v>144215</v>
      </c>
      <c r="C251" s="189" t="s">
        <v>627</v>
      </c>
      <c r="D251" s="483">
        <v>88.653919999999999</v>
      </c>
      <c r="E251" s="483">
        <v>621.70096999999998</v>
      </c>
      <c r="F251" s="483">
        <v>1597.9500399999999</v>
      </c>
      <c r="G251" s="483">
        <v>788.29952000000003</v>
      </c>
      <c r="H251" s="88">
        <v>3096.6044499999998</v>
      </c>
      <c r="I251" s="483">
        <v>746.10668999999996</v>
      </c>
      <c r="J251" s="483">
        <v>258.48665999999997</v>
      </c>
      <c r="K251" s="483">
        <v>0</v>
      </c>
      <c r="L251" s="483">
        <v>756.41902000000005</v>
      </c>
      <c r="M251" s="483">
        <v>73.192850000000007</v>
      </c>
      <c r="N251" s="483">
        <v>80.563159999999996</v>
      </c>
      <c r="O251" s="483">
        <v>8.2742799999999992</v>
      </c>
      <c r="P251" s="483">
        <v>3.2644600000000001</v>
      </c>
      <c r="Q251" s="483">
        <v>18.078859999999999</v>
      </c>
      <c r="R251" s="88">
        <v>1944.38598</v>
      </c>
      <c r="S251" s="483">
        <v>0</v>
      </c>
      <c r="T251" s="483">
        <v>24.82601</v>
      </c>
      <c r="U251" s="483">
        <v>0.33155000000000001</v>
      </c>
      <c r="V251" s="483">
        <v>9.2831299999999999</v>
      </c>
      <c r="W251" s="483">
        <v>0</v>
      </c>
      <c r="X251" s="483">
        <v>0</v>
      </c>
      <c r="Y251" s="483">
        <v>5.0738599999999998</v>
      </c>
      <c r="Z251" s="483">
        <v>1.7154700000000001</v>
      </c>
      <c r="AA251" s="483">
        <v>0</v>
      </c>
      <c r="AB251" s="483">
        <v>0.64805000000000001</v>
      </c>
      <c r="AC251" s="483">
        <v>0</v>
      </c>
      <c r="AD251" s="483">
        <v>41.878070000000001</v>
      </c>
      <c r="AE251" s="483">
        <v>5082.8684999999996</v>
      </c>
      <c r="AF251" s="236">
        <v>80.563159999999996</v>
      </c>
      <c r="AG251" s="236">
        <v>838.8950000000001</v>
      </c>
      <c r="AH251" s="236">
        <v>0</v>
      </c>
      <c r="AI251" s="236">
        <v>5.0738599999999998</v>
      </c>
      <c r="AJ251" s="488">
        <v>4158.336479999999</v>
      </c>
    </row>
    <row r="252" spans="1:36" s="42" customFormat="1" x14ac:dyDescent="0.25">
      <c r="A252" s="407">
        <v>6</v>
      </c>
      <c r="B252" s="113">
        <v>144220</v>
      </c>
      <c r="C252" s="189" t="s">
        <v>629</v>
      </c>
      <c r="D252" s="483">
        <v>182.51818</v>
      </c>
      <c r="E252" s="483">
        <v>1051.8837000000001</v>
      </c>
      <c r="F252" s="483">
        <v>3110.7846399999999</v>
      </c>
      <c r="G252" s="483">
        <v>899.17040999999995</v>
      </c>
      <c r="H252" s="88">
        <v>5244.3569299999999</v>
      </c>
      <c r="I252" s="483">
        <v>1319.2949000000001</v>
      </c>
      <c r="J252" s="483">
        <v>493.00121000000001</v>
      </c>
      <c r="K252" s="483">
        <v>0</v>
      </c>
      <c r="L252" s="483">
        <v>1563.61086</v>
      </c>
      <c r="M252" s="483">
        <v>155.72086999999999</v>
      </c>
      <c r="N252" s="483">
        <v>153.35901999999999</v>
      </c>
      <c r="O252" s="483">
        <v>16.58447</v>
      </c>
      <c r="P252" s="483">
        <v>4.5726500000000003</v>
      </c>
      <c r="Q252" s="483">
        <v>33.186100000000003</v>
      </c>
      <c r="R252" s="88">
        <v>3739.3300799999997</v>
      </c>
      <c r="S252" s="483">
        <v>0</v>
      </c>
      <c r="T252" s="483">
        <v>50.719189999999998</v>
      </c>
      <c r="U252" s="483">
        <v>0.70852000000000004</v>
      </c>
      <c r="V252" s="483">
        <v>7.8473300000000004</v>
      </c>
      <c r="W252" s="483">
        <v>0</v>
      </c>
      <c r="X252" s="483">
        <v>0</v>
      </c>
      <c r="Y252" s="483">
        <v>9.9118399999999998</v>
      </c>
      <c r="Z252" s="483">
        <v>3.36694</v>
      </c>
      <c r="AA252" s="483">
        <v>0</v>
      </c>
      <c r="AB252" s="483">
        <v>1.4967299999999999</v>
      </c>
      <c r="AC252" s="483">
        <v>0</v>
      </c>
      <c r="AD252" s="483">
        <v>74.050550000000001</v>
      </c>
      <c r="AE252" s="483">
        <v>9057.7375599999996</v>
      </c>
      <c r="AF252" s="236">
        <v>153.35901999999999</v>
      </c>
      <c r="AG252" s="236">
        <v>1727.1790599999999</v>
      </c>
      <c r="AH252" s="236">
        <v>0</v>
      </c>
      <c r="AI252" s="236">
        <v>9.9118399999999998</v>
      </c>
      <c r="AJ252" s="488">
        <v>7167.2876399999996</v>
      </c>
    </row>
    <row r="253" spans="1:36" s="42" customFormat="1" x14ac:dyDescent="0.25">
      <c r="A253" s="407">
        <v>6</v>
      </c>
      <c r="B253" s="113">
        <v>144225</v>
      </c>
      <c r="C253" s="189" t="s">
        <v>631</v>
      </c>
      <c r="D253" s="483">
        <v>1219.24594</v>
      </c>
      <c r="E253" s="483">
        <v>3092.4380700000002</v>
      </c>
      <c r="F253" s="483">
        <v>20245.44239</v>
      </c>
      <c r="G253" s="483">
        <v>5247.3328899999997</v>
      </c>
      <c r="H253" s="88">
        <v>29804.459289999999</v>
      </c>
      <c r="I253" s="483">
        <v>3172.5163699999998</v>
      </c>
      <c r="J253" s="483">
        <v>2243.8670699999998</v>
      </c>
      <c r="K253" s="483">
        <v>0</v>
      </c>
      <c r="L253" s="483">
        <v>13145.11339</v>
      </c>
      <c r="M253" s="483">
        <v>1848.3007600000001</v>
      </c>
      <c r="N253" s="483">
        <v>683.16998999999998</v>
      </c>
      <c r="O253" s="483">
        <v>126.39949</v>
      </c>
      <c r="P253" s="483">
        <v>25.197389999999999</v>
      </c>
      <c r="Q253" s="483">
        <v>75.361350000000002</v>
      </c>
      <c r="R253" s="88">
        <v>21319.925810000001</v>
      </c>
      <c r="S253" s="483">
        <v>0</v>
      </c>
      <c r="T253" s="483">
        <v>238.99727999999999</v>
      </c>
      <c r="U253" s="483">
        <v>2.0554199999999998</v>
      </c>
      <c r="V253" s="483">
        <v>23.932880000000001</v>
      </c>
      <c r="W253" s="483">
        <v>0</v>
      </c>
      <c r="X253" s="483">
        <v>0</v>
      </c>
      <c r="Y253" s="483">
        <v>39.999070000000003</v>
      </c>
      <c r="Z253" s="483">
        <v>1.38937</v>
      </c>
      <c r="AA253" s="483">
        <v>0</v>
      </c>
      <c r="AB253" s="483">
        <v>9.9503199999999996</v>
      </c>
      <c r="AC253" s="483">
        <v>0</v>
      </c>
      <c r="AD253" s="483">
        <v>316.32433999999995</v>
      </c>
      <c r="AE253" s="483">
        <v>51440.709439999999</v>
      </c>
      <c r="AF253" s="236">
        <v>683.16998999999998</v>
      </c>
      <c r="AG253" s="236">
        <v>15017.347030000001</v>
      </c>
      <c r="AH253" s="236">
        <v>0</v>
      </c>
      <c r="AI253" s="236">
        <v>39.999070000000003</v>
      </c>
      <c r="AJ253" s="488">
        <v>35700.193350000001</v>
      </c>
    </row>
    <row r="254" spans="1:36" s="42" customFormat="1" x14ac:dyDescent="0.25">
      <c r="A254" s="407">
        <v>4</v>
      </c>
      <c r="B254" s="113">
        <v>1443</v>
      </c>
      <c r="C254" s="189" t="s">
        <v>1409</v>
      </c>
      <c r="D254" s="483">
        <v>633.46893</v>
      </c>
      <c r="E254" s="483">
        <v>1102.3766800000001</v>
      </c>
      <c r="F254" s="483">
        <v>10005.343999999999</v>
      </c>
      <c r="G254" s="483">
        <v>1110.1502599999999</v>
      </c>
      <c r="H254" s="88">
        <v>12851.33987</v>
      </c>
      <c r="I254" s="483">
        <v>0</v>
      </c>
      <c r="J254" s="483">
        <v>11.56227</v>
      </c>
      <c r="K254" s="483">
        <v>0</v>
      </c>
      <c r="L254" s="483">
        <v>0</v>
      </c>
      <c r="M254" s="483">
        <v>571.03425000000004</v>
      </c>
      <c r="N254" s="483">
        <v>453.33602000000002</v>
      </c>
      <c r="O254" s="483">
        <v>6.9945500000000003</v>
      </c>
      <c r="P254" s="483">
        <v>0</v>
      </c>
      <c r="Q254" s="483">
        <v>0</v>
      </c>
      <c r="R254" s="88">
        <v>1042.9270899999999</v>
      </c>
      <c r="S254" s="483">
        <v>0</v>
      </c>
      <c r="T254" s="483">
        <v>0</v>
      </c>
      <c r="U254" s="483">
        <v>0</v>
      </c>
      <c r="V254" s="483">
        <v>0</v>
      </c>
      <c r="W254" s="483">
        <v>0</v>
      </c>
      <c r="X254" s="483">
        <v>0</v>
      </c>
      <c r="Y254" s="483">
        <v>0</v>
      </c>
      <c r="Z254" s="483">
        <v>0</v>
      </c>
      <c r="AA254" s="483">
        <v>0</v>
      </c>
      <c r="AB254" s="483">
        <v>0</v>
      </c>
      <c r="AC254" s="483">
        <v>0</v>
      </c>
      <c r="AD254" s="483">
        <v>0</v>
      </c>
      <c r="AE254" s="483">
        <v>13894.266959999999</v>
      </c>
      <c r="AF254" s="236">
        <v>453.33602000000002</v>
      </c>
      <c r="AG254" s="236">
        <v>571.03425000000004</v>
      </c>
      <c r="AH254" s="236">
        <v>0</v>
      </c>
      <c r="AI254" s="236">
        <v>0</v>
      </c>
      <c r="AJ254" s="488">
        <v>12869.89669</v>
      </c>
    </row>
    <row r="255" spans="1:36" s="42" customFormat="1" x14ac:dyDescent="0.25">
      <c r="A255" s="407">
        <v>6</v>
      </c>
      <c r="B255" s="113">
        <v>144305</v>
      </c>
      <c r="C255" s="189" t="s">
        <v>623</v>
      </c>
      <c r="D255" s="483">
        <v>3.4796999999999998</v>
      </c>
      <c r="E255" s="483">
        <v>14.57673</v>
      </c>
      <c r="F255" s="483">
        <v>109.42525999999999</v>
      </c>
      <c r="G255" s="483">
        <v>14.977930000000001</v>
      </c>
      <c r="H255" s="88">
        <v>142.45961999999997</v>
      </c>
      <c r="I255" s="483">
        <v>0</v>
      </c>
      <c r="J255" s="483">
        <v>2.40923</v>
      </c>
      <c r="K255" s="483">
        <v>0</v>
      </c>
      <c r="L255" s="483">
        <v>0</v>
      </c>
      <c r="M255" s="483">
        <v>12.31428</v>
      </c>
      <c r="N255" s="483">
        <v>9.50732</v>
      </c>
      <c r="O255" s="483">
        <v>0.36482999999999999</v>
      </c>
      <c r="P255" s="483">
        <v>0</v>
      </c>
      <c r="Q255" s="483">
        <v>0</v>
      </c>
      <c r="R255" s="88">
        <v>24.595660000000002</v>
      </c>
      <c r="S255" s="483">
        <v>0</v>
      </c>
      <c r="T255" s="483">
        <v>0</v>
      </c>
      <c r="U255" s="483">
        <v>0</v>
      </c>
      <c r="V255" s="483">
        <v>0</v>
      </c>
      <c r="W255" s="483">
        <v>0</v>
      </c>
      <c r="X255" s="483">
        <v>0</v>
      </c>
      <c r="Y255" s="483">
        <v>0</v>
      </c>
      <c r="Z255" s="483">
        <v>0</v>
      </c>
      <c r="AA255" s="483">
        <v>0</v>
      </c>
      <c r="AB255" s="483">
        <v>0</v>
      </c>
      <c r="AC255" s="483">
        <v>0</v>
      </c>
      <c r="AD255" s="483">
        <v>0</v>
      </c>
      <c r="AE255" s="483">
        <v>167.05527999999998</v>
      </c>
      <c r="AF255" s="236">
        <v>9.50732</v>
      </c>
      <c r="AG255" s="236">
        <v>12.31428</v>
      </c>
      <c r="AH255" s="236">
        <v>0</v>
      </c>
      <c r="AI255" s="236">
        <v>0</v>
      </c>
      <c r="AJ255" s="488">
        <v>145.23367999999999</v>
      </c>
    </row>
    <row r="256" spans="1:36" s="42" customFormat="1" x14ac:dyDescent="0.25">
      <c r="A256" s="407">
        <v>6</v>
      </c>
      <c r="B256" s="113">
        <v>144310</v>
      </c>
      <c r="C256" s="189" t="s">
        <v>625</v>
      </c>
      <c r="D256" s="483">
        <v>6.7147199999999998</v>
      </c>
      <c r="E256" s="483">
        <v>10.08428</v>
      </c>
      <c r="F256" s="483">
        <v>84.096130000000002</v>
      </c>
      <c r="G256" s="483">
        <v>10.71503</v>
      </c>
      <c r="H256" s="88">
        <v>111.61015999999999</v>
      </c>
      <c r="I256" s="483">
        <v>0</v>
      </c>
      <c r="J256" s="483">
        <v>1.64307</v>
      </c>
      <c r="K256" s="483">
        <v>0</v>
      </c>
      <c r="L256" s="483">
        <v>0</v>
      </c>
      <c r="M256" s="483">
        <v>8.3957499999999996</v>
      </c>
      <c r="N256" s="483">
        <v>6.5158100000000001</v>
      </c>
      <c r="O256" s="483">
        <v>0.73892000000000002</v>
      </c>
      <c r="P256" s="483">
        <v>0</v>
      </c>
      <c r="Q256" s="483">
        <v>0</v>
      </c>
      <c r="R256" s="88">
        <v>17.29355</v>
      </c>
      <c r="S256" s="483">
        <v>0</v>
      </c>
      <c r="T256" s="483">
        <v>0</v>
      </c>
      <c r="U256" s="483">
        <v>0</v>
      </c>
      <c r="V256" s="483">
        <v>0</v>
      </c>
      <c r="W256" s="483">
        <v>0</v>
      </c>
      <c r="X256" s="483">
        <v>0</v>
      </c>
      <c r="Y256" s="483">
        <v>0</v>
      </c>
      <c r="Z256" s="483">
        <v>0</v>
      </c>
      <c r="AA256" s="483">
        <v>0</v>
      </c>
      <c r="AB256" s="483">
        <v>0</v>
      </c>
      <c r="AC256" s="483">
        <v>0</v>
      </c>
      <c r="AD256" s="483">
        <v>0</v>
      </c>
      <c r="AE256" s="483">
        <v>128.90370999999999</v>
      </c>
      <c r="AF256" s="236">
        <v>6.5158100000000001</v>
      </c>
      <c r="AG256" s="236">
        <v>8.3957499999999996</v>
      </c>
      <c r="AH256" s="236">
        <v>0</v>
      </c>
      <c r="AI256" s="236">
        <v>0</v>
      </c>
      <c r="AJ256" s="488">
        <v>113.99214999999998</v>
      </c>
    </row>
    <row r="257" spans="1:36" s="42" customFormat="1" x14ac:dyDescent="0.25">
      <c r="A257" s="407">
        <v>6</v>
      </c>
      <c r="B257" s="113">
        <v>144315</v>
      </c>
      <c r="C257" s="189" t="s">
        <v>627</v>
      </c>
      <c r="D257" s="483">
        <v>9.8375900000000005</v>
      </c>
      <c r="E257" s="483">
        <v>16.385819999999999</v>
      </c>
      <c r="F257" s="483">
        <v>128.84943999999999</v>
      </c>
      <c r="G257" s="483">
        <v>15.570259999999999</v>
      </c>
      <c r="H257" s="88">
        <v>170.64310999999998</v>
      </c>
      <c r="I257" s="483">
        <v>0</v>
      </c>
      <c r="J257" s="483">
        <v>2.5186899999999999</v>
      </c>
      <c r="K257" s="483">
        <v>0</v>
      </c>
      <c r="L257" s="483">
        <v>0</v>
      </c>
      <c r="M257" s="483">
        <v>12.83358</v>
      </c>
      <c r="N257" s="483">
        <v>9.9448600000000003</v>
      </c>
      <c r="O257" s="483">
        <v>1.13426</v>
      </c>
      <c r="P257" s="483">
        <v>0</v>
      </c>
      <c r="Q257" s="483">
        <v>0</v>
      </c>
      <c r="R257" s="88">
        <v>26.43139</v>
      </c>
      <c r="S257" s="483">
        <v>0</v>
      </c>
      <c r="T257" s="483">
        <v>0</v>
      </c>
      <c r="U257" s="483">
        <v>0</v>
      </c>
      <c r="V257" s="483">
        <v>0</v>
      </c>
      <c r="W257" s="483">
        <v>0</v>
      </c>
      <c r="X257" s="483">
        <v>0</v>
      </c>
      <c r="Y257" s="483">
        <v>0</v>
      </c>
      <c r="Z257" s="483">
        <v>0</v>
      </c>
      <c r="AA257" s="483">
        <v>0</v>
      </c>
      <c r="AB257" s="483">
        <v>0</v>
      </c>
      <c r="AC257" s="483">
        <v>0</v>
      </c>
      <c r="AD257" s="483">
        <v>0</v>
      </c>
      <c r="AE257" s="483">
        <v>197.07449999999997</v>
      </c>
      <c r="AF257" s="236">
        <v>9.9448600000000003</v>
      </c>
      <c r="AG257" s="236">
        <v>12.83358</v>
      </c>
      <c r="AH257" s="236">
        <v>0</v>
      </c>
      <c r="AI257" s="236">
        <v>0</v>
      </c>
      <c r="AJ257" s="488">
        <v>174.29605999999998</v>
      </c>
    </row>
    <row r="258" spans="1:36" s="42" customFormat="1" x14ac:dyDescent="0.25">
      <c r="A258" s="407">
        <v>6</v>
      </c>
      <c r="B258" s="113">
        <v>144320</v>
      </c>
      <c r="C258" s="189" t="s">
        <v>629</v>
      </c>
      <c r="D258" s="483">
        <v>19.036529999999999</v>
      </c>
      <c r="E258" s="483">
        <v>33.803840000000001</v>
      </c>
      <c r="F258" s="483">
        <v>255.07702</v>
      </c>
      <c r="G258" s="483">
        <v>32.438290000000002</v>
      </c>
      <c r="H258" s="88">
        <v>340.35568000000001</v>
      </c>
      <c r="I258" s="483">
        <v>0</v>
      </c>
      <c r="J258" s="483">
        <v>4.2848699999999997</v>
      </c>
      <c r="K258" s="483">
        <v>0</v>
      </c>
      <c r="L258" s="483">
        <v>0</v>
      </c>
      <c r="M258" s="483">
        <v>26.782060000000001</v>
      </c>
      <c r="N258" s="483">
        <v>17.888850000000001</v>
      </c>
      <c r="O258" s="483">
        <v>2.1958099999999998</v>
      </c>
      <c r="P258" s="483">
        <v>0</v>
      </c>
      <c r="Q258" s="483">
        <v>0</v>
      </c>
      <c r="R258" s="88">
        <v>51.151590000000006</v>
      </c>
      <c r="S258" s="483">
        <v>0</v>
      </c>
      <c r="T258" s="483">
        <v>0</v>
      </c>
      <c r="U258" s="483">
        <v>0</v>
      </c>
      <c r="V258" s="483">
        <v>0</v>
      </c>
      <c r="W258" s="483">
        <v>0</v>
      </c>
      <c r="X258" s="483">
        <v>0</v>
      </c>
      <c r="Y258" s="483">
        <v>0</v>
      </c>
      <c r="Z258" s="483">
        <v>0</v>
      </c>
      <c r="AA258" s="483">
        <v>0</v>
      </c>
      <c r="AB258" s="483">
        <v>0</v>
      </c>
      <c r="AC258" s="483">
        <v>0</v>
      </c>
      <c r="AD258" s="483">
        <v>0</v>
      </c>
      <c r="AE258" s="483">
        <v>391.50727000000001</v>
      </c>
      <c r="AF258" s="236">
        <v>17.888850000000001</v>
      </c>
      <c r="AG258" s="236">
        <v>26.782060000000001</v>
      </c>
      <c r="AH258" s="236">
        <v>0</v>
      </c>
      <c r="AI258" s="236">
        <v>0</v>
      </c>
      <c r="AJ258" s="488">
        <v>346.83636000000001</v>
      </c>
    </row>
    <row r="259" spans="1:36" s="42" customFormat="1" x14ac:dyDescent="0.25">
      <c r="A259" s="407">
        <v>6</v>
      </c>
      <c r="B259" s="113">
        <v>144325</v>
      </c>
      <c r="C259" s="189" t="s">
        <v>631</v>
      </c>
      <c r="D259" s="483">
        <v>594.40039000000002</v>
      </c>
      <c r="E259" s="483">
        <v>1027.52601</v>
      </c>
      <c r="F259" s="483">
        <v>9427.8961500000005</v>
      </c>
      <c r="G259" s="483">
        <v>1036.44875</v>
      </c>
      <c r="H259" s="88">
        <v>12086.2713</v>
      </c>
      <c r="I259" s="483">
        <v>0</v>
      </c>
      <c r="J259" s="483">
        <v>0.70640999999999998</v>
      </c>
      <c r="K259" s="483">
        <v>0</v>
      </c>
      <c r="L259" s="483">
        <v>0</v>
      </c>
      <c r="M259" s="483">
        <v>510.70857999999998</v>
      </c>
      <c r="N259" s="483">
        <v>409.47917999999999</v>
      </c>
      <c r="O259" s="483">
        <v>2.56073</v>
      </c>
      <c r="P259" s="483">
        <v>0</v>
      </c>
      <c r="Q259" s="483">
        <v>0</v>
      </c>
      <c r="R259" s="88">
        <v>923.45490000000007</v>
      </c>
      <c r="S259" s="483">
        <v>0</v>
      </c>
      <c r="T259" s="483">
        <v>0</v>
      </c>
      <c r="U259" s="483">
        <v>0</v>
      </c>
      <c r="V259" s="483">
        <v>0</v>
      </c>
      <c r="W259" s="483">
        <v>0</v>
      </c>
      <c r="X259" s="483">
        <v>0</v>
      </c>
      <c r="Y259" s="483">
        <v>0</v>
      </c>
      <c r="Z259" s="483">
        <v>0</v>
      </c>
      <c r="AA259" s="483">
        <v>0</v>
      </c>
      <c r="AB259" s="483">
        <v>0</v>
      </c>
      <c r="AC259" s="483">
        <v>0</v>
      </c>
      <c r="AD259" s="483">
        <v>0</v>
      </c>
      <c r="AE259" s="483">
        <v>13009.726200000001</v>
      </c>
      <c r="AF259" s="236">
        <v>409.47917999999999</v>
      </c>
      <c r="AG259" s="236">
        <v>510.70857999999998</v>
      </c>
      <c r="AH259" s="236">
        <v>0</v>
      </c>
      <c r="AI259" s="236">
        <v>0</v>
      </c>
      <c r="AJ259" s="488">
        <v>12089.53844</v>
      </c>
    </row>
    <row r="260" spans="1:36" s="42" customFormat="1" x14ac:dyDescent="0.25">
      <c r="A260" s="407">
        <v>4</v>
      </c>
      <c r="B260" s="113">
        <v>1444</v>
      </c>
      <c r="C260" s="189" t="s">
        <v>1410</v>
      </c>
      <c r="D260" s="483">
        <v>118.15891000000001</v>
      </c>
      <c r="E260" s="483">
        <v>0.31426999999999999</v>
      </c>
      <c r="F260" s="483">
        <v>17267.991999999998</v>
      </c>
      <c r="G260" s="483">
        <v>57.873849999999997</v>
      </c>
      <c r="H260" s="88">
        <v>17444.339029999999</v>
      </c>
      <c r="I260" s="483">
        <v>0</v>
      </c>
      <c r="J260" s="483">
        <v>0</v>
      </c>
      <c r="K260" s="483">
        <v>0</v>
      </c>
      <c r="L260" s="483">
        <v>0</v>
      </c>
      <c r="M260" s="483">
        <v>0</v>
      </c>
      <c r="N260" s="483">
        <v>12.95233</v>
      </c>
      <c r="O260" s="483">
        <v>57.810040000000001</v>
      </c>
      <c r="P260" s="483">
        <v>0</v>
      </c>
      <c r="Q260" s="483">
        <v>429.89272</v>
      </c>
      <c r="R260" s="88">
        <v>500.65508999999997</v>
      </c>
      <c r="S260" s="483">
        <v>87.419259999999994</v>
      </c>
      <c r="T260" s="483">
        <v>0</v>
      </c>
      <c r="U260" s="483">
        <v>0</v>
      </c>
      <c r="V260" s="483">
        <v>0</v>
      </c>
      <c r="W260" s="483">
        <v>0</v>
      </c>
      <c r="X260" s="483">
        <v>7.8073199999999998</v>
      </c>
      <c r="Y260" s="483">
        <v>1778.3086699999999</v>
      </c>
      <c r="Z260" s="483">
        <v>0</v>
      </c>
      <c r="AA260" s="483">
        <v>162.42069000000001</v>
      </c>
      <c r="AB260" s="483">
        <v>66.057789999999997</v>
      </c>
      <c r="AC260" s="483">
        <v>42.539380000000001</v>
      </c>
      <c r="AD260" s="483">
        <v>2144.5531099999998</v>
      </c>
      <c r="AE260" s="483">
        <v>20089.54723</v>
      </c>
      <c r="AF260" s="236">
        <v>12.95233</v>
      </c>
      <c r="AG260" s="236">
        <v>0</v>
      </c>
      <c r="AH260" s="236">
        <v>0</v>
      </c>
      <c r="AI260" s="236">
        <v>1983.2687399999998</v>
      </c>
      <c r="AJ260" s="488">
        <v>18093.326159999997</v>
      </c>
    </row>
    <row r="261" spans="1:36" s="42" customFormat="1" x14ac:dyDescent="0.25">
      <c r="A261" s="407">
        <v>6</v>
      </c>
      <c r="B261" s="113">
        <v>144405</v>
      </c>
      <c r="C261" s="189" t="s">
        <v>623</v>
      </c>
      <c r="D261" s="483">
        <v>5.1779700000000002</v>
      </c>
      <c r="E261" s="483">
        <v>0.31426999999999999</v>
      </c>
      <c r="F261" s="483">
        <v>855.01107999999999</v>
      </c>
      <c r="G261" s="483">
        <v>4.2787100000000002</v>
      </c>
      <c r="H261" s="88">
        <v>864.78203000000008</v>
      </c>
      <c r="I261" s="483">
        <v>0</v>
      </c>
      <c r="J261" s="483">
        <v>0</v>
      </c>
      <c r="K261" s="483">
        <v>0</v>
      </c>
      <c r="L261" s="483">
        <v>0</v>
      </c>
      <c r="M261" s="483">
        <v>0</v>
      </c>
      <c r="N261" s="483">
        <v>2.0996299999999999</v>
      </c>
      <c r="O261" s="483">
        <v>0.75175000000000003</v>
      </c>
      <c r="P261" s="483">
        <v>0</v>
      </c>
      <c r="Q261" s="483">
        <v>41.765360000000001</v>
      </c>
      <c r="R261" s="88">
        <v>44.61674</v>
      </c>
      <c r="S261" s="483">
        <v>7.9990399999999999</v>
      </c>
      <c r="T261" s="483">
        <v>0</v>
      </c>
      <c r="U261" s="483">
        <v>0</v>
      </c>
      <c r="V261" s="483">
        <v>0</v>
      </c>
      <c r="W261" s="483">
        <v>0</v>
      </c>
      <c r="X261" s="483">
        <v>1.30071</v>
      </c>
      <c r="Y261" s="483">
        <v>116.31022</v>
      </c>
      <c r="Z261" s="483">
        <v>0</v>
      </c>
      <c r="AA261" s="483">
        <v>6.2467600000000001</v>
      </c>
      <c r="AB261" s="483">
        <v>4.1105499999999999</v>
      </c>
      <c r="AC261" s="483">
        <v>5.4236300000000002</v>
      </c>
      <c r="AD261" s="483">
        <v>141.39090999999999</v>
      </c>
      <c r="AE261" s="483">
        <v>1050.7896800000001</v>
      </c>
      <c r="AF261" s="236">
        <v>2.0996299999999999</v>
      </c>
      <c r="AG261" s="236">
        <v>0</v>
      </c>
      <c r="AH261" s="236">
        <v>0</v>
      </c>
      <c r="AI261" s="236">
        <v>127.98061</v>
      </c>
      <c r="AJ261" s="488">
        <v>920.70944000000009</v>
      </c>
    </row>
    <row r="262" spans="1:36" s="42" customFormat="1" x14ac:dyDescent="0.25">
      <c r="A262" s="407">
        <v>6</v>
      </c>
      <c r="B262" s="113">
        <v>144410</v>
      </c>
      <c r="C262" s="189" t="s">
        <v>625</v>
      </c>
      <c r="D262" s="483">
        <v>11.686669999999999</v>
      </c>
      <c r="E262" s="483">
        <v>0</v>
      </c>
      <c r="F262" s="483">
        <v>587.65593000000001</v>
      </c>
      <c r="G262" s="483">
        <v>3.00204</v>
      </c>
      <c r="H262" s="88">
        <v>602.34464000000003</v>
      </c>
      <c r="I262" s="483">
        <v>0</v>
      </c>
      <c r="J262" s="483">
        <v>0</v>
      </c>
      <c r="K262" s="483">
        <v>0</v>
      </c>
      <c r="L262" s="483">
        <v>0</v>
      </c>
      <c r="M262" s="483">
        <v>0</v>
      </c>
      <c r="N262" s="483">
        <v>0.24945000000000001</v>
      </c>
      <c r="O262" s="483">
        <v>1.8003</v>
      </c>
      <c r="P262" s="483">
        <v>0</v>
      </c>
      <c r="Q262" s="483">
        <v>27.23452</v>
      </c>
      <c r="R262" s="88">
        <v>29.284269999999999</v>
      </c>
      <c r="S262" s="483">
        <v>3.6045699999999998</v>
      </c>
      <c r="T262" s="483">
        <v>0</v>
      </c>
      <c r="U262" s="483">
        <v>0</v>
      </c>
      <c r="V262" s="483">
        <v>0</v>
      </c>
      <c r="W262" s="483">
        <v>0</v>
      </c>
      <c r="X262" s="483">
        <v>0.69415000000000004</v>
      </c>
      <c r="Y262" s="483">
        <v>81.292839999999998</v>
      </c>
      <c r="Z262" s="483">
        <v>0</v>
      </c>
      <c r="AA262" s="483">
        <v>9.5763800000000003</v>
      </c>
      <c r="AB262" s="483">
        <v>3.9398499999999999</v>
      </c>
      <c r="AC262" s="483">
        <v>7.5028100000000002</v>
      </c>
      <c r="AD262" s="483">
        <v>106.61059999999999</v>
      </c>
      <c r="AE262" s="483">
        <v>738.23951</v>
      </c>
      <c r="AF262" s="236">
        <v>0.24945000000000001</v>
      </c>
      <c r="AG262" s="236">
        <v>0</v>
      </c>
      <c r="AH262" s="236">
        <v>0</v>
      </c>
      <c r="AI262" s="236">
        <v>98.372029999999995</v>
      </c>
      <c r="AJ262" s="488">
        <v>639.61802999999998</v>
      </c>
    </row>
    <row r="263" spans="1:36" s="42" customFormat="1" x14ac:dyDescent="0.25">
      <c r="A263" s="407">
        <v>6</v>
      </c>
      <c r="B263" s="113">
        <v>144415</v>
      </c>
      <c r="C263" s="189" t="s">
        <v>627</v>
      </c>
      <c r="D263" s="483">
        <v>7.3081800000000001</v>
      </c>
      <c r="E263" s="483">
        <v>0</v>
      </c>
      <c r="F263" s="483">
        <v>901.33255999999994</v>
      </c>
      <c r="G263" s="483">
        <v>4.6466200000000004</v>
      </c>
      <c r="H263" s="88">
        <v>913.28735999999992</v>
      </c>
      <c r="I263" s="483">
        <v>0</v>
      </c>
      <c r="J263" s="483">
        <v>0</v>
      </c>
      <c r="K263" s="483">
        <v>0</v>
      </c>
      <c r="L263" s="483">
        <v>0</v>
      </c>
      <c r="M263" s="483">
        <v>0</v>
      </c>
      <c r="N263" s="483">
        <v>0.38819999999999999</v>
      </c>
      <c r="O263" s="483">
        <v>3.5202800000000001</v>
      </c>
      <c r="P263" s="483">
        <v>0</v>
      </c>
      <c r="Q263" s="483">
        <v>38.546370000000003</v>
      </c>
      <c r="R263" s="88">
        <v>42.45485</v>
      </c>
      <c r="S263" s="483">
        <v>4.4056199999999999</v>
      </c>
      <c r="T263" s="483">
        <v>0</v>
      </c>
      <c r="U263" s="483">
        <v>0</v>
      </c>
      <c r="V263" s="483">
        <v>0</v>
      </c>
      <c r="W263" s="483">
        <v>0</v>
      </c>
      <c r="X263" s="483">
        <v>0.75590999999999997</v>
      </c>
      <c r="Y263" s="483">
        <v>128.30811</v>
      </c>
      <c r="Z263" s="483">
        <v>0</v>
      </c>
      <c r="AA263" s="483">
        <v>14.54125</v>
      </c>
      <c r="AB263" s="483">
        <v>5.0682600000000004</v>
      </c>
      <c r="AC263" s="483">
        <v>6.2477999999999998</v>
      </c>
      <c r="AD263" s="483">
        <v>159.32695000000001</v>
      </c>
      <c r="AE263" s="483">
        <v>1115.06916</v>
      </c>
      <c r="AF263" s="236">
        <v>0.38819999999999999</v>
      </c>
      <c r="AG263" s="236">
        <v>0</v>
      </c>
      <c r="AH263" s="236">
        <v>0</v>
      </c>
      <c r="AI263" s="236">
        <v>149.09716</v>
      </c>
      <c r="AJ263" s="488">
        <v>965.58379999999988</v>
      </c>
    </row>
    <row r="264" spans="1:36" s="42" customFormat="1" x14ac:dyDescent="0.25">
      <c r="A264" s="407">
        <v>6</v>
      </c>
      <c r="B264" s="113">
        <v>144420</v>
      </c>
      <c r="C264" s="189" t="s">
        <v>629</v>
      </c>
      <c r="D264" s="483">
        <v>23.649339999999999</v>
      </c>
      <c r="E264" s="483">
        <v>0</v>
      </c>
      <c r="F264" s="483">
        <v>1774.8126199999999</v>
      </c>
      <c r="G264" s="483">
        <v>9.3069799999999994</v>
      </c>
      <c r="H264" s="88">
        <v>1807.7689399999999</v>
      </c>
      <c r="I264" s="483">
        <v>0</v>
      </c>
      <c r="J264" s="483">
        <v>0</v>
      </c>
      <c r="K264" s="483">
        <v>0</v>
      </c>
      <c r="L264" s="483">
        <v>0</v>
      </c>
      <c r="M264" s="483">
        <v>0</v>
      </c>
      <c r="N264" s="483">
        <v>0.86140000000000005</v>
      </c>
      <c r="O264" s="483">
        <v>6.62399</v>
      </c>
      <c r="P264" s="483">
        <v>0</v>
      </c>
      <c r="Q264" s="483">
        <v>76.634069999999994</v>
      </c>
      <c r="R264" s="88">
        <v>84.119459999999989</v>
      </c>
      <c r="S264" s="483">
        <v>9.4369399999999999</v>
      </c>
      <c r="T264" s="483">
        <v>0</v>
      </c>
      <c r="U264" s="483">
        <v>0</v>
      </c>
      <c r="V264" s="483">
        <v>0</v>
      </c>
      <c r="W264" s="483">
        <v>0</v>
      </c>
      <c r="X264" s="483">
        <v>1.6336599999999999</v>
      </c>
      <c r="Y264" s="483">
        <v>273.75252</v>
      </c>
      <c r="Z264" s="483">
        <v>0</v>
      </c>
      <c r="AA264" s="483">
        <v>25.965579999999999</v>
      </c>
      <c r="AB264" s="483">
        <v>7.1379999999999999</v>
      </c>
      <c r="AC264" s="483">
        <v>9.1742899999999992</v>
      </c>
      <c r="AD264" s="483">
        <v>327.10098999999997</v>
      </c>
      <c r="AE264" s="483">
        <v>2218.9893899999997</v>
      </c>
      <c r="AF264" s="236">
        <v>0.86140000000000005</v>
      </c>
      <c r="AG264" s="236">
        <v>0</v>
      </c>
      <c r="AH264" s="236">
        <v>0</v>
      </c>
      <c r="AI264" s="236">
        <v>308.89238999999998</v>
      </c>
      <c r="AJ264" s="488">
        <v>1909.2356</v>
      </c>
    </row>
    <row r="265" spans="1:36" s="42" customFormat="1" x14ac:dyDescent="0.25">
      <c r="A265" s="407">
        <v>6</v>
      </c>
      <c r="B265" s="113">
        <v>144425</v>
      </c>
      <c r="C265" s="189" t="s">
        <v>631</v>
      </c>
      <c r="D265" s="483">
        <v>70.336749999999995</v>
      </c>
      <c r="E265" s="483">
        <v>0</v>
      </c>
      <c r="F265" s="483">
        <v>13149.17981</v>
      </c>
      <c r="G265" s="483">
        <v>36.639499999999998</v>
      </c>
      <c r="H265" s="88">
        <v>13256.156059999999</v>
      </c>
      <c r="I265" s="483">
        <v>0</v>
      </c>
      <c r="J265" s="483">
        <v>0</v>
      </c>
      <c r="K265" s="483">
        <v>0</v>
      </c>
      <c r="L265" s="483">
        <v>0</v>
      </c>
      <c r="M265" s="483">
        <v>0</v>
      </c>
      <c r="N265" s="483">
        <v>9.35365</v>
      </c>
      <c r="O265" s="483">
        <v>45.113720000000001</v>
      </c>
      <c r="P265" s="483">
        <v>0</v>
      </c>
      <c r="Q265" s="483">
        <v>245.7124</v>
      </c>
      <c r="R265" s="88">
        <v>300.17977000000002</v>
      </c>
      <c r="S265" s="483">
        <v>61.973089999999999</v>
      </c>
      <c r="T265" s="483">
        <v>0</v>
      </c>
      <c r="U265" s="483">
        <v>0</v>
      </c>
      <c r="V265" s="483">
        <v>0</v>
      </c>
      <c r="W265" s="483">
        <v>0</v>
      </c>
      <c r="X265" s="483">
        <v>3.4228900000000002</v>
      </c>
      <c r="Y265" s="483">
        <v>1178.64498</v>
      </c>
      <c r="Z265" s="483">
        <v>0</v>
      </c>
      <c r="AA265" s="483">
        <v>106.09072</v>
      </c>
      <c r="AB265" s="483">
        <v>45.801130000000001</v>
      </c>
      <c r="AC265" s="483">
        <v>14.190849999999999</v>
      </c>
      <c r="AD265" s="483">
        <v>1410.12366</v>
      </c>
      <c r="AE265" s="483">
        <v>14966.459489999999</v>
      </c>
      <c r="AF265" s="236">
        <v>9.35365</v>
      </c>
      <c r="AG265" s="236">
        <v>0</v>
      </c>
      <c r="AH265" s="236">
        <v>0</v>
      </c>
      <c r="AI265" s="236">
        <v>1298.9265499999999</v>
      </c>
      <c r="AJ265" s="488">
        <v>13658.179289999998</v>
      </c>
    </row>
    <row r="266" spans="1:36" s="42" customFormat="1" x14ac:dyDescent="0.25">
      <c r="A266" s="407">
        <v>4</v>
      </c>
      <c r="B266" s="113">
        <v>1448</v>
      </c>
      <c r="C266" s="189" t="s">
        <v>1412</v>
      </c>
      <c r="D266" s="483">
        <v>0</v>
      </c>
      <c r="E266" s="483">
        <v>56.956119999999999</v>
      </c>
      <c r="F266" s="483">
        <v>0</v>
      </c>
      <c r="G266" s="483">
        <v>0</v>
      </c>
      <c r="H266" s="88">
        <v>56.956119999999999</v>
      </c>
      <c r="I266" s="483">
        <v>0</v>
      </c>
      <c r="J266" s="483">
        <v>0</v>
      </c>
      <c r="K266" s="483">
        <v>0</v>
      </c>
      <c r="L266" s="483">
        <v>0</v>
      </c>
      <c r="M266" s="483">
        <v>0</v>
      </c>
      <c r="N266" s="483">
        <v>0</v>
      </c>
      <c r="O266" s="483">
        <v>0</v>
      </c>
      <c r="P266" s="483">
        <v>0</v>
      </c>
      <c r="Q266" s="483">
        <v>0</v>
      </c>
      <c r="R266" s="88">
        <v>0</v>
      </c>
      <c r="S266" s="483">
        <v>0</v>
      </c>
      <c r="T266" s="483">
        <v>0</v>
      </c>
      <c r="U266" s="483">
        <v>0</v>
      </c>
      <c r="V266" s="483">
        <v>0</v>
      </c>
      <c r="W266" s="483">
        <v>0</v>
      </c>
      <c r="X266" s="483">
        <v>0</v>
      </c>
      <c r="Y266" s="483">
        <v>0</v>
      </c>
      <c r="Z266" s="483">
        <v>0</v>
      </c>
      <c r="AA266" s="483">
        <v>0</v>
      </c>
      <c r="AB266" s="483">
        <v>0</v>
      </c>
      <c r="AC266" s="483">
        <v>0</v>
      </c>
      <c r="AD266" s="483">
        <v>0</v>
      </c>
      <c r="AE266" s="483">
        <v>56.956119999999999</v>
      </c>
      <c r="AF266" s="236">
        <v>0</v>
      </c>
      <c r="AG266" s="236">
        <v>0</v>
      </c>
      <c r="AH266" s="236">
        <v>0</v>
      </c>
      <c r="AI266" s="236">
        <v>0</v>
      </c>
      <c r="AJ266" s="488">
        <v>56.956119999999999</v>
      </c>
    </row>
    <row r="267" spans="1:36" s="42" customFormat="1" x14ac:dyDescent="0.25">
      <c r="A267" s="407">
        <v>6</v>
      </c>
      <c r="B267" s="113">
        <v>144805</v>
      </c>
      <c r="C267" s="189" t="s">
        <v>623</v>
      </c>
      <c r="D267" s="483">
        <v>0</v>
      </c>
      <c r="E267" s="483">
        <v>0.309</v>
      </c>
      <c r="F267" s="483">
        <v>0</v>
      </c>
      <c r="G267" s="483">
        <v>0</v>
      </c>
      <c r="H267" s="88">
        <v>0.309</v>
      </c>
      <c r="I267" s="483">
        <v>0</v>
      </c>
      <c r="J267" s="483">
        <v>0</v>
      </c>
      <c r="K267" s="483">
        <v>0</v>
      </c>
      <c r="L267" s="483">
        <v>0</v>
      </c>
      <c r="M267" s="483">
        <v>0</v>
      </c>
      <c r="N267" s="483">
        <v>0</v>
      </c>
      <c r="O267" s="483">
        <v>0</v>
      </c>
      <c r="P267" s="483">
        <v>0</v>
      </c>
      <c r="Q267" s="483">
        <v>0</v>
      </c>
      <c r="R267" s="88">
        <v>0</v>
      </c>
      <c r="S267" s="483">
        <v>0</v>
      </c>
      <c r="T267" s="483">
        <v>0</v>
      </c>
      <c r="U267" s="483">
        <v>0</v>
      </c>
      <c r="V267" s="483">
        <v>0</v>
      </c>
      <c r="W267" s="483">
        <v>0</v>
      </c>
      <c r="X267" s="483">
        <v>0</v>
      </c>
      <c r="Y267" s="483">
        <v>0</v>
      </c>
      <c r="Z267" s="483">
        <v>0</v>
      </c>
      <c r="AA267" s="483">
        <v>0</v>
      </c>
      <c r="AB267" s="483">
        <v>0</v>
      </c>
      <c r="AC267" s="483">
        <v>0</v>
      </c>
      <c r="AD267" s="483">
        <v>0</v>
      </c>
      <c r="AE267" s="483">
        <v>0.309</v>
      </c>
      <c r="AF267" s="236">
        <v>0</v>
      </c>
      <c r="AG267" s="236">
        <v>0</v>
      </c>
      <c r="AH267" s="236">
        <v>0</v>
      </c>
      <c r="AI267" s="236">
        <v>0</v>
      </c>
      <c r="AJ267" s="488">
        <v>0.309</v>
      </c>
    </row>
    <row r="268" spans="1:36" s="42" customFormat="1" x14ac:dyDescent="0.25">
      <c r="A268" s="407">
        <v>6</v>
      </c>
      <c r="B268" s="113">
        <v>144810</v>
      </c>
      <c r="C268" s="189" t="s">
        <v>625</v>
      </c>
      <c r="D268" s="483">
        <v>0</v>
      </c>
      <c r="E268" s="483">
        <v>0.2082</v>
      </c>
      <c r="F268" s="483">
        <v>0</v>
      </c>
      <c r="G268" s="483">
        <v>0</v>
      </c>
      <c r="H268" s="88">
        <v>0.2082</v>
      </c>
      <c r="I268" s="483">
        <v>0</v>
      </c>
      <c r="J268" s="483">
        <v>0</v>
      </c>
      <c r="K268" s="483">
        <v>0</v>
      </c>
      <c r="L268" s="483">
        <v>0</v>
      </c>
      <c r="M268" s="483">
        <v>0</v>
      </c>
      <c r="N268" s="483">
        <v>0</v>
      </c>
      <c r="O268" s="483">
        <v>0</v>
      </c>
      <c r="P268" s="483">
        <v>0</v>
      </c>
      <c r="Q268" s="483">
        <v>0</v>
      </c>
      <c r="R268" s="88">
        <v>0</v>
      </c>
      <c r="S268" s="483">
        <v>0</v>
      </c>
      <c r="T268" s="483">
        <v>0</v>
      </c>
      <c r="U268" s="483">
        <v>0</v>
      </c>
      <c r="V268" s="483">
        <v>0</v>
      </c>
      <c r="W268" s="483">
        <v>0</v>
      </c>
      <c r="X268" s="483">
        <v>0</v>
      </c>
      <c r="Y268" s="483">
        <v>0</v>
      </c>
      <c r="Z268" s="483">
        <v>0</v>
      </c>
      <c r="AA268" s="483">
        <v>0</v>
      </c>
      <c r="AB268" s="483">
        <v>0</v>
      </c>
      <c r="AC268" s="483">
        <v>0</v>
      </c>
      <c r="AD268" s="483">
        <v>0</v>
      </c>
      <c r="AE268" s="483">
        <v>0.2082</v>
      </c>
      <c r="AF268" s="236">
        <v>0</v>
      </c>
      <c r="AG268" s="236">
        <v>0</v>
      </c>
      <c r="AH268" s="236">
        <v>0</v>
      </c>
      <c r="AI268" s="236">
        <v>0</v>
      </c>
      <c r="AJ268" s="488">
        <v>0.2082</v>
      </c>
    </row>
    <row r="269" spans="1:36" s="42" customFormat="1" x14ac:dyDescent="0.25">
      <c r="A269" s="407">
        <v>6</v>
      </c>
      <c r="B269" s="113">
        <v>144815</v>
      </c>
      <c r="C269" s="189" t="s">
        <v>627</v>
      </c>
      <c r="D269" s="483">
        <v>0</v>
      </c>
      <c r="E269" s="483">
        <v>0.31530000000000002</v>
      </c>
      <c r="F269" s="483">
        <v>0</v>
      </c>
      <c r="G269" s="483">
        <v>0</v>
      </c>
      <c r="H269" s="88">
        <v>0.31530000000000002</v>
      </c>
      <c r="I269" s="483">
        <v>0</v>
      </c>
      <c r="J269" s="483">
        <v>0</v>
      </c>
      <c r="K269" s="483">
        <v>0</v>
      </c>
      <c r="L269" s="483">
        <v>0</v>
      </c>
      <c r="M269" s="483">
        <v>0</v>
      </c>
      <c r="N269" s="483">
        <v>0</v>
      </c>
      <c r="O269" s="483">
        <v>0</v>
      </c>
      <c r="P269" s="483">
        <v>0</v>
      </c>
      <c r="Q269" s="483">
        <v>0</v>
      </c>
      <c r="R269" s="88">
        <v>0</v>
      </c>
      <c r="S269" s="483">
        <v>0</v>
      </c>
      <c r="T269" s="483">
        <v>0</v>
      </c>
      <c r="U269" s="483">
        <v>0</v>
      </c>
      <c r="V269" s="483">
        <v>0</v>
      </c>
      <c r="W269" s="483">
        <v>0</v>
      </c>
      <c r="X269" s="483">
        <v>0</v>
      </c>
      <c r="Y269" s="483">
        <v>0</v>
      </c>
      <c r="Z269" s="483">
        <v>0</v>
      </c>
      <c r="AA269" s="483">
        <v>0</v>
      </c>
      <c r="AB269" s="483">
        <v>0</v>
      </c>
      <c r="AC269" s="483">
        <v>0</v>
      </c>
      <c r="AD269" s="483">
        <v>0</v>
      </c>
      <c r="AE269" s="483">
        <v>0.31530000000000002</v>
      </c>
      <c r="AF269" s="236">
        <v>0</v>
      </c>
      <c r="AG269" s="236">
        <v>0</v>
      </c>
      <c r="AH269" s="236">
        <v>0</v>
      </c>
      <c r="AI269" s="236">
        <v>0</v>
      </c>
      <c r="AJ269" s="488">
        <v>0.31530000000000002</v>
      </c>
    </row>
    <row r="270" spans="1:36" s="42" customFormat="1" x14ac:dyDescent="0.25">
      <c r="A270" s="407">
        <v>6</v>
      </c>
      <c r="B270" s="113">
        <v>144820</v>
      </c>
      <c r="C270" s="189" t="s">
        <v>629</v>
      </c>
      <c r="D270" s="483">
        <v>0</v>
      </c>
      <c r="E270" s="483">
        <v>0.64259999999999995</v>
      </c>
      <c r="F270" s="483">
        <v>0</v>
      </c>
      <c r="G270" s="483">
        <v>0</v>
      </c>
      <c r="H270" s="88">
        <v>0.64259999999999995</v>
      </c>
      <c r="I270" s="483">
        <v>0</v>
      </c>
      <c r="J270" s="483">
        <v>0</v>
      </c>
      <c r="K270" s="483">
        <v>0</v>
      </c>
      <c r="L270" s="483">
        <v>0</v>
      </c>
      <c r="M270" s="483">
        <v>0</v>
      </c>
      <c r="N270" s="483">
        <v>0</v>
      </c>
      <c r="O270" s="483">
        <v>0</v>
      </c>
      <c r="P270" s="483">
        <v>0</v>
      </c>
      <c r="Q270" s="483">
        <v>0</v>
      </c>
      <c r="R270" s="88">
        <v>0</v>
      </c>
      <c r="S270" s="483">
        <v>0</v>
      </c>
      <c r="T270" s="483">
        <v>0</v>
      </c>
      <c r="U270" s="483">
        <v>0</v>
      </c>
      <c r="V270" s="483">
        <v>0</v>
      </c>
      <c r="W270" s="483">
        <v>0</v>
      </c>
      <c r="X270" s="483">
        <v>0</v>
      </c>
      <c r="Y270" s="483">
        <v>0</v>
      </c>
      <c r="Z270" s="483">
        <v>0</v>
      </c>
      <c r="AA270" s="483">
        <v>0</v>
      </c>
      <c r="AB270" s="483">
        <v>0</v>
      </c>
      <c r="AC270" s="483">
        <v>0</v>
      </c>
      <c r="AD270" s="483">
        <v>0</v>
      </c>
      <c r="AE270" s="483">
        <v>0.64259999999999995</v>
      </c>
      <c r="AF270" s="236">
        <v>0</v>
      </c>
      <c r="AG270" s="236">
        <v>0</v>
      </c>
      <c r="AH270" s="236">
        <v>0</v>
      </c>
      <c r="AI270" s="236">
        <v>0</v>
      </c>
      <c r="AJ270" s="488">
        <v>0.64259999999999995</v>
      </c>
    </row>
    <row r="271" spans="1:36" s="42" customFormat="1" x14ac:dyDescent="0.25">
      <c r="A271" s="407">
        <v>6</v>
      </c>
      <c r="B271" s="113">
        <v>144825</v>
      </c>
      <c r="C271" s="189" t="s">
        <v>631</v>
      </c>
      <c r="D271" s="483">
        <v>0</v>
      </c>
      <c r="E271" s="483">
        <v>55.481020000000001</v>
      </c>
      <c r="F271" s="483">
        <v>0</v>
      </c>
      <c r="G271" s="483">
        <v>0</v>
      </c>
      <c r="H271" s="88">
        <v>55.481020000000001</v>
      </c>
      <c r="I271" s="483">
        <v>0</v>
      </c>
      <c r="J271" s="483">
        <v>0</v>
      </c>
      <c r="K271" s="483">
        <v>0</v>
      </c>
      <c r="L271" s="483">
        <v>0</v>
      </c>
      <c r="M271" s="483">
        <v>0</v>
      </c>
      <c r="N271" s="483">
        <v>0</v>
      </c>
      <c r="O271" s="483">
        <v>0</v>
      </c>
      <c r="P271" s="483">
        <v>0</v>
      </c>
      <c r="Q271" s="483">
        <v>0</v>
      </c>
      <c r="R271" s="88">
        <v>0</v>
      </c>
      <c r="S271" s="483">
        <v>0</v>
      </c>
      <c r="T271" s="483">
        <v>0</v>
      </c>
      <c r="U271" s="483">
        <v>0</v>
      </c>
      <c r="V271" s="483">
        <v>0</v>
      </c>
      <c r="W271" s="483">
        <v>0</v>
      </c>
      <c r="X271" s="483">
        <v>0</v>
      </c>
      <c r="Y271" s="483">
        <v>0</v>
      </c>
      <c r="Z271" s="483">
        <v>0</v>
      </c>
      <c r="AA271" s="483">
        <v>0</v>
      </c>
      <c r="AB271" s="483">
        <v>0</v>
      </c>
      <c r="AC271" s="483">
        <v>0</v>
      </c>
      <c r="AD271" s="483">
        <v>0</v>
      </c>
      <c r="AE271" s="483">
        <v>55.481020000000001</v>
      </c>
      <c r="AF271" s="236">
        <v>0</v>
      </c>
      <c r="AG271" s="236">
        <v>0</v>
      </c>
      <c r="AH271" s="236">
        <v>0</v>
      </c>
      <c r="AI271" s="236">
        <v>0</v>
      </c>
      <c r="AJ271" s="488">
        <v>55.481020000000001</v>
      </c>
    </row>
    <row r="272" spans="1:36" s="42" customFormat="1" x14ac:dyDescent="0.25">
      <c r="A272" s="407">
        <v>4</v>
      </c>
      <c r="B272" s="113">
        <v>1449</v>
      </c>
      <c r="C272" s="189" t="s">
        <v>1035</v>
      </c>
      <c r="D272" s="483">
        <v>9771.2460499999997</v>
      </c>
      <c r="E272" s="483">
        <v>8844.3318299999992</v>
      </c>
      <c r="F272" s="483">
        <v>6047.6598199999999</v>
      </c>
      <c r="G272" s="483">
        <v>2024.00377</v>
      </c>
      <c r="H272" s="88">
        <v>26687.241469999997</v>
      </c>
      <c r="I272" s="483">
        <v>1857.07304</v>
      </c>
      <c r="J272" s="483">
        <v>4755.1902200000004</v>
      </c>
      <c r="K272" s="483">
        <v>2E-3</v>
      </c>
      <c r="L272" s="483">
        <v>933.95866999999998</v>
      </c>
      <c r="M272" s="483">
        <v>517.97595999999999</v>
      </c>
      <c r="N272" s="483">
        <v>1898.5568499999999</v>
      </c>
      <c r="O272" s="483">
        <v>1219.5563199999999</v>
      </c>
      <c r="P272" s="483">
        <v>811.42515000000003</v>
      </c>
      <c r="Q272" s="483">
        <v>0.02</v>
      </c>
      <c r="R272" s="88">
        <v>11993.75821</v>
      </c>
      <c r="S272" s="483">
        <v>1809.9372800000001</v>
      </c>
      <c r="T272" s="483">
        <v>417.31799999999998</v>
      </c>
      <c r="U272" s="483">
        <v>80.149990000000003</v>
      </c>
      <c r="V272" s="483">
        <v>48.971719999999998</v>
      </c>
      <c r="W272" s="483">
        <v>0</v>
      </c>
      <c r="X272" s="483">
        <v>7.8483200000000002</v>
      </c>
      <c r="Y272" s="483">
        <v>0</v>
      </c>
      <c r="Z272" s="483">
        <v>37.266669999999998</v>
      </c>
      <c r="AA272" s="483">
        <v>0</v>
      </c>
      <c r="AB272" s="483">
        <v>147.11097000000001</v>
      </c>
      <c r="AC272" s="483">
        <v>0</v>
      </c>
      <c r="AD272" s="483">
        <v>2548.6029500000004</v>
      </c>
      <c r="AE272" s="483">
        <v>41229.602629999994</v>
      </c>
      <c r="AF272" s="236">
        <v>1898.5588499999999</v>
      </c>
      <c r="AG272" s="236">
        <v>1500.90635</v>
      </c>
      <c r="AH272" s="236">
        <v>0</v>
      </c>
      <c r="AI272" s="236">
        <v>0</v>
      </c>
      <c r="AJ272" s="488">
        <v>37830.137429999995</v>
      </c>
    </row>
    <row r="273" spans="1:36" s="42" customFormat="1" x14ac:dyDescent="0.25">
      <c r="A273" s="407">
        <v>6</v>
      </c>
      <c r="B273" s="113">
        <v>144905</v>
      </c>
      <c r="C273" s="189" t="s">
        <v>623</v>
      </c>
      <c r="D273" s="483">
        <v>244.69439</v>
      </c>
      <c r="E273" s="483">
        <v>137.14859000000001</v>
      </c>
      <c r="F273" s="483">
        <v>151.73518000000001</v>
      </c>
      <c r="G273" s="483">
        <v>18.290649999999999</v>
      </c>
      <c r="H273" s="88">
        <v>551.86881000000005</v>
      </c>
      <c r="I273" s="483">
        <v>0</v>
      </c>
      <c r="J273" s="483">
        <v>15.88823</v>
      </c>
      <c r="K273" s="483">
        <v>0</v>
      </c>
      <c r="L273" s="483">
        <v>1.1140099999999999</v>
      </c>
      <c r="M273" s="483">
        <v>58.91</v>
      </c>
      <c r="N273" s="483">
        <v>0</v>
      </c>
      <c r="O273" s="483">
        <v>86.583250000000007</v>
      </c>
      <c r="P273" s="483">
        <v>0</v>
      </c>
      <c r="Q273" s="483">
        <v>0</v>
      </c>
      <c r="R273" s="88">
        <v>162.49549000000002</v>
      </c>
      <c r="S273" s="483">
        <v>60.426380000000002</v>
      </c>
      <c r="T273" s="483">
        <v>25.04927</v>
      </c>
      <c r="U273" s="483">
        <v>13.03101</v>
      </c>
      <c r="V273" s="483">
        <v>22.054300000000001</v>
      </c>
      <c r="W273" s="483">
        <v>0</v>
      </c>
      <c r="X273" s="483">
        <v>0</v>
      </c>
      <c r="Y273" s="483">
        <v>0</v>
      </c>
      <c r="Z273" s="483">
        <v>6.0646599999999999</v>
      </c>
      <c r="AA273" s="483">
        <v>0</v>
      </c>
      <c r="AB273" s="483">
        <v>0</v>
      </c>
      <c r="AC273" s="483">
        <v>0</v>
      </c>
      <c r="AD273" s="483">
        <v>126.62562</v>
      </c>
      <c r="AE273" s="483">
        <v>840.9899200000001</v>
      </c>
      <c r="AF273" s="236">
        <v>0</v>
      </c>
      <c r="AG273" s="236">
        <v>82.078310000000002</v>
      </c>
      <c r="AH273" s="236">
        <v>0</v>
      </c>
      <c r="AI273" s="236">
        <v>0</v>
      </c>
      <c r="AJ273" s="488">
        <v>758.91161000000011</v>
      </c>
    </row>
    <row r="274" spans="1:36" s="42" customFormat="1" x14ac:dyDescent="0.25">
      <c r="A274" s="407">
        <v>6</v>
      </c>
      <c r="B274" s="113">
        <v>144910</v>
      </c>
      <c r="C274" s="189" t="s">
        <v>625</v>
      </c>
      <c r="D274" s="483">
        <v>753.40220999999997</v>
      </c>
      <c r="E274" s="483">
        <v>1364.7397100000001</v>
      </c>
      <c r="F274" s="483">
        <v>1198.7302500000001</v>
      </c>
      <c r="G274" s="483">
        <v>144.85437999999999</v>
      </c>
      <c r="H274" s="88">
        <v>3461.7265500000003</v>
      </c>
      <c r="I274" s="483">
        <v>87.637969999999996</v>
      </c>
      <c r="J274" s="483">
        <v>32.07423</v>
      </c>
      <c r="K274" s="483">
        <v>0</v>
      </c>
      <c r="L274" s="483">
        <v>293.89648999999997</v>
      </c>
      <c r="M274" s="483">
        <v>69.502920000000003</v>
      </c>
      <c r="N274" s="483">
        <v>64.237300000000005</v>
      </c>
      <c r="O274" s="483">
        <v>62.161830000000002</v>
      </c>
      <c r="P274" s="483">
        <v>39.809559999999998</v>
      </c>
      <c r="Q274" s="483">
        <v>0</v>
      </c>
      <c r="R274" s="88">
        <v>649.32029999999997</v>
      </c>
      <c r="S274" s="483">
        <v>0</v>
      </c>
      <c r="T274" s="483">
        <v>21.036159999999999</v>
      </c>
      <c r="U274" s="483">
        <v>6.5729899999999999</v>
      </c>
      <c r="V274" s="483">
        <v>2.4020999999999999</v>
      </c>
      <c r="W274" s="483">
        <v>0</v>
      </c>
      <c r="X274" s="483">
        <v>1.01877</v>
      </c>
      <c r="Y274" s="483">
        <v>0</v>
      </c>
      <c r="Z274" s="483">
        <v>10.13491</v>
      </c>
      <c r="AA274" s="483">
        <v>0</v>
      </c>
      <c r="AB274" s="483">
        <v>8.6227499999999999</v>
      </c>
      <c r="AC274" s="483">
        <v>0</v>
      </c>
      <c r="AD274" s="483">
        <v>49.787679999999995</v>
      </c>
      <c r="AE274" s="483">
        <v>4160.834530000001</v>
      </c>
      <c r="AF274" s="236">
        <v>64.237300000000005</v>
      </c>
      <c r="AG274" s="236">
        <v>365.80151000000001</v>
      </c>
      <c r="AH274" s="236">
        <v>0</v>
      </c>
      <c r="AI274" s="236">
        <v>0</v>
      </c>
      <c r="AJ274" s="488">
        <v>3730.795720000001</v>
      </c>
    </row>
    <row r="275" spans="1:36" s="42" customFormat="1" x14ac:dyDescent="0.25">
      <c r="A275" s="407">
        <v>6</v>
      </c>
      <c r="B275" s="113">
        <v>144915</v>
      </c>
      <c r="C275" s="189" t="s">
        <v>627</v>
      </c>
      <c r="D275" s="483">
        <v>1461.3792699999999</v>
      </c>
      <c r="E275" s="483">
        <v>854.62900000000002</v>
      </c>
      <c r="F275" s="483">
        <v>2014.4682700000001</v>
      </c>
      <c r="G275" s="483">
        <v>607.29454999999996</v>
      </c>
      <c r="H275" s="88">
        <v>4937.7710899999993</v>
      </c>
      <c r="I275" s="483">
        <v>158.18323000000001</v>
      </c>
      <c r="J275" s="483">
        <v>1760.9141500000001</v>
      </c>
      <c r="K275" s="483">
        <v>0</v>
      </c>
      <c r="L275" s="483">
        <v>419.40672999999998</v>
      </c>
      <c r="M275" s="483">
        <v>86.34066</v>
      </c>
      <c r="N275" s="483">
        <v>459.35671000000002</v>
      </c>
      <c r="O275" s="483">
        <v>23.912669999999999</v>
      </c>
      <c r="P275" s="483">
        <v>156.13228000000001</v>
      </c>
      <c r="Q275" s="483">
        <v>0</v>
      </c>
      <c r="R275" s="88">
        <v>3064.2464300000001</v>
      </c>
      <c r="S275" s="483">
        <v>355.33159000000001</v>
      </c>
      <c r="T275" s="483">
        <v>175.83237</v>
      </c>
      <c r="U275" s="483">
        <v>10.67981</v>
      </c>
      <c r="V275" s="483">
        <v>16.533090000000001</v>
      </c>
      <c r="W275" s="483">
        <v>0</v>
      </c>
      <c r="X275" s="483">
        <v>1.0284199999999999</v>
      </c>
      <c r="Y275" s="483">
        <v>0</v>
      </c>
      <c r="Z275" s="483">
        <v>8.4248100000000008</v>
      </c>
      <c r="AA275" s="483">
        <v>0</v>
      </c>
      <c r="AB275" s="483">
        <v>14.98189</v>
      </c>
      <c r="AC275" s="483">
        <v>0</v>
      </c>
      <c r="AD275" s="483">
        <v>582.81197999999995</v>
      </c>
      <c r="AE275" s="483">
        <v>8584.8294999999998</v>
      </c>
      <c r="AF275" s="236">
        <v>459.35671000000002</v>
      </c>
      <c r="AG275" s="236">
        <v>522.28048000000001</v>
      </c>
      <c r="AH275" s="236">
        <v>0</v>
      </c>
      <c r="AI275" s="236">
        <v>0</v>
      </c>
      <c r="AJ275" s="488">
        <v>7603.1923099999985</v>
      </c>
    </row>
    <row r="276" spans="1:36" s="42" customFormat="1" x14ac:dyDescent="0.25">
      <c r="A276" s="407">
        <v>6</v>
      </c>
      <c r="B276" s="113">
        <v>144920</v>
      </c>
      <c r="C276" s="189" t="s">
        <v>629</v>
      </c>
      <c r="D276" s="483">
        <v>1896.0009700000001</v>
      </c>
      <c r="E276" s="483">
        <v>1163.0608400000001</v>
      </c>
      <c r="F276" s="483">
        <v>2382.01503</v>
      </c>
      <c r="G276" s="483">
        <v>976.39764000000002</v>
      </c>
      <c r="H276" s="88">
        <v>6417.4744799999999</v>
      </c>
      <c r="I276" s="483">
        <v>634.61161000000004</v>
      </c>
      <c r="J276" s="483">
        <v>361.04761999999999</v>
      </c>
      <c r="K276" s="483">
        <v>0</v>
      </c>
      <c r="L276" s="483">
        <v>114.27755999999999</v>
      </c>
      <c r="M276" s="483">
        <v>283.13985000000002</v>
      </c>
      <c r="N276" s="483">
        <v>257.34339</v>
      </c>
      <c r="O276" s="483">
        <v>417.88781</v>
      </c>
      <c r="P276" s="483">
        <v>354.43137999999999</v>
      </c>
      <c r="Q276" s="483">
        <v>0</v>
      </c>
      <c r="R276" s="88">
        <v>2422.7392199999999</v>
      </c>
      <c r="S276" s="483">
        <v>581.75284999999997</v>
      </c>
      <c r="T276" s="483">
        <v>34.790140000000001</v>
      </c>
      <c r="U276" s="483">
        <v>8.5845699999999994</v>
      </c>
      <c r="V276" s="483">
        <v>4.9631299999999996</v>
      </c>
      <c r="W276" s="483">
        <v>0</v>
      </c>
      <c r="X276" s="483">
        <v>0</v>
      </c>
      <c r="Y276" s="483">
        <v>0</v>
      </c>
      <c r="Z276" s="483">
        <v>7.2201300000000002</v>
      </c>
      <c r="AA276" s="483">
        <v>0</v>
      </c>
      <c r="AB276" s="483">
        <v>31.94988</v>
      </c>
      <c r="AC276" s="483">
        <v>0</v>
      </c>
      <c r="AD276" s="483">
        <v>669.26069999999993</v>
      </c>
      <c r="AE276" s="483">
        <v>9509.474400000001</v>
      </c>
      <c r="AF276" s="236">
        <v>257.34339</v>
      </c>
      <c r="AG276" s="236">
        <v>402.38054</v>
      </c>
      <c r="AH276" s="236">
        <v>0</v>
      </c>
      <c r="AI276" s="236">
        <v>0</v>
      </c>
      <c r="AJ276" s="488">
        <v>8849.7504700000009</v>
      </c>
    </row>
    <row r="277" spans="1:36" s="42" customFormat="1" x14ac:dyDescent="0.25">
      <c r="A277" s="407">
        <v>6</v>
      </c>
      <c r="B277" s="113">
        <v>144925</v>
      </c>
      <c r="C277" s="189" t="s">
        <v>631</v>
      </c>
      <c r="D277" s="483">
        <v>5415.7692100000004</v>
      </c>
      <c r="E277" s="483">
        <v>5324.7536899999996</v>
      </c>
      <c r="F277" s="483">
        <v>300.71109000000001</v>
      </c>
      <c r="G277" s="483">
        <v>277.16654999999997</v>
      </c>
      <c r="H277" s="88">
        <v>11318.400540000001</v>
      </c>
      <c r="I277" s="483">
        <v>976.64022999999997</v>
      </c>
      <c r="J277" s="483">
        <v>2585.2659899999999</v>
      </c>
      <c r="K277" s="483">
        <v>2E-3</v>
      </c>
      <c r="L277" s="483">
        <v>105.26388</v>
      </c>
      <c r="M277" s="483">
        <v>20.082529999999998</v>
      </c>
      <c r="N277" s="483">
        <v>1117.6194499999999</v>
      </c>
      <c r="O277" s="483">
        <v>629.01076</v>
      </c>
      <c r="P277" s="483">
        <v>261.05193000000003</v>
      </c>
      <c r="Q277" s="483">
        <v>0.02</v>
      </c>
      <c r="R277" s="88">
        <v>5694.9567699999998</v>
      </c>
      <c r="S277" s="483">
        <v>812.42646000000002</v>
      </c>
      <c r="T277" s="483">
        <v>160.61006</v>
      </c>
      <c r="U277" s="483">
        <v>41.281610000000001</v>
      </c>
      <c r="V277" s="483">
        <v>3.0190999999999999</v>
      </c>
      <c r="W277" s="483">
        <v>0</v>
      </c>
      <c r="X277" s="483">
        <v>5.8011299999999997</v>
      </c>
      <c r="Y277" s="483">
        <v>0</v>
      </c>
      <c r="Z277" s="483">
        <v>5.4221599999999999</v>
      </c>
      <c r="AA277" s="483">
        <v>0</v>
      </c>
      <c r="AB277" s="483">
        <v>91.556449999999998</v>
      </c>
      <c r="AC277" s="483">
        <v>0</v>
      </c>
      <c r="AD277" s="483">
        <v>1120.11697</v>
      </c>
      <c r="AE277" s="483">
        <v>18133.474279999999</v>
      </c>
      <c r="AF277" s="236">
        <v>1117.6214499999999</v>
      </c>
      <c r="AG277" s="236">
        <v>128.36551</v>
      </c>
      <c r="AH277" s="236">
        <v>0</v>
      </c>
      <c r="AI277" s="236">
        <v>0</v>
      </c>
      <c r="AJ277" s="488">
        <v>16887.487319999993</v>
      </c>
    </row>
    <row r="278" spans="1:36" s="42" customFormat="1" x14ac:dyDescent="0.25">
      <c r="A278" s="407">
        <v>4</v>
      </c>
      <c r="B278" s="113">
        <v>1450</v>
      </c>
      <c r="C278" s="189" t="s">
        <v>1418</v>
      </c>
      <c r="D278" s="483">
        <v>7750.8920500000004</v>
      </c>
      <c r="E278" s="483">
        <v>33824.58754</v>
      </c>
      <c r="F278" s="483">
        <v>24417.82775</v>
      </c>
      <c r="G278" s="483">
        <v>4176.0433000000003</v>
      </c>
      <c r="H278" s="88">
        <v>70169.350640000004</v>
      </c>
      <c r="I278" s="483">
        <v>12108.10211</v>
      </c>
      <c r="J278" s="483">
        <v>8091.1881000000003</v>
      </c>
      <c r="K278" s="483">
        <v>0</v>
      </c>
      <c r="L278" s="483">
        <v>9764.1853599999995</v>
      </c>
      <c r="M278" s="483">
        <v>2232.3040500000002</v>
      </c>
      <c r="N278" s="483">
        <v>5323.8879699999998</v>
      </c>
      <c r="O278" s="483">
        <v>1416.5883699999999</v>
      </c>
      <c r="P278" s="483">
        <v>487.75128000000001</v>
      </c>
      <c r="Q278" s="483">
        <v>1586.5509199999999</v>
      </c>
      <c r="R278" s="88">
        <v>41010.558159999993</v>
      </c>
      <c r="S278" s="483">
        <v>75.953890000000001</v>
      </c>
      <c r="T278" s="483">
        <v>423.33132000000001</v>
      </c>
      <c r="U278" s="483">
        <v>641.67175999999995</v>
      </c>
      <c r="V278" s="483">
        <v>518.42837999999995</v>
      </c>
      <c r="W278" s="483">
        <v>1.335</v>
      </c>
      <c r="X278" s="483">
        <v>405.76965000000001</v>
      </c>
      <c r="Y278" s="483">
        <v>143.50924000000001</v>
      </c>
      <c r="Z278" s="483">
        <v>103.27925</v>
      </c>
      <c r="AA278" s="483">
        <v>0</v>
      </c>
      <c r="AB278" s="483">
        <v>381.17424</v>
      </c>
      <c r="AC278" s="483">
        <v>0</v>
      </c>
      <c r="AD278" s="483">
        <v>2694.45273</v>
      </c>
      <c r="AE278" s="483">
        <v>113874.36153000001</v>
      </c>
      <c r="AF278" s="236">
        <v>5323.8879699999998</v>
      </c>
      <c r="AG278" s="236">
        <v>12514.91779</v>
      </c>
      <c r="AH278" s="236">
        <v>0</v>
      </c>
      <c r="AI278" s="236">
        <v>143.50924000000001</v>
      </c>
      <c r="AJ278" s="488">
        <v>95892.046529999992</v>
      </c>
    </row>
    <row r="279" spans="1:36" s="42" customFormat="1" x14ac:dyDescent="0.25">
      <c r="A279" s="407">
        <v>6</v>
      </c>
      <c r="B279" s="113">
        <v>145005</v>
      </c>
      <c r="C279" s="189" t="s">
        <v>623</v>
      </c>
      <c r="D279" s="483">
        <v>210.54425000000001</v>
      </c>
      <c r="E279" s="483">
        <v>4380.6008599999996</v>
      </c>
      <c r="F279" s="483">
        <v>1621.1126899999999</v>
      </c>
      <c r="G279" s="483">
        <v>34.72963</v>
      </c>
      <c r="H279" s="88">
        <v>6246.9874299999992</v>
      </c>
      <c r="I279" s="483">
        <v>0</v>
      </c>
      <c r="J279" s="483">
        <v>0</v>
      </c>
      <c r="K279" s="483">
        <v>0</v>
      </c>
      <c r="L279" s="483">
        <v>356.60111000000001</v>
      </c>
      <c r="M279" s="483">
        <v>63.484929999999999</v>
      </c>
      <c r="N279" s="483">
        <v>0</v>
      </c>
      <c r="O279" s="483">
        <v>42.129899999999999</v>
      </c>
      <c r="P279" s="483">
        <v>0</v>
      </c>
      <c r="Q279" s="483">
        <v>0</v>
      </c>
      <c r="R279" s="88">
        <v>462.21594000000005</v>
      </c>
      <c r="S279" s="483">
        <v>3.9820600000000002</v>
      </c>
      <c r="T279" s="483">
        <v>0</v>
      </c>
      <c r="U279" s="483">
        <v>20.44811</v>
      </c>
      <c r="V279" s="483">
        <v>21.2988</v>
      </c>
      <c r="W279" s="483">
        <v>0</v>
      </c>
      <c r="X279" s="483">
        <v>0</v>
      </c>
      <c r="Y279" s="483">
        <v>0</v>
      </c>
      <c r="Z279" s="483">
        <v>10.38251</v>
      </c>
      <c r="AA279" s="483">
        <v>0</v>
      </c>
      <c r="AB279" s="483">
        <v>0</v>
      </c>
      <c r="AC279" s="483">
        <v>0</v>
      </c>
      <c r="AD279" s="483">
        <v>56.11148</v>
      </c>
      <c r="AE279" s="483">
        <v>6765.3148499999988</v>
      </c>
      <c r="AF279" s="236">
        <v>0</v>
      </c>
      <c r="AG279" s="236">
        <v>441.38484</v>
      </c>
      <c r="AH279" s="236">
        <v>0</v>
      </c>
      <c r="AI279" s="236">
        <v>0</v>
      </c>
      <c r="AJ279" s="488">
        <v>6323.93001</v>
      </c>
    </row>
    <row r="280" spans="1:36" s="42" customFormat="1" x14ac:dyDescent="0.25">
      <c r="A280" s="407">
        <v>6</v>
      </c>
      <c r="B280" s="113">
        <v>145010</v>
      </c>
      <c r="C280" s="189" t="s">
        <v>625</v>
      </c>
      <c r="D280" s="483">
        <v>1258.24728</v>
      </c>
      <c r="E280" s="483">
        <v>21237.042219999999</v>
      </c>
      <c r="F280" s="483">
        <v>8843.4485000000004</v>
      </c>
      <c r="G280" s="483">
        <v>897.16711999999995</v>
      </c>
      <c r="H280" s="88">
        <v>32235.905119999996</v>
      </c>
      <c r="I280" s="483">
        <v>486.6259</v>
      </c>
      <c r="J280" s="483">
        <v>451.73752999999999</v>
      </c>
      <c r="K280" s="483">
        <v>0</v>
      </c>
      <c r="L280" s="483">
        <v>4713.1559999999999</v>
      </c>
      <c r="M280" s="483">
        <v>341.22307000000001</v>
      </c>
      <c r="N280" s="483">
        <v>164.90499</v>
      </c>
      <c r="O280" s="483">
        <v>100.00657</v>
      </c>
      <c r="P280" s="483">
        <v>77.654709999999994</v>
      </c>
      <c r="Q280" s="483">
        <v>571.33347000000003</v>
      </c>
      <c r="R280" s="88">
        <v>6906.6422399999992</v>
      </c>
      <c r="S280" s="483">
        <v>0</v>
      </c>
      <c r="T280" s="483">
        <v>77.423320000000004</v>
      </c>
      <c r="U280" s="483">
        <v>160.33653000000001</v>
      </c>
      <c r="V280" s="483">
        <v>32.053559999999997</v>
      </c>
      <c r="W280" s="483">
        <v>0</v>
      </c>
      <c r="X280" s="483">
        <v>15.439310000000001</v>
      </c>
      <c r="Y280" s="483">
        <v>8.9746100000000002</v>
      </c>
      <c r="Z280" s="483">
        <v>18.617069999999998</v>
      </c>
      <c r="AA280" s="483">
        <v>0</v>
      </c>
      <c r="AB280" s="483">
        <v>18.06427</v>
      </c>
      <c r="AC280" s="483">
        <v>0</v>
      </c>
      <c r="AD280" s="483">
        <v>330.90867000000003</v>
      </c>
      <c r="AE280" s="483">
        <v>39473.456029999994</v>
      </c>
      <c r="AF280" s="236">
        <v>164.90499</v>
      </c>
      <c r="AG280" s="236">
        <v>5086.4326300000002</v>
      </c>
      <c r="AH280" s="236">
        <v>0</v>
      </c>
      <c r="AI280" s="236">
        <v>8.9746100000000002</v>
      </c>
      <c r="AJ280" s="488">
        <v>34213.143799999998</v>
      </c>
    </row>
    <row r="281" spans="1:36" s="42" customFormat="1" x14ac:dyDescent="0.25">
      <c r="A281" s="407">
        <v>6</v>
      </c>
      <c r="B281" s="113">
        <v>145015</v>
      </c>
      <c r="C281" s="189" t="s">
        <v>627</v>
      </c>
      <c r="D281" s="483">
        <v>6170.5883999999996</v>
      </c>
      <c r="E281" s="483">
        <v>4227.4707799999996</v>
      </c>
      <c r="F281" s="483">
        <v>10134.34064</v>
      </c>
      <c r="G281" s="483">
        <v>1884.2776799999999</v>
      </c>
      <c r="H281" s="88">
        <v>22416.677499999998</v>
      </c>
      <c r="I281" s="483">
        <v>1659.33968</v>
      </c>
      <c r="J281" s="483">
        <v>6128.6452799999997</v>
      </c>
      <c r="K281" s="483">
        <v>0</v>
      </c>
      <c r="L281" s="483">
        <v>3224.2335600000001</v>
      </c>
      <c r="M281" s="483">
        <v>1043.67274</v>
      </c>
      <c r="N281" s="483">
        <v>1262.15274</v>
      </c>
      <c r="O281" s="483">
        <v>164.36520999999999</v>
      </c>
      <c r="P281" s="483">
        <v>126.37730999999999</v>
      </c>
      <c r="Q281" s="483">
        <v>781.67498999999998</v>
      </c>
      <c r="R281" s="88">
        <v>14390.461509999999</v>
      </c>
      <c r="S281" s="483">
        <v>10.70002</v>
      </c>
      <c r="T281" s="483">
        <v>204.71145999999999</v>
      </c>
      <c r="U281" s="483">
        <v>38.149909999999998</v>
      </c>
      <c r="V281" s="483">
        <v>36.727209999999999</v>
      </c>
      <c r="W281" s="483">
        <v>0</v>
      </c>
      <c r="X281" s="483">
        <v>37.399940000000001</v>
      </c>
      <c r="Y281" s="483">
        <v>21.92943</v>
      </c>
      <c r="Z281" s="483">
        <v>17.022760000000002</v>
      </c>
      <c r="AA281" s="483">
        <v>0</v>
      </c>
      <c r="AB281" s="483">
        <v>45.221040000000002</v>
      </c>
      <c r="AC281" s="483">
        <v>0</v>
      </c>
      <c r="AD281" s="483">
        <v>411.86177000000004</v>
      </c>
      <c r="AE281" s="483">
        <v>37219.000780000002</v>
      </c>
      <c r="AF281" s="236">
        <v>1262.15274</v>
      </c>
      <c r="AG281" s="236">
        <v>4304.6335099999997</v>
      </c>
      <c r="AH281" s="236">
        <v>0</v>
      </c>
      <c r="AI281" s="236">
        <v>21.92943</v>
      </c>
      <c r="AJ281" s="488">
        <v>31630.285099999997</v>
      </c>
    </row>
    <row r="282" spans="1:36" s="42" customFormat="1" x14ac:dyDescent="0.25">
      <c r="A282" s="407">
        <v>6</v>
      </c>
      <c r="B282" s="113">
        <v>145020</v>
      </c>
      <c r="C282" s="189" t="s">
        <v>1108</v>
      </c>
      <c r="D282" s="483">
        <v>51.828539999999997</v>
      </c>
      <c r="E282" s="483">
        <v>3046.06871</v>
      </c>
      <c r="F282" s="483">
        <v>2980.26494</v>
      </c>
      <c r="G282" s="483">
        <v>1236.8557000000001</v>
      </c>
      <c r="H282" s="88">
        <v>7315.0178900000001</v>
      </c>
      <c r="I282" s="483">
        <v>1359.03153</v>
      </c>
      <c r="J282" s="483">
        <v>713.58054000000004</v>
      </c>
      <c r="K282" s="483">
        <v>0</v>
      </c>
      <c r="L282" s="483">
        <v>800.18457000000001</v>
      </c>
      <c r="M282" s="483">
        <v>467.17014</v>
      </c>
      <c r="N282" s="483">
        <v>1397.97282</v>
      </c>
      <c r="O282" s="483">
        <v>412.04232000000002</v>
      </c>
      <c r="P282" s="483">
        <v>183.21605</v>
      </c>
      <c r="Q282" s="483">
        <v>88.754140000000007</v>
      </c>
      <c r="R282" s="88">
        <v>5421.9521100000002</v>
      </c>
      <c r="S282" s="483">
        <v>9.8515499999999996</v>
      </c>
      <c r="T282" s="483">
        <v>80.164649999999995</v>
      </c>
      <c r="U282" s="483">
        <v>26.744319999999998</v>
      </c>
      <c r="V282" s="483">
        <v>36.997669999999999</v>
      </c>
      <c r="W282" s="483">
        <v>0</v>
      </c>
      <c r="X282" s="483">
        <v>33.68956</v>
      </c>
      <c r="Y282" s="483">
        <v>18.079329999999999</v>
      </c>
      <c r="Z282" s="483">
        <v>13.73732</v>
      </c>
      <c r="AA282" s="483">
        <v>0</v>
      </c>
      <c r="AB282" s="483">
        <v>87.543210000000002</v>
      </c>
      <c r="AC282" s="483">
        <v>0</v>
      </c>
      <c r="AD282" s="483">
        <v>306.80761000000001</v>
      </c>
      <c r="AE282" s="483">
        <v>13043.777610000001</v>
      </c>
      <c r="AF282" s="236">
        <v>1397.97282</v>
      </c>
      <c r="AG282" s="236">
        <v>1304.35238</v>
      </c>
      <c r="AH282" s="236">
        <v>0</v>
      </c>
      <c r="AI282" s="236">
        <v>18.079329999999999</v>
      </c>
      <c r="AJ282" s="488">
        <v>10323.373080000003</v>
      </c>
    </row>
    <row r="283" spans="1:36" s="42" customFormat="1" x14ac:dyDescent="0.25">
      <c r="A283" s="407">
        <v>6</v>
      </c>
      <c r="B283" s="113">
        <v>145025</v>
      </c>
      <c r="C283" s="189" t="s">
        <v>1109</v>
      </c>
      <c r="D283" s="483">
        <v>59.683579999999999</v>
      </c>
      <c r="E283" s="483">
        <v>933.40497000000005</v>
      </c>
      <c r="F283" s="483">
        <v>838.66098</v>
      </c>
      <c r="G283" s="483">
        <v>123.01317</v>
      </c>
      <c r="H283" s="88">
        <v>1954.7627</v>
      </c>
      <c r="I283" s="483">
        <v>8603.1049999999996</v>
      </c>
      <c r="J283" s="483">
        <v>797.22474999999997</v>
      </c>
      <c r="K283" s="483">
        <v>0</v>
      </c>
      <c r="L283" s="483">
        <v>670.01012000000003</v>
      </c>
      <c r="M283" s="483">
        <v>316.75317000000001</v>
      </c>
      <c r="N283" s="483">
        <v>2498.8574199999998</v>
      </c>
      <c r="O283" s="483">
        <v>698.04436999999996</v>
      </c>
      <c r="P283" s="483">
        <v>100.50321</v>
      </c>
      <c r="Q283" s="483">
        <v>144.78832</v>
      </c>
      <c r="R283" s="88">
        <v>13829.28636</v>
      </c>
      <c r="S283" s="483">
        <v>51.420259999999999</v>
      </c>
      <c r="T283" s="483">
        <v>61.031889999999997</v>
      </c>
      <c r="U283" s="483">
        <v>395.99288999999999</v>
      </c>
      <c r="V283" s="483">
        <v>391.35113999999999</v>
      </c>
      <c r="W283" s="483">
        <v>1.335</v>
      </c>
      <c r="X283" s="483">
        <v>319.24083999999999</v>
      </c>
      <c r="Y283" s="483">
        <v>94.525869999999998</v>
      </c>
      <c r="Z283" s="483">
        <v>43.519590000000001</v>
      </c>
      <c r="AA283" s="483">
        <v>0</v>
      </c>
      <c r="AB283" s="483">
        <v>230.34572</v>
      </c>
      <c r="AC283" s="483">
        <v>0</v>
      </c>
      <c r="AD283" s="483">
        <v>1588.7632000000001</v>
      </c>
      <c r="AE283" s="483">
        <v>17372.812259999999</v>
      </c>
      <c r="AF283" s="236">
        <v>2498.8574199999998</v>
      </c>
      <c r="AG283" s="236">
        <v>1378.1144300000001</v>
      </c>
      <c r="AH283" s="236">
        <v>0</v>
      </c>
      <c r="AI283" s="236">
        <v>94.525869999999998</v>
      </c>
      <c r="AJ283" s="488">
        <v>13401.314539999998</v>
      </c>
    </row>
    <row r="284" spans="1:36" s="42" customFormat="1" x14ac:dyDescent="0.25">
      <c r="A284" s="407">
        <v>4</v>
      </c>
      <c r="B284" s="113">
        <v>1451</v>
      </c>
      <c r="C284" s="189" t="s">
        <v>1034</v>
      </c>
      <c r="D284" s="483">
        <v>633.67840999999999</v>
      </c>
      <c r="E284" s="483">
        <v>8231.5155500000001</v>
      </c>
      <c r="F284" s="483">
        <v>3710.13625</v>
      </c>
      <c r="G284" s="483">
        <v>1592.55999</v>
      </c>
      <c r="H284" s="88">
        <v>14167.8902</v>
      </c>
      <c r="I284" s="483">
        <v>249.39205000000001</v>
      </c>
      <c r="J284" s="483">
        <v>1184.42581</v>
      </c>
      <c r="K284" s="483">
        <v>0</v>
      </c>
      <c r="L284" s="483">
        <v>0</v>
      </c>
      <c r="M284" s="483">
        <v>122.52226</v>
      </c>
      <c r="N284" s="483">
        <v>342.06351000000001</v>
      </c>
      <c r="O284" s="483">
        <v>251.12215</v>
      </c>
      <c r="P284" s="483">
        <v>42.823099999999997</v>
      </c>
      <c r="Q284" s="483">
        <v>24.418479999999999</v>
      </c>
      <c r="R284" s="88">
        <v>2216.7673599999998</v>
      </c>
      <c r="S284" s="483">
        <v>52.010289999999998</v>
      </c>
      <c r="T284" s="483">
        <v>5.0000000000000001E-3</v>
      </c>
      <c r="U284" s="483">
        <v>0</v>
      </c>
      <c r="V284" s="483">
        <v>6.8955000000000002</v>
      </c>
      <c r="W284" s="483">
        <v>4.0000000000000001E-3</v>
      </c>
      <c r="X284" s="483">
        <v>1E-3</v>
      </c>
      <c r="Y284" s="483">
        <v>0</v>
      </c>
      <c r="Z284" s="483">
        <v>31.45675</v>
      </c>
      <c r="AA284" s="483">
        <v>0</v>
      </c>
      <c r="AB284" s="483">
        <v>91.530370000000005</v>
      </c>
      <c r="AC284" s="483">
        <v>0</v>
      </c>
      <c r="AD284" s="483">
        <v>181.90290999999999</v>
      </c>
      <c r="AE284" s="483">
        <v>16566.56047</v>
      </c>
      <c r="AF284" s="236">
        <v>342.06351000000001</v>
      </c>
      <c r="AG284" s="236">
        <v>129.41776000000002</v>
      </c>
      <c r="AH284" s="236">
        <v>0</v>
      </c>
      <c r="AI284" s="236">
        <v>0</v>
      </c>
      <c r="AJ284" s="488">
        <v>16095.0792</v>
      </c>
    </row>
    <row r="285" spans="1:36" s="42" customFormat="1" x14ac:dyDescent="0.25">
      <c r="A285" s="407">
        <v>6</v>
      </c>
      <c r="B285" s="113">
        <v>145105</v>
      </c>
      <c r="C285" s="189" t="s">
        <v>623</v>
      </c>
      <c r="D285" s="483">
        <v>53.133290000000002</v>
      </c>
      <c r="E285" s="483">
        <v>0</v>
      </c>
      <c r="F285" s="483">
        <v>179.80426</v>
      </c>
      <c r="G285" s="483">
        <v>280.34440999999998</v>
      </c>
      <c r="H285" s="88">
        <v>513.28196000000003</v>
      </c>
      <c r="I285" s="483">
        <v>0</v>
      </c>
      <c r="J285" s="483">
        <v>66.614149999999995</v>
      </c>
      <c r="K285" s="483">
        <v>0</v>
      </c>
      <c r="L285" s="483">
        <v>0</v>
      </c>
      <c r="M285" s="483">
        <v>3.2115300000000002</v>
      </c>
      <c r="N285" s="483">
        <v>0</v>
      </c>
      <c r="O285" s="483">
        <v>5.8664199999999997</v>
      </c>
      <c r="P285" s="483">
        <v>0</v>
      </c>
      <c r="Q285" s="483">
        <v>0</v>
      </c>
      <c r="R285" s="88">
        <v>75.692099999999996</v>
      </c>
      <c r="S285" s="483">
        <v>6.1638500000000001</v>
      </c>
      <c r="T285" s="483">
        <v>0</v>
      </c>
      <c r="U285" s="483">
        <v>0</v>
      </c>
      <c r="V285" s="483">
        <v>0.98943000000000003</v>
      </c>
      <c r="W285" s="483">
        <v>0</v>
      </c>
      <c r="X285" s="483">
        <v>0</v>
      </c>
      <c r="Y285" s="483">
        <v>0</v>
      </c>
      <c r="Z285" s="483">
        <v>3.3090199999999999</v>
      </c>
      <c r="AA285" s="483">
        <v>0</v>
      </c>
      <c r="AB285" s="483">
        <v>0</v>
      </c>
      <c r="AC285" s="483">
        <v>0</v>
      </c>
      <c r="AD285" s="483">
        <v>10.462300000000001</v>
      </c>
      <c r="AE285" s="483">
        <v>599.43636000000004</v>
      </c>
      <c r="AF285" s="236">
        <v>0</v>
      </c>
      <c r="AG285" s="236">
        <v>4.2009600000000002</v>
      </c>
      <c r="AH285" s="236">
        <v>0</v>
      </c>
      <c r="AI285" s="236">
        <v>0</v>
      </c>
      <c r="AJ285" s="488">
        <v>595.23540000000003</v>
      </c>
    </row>
    <row r="286" spans="1:36" s="42" customFormat="1" x14ac:dyDescent="0.25">
      <c r="A286" s="407">
        <v>6</v>
      </c>
      <c r="B286" s="113">
        <v>145110</v>
      </c>
      <c r="C286" s="189" t="s">
        <v>625</v>
      </c>
      <c r="D286" s="483">
        <v>107.34689</v>
      </c>
      <c r="E286" s="483">
        <v>2229.62246</v>
      </c>
      <c r="F286" s="483">
        <v>735.50809000000004</v>
      </c>
      <c r="G286" s="483">
        <v>278.31053000000003</v>
      </c>
      <c r="H286" s="88">
        <v>3350.7879699999999</v>
      </c>
      <c r="I286" s="483">
        <v>9.0142100000000003</v>
      </c>
      <c r="J286" s="483">
        <v>31.960260000000002</v>
      </c>
      <c r="K286" s="483">
        <v>0</v>
      </c>
      <c r="L286" s="483">
        <v>0</v>
      </c>
      <c r="M286" s="483">
        <v>21.888870000000001</v>
      </c>
      <c r="N286" s="483">
        <v>31.92587</v>
      </c>
      <c r="O286" s="483">
        <v>2.9426100000000002</v>
      </c>
      <c r="P286" s="483">
        <v>3.5886399999999998</v>
      </c>
      <c r="Q286" s="483">
        <v>1.3080099999999999</v>
      </c>
      <c r="R286" s="88">
        <v>102.62847000000001</v>
      </c>
      <c r="S286" s="483">
        <v>0</v>
      </c>
      <c r="T286" s="483">
        <v>0</v>
      </c>
      <c r="U286" s="483">
        <v>0</v>
      </c>
      <c r="V286" s="483">
        <v>1.9534800000000001</v>
      </c>
      <c r="W286" s="483">
        <v>0</v>
      </c>
      <c r="X286" s="483">
        <v>0</v>
      </c>
      <c r="Y286" s="483">
        <v>0</v>
      </c>
      <c r="Z286" s="483">
        <v>4.6989400000000003</v>
      </c>
      <c r="AA286" s="483">
        <v>0</v>
      </c>
      <c r="AB286" s="483">
        <v>4.9818800000000003</v>
      </c>
      <c r="AC286" s="483">
        <v>0</v>
      </c>
      <c r="AD286" s="483">
        <v>11.6343</v>
      </c>
      <c r="AE286" s="483">
        <v>3465.0507400000001</v>
      </c>
      <c r="AF286" s="236">
        <v>31.92587</v>
      </c>
      <c r="AG286" s="236">
        <v>23.84235</v>
      </c>
      <c r="AH286" s="236">
        <v>0</v>
      </c>
      <c r="AI286" s="236">
        <v>0</v>
      </c>
      <c r="AJ286" s="488">
        <v>3409.2825199999997</v>
      </c>
    </row>
    <row r="287" spans="1:36" s="42" customFormat="1" x14ac:dyDescent="0.25">
      <c r="A287" s="407">
        <v>6</v>
      </c>
      <c r="B287" s="113">
        <v>145115</v>
      </c>
      <c r="C287" s="189" t="s">
        <v>627</v>
      </c>
      <c r="D287" s="483">
        <v>243.26524000000001</v>
      </c>
      <c r="E287" s="483">
        <v>2924.00911</v>
      </c>
      <c r="F287" s="483">
        <v>2124.3179300000002</v>
      </c>
      <c r="G287" s="483">
        <v>894.73643000000004</v>
      </c>
      <c r="H287" s="88">
        <v>6186.3287100000007</v>
      </c>
      <c r="I287" s="483">
        <v>18.79635</v>
      </c>
      <c r="J287" s="483">
        <v>137.47939</v>
      </c>
      <c r="K287" s="483">
        <v>0</v>
      </c>
      <c r="L287" s="483">
        <v>0</v>
      </c>
      <c r="M287" s="483">
        <v>81.565020000000004</v>
      </c>
      <c r="N287" s="483">
        <v>124.29782</v>
      </c>
      <c r="O287" s="483">
        <v>16.45018</v>
      </c>
      <c r="P287" s="483">
        <v>16.25487</v>
      </c>
      <c r="Q287" s="483">
        <v>6.8033999999999999</v>
      </c>
      <c r="R287" s="88">
        <v>401.64702999999997</v>
      </c>
      <c r="S287" s="483">
        <v>31.707820000000002</v>
      </c>
      <c r="T287" s="483">
        <v>0</v>
      </c>
      <c r="U287" s="483">
        <v>0</v>
      </c>
      <c r="V287" s="483">
        <v>2.7326199999999998</v>
      </c>
      <c r="W287" s="483">
        <v>0</v>
      </c>
      <c r="X287" s="483">
        <v>0</v>
      </c>
      <c r="Y287" s="483">
        <v>0</v>
      </c>
      <c r="Z287" s="483">
        <v>11.455489999999999</v>
      </c>
      <c r="AA287" s="483">
        <v>0</v>
      </c>
      <c r="AB287" s="483">
        <v>27.877520000000001</v>
      </c>
      <c r="AC287" s="483">
        <v>0</v>
      </c>
      <c r="AD287" s="483">
        <v>73.773449999999997</v>
      </c>
      <c r="AE287" s="483">
        <v>6661.7491900000005</v>
      </c>
      <c r="AF287" s="236">
        <v>124.29782</v>
      </c>
      <c r="AG287" s="236">
        <v>84.297640000000001</v>
      </c>
      <c r="AH287" s="236">
        <v>0</v>
      </c>
      <c r="AI287" s="236">
        <v>0</v>
      </c>
      <c r="AJ287" s="488">
        <v>6453.15373</v>
      </c>
    </row>
    <row r="288" spans="1:36" s="42" customFormat="1" x14ac:dyDescent="0.25">
      <c r="A288" s="407">
        <v>6</v>
      </c>
      <c r="B288" s="113">
        <v>145120</v>
      </c>
      <c r="C288" s="189" t="s">
        <v>1108</v>
      </c>
      <c r="D288" s="483">
        <v>50.344349999999999</v>
      </c>
      <c r="E288" s="483">
        <v>265.60120000000001</v>
      </c>
      <c r="F288" s="483">
        <v>167.44125</v>
      </c>
      <c r="G288" s="483">
        <v>78.030690000000007</v>
      </c>
      <c r="H288" s="88">
        <v>561.41749000000004</v>
      </c>
      <c r="I288" s="483">
        <v>6.8514099999999996</v>
      </c>
      <c r="J288" s="483">
        <v>340.76242999999999</v>
      </c>
      <c r="K288" s="483">
        <v>0</v>
      </c>
      <c r="L288" s="483">
        <v>0</v>
      </c>
      <c r="M288" s="483">
        <v>4.5840300000000003</v>
      </c>
      <c r="N288" s="483">
        <v>43.233429999999998</v>
      </c>
      <c r="O288" s="483">
        <v>101.48983</v>
      </c>
      <c r="P288" s="483">
        <v>5.6945100000000002</v>
      </c>
      <c r="Q288" s="483">
        <v>3.44876</v>
      </c>
      <c r="R288" s="88">
        <v>506.06439999999992</v>
      </c>
      <c r="S288" s="483">
        <v>3.80125</v>
      </c>
      <c r="T288" s="483">
        <v>0</v>
      </c>
      <c r="U288" s="483">
        <v>0</v>
      </c>
      <c r="V288" s="483">
        <v>0</v>
      </c>
      <c r="W288" s="483">
        <v>0</v>
      </c>
      <c r="X288" s="483">
        <v>0</v>
      </c>
      <c r="Y288" s="483">
        <v>0</v>
      </c>
      <c r="Z288" s="483">
        <v>1.86191</v>
      </c>
      <c r="AA288" s="483">
        <v>0</v>
      </c>
      <c r="AB288" s="483">
        <v>12.495189999999999</v>
      </c>
      <c r="AC288" s="483">
        <v>0</v>
      </c>
      <c r="AD288" s="483">
        <v>18.158349999999999</v>
      </c>
      <c r="AE288" s="483">
        <v>1085.6402399999999</v>
      </c>
      <c r="AF288" s="236">
        <v>43.233429999999998</v>
      </c>
      <c r="AG288" s="236">
        <v>4.5840300000000003</v>
      </c>
      <c r="AH288" s="236">
        <v>0</v>
      </c>
      <c r="AI288" s="236">
        <v>0</v>
      </c>
      <c r="AJ288" s="488">
        <v>1037.8227800000002</v>
      </c>
    </row>
    <row r="289" spans="1:36" s="42" customFormat="1" x14ac:dyDescent="0.25">
      <c r="A289" s="407">
        <v>6</v>
      </c>
      <c r="B289" s="113">
        <v>145125</v>
      </c>
      <c r="C289" s="189" t="s">
        <v>1424</v>
      </c>
      <c r="D289" s="483">
        <v>150.67535000000001</v>
      </c>
      <c r="E289" s="483">
        <v>1882.1453200000001</v>
      </c>
      <c r="F289" s="483">
        <v>336.37299000000002</v>
      </c>
      <c r="G289" s="483">
        <v>58.651029999999999</v>
      </c>
      <c r="H289" s="88">
        <v>2427.8446899999999</v>
      </c>
      <c r="I289" s="483">
        <v>34.049259999999997</v>
      </c>
      <c r="J289" s="483">
        <v>26.387799999999999</v>
      </c>
      <c r="K289" s="483">
        <v>0</v>
      </c>
      <c r="L289" s="483">
        <v>0</v>
      </c>
      <c r="M289" s="483">
        <v>11.19581</v>
      </c>
      <c r="N289" s="483">
        <v>103.36686</v>
      </c>
      <c r="O289" s="483">
        <v>117.70874000000001</v>
      </c>
      <c r="P289" s="483">
        <v>15.426019999999999</v>
      </c>
      <c r="Q289" s="483">
        <v>7.7954499999999998</v>
      </c>
      <c r="R289" s="88">
        <v>315.92994000000004</v>
      </c>
      <c r="S289" s="483">
        <v>8.2575099999999999</v>
      </c>
      <c r="T289" s="483">
        <v>0</v>
      </c>
      <c r="U289" s="483">
        <v>0</v>
      </c>
      <c r="V289" s="483">
        <v>1.2189700000000001</v>
      </c>
      <c r="W289" s="483">
        <v>0</v>
      </c>
      <c r="X289" s="483">
        <v>0</v>
      </c>
      <c r="Y289" s="483">
        <v>0</v>
      </c>
      <c r="Z289" s="483">
        <v>4.9287400000000003</v>
      </c>
      <c r="AA289" s="483">
        <v>0</v>
      </c>
      <c r="AB289" s="483">
        <v>41.070369999999997</v>
      </c>
      <c r="AC289" s="483">
        <v>0</v>
      </c>
      <c r="AD289" s="483">
        <v>55.475589999999997</v>
      </c>
      <c r="AE289" s="483">
        <v>2799.2502199999999</v>
      </c>
      <c r="AF289" s="236">
        <v>103.36686</v>
      </c>
      <c r="AG289" s="236">
        <v>12.41478</v>
      </c>
      <c r="AH289" s="236">
        <v>0</v>
      </c>
      <c r="AI289" s="236">
        <v>0</v>
      </c>
      <c r="AJ289" s="488">
        <v>2683.4685799999993</v>
      </c>
    </row>
    <row r="290" spans="1:36" s="42" customFormat="1" x14ac:dyDescent="0.25">
      <c r="A290" s="407">
        <v>6</v>
      </c>
      <c r="B290" s="113">
        <v>145130</v>
      </c>
      <c r="C290" s="189" t="s">
        <v>1113</v>
      </c>
      <c r="D290" s="483">
        <v>28.91329</v>
      </c>
      <c r="E290" s="483">
        <v>930.13746000000003</v>
      </c>
      <c r="F290" s="483">
        <v>166.69173000000001</v>
      </c>
      <c r="G290" s="483">
        <v>2.4868999999999999</v>
      </c>
      <c r="H290" s="88">
        <v>1128.22938</v>
      </c>
      <c r="I290" s="483">
        <v>180.68082000000001</v>
      </c>
      <c r="J290" s="483">
        <v>581.22177999999997</v>
      </c>
      <c r="K290" s="483">
        <v>0</v>
      </c>
      <c r="L290" s="483">
        <v>0</v>
      </c>
      <c r="M290" s="483">
        <v>7.6999999999999999E-2</v>
      </c>
      <c r="N290" s="483">
        <v>39.239530000000002</v>
      </c>
      <c r="O290" s="483">
        <v>6.6643699999999999</v>
      </c>
      <c r="P290" s="483">
        <v>1.8590599999999999</v>
      </c>
      <c r="Q290" s="483">
        <v>5.0628599999999997</v>
      </c>
      <c r="R290" s="88">
        <v>814.80541999999991</v>
      </c>
      <c r="S290" s="483">
        <v>2.07986</v>
      </c>
      <c r="T290" s="483">
        <v>5.0000000000000001E-3</v>
      </c>
      <c r="U290" s="483">
        <v>0</v>
      </c>
      <c r="V290" s="483">
        <v>1E-3</v>
      </c>
      <c r="W290" s="483">
        <v>4.0000000000000001E-3</v>
      </c>
      <c r="X290" s="483">
        <v>1E-3</v>
      </c>
      <c r="Y290" s="483">
        <v>0</v>
      </c>
      <c r="Z290" s="483">
        <v>5.2026500000000002</v>
      </c>
      <c r="AA290" s="483">
        <v>0</v>
      </c>
      <c r="AB290" s="483">
        <v>5.10541</v>
      </c>
      <c r="AC290" s="483">
        <v>0</v>
      </c>
      <c r="AD290" s="483">
        <v>12.39892</v>
      </c>
      <c r="AE290" s="483">
        <v>1955.43372</v>
      </c>
      <c r="AF290" s="236">
        <v>39.239530000000002</v>
      </c>
      <c r="AG290" s="236">
        <v>7.8E-2</v>
      </c>
      <c r="AH290" s="236">
        <v>0</v>
      </c>
      <c r="AI290" s="236">
        <v>0</v>
      </c>
      <c r="AJ290" s="488">
        <v>1916.11619</v>
      </c>
    </row>
    <row r="291" spans="1:36" s="42" customFormat="1" x14ac:dyDescent="0.25">
      <c r="A291" s="407">
        <v>4</v>
      </c>
      <c r="B291" s="113">
        <v>1452</v>
      </c>
      <c r="C291" s="189" t="s">
        <v>1425</v>
      </c>
      <c r="D291" s="483">
        <v>1607.04222</v>
      </c>
      <c r="E291" s="483">
        <v>1040.4865500000001</v>
      </c>
      <c r="F291" s="483">
        <v>2523.47523</v>
      </c>
      <c r="G291" s="483">
        <v>128.37316999999999</v>
      </c>
      <c r="H291" s="88">
        <v>5299.3771699999998</v>
      </c>
      <c r="I291" s="483">
        <v>230.35706999999999</v>
      </c>
      <c r="J291" s="483">
        <v>0</v>
      </c>
      <c r="K291" s="483">
        <v>0</v>
      </c>
      <c r="L291" s="483">
        <v>0</v>
      </c>
      <c r="M291" s="483">
        <v>1.4999999999999999E-2</v>
      </c>
      <c r="N291" s="483">
        <v>79.311490000000006</v>
      </c>
      <c r="O291" s="483">
        <v>407.75290999999999</v>
      </c>
      <c r="P291" s="483">
        <v>44.249740000000003</v>
      </c>
      <c r="Q291" s="483">
        <v>1745.74839</v>
      </c>
      <c r="R291" s="88">
        <v>2507.4346</v>
      </c>
      <c r="S291" s="483">
        <v>314.10680000000002</v>
      </c>
      <c r="T291" s="483">
        <v>0.60497000000000001</v>
      </c>
      <c r="U291" s="483">
        <v>448.53388999999999</v>
      </c>
      <c r="V291" s="483">
        <v>7.3368000000000002</v>
      </c>
      <c r="W291" s="483">
        <v>57.149419999999999</v>
      </c>
      <c r="X291" s="483">
        <v>132.97238999999999</v>
      </c>
      <c r="Y291" s="483">
        <v>354.46292999999997</v>
      </c>
      <c r="Z291" s="483">
        <v>11.78524</v>
      </c>
      <c r="AA291" s="483">
        <v>3308.9767499999998</v>
      </c>
      <c r="AB291" s="483">
        <v>1595.20199</v>
      </c>
      <c r="AC291" s="483">
        <v>2616.80312</v>
      </c>
      <c r="AD291" s="483">
        <v>8847.9343000000008</v>
      </c>
      <c r="AE291" s="483">
        <v>16654.746070000001</v>
      </c>
      <c r="AF291" s="236">
        <v>79.311490000000006</v>
      </c>
      <c r="AG291" s="236">
        <v>7.3517999999999999</v>
      </c>
      <c r="AH291" s="236">
        <v>0</v>
      </c>
      <c r="AI291" s="236">
        <v>6280.2428</v>
      </c>
      <c r="AJ291" s="488">
        <v>10287.839980000001</v>
      </c>
    </row>
    <row r="292" spans="1:36" s="42" customFormat="1" x14ac:dyDescent="0.25">
      <c r="A292" s="407">
        <v>6</v>
      </c>
      <c r="B292" s="113">
        <v>145205</v>
      </c>
      <c r="C292" s="189" t="s">
        <v>623</v>
      </c>
      <c r="D292" s="483">
        <v>154.56811999999999</v>
      </c>
      <c r="E292" s="483">
        <v>59.824219999999997</v>
      </c>
      <c r="F292" s="483">
        <v>4.5213900000000002</v>
      </c>
      <c r="G292" s="483">
        <v>0</v>
      </c>
      <c r="H292" s="88">
        <v>218.91372999999999</v>
      </c>
      <c r="I292" s="483">
        <v>0</v>
      </c>
      <c r="J292" s="483">
        <v>0</v>
      </c>
      <c r="K292" s="483">
        <v>0</v>
      </c>
      <c r="L292" s="483">
        <v>0</v>
      </c>
      <c r="M292" s="483">
        <v>0</v>
      </c>
      <c r="N292" s="483">
        <v>0</v>
      </c>
      <c r="O292" s="483">
        <v>28.099160000000001</v>
      </c>
      <c r="P292" s="483">
        <v>0</v>
      </c>
      <c r="Q292" s="483">
        <v>0</v>
      </c>
      <c r="R292" s="88">
        <v>28.099160000000001</v>
      </c>
      <c r="S292" s="483">
        <v>25.574269999999999</v>
      </c>
      <c r="T292" s="483">
        <v>0</v>
      </c>
      <c r="U292" s="483">
        <v>5.2515400000000003</v>
      </c>
      <c r="V292" s="483">
        <v>1.8730199999999999</v>
      </c>
      <c r="W292" s="483">
        <v>7.0634899999999998</v>
      </c>
      <c r="X292" s="483">
        <v>0</v>
      </c>
      <c r="Y292" s="483">
        <v>0.33500000000000002</v>
      </c>
      <c r="Z292" s="483">
        <v>1.4434199999999999</v>
      </c>
      <c r="AA292" s="483">
        <v>93.119339999999994</v>
      </c>
      <c r="AB292" s="483">
        <v>0</v>
      </c>
      <c r="AC292" s="483">
        <v>0</v>
      </c>
      <c r="AD292" s="483">
        <v>134.66007999999999</v>
      </c>
      <c r="AE292" s="483">
        <v>381.67296999999996</v>
      </c>
      <c r="AF292" s="236">
        <v>0</v>
      </c>
      <c r="AG292" s="236">
        <v>1.8730199999999999</v>
      </c>
      <c r="AH292" s="236">
        <v>0</v>
      </c>
      <c r="AI292" s="236">
        <v>93.454339999999988</v>
      </c>
      <c r="AJ292" s="488">
        <v>286.34560999999997</v>
      </c>
    </row>
    <row r="293" spans="1:36" s="42" customFormat="1" x14ac:dyDescent="0.25">
      <c r="A293" s="407">
        <v>6</v>
      </c>
      <c r="B293" s="113">
        <v>145210</v>
      </c>
      <c r="C293" s="189" t="s">
        <v>625</v>
      </c>
      <c r="D293" s="483">
        <v>436.42009000000002</v>
      </c>
      <c r="E293" s="483">
        <v>282.67630000000003</v>
      </c>
      <c r="F293" s="483">
        <v>912.28746999999998</v>
      </c>
      <c r="G293" s="483">
        <v>41.958019999999998</v>
      </c>
      <c r="H293" s="88">
        <v>1673.3418799999999</v>
      </c>
      <c r="I293" s="483">
        <v>23.064520000000002</v>
      </c>
      <c r="J293" s="483">
        <v>0</v>
      </c>
      <c r="K293" s="483">
        <v>0</v>
      </c>
      <c r="L293" s="483">
        <v>0</v>
      </c>
      <c r="M293" s="483">
        <v>0</v>
      </c>
      <c r="N293" s="483">
        <v>17.547889999999999</v>
      </c>
      <c r="O293" s="483">
        <v>34.604759999999999</v>
      </c>
      <c r="P293" s="483">
        <v>6.3018799999999997</v>
      </c>
      <c r="Q293" s="483">
        <v>618.5548</v>
      </c>
      <c r="R293" s="88">
        <v>700.07384999999999</v>
      </c>
      <c r="S293" s="483">
        <v>0</v>
      </c>
      <c r="T293" s="483">
        <v>0.32246999999999998</v>
      </c>
      <c r="U293" s="483">
        <v>60.695900000000002</v>
      </c>
      <c r="V293" s="483">
        <v>1.8857900000000001</v>
      </c>
      <c r="W293" s="483">
        <v>13.488580000000001</v>
      </c>
      <c r="X293" s="483">
        <v>3.0077099999999999</v>
      </c>
      <c r="Y293" s="483">
        <v>117.76442</v>
      </c>
      <c r="Z293" s="483">
        <v>2.8106599999999999</v>
      </c>
      <c r="AA293" s="483">
        <v>269.08064000000002</v>
      </c>
      <c r="AB293" s="483">
        <v>56.775640000000003</v>
      </c>
      <c r="AC293" s="483">
        <v>275.20247000000001</v>
      </c>
      <c r="AD293" s="483">
        <v>801.03428000000008</v>
      </c>
      <c r="AE293" s="483">
        <v>3174.4500099999996</v>
      </c>
      <c r="AF293" s="236">
        <v>17.547889999999999</v>
      </c>
      <c r="AG293" s="236">
        <v>1.8857900000000001</v>
      </c>
      <c r="AH293" s="236">
        <v>0</v>
      </c>
      <c r="AI293" s="236">
        <v>662.04753000000005</v>
      </c>
      <c r="AJ293" s="488">
        <v>2492.9688000000001</v>
      </c>
    </row>
    <row r="294" spans="1:36" s="42" customFormat="1" x14ac:dyDescent="0.25">
      <c r="A294" s="407">
        <v>6</v>
      </c>
      <c r="B294" s="113">
        <v>145215</v>
      </c>
      <c r="C294" s="189" t="s">
        <v>627</v>
      </c>
      <c r="D294" s="483">
        <v>996.01482999999996</v>
      </c>
      <c r="E294" s="483">
        <v>186.00630000000001</v>
      </c>
      <c r="F294" s="483">
        <v>1412.1549600000001</v>
      </c>
      <c r="G294" s="483">
        <v>70.601789999999994</v>
      </c>
      <c r="H294" s="88">
        <v>2664.7778800000001</v>
      </c>
      <c r="I294" s="483">
        <v>49.06091</v>
      </c>
      <c r="J294" s="483">
        <v>0</v>
      </c>
      <c r="K294" s="483">
        <v>0</v>
      </c>
      <c r="L294" s="483">
        <v>0</v>
      </c>
      <c r="M294" s="483">
        <v>0</v>
      </c>
      <c r="N294" s="483">
        <v>10.454420000000001</v>
      </c>
      <c r="O294" s="483">
        <v>99.794889999999995</v>
      </c>
      <c r="P294" s="483">
        <v>14.97334</v>
      </c>
      <c r="Q294" s="483">
        <v>971.46402</v>
      </c>
      <c r="R294" s="88">
        <v>1145.74758</v>
      </c>
      <c r="S294" s="483">
        <v>63.738100000000003</v>
      </c>
      <c r="T294" s="483">
        <v>0.28249999999999997</v>
      </c>
      <c r="U294" s="483">
        <v>58.389189999999999</v>
      </c>
      <c r="V294" s="483">
        <v>0.89861000000000002</v>
      </c>
      <c r="W294" s="483">
        <v>15.01641</v>
      </c>
      <c r="X294" s="483">
        <v>8.1692300000000007</v>
      </c>
      <c r="Y294" s="483">
        <v>200.70495</v>
      </c>
      <c r="Z294" s="483">
        <v>1.2356400000000001</v>
      </c>
      <c r="AA294" s="483">
        <v>366.91154999999998</v>
      </c>
      <c r="AB294" s="483">
        <v>154.51321999999999</v>
      </c>
      <c r="AC294" s="483">
        <v>642.00545</v>
      </c>
      <c r="AD294" s="483">
        <v>1511.8648499999999</v>
      </c>
      <c r="AE294" s="483">
        <v>5322.3903099999998</v>
      </c>
      <c r="AF294" s="236">
        <v>10.454420000000001</v>
      </c>
      <c r="AG294" s="236">
        <v>0.89861000000000002</v>
      </c>
      <c r="AH294" s="236">
        <v>0</v>
      </c>
      <c r="AI294" s="236">
        <v>1209.62195</v>
      </c>
      <c r="AJ294" s="488">
        <v>4101.4153299999998</v>
      </c>
    </row>
    <row r="295" spans="1:36" s="42" customFormat="1" x14ac:dyDescent="0.25">
      <c r="A295" s="407">
        <v>6</v>
      </c>
      <c r="B295" s="113">
        <v>145220</v>
      </c>
      <c r="C295" s="189" t="s">
        <v>629</v>
      </c>
      <c r="D295" s="483">
        <v>9.22532</v>
      </c>
      <c r="E295" s="483">
        <v>94.624430000000004</v>
      </c>
      <c r="F295" s="483">
        <v>177.51276999999999</v>
      </c>
      <c r="G295" s="483">
        <v>12.671749999999999</v>
      </c>
      <c r="H295" s="88">
        <v>294.03426999999999</v>
      </c>
      <c r="I295" s="483">
        <v>52.673229999999997</v>
      </c>
      <c r="J295" s="483">
        <v>0</v>
      </c>
      <c r="K295" s="483">
        <v>0</v>
      </c>
      <c r="L295" s="483">
        <v>0</v>
      </c>
      <c r="M295" s="483">
        <v>0</v>
      </c>
      <c r="N295" s="483">
        <v>4.8898200000000003</v>
      </c>
      <c r="O295" s="483">
        <v>242.16372999999999</v>
      </c>
      <c r="P295" s="483">
        <v>4.1617600000000001</v>
      </c>
      <c r="Q295" s="483">
        <v>129.37855999999999</v>
      </c>
      <c r="R295" s="88">
        <v>433.26709999999997</v>
      </c>
      <c r="S295" s="483">
        <v>103.48728</v>
      </c>
      <c r="T295" s="483">
        <v>0</v>
      </c>
      <c r="U295" s="483">
        <v>96.171660000000003</v>
      </c>
      <c r="V295" s="483">
        <v>0.63502000000000003</v>
      </c>
      <c r="W295" s="483">
        <v>16.91094</v>
      </c>
      <c r="X295" s="483">
        <v>15.41502</v>
      </c>
      <c r="Y295" s="483">
        <v>35.658560000000001</v>
      </c>
      <c r="Z295" s="483">
        <v>2.2213699999999998</v>
      </c>
      <c r="AA295" s="483">
        <v>729.57461999999998</v>
      </c>
      <c r="AB295" s="483">
        <v>322.96649000000002</v>
      </c>
      <c r="AC295" s="483">
        <v>874.53932999999995</v>
      </c>
      <c r="AD295" s="483">
        <v>2197.5802899999999</v>
      </c>
      <c r="AE295" s="483">
        <v>2924.88166</v>
      </c>
      <c r="AF295" s="236">
        <v>4.8898200000000003</v>
      </c>
      <c r="AG295" s="236">
        <v>0.63502000000000003</v>
      </c>
      <c r="AH295" s="236">
        <v>0</v>
      </c>
      <c r="AI295" s="236">
        <v>1639.7725099999998</v>
      </c>
      <c r="AJ295" s="488">
        <v>1279.5843099999997</v>
      </c>
    </row>
    <row r="296" spans="1:36" s="42" customFormat="1" x14ac:dyDescent="0.25">
      <c r="A296" s="407">
        <v>6</v>
      </c>
      <c r="B296" s="113">
        <v>145225</v>
      </c>
      <c r="C296" s="189" t="s">
        <v>631</v>
      </c>
      <c r="D296" s="483">
        <v>10.81386</v>
      </c>
      <c r="E296" s="483">
        <v>417.3553</v>
      </c>
      <c r="F296" s="483">
        <v>16.998640000000002</v>
      </c>
      <c r="G296" s="483">
        <v>3.14161</v>
      </c>
      <c r="H296" s="88">
        <v>448.30941000000001</v>
      </c>
      <c r="I296" s="483">
        <v>105.55840999999999</v>
      </c>
      <c r="J296" s="483">
        <v>0</v>
      </c>
      <c r="K296" s="483">
        <v>0</v>
      </c>
      <c r="L296" s="483">
        <v>0</v>
      </c>
      <c r="M296" s="483">
        <v>1.4999999999999999E-2</v>
      </c>
      <c r="N296" s="483">
        <v>46.419359999999998</v>
      </c>
      <c r="O296" s="483">
        <v>3.0903700000000001</v>
      </c>
      <c r="P296" s="483">
        <v>18.812760000000001</v>
      </c>
      <c r="Q296" s="483">
        <v>26.351009999999999</v>
      </c>
      <c r="R296" s="88">
        <v>200.24691000000001</v>
      </c>
      <c r="S296" s="483">
        <v>121.30714999999999</v>
      </c>
      <c r="T296" s="483">
        <v>0</v>
      </c>
      <c r="U296" s="483">
        <v>228.0256</v>
      </c>
      <c r="V296" s="483">
        <v>2.0443600000000002</v>
      </c>
      <c r="W296" s="483">
        <v>4.67</v>
      </c>
      <c r="X296" s="483">
        <v>106.38043</v>
      </c>
      <c r="Y296" s="483">
        <v>0</v>
      </c>
      <c r="Z296" s="483">
        <v>4.0741500000000004</v>
      </c>
      <c r="AA296" s="483">
        <v>1850.2906</v>
      </c>
      <c r="AB296" s="483">
        <v>1060.9466399999999</v>
      </c>
      <c r="AC296" s="483">
        <v>825.05587000000003</v>
      </c>
      <c r="AD296" s="483">
        <v>4202.7947999999997</v>
      </c>
      <c r="AE296" s="483">
        <v>4851.3511199999994</v>
      </c>
      <c r="AF296" s="236">
        <v>46.419359999999998</v>
      </c>
      <c r="AG296" s="236">
        <v>2.0593600000000003</v>
      </c>
      <c r="AH296" s="236">
        <v>0</v>
      </c>
      <c r="AI296" s="236">
        <v>2675.34647</v>
      </c>
      <c r="AJ296" s="488">
        <v>2127.5259299999998</v>
      </c>
    </row>
    <row r="297" spans="1:36" s="42" customFormat="1" x14ac:dyDescent="0.25">
      <c r="A297" s="407">
        <v>4</v>
      </c>
      <c r="B297" s="113">
        <v>1456</v>
      </c>
      <c r="C297" s="189" t="s">
        <v>1427</v>
      </c>
      <c r="D297" s="483">
        <v>0</v>
      </c>
      <c r="E297" s="483">
        <v>2718.9328300000002</v>
      </c>
      <c r="F297" s="483">
        <v>7.0000000000000001E-3</v>
      </c>
      <c r="G297" s="483">
        <v>0</v>
      </c>
      <c r="H297" s="88">
        <v>2718.9398300000003</v>
      </c>
      <c r="I297" s="483">
        <v>0</v>
      </c>
      <c r="J297" s="483">
        <v>0</v>
      </c>
      <c r="K297" s="483">
        <v>0</v>
      </c>
      <c r="L297" s="483">
        <v>0</v>
      </c>
      <c r="M297" s="483">
        <v>1.5744499999999999</v>
      </c>
      <c r="N297" s="483">
        <v>0</v>
      </c>
      <c r="O297" s="483">
        <v>0</v>
      </c>
      <c r="P297" s="483">
        <v>0</v>
      </c>
      <c r="Q297" s="483">
        <v>0</v>
      </c>
      <c r="R297" s="88">
        <v>1.5744499999999999</v>
      </c>
      <c r="S297" s="483">
        <v>0</v>
      </c>
      <c r="T297" s="483">
        <v>0</v>
      </c>
      <c r="U297" s="483">
        <v>0</v>
      </c>
      <c r="V297" s="483">
        <v>0</v>
      </c>
      <c r="W297" s="483">
        <v>0</v>
      </c>
      <c r="X297" s="483">
        <v>0</v>
      </c>
      <c r="Y297" s="483">
        <v>0</v>
      </c>
      <c r="Z297" s="483">
        <v>0</v>
      </c>
      <c r="AA297" s="483">
        <v>0</v>
      </c>
      <c r="AB297" s="483">
        <v>0</v>
      </c>
      <c r="AC297" s="483">
        <v>0</v>
      </c>
      <c r="AD297" s="483">
        <v>0</v>
      </c>
      <c r="AE297" s="483">
        <v>2720.5142800000003</v>
      </c>
      <c r="AF297" s="236">
        <v>0</v>
      </c>
      <c r="AG297" s="236">
        <v>1.5744499999999999</v>
      </c>
      <c r="AH297" s="236">
        <v>0</v>
      </c>
      <c r="AI297" s="236">
        <v>0</v>
      </c>
      <c r="AJ297" s="488">
        <v>2718.9398300000003</v>
      </c>
    </row>
    <row r="298" spans="1:36" s="42" customFormat="1" x14ac:dyDescent="0.25">
      <c r="A298" s="407">
        <v>6</v>
      </c>
      <c r="B298" s="113">
        <v>145605</v>
      </c>
      <c r="C298" s="189" t="s">
        <v>623</v>
      </c>
      <c r="D298" s="483">
        <v>0</v>
      </c>
      <c r="E298" s="483">
        <v>0</v>
      </c>
      <c r="F298" s="483">
        <v>0</v>
      </c>
      <c r="G298" s="483">
        <v>0</v>
      </c>
      <c r="H298" s="88">
        <v>0</v>
      </c>
      <c r="I298" s="483">
        <v>0</v>
      </c>
      <c r="J298" s="483">
        <v>0</v>
      </c>
      <c r="K298" s="483">
        <v>0</v>
      </c>
      <c r="L298" s="483">
        <v>0</v>
      </c>
      <c r="M298" s="483">
        <v>0</v>
      </c>
      <c r="N298" s="483">
        <v>0</v>
      </c>
      <c r="O298" s="483">
        <v>0</v>
      </c>
      <c r="P298" s="483">
        <v>0</v>
      </c>
      <c r="Q298" s="483">
        <v>0</v>
      </c>
      <c r="R298" s="88">
        <v>0</v>
      </c>
      <c r="S298" s="483">
        <v>0</v>
      </c>
      <c r="T298" s="483">
        <v>0</v>
      </c>
      <c r="U298" s="483">
        <v>0</v>
      </c>
      <c r="V298" s="483">
        <v>0</v>
      </c>
      <c r="W298" s="483">
        <v>0</v>
      </c>
      <c r="X298" s="483">
        <v>0</v>
      </c>
      <c r="Y298" s="483">
        <v>0</v>
      </c>
      <c r="Z298" s="483">
        <v>0</v>
      </c>
      <c r="AA298" s="483">
        <v>0</v>
      </c>
      <c r="AB298" s="483">
        <v>0</v>
      </c>
      <c r="AC298" s="483">
        <v>0</v>
      </c>
      <c r="AD298" s="483">
        <v>0</v>
      </c>
      <c r="AE298" s="483">
        <v>0</v>
      </c>
      <c r="AF298" s="236">
        <v>0</v>
      </c>
      <c r="AG298" s="236">
        <v>0</v>
      </c>
      <c r="AH298" s="236">
        <v>0</v>
      </c>
      <c r="AI298" s="236">
        <v>0</v>
      </c>
      <c r="AJ298" s="488">
        <v>0</v>
      </c>
    </row>
    <row r="299" spans="1:36" s="42" customFormat="1" x14ac:dyDescent="0.25">
      <c r="A299" s="407">
        <v>6</v>
      </c>
      <c r="B299" s="113">
        <v>145610</v>
      </c>
      <c r="C299" s="189" t="s">
        <v>625</v>
      </c>
      <c r="D299" s="483">
        <v>0</v>
      </c>
      <c r="E299" s="483">
        <v>638.47771</v>
      </c>
      <c r="F299" s="483">
        <v>0</v>
      </c>
      <c r="G299" s="483">
        <v>0</v>
      </c>
      <c r="H299" s="88">
        <v>638.47771</v>
      </c>
      <c r="I299" s="483">
        <v>0</v>
      </c>
      <c r="J299" s="483">
        <v>0</v>
      </c>
      <c r="K299" s="483">
        <v>0</v>
      </c>
      <c r="L299" s="483">
        <v>0</v>
      </c>
      <c r="M299" s="483">
        <v>0.54932000000000003</v>
      </c>
      <c r="N299" s="483">
        <v>0</v>
      </c>
      <c r="O299" s="483">
        <v>0</v>
      </c>
      <c r="P299" s="483">
        <v>0</v>
      </c>
      <c r="Q299" s="483">
        <v>0</v>
      </c>
      <c r="R299" s="88">
        <v>0.54932000000000003</v>
      </c>
      <c r="S299" s="483">
        <v>0</v>
      </c>
      <c r="T299" s="483">
        <v>0</v>
      </c>
      <c r="U299" s="483">
        <v>0</v>
      </c>
      <c r="V299" s="483">
        <v>0</v>
      </c>
      <c r="W299" s="483">
        <v>0</v>
      </c>
      <c r="X299" s="483">
        <v>0</v>
      </c>
      <c r="Y299" s="483">
        <v>0</v>
      </c>
      <c r="Z299" s="483">
        <v>0</v>
      </c>
      <c r="AA299" s="483">
        <v>0</v>
      </c>
      <c r="AB299" s="483">
        <v>0</v>
      </c>
      <c r="AC299" s="483">
        <v>0</v>
      </c>
      <c r="AD299" s="483">
        <v>0</v>
      </c>
      <c r="AE299" s="483">
        <v>639.02702999999997</v>
      </c>
      <c r="AF299" s="236">
        <v>0</v>
      </c>
      <c r="AG299" s="236">
        <v>0.54932000000000003</v>
      </c>
      <c r="AH299" s="236">
        <v>0</v>
      </c>
      <c r="AI299" s="236">
        <v>0</v>
      </c>
      <c r="AJ299" s="488">
        <v>638.47771</v>
      </c>
    </row>
    <row r="300" spans="1:36" s="42" customFormat="1" x14ac:dyDescent="0.25">
      <c r="A300" s="407">
        <v>6</v>
      </c>
      <c r="B300" s="113">
        <v>145615</v>
      </c>
      <c r="C300" s="189" t="s">
        <v>1110</v>
      </c>
      <c r="D300" s="483">
        <v>0</v>
      </c>
      <c r="E300" s="483">
        <v>1031.4081000000001</v>
      </c>
      <c r="F300" s="483">
        <v>0</v>
      </c>
      <c r="G300" s="483">
        <v>0</v>
      </c>
      <c r="H300" s="88">
        <v>1031.4081000000001</v>
      </c>
      <c r="I300" s="483">
        <v>0</v>
      </c>
      <c r="J300" s="483">
        <v>0</v>
      </c>
      <c r="K300" s="483">
        <v>0</v>
      </c>
      <c r="L300" s="483">
        <v>0</v>
      </c>
      <c r="M300" s="483">
        <v>0.66476000000000002</v>
      </c>
      <c r="N300" s="483">
        <v>0</v>
      </c>
      <c r="O300" s="483">
        <v>0</v>
      </c>
      <c r="P300" s="483">
        <v>0</v>
      </c>
      <c r="Q300" s="483">
        <v>0</v>
      </c>
      <c r="R300" s="88">
        <v>0.66476000000000002</v>
      </c>
      <c r="S300" s="483">
        <v>0</v>
      </c>
      <c r="T300" s="483">
        <v>0</v>
      </c>
      <c r="U300" s="483">
        <v>0</v>
      </c>
      <c r="V300" s="483">
        <v>0</v>
      </c>
      <c r="W300" s="483">
        <v>0</v>
      </c>
      <c r="X300" s="483">
        <v>0</v>
      </c>
      <c r="Y300" s="483">
        <v>0</v>
      </c>
      <c r="Z300" s="483">
        <v>0</v>
      </c>
      <c r="AA300" s="483">
        <v>0</v>
      </c>
      <c r="AB300" s="483">
        <v>0</v>
      </c>
      <c r="AC300" s="483">
        <v>0</v>
      </c>
      <c r="AD300" s="483">
        <v>0</v>
      </c>
      <c r="AE300" s="483">
        <v>1032.07286</v>
      </c>
      <c r="AF300" s="236">
        <v>0</v>
      </c>
      <c r="AG300" s="236">
        <v>0.66476000000000002</v>
      </c>
      <c r="AH300" s="236">
        <v>0</v>
      </c>
      <c r="AI300" s="236">
        <v>0</v>
      </c>
      <c r="AJ300" s="488">
        <v>1031.4081000000001</v>
      </c>
    </row>
    <row r="301" spans="1:36" s="42" customFormat="1" x14ac:dyDescent="0.25">
      <c r="A301" s="407">
        <v>6</v>
      </c>
      <c r="B301" s="113">
        <v>145620</v>
      </c>
      <c r="C301" s="189" t="s">
        <v>1428</v>
      </c>
      <c r="D301" s="483">
        <v>0</v>
      </c>
      <c r="E301" s="483">
        <v>266.08240999999998</v>
      </c>
      <c r="F301" s="483">
        <v>0</v>
      </c>
      <c r="G301" s="483">
        <v>0</v>
      </c>
      <c r="H301" s="88">
        <v>266.08240999999998</v>
      </c>
      <c r="I301" s="483">
        <v>0</v>
      </c>
      <c r="J301" s="483">
        <v>0</v>
      </c>
      <c r="K301" s="483">
        <v>0</v>
      </c>
      <c r="L301" s="483">
        <v>0</v>
      </c>
      <c r="M301" s="483">
        <v>0.36037000000000002</v>
      </c>
      <c r="N301" s="483">
        <v>0</v>
      </c>
      <c r="O301" s="483">
        <v>0</v>
      </c>
      <c r="P301" s="483">
        <v>0</v>
      </c>
      <c r="Q301" s="483">
        <v>0</v>
      </c>
      <c r="R301" s="88">
        <v>0.36037000000000002</v>
      </c>
      <c r="S301" s="483">
        <v>0</v>
      </c>
      <c r="T301" s="483">
        <v>0</v>
      </c>
      <c r="U301" s="483">
        <v>0</v>
      </c>
      <c r="V301" s="483">
        <v>0</v>
      </c>
      <c r="W301" s="483">
        <v>0</v>
      </c>
      <c r="X301" s="483">
        <v>0</v>
      </c>
      <c r="Y301" s="483">
        <v>0</v>
      </c>
      <c r="Z301" s="483">
        <v>0</v>
      </c>
      <c r="AA301" s="483">
        <v>0</v>
      </c>
      <c r="AB301" s="483">
        <v>0</v>
      </c>
      <c r="AC301" s="483">
        <v>0</v>
      </c>
      <c r="AD301" s="483">
        <v>0</v>
      </c>
      <c r="AE301" s="483">
        <v>266.44277999999997</v>
      </c>
      <c r="AF301" s="236">
        <v>0</v>
      </c>
      <c r="AG301" s="236">
        <v>0.36037000000000002</v>
      </c>
      <c r="AH301" s="236">
        <v>0</v>
      </c>
      <c r="AI301" s="236">
        <v>0</v>
      </c>
      <c r="AJ301" s="488">
        <v>266.08240999999998</v>
      </c>
    </row>
    <row r="302" spans="1:36" s="42" customFormat="1" x14ac:dyDescent="0.25">
      <c r="A302" s="407">
        <v>6</v>
      </c>
      <c r="B302" s="113">
        <v>145625</v>
      </c>
      <c r="C302" s="189" t="s">
        <v>1424</v>
      </c>
      <c r="D302" s="483">
        <v>0</v>
      </c>
      <c r="E302" s="483">
        <v>478.39735999999999</v>
      </c>
      <c r="F302" s="483">
        <v>0</v>
      </c>
      <c r="G302" s="483">
        <v>0</v>
      </c>
      <c r="H302" s="88">
        <v>478.39735999999999</v>
      </c>
      <c r="I302" s="483">
        <v>0</v>
      </c>
      <c r="J302" s="483">
        <v>0</v>
      </c>
      <c r="K302" s="483">
        <v>0</v>
      </c>
      <c r="L302" s="483">
        <v>0</v>
      </c>
      <c r="M302" s="483">
        <v>0</v>
      </c>
      <c r="N302" s="483">
        <v>0</v>
      </c>
      <c r="O302" s="483">
        <v>0</v>
      </c>
      <c r="P302" s="483">
        <v>0</v>
      </c>
      <c r="Q302" s="483">
        <v>0</v>
      </c>
      <c r="R302" s="88">
        <v>0</v>
      </c>
      <c r="S302" s="483">
        <v>0</v>
      </c>
      <c r="T302" s="483">
        <v>0</v>
      </c>
      <c r="U302" s="483">
        <v>0</v>
      </c>
      <c r="V302" s="483">
        <v>0</v>
      </c>
      <c r="W302" s="483">
        <v>0</v>
      </c>
      <c r="X302" s="483">
        <v>0</v>
      </c>
      <c r="Y302" s="483">
        <v>0</v>
      </c>
      <c r="Z302" s="483">
        <v>0</v>
      </c>
      <c r="AA302" s="483">
        <v>0</v>
      </c>
      <c r="AB302" s="483">
        <v>0</v>
      </c>
      <c r="AC302" s="483">
        <v>0</v>
      </c>
      <c r="AD302" s="483">
        <v>0</v>
      </c>
      <c r="AE302" s="483">
        <v>478.39735999999999</v>
      </c>
      <c r="AF302" s="236">
        <v>0</v>
      </c>
      <c r="AG302" s="236">
        <v>0</v>
      </c>
      <c r="AH302" s="236">
        <v>0</v>
      </c>
      <c r="AI302" s="236">
        <v>0</v>
      </c>
      <c r="AJ302" s="488">
        <v>478.39735999999999</v>
      </c>
    </row>
    <row r="303" spans="1:36" s="42" customFormat="1" x14ac:dyDescent="0.25">
      <c r="A303" s="407">
        <v>6</v>
      </c>
      <c r="B303" s="113">
        <v>145630</v>
      </c>
      <c r="C303" s="189" t="s">
        <v>1113</v>
      </c>
      <c r="D303" s="483">
        <v>0</v>
      </c>
      <c r="E303" s="483">
        <v>304.56725</v>
      </c>
      <c r="F303" s="483">
        <v>7.0000000000000001E-3</v>
      </c>
      <c r="G303" s="483">
        <v>0</v>
      </c>
      <c r="H303" s="88">
        <v>304.57425000000001</v>
      </c>
      <c r="I303" s="483">
        <v>0</v>
      </c>
      <c r="J303" s="483">
        <v>0</v>
      </c>
      <c r="K303" s="483">
        <v>0</v>
      </c>
      <c r="L303" s="483">
        <v>0</v>
      </c>
      <c r="M303" s="483">
        <v>0</v>
      </c>
      <c r="N303" s="483">
        <v>0</v>
      </c>
      <c r="O303" s="483">
        <v>0</v>
      </c>
      <c r="P303" s="483">
        <v>0</v>
      </c>
      <c r="Q303" s="483">
        <v>0</v>
      </c>
      <c r="R303" s="88">
        <v>0</v>
      </c>
      <c r="S303" s="483">
        <v>0</v>
      </c>
      <c r="T303" s="483">
        <v>0</v>
      </c>
      <c r="U303" s="483">
        <v>0</v>
      </c>
      <c r="V303" s="483">
        <v>0</v>
      </c>
      <c r="W303" s="483">
        <v>0</v>
      </c>
      <c r="X303" s="483">
        <v>0</v>
      </c>
      <c r="Y303" s="483">
        <v>0</v>
      </c>
      <c r="Z303" s="483">
        <v>0</v>
      </c>
      <c r="AA303" s="483">
        <v>0</v>
      </c>
      <c r="AB303" s="483">
        <v>0</v>
      </c>
      <c r="AC303" s="483">
        <v>0</v>
      </c>
      <c r="AD303" s="483">
        <v>0</v>
      </c>
      <c r="AE303" s="483">
        <v>304.57425000000001</v>
      </c>
      <c r="AF303" s="236">
        <v>0</v>
      </c>
      <c r="AG303" s="236">
        <v>0</v>
      </c>
      <c r="AH303" s="236">
        <v>0</v>
      </c>
      <c r="AI303" s="236">
        <v>0</v>
      </c>
      <c r="AJ303" s="488">
        <v>304.57425000000001</v>
      </c>
    </row>
    <row r="304" spans="1:36" s="42" customFormat="1" x14ac:dyDescent="0.25">
      <c r="A304" s="407">
        <v>4</v>
      </c>
      <c r="B304" s="113">
        <v>1457</v>
      </c>
      <c r="C304" s="189" t="s">
        <v>1429</v>
      </c>
      <c r="D304" s="483">
        <v>756.72738000000004</v>
      </c>
      <c r="E304" s="483">
        <v>801.85424</v>
      </c>
      <c r="F304" s="483">
        <v>611.80737999999997</v>
      </c>
      <c r="G304" s="483">
        <v>238.14721</v>
      </c>
      <c r="H304" s="88">
        <v>2408.5362100000002</v>
      </c>
      <c r="I304" s="483">
        <v>58.597859999999997</v>
      </c>
      <c r="J304" s="483">
        <v>0</v>
      </c>
      <c r="K304" s="483">
        <v>0</v>
      </c>
      <c r="L304" s="483">
        <v>78.552869999999999</v>
      </c>
      <c r="M304" s="483">
        <v>3.0000000000000001E-3</v>
      </c>
      <c r="N304" s="483">
        <v>183.23330999999999</v>
      </c>
      <c r="O304" s="483">
        <v>34.636969999999998</v>
      </c>
      <c r="P304" s="483">
        <v>0</v>
      </c>
      <c r="Q304" s="483">
        <v>0</v>
      </c>
      <c r="R304" s="88">
        <v>355.02400999999998</v>
      </c>
      <c r="S304" s="483">
        <v>186.51401999999999</v>
      </c>
      <c r="T304" s="483">
        <v>1E-3</v>
      </c>
      <c r="U304" s="483">
        <v>0</v>
      </c>
      <c r="V304" s="483">
        <v>3.2357900000000002</v>
      </c>
      <c r="W304" s="483">
        <v>0</v>
      </c>
      <c r="X304" s="483">
        <v>0</v>
      </c>
      <c r="Y304" s="483">
        <v>0</v>
      </c>
      <c r="Z304" s="483">
        <v>3.9066200000000002</v>
      </c>
      <c r="AA304" s="483">
        <v>0</v>
      </c>
      <c r="AB304" s="483">
        <v>0</v>
      </c>
      <c r="AC304" s="483">
        <v>0</v>
      </c>
      <c r="AD304" s="483">
        <v>193.65743000000001</v>
      </c>
      <c r="AE304" s="483">
        <v>2957.2176500000005</v>
      </c>
      <c r="AF304" s="236">
        <v>183.23330999999999</v>
      </c>
      <c r="AG304" s="236">
        <v>81.791659999999993</v>
      </c>
      <c r="AH304" s="236">
        <v>0</v>
      </c>
      <c r="AI304" s="236">
        <v>0</v>
      </c>
      <c r="AJ304" s="488">
        <v>2692.1926800000006</v>
      </c>
    </row>
    <row r="305" spans="1:36" s="42" customFormat="1" x14ac:dyDescent="0.25">
      <c r="A305" s="407">
        <v>6</v>
      </c>
      <c r="B305" s="113">
        <v>145705</v>
      </c>
      <c r="C305" s="189" t="s">
        <v>623</v>
      </c>
      <c r="D305" s="483">
        <v>34.081249999999997</v>
      </c>
      <c r="E305" s="483">
        <v>0</v>
      </c>
      <c r="F305" s="483">
        <v>34.488819999999997</v>
      </c>
      <c r="G305" s="483">
        <v>0</v>
      </c>
      <c r="H305" s="88">
        <v>68.570069999999987</v>
      </c>
      <c r="I305" s="483">
        <v>0</v>
      </c>
      <c r="J305" s="483">
        <v>0</v>
      </c>
      <c r="K305" s="483">
        <v>0</v>
      </c>
      <c r="L305" s="483">
        <v>3.8601100000000002</v>
      </c>
      <c r="M305" s="483">
        <v>0</v>
      </c>
      <c r="N305" s="483">
        <v>0</v>
      </c>
      <c r="O305" s="483">
        <v>2.81725</v>
      </c>
      <c r="P305" s="483">
        <v>0</v>
      </c>
      <c r="Q305" s="483">
        <v>0</v>
      </c>
      <c r="R305" s="88">
        <v>6.6773600000000002</v>
      </c>
      <c r="S305" s="483">
        <v>14.071709999999999</v>
      </c>
      <c r="T305" s="483">
        <v>0</v>
      </c>
      <c r="U305" s="483">
        <v>0</v>
      </c>
      <c r="V305" s="483">
        <v>0.19277</v>
      </c>
      <c r="W305" s="483">
        <v>0</v>
      </c>
      <c r="X305" s="483">
        <v>0</v>
      </c>
      <c r="Y305" s="483">
        <v>0</v>
      </c>
      <c r="Z305" s="483">
        <v>1.1108</v>
      </c>
      <c r="AA305" s="483">
        <v>0</v>
      </c>
      <c r="AB305" s="483">
        <v>0</v>
      </c>
      <c r="AC305" s="483">
        <v>0</v>
      </c>
      <c r="AD305" s="483">
        <v>15.375279999999998</v>
      </c>
      <c r="AE305" s="483">
        <v>90.622709999999984</v>
      </c>
      <c r="AF305" s="236">
        <v>0</v>
      </c>
      <c r="AG305" s="236">
        <v>4.05288</v>
      </c>
      <c r="AH305" s="236">
        <v>0</v>
      </c>
      <c r="AI305" s="236">
        <v>0</v>
      </c>
      <c r="AJ305" s="488">
        <v>86.569829999999982</v>
      </c>
    </row>
    <row r="306" spans="1:36" s="42" customFormat="1" x14ac:dyDescent="0.25">
      <c r="A306" s="407">
        <v>6</v>
      </c>
      <c r="B306" s="113">
        <v>145710</v>
      </c>
      <c r="C306" s="189" t="s">
        <v>625</v>
      </c>
      <c r="D306" s="483">
        <v>78.461060000000003</v>
      </c>
      <c r="E306" s="483">
        <v>4.6493200000000003</v>
      </c>
      <c r="F306" s="483">
        <v>67.427819999999997</v>
      </c>
      <c r="G306" s="483">
        <v>107.18477</v>
      </c>
      <c r="H306" s="88">
        <v>257.72297000000003</v>
      </c>
      <c r="I306" s="483">
        <v>27.716729999999998</v>
      </c>
      <c r="J306" s="483">
        <v>0</v>
      </c>
      <c r="K306" s="483">
        <v>0</v>
      </c>
      <c r="L306" s="483">
        <v>61.773299999999999</v>
      </c>
      <c r="M306" s="483">
        <v>0</v>
      </c>
      <c r="N306" s="483">
        <v>1.9418899999999999</v>
      </c>
      <c r="O306" s="483">
        <v>30.27684</v>
      </c>
      <c r="P306" s="483">
        <v>0</v>
      </c>
      <c r="Q306" s="483">
        <v>0</v>
      </c>
      <c r="R306" s="88">
        <v>121.70875999999998</v>
      </c>
      <c r="S306" s="483">
        <v>0</v>
      </c>
      <c r="T306" s="483">
        <v>0</v>
      </c>
      <c r="U306" s="483">
        <v>0</v>
      </c>
      <c r="V306" s="483">
        <v>0.39027000000000001</v>
      </c>
      <c r="W306" s="483">
        <v>0</v>
      </c>
      <c r="X306" s="483">
        <v>0</v>
      </c>
      <c r="Y306" s="483">
        <v>0</v>
      </c>
      <c r="Z306" s="483">
        <v>1.10768</v>
      </c>
      <c r="AA306" s="483">
        <v>0</v>
      </c>
      <c r="AB306" s="483">
        <v>0</v>
      </c>
      <c r="AC306" s="483">
        <v>0</v>
      </c>
      <c r="AD306" s="483">
        <v>1.4979499999999999</v>
      </c>
      <c r="AE306" s="483">
        <v>380.92968000000002</v>
      </c>
      <c r="AF306" s="236">
        <v>1.9418899999999999</v>
      </c>
      <c r="AG306" s="236">
        <v>62.16357</v>
      </c>
      <c r="AH306" s="236">
        <v>0</v>
      </c>
      <c r="AI306" s="236">
        <v>0</v>
      </c>
      <c r="AJ306" s="488">
        <v>316.82422000000003</v>
      </c>
    </row>
    <row r="307" spans="1:36" s="42" customFormat="1" x14ac:dyDescent="0.25">
      <c r="A307" s="407">
        <v>6</v>
      </c>
      <c r="B307" s="113">
        <v>145715</v>
      </c>
      <c r="C307" s="189" t="s">
        <v>627</v>
      </c>
      <c r="D307" s="483">
        <v>90.402469999999994</v>
      </c>
      <c r="E307" s="483">
        <v>13.71327</v>
      </c>
      <c r="F307" s="483">
        <v>296.25137000000001</v>
      </c>
      <c r="G307" s="483">
        <v>38.029409999999999</v>
      </c>
      <c r="H307" s="88">
        <v>438.39652000000001</v>
      </c>
      <c r="I307" s="483">
        <v>10.72339</v>
      </c>
      <c r="J307" s="483">
        <v>0</v>
      </c>
      <c r="K307" s="483">
        <v>0</v>
      </c>
      <c r="L307" s="483">
        <v>12.39977</v>
      </c>
      <c r="M307" s="483">
        <v>0</v>
      </c>
      <c r="N307" s="483">
        <v>12.1929</v>
      </c>
      <c r="O307" s="483">
        <v>0.84187999999999996</v>
      </c>
      <c r="P307" s="483">
        <v>0</v>
      </c>
      <c r="Q307" s="483">
        <v>0</v>
      </c>
      <c r="R307" s="88">
        <v>36.157940000000004</v>
      </c>
      <c r="S307" s="483">
        <v>37.547220000000003</v>
      </c>
      <c r="T307" s="483">
        <v>0</v>
      </c>
      <c r="U307" s="483">
        <v>0</v>
      </c>
      <c r="V307" s="483">
        <v>0.57967999999999997</v>
      </c>
      <c r="W307" s="483">
        <v>0</v>
      </c>
      <c r="X307" s="483">
        <v>0</v>
      </c>
      <c r="Y307" s="483">
        <v>0</v>
      </c>
      <c r="Z307" s="483">
        <v>1.68614</v>
      </c>
      <c r="AA307" s="483">
        <v>0</v>
      </c>
      <c r="AB307" s="483">
        <v>0</v>
      </c>
      <c r="AC307" s="483">
        <v>0</v>
      </c>
      <c r="AD307" s="483">
        <v>39.813040000000008</v>
      </c>
      <c r="AE307" s="483">
        <v>514.36750000000006</v>
      </c>
      <c r="AF307" s="236">
        <v>12.1929</v>
      </c>
      <c r="AG307" s="236">
        <v>12.97945</v>
      </c>
      <c r="AH307" s="236">
        <v>0</v>
      </c>
      <c r="AI307" s="236">
        <v>0</v>
      </c>
      <c r="AJ307" s="488">
        <v>489.19515000000001</v>
      </c>
    </row>
    <row r="308" spans="1:36" s="42" customFormat="1" x14ac:dyDescent="0.25">
      <c r="A308" s="407">
        <v>6</v>
      </c>
      <c r="B308" s="113">
        <v>145720</v>
      </c>
      <c r="C308" s="189" t="s">
        <v>629</v>
      </c>
      <c r="D308" s="483">
        <v>180.70739</v>
      </c>
      <c r="E308" s="483">
        <v>26.345199999999998</v>
      </c>
      <c r="F308" s="483">
        <v>153.07386</v>
      </c>
      <c r="G308" s="483">
        <v>78.298169999999999</v>
      </c>
      <c r="H308" s="88">
        <v>438.42462</v>
      </c>
      <c r="I308" s="483">
        <v>14.77932</v>
      </c>
      <c r="J308" s="483">
        <v>0</v>
      </c>
      <c r="K308" s="483">
        <v>0</v>
      </c>
      <c r="L308" s="483">
        <v>0.51968999999999999</v>
      </c>
      <c r="M308" s="483">
        <v>0</v>
      </c>
      <c r="N308" s="483">
        <v>16.89181</v>
      </c>
      <c r="O308" s="483">
        <v>0.69199999999999995</v>
      </c>
      <c r="P308" s="483">
        <v>0</v>
      </c>
      <c r="Q308" s="483">
        <v>0</v>
      </c>
      <c r="R308" s="88">
        <v>32.882820000000002</v>
      </c>
      <c r="S308" s="483">
        <v>73.643590000000003</v>
      </c>
      <c r="T308" s="483">
        <v>0</v>
      </c>
      <c r="U308" s="483">
        <v>0</v>
      </c>
      <c r="V308" s="483">
        <v>0.91444000000000003</v>
      </c>
      <c r="W308" s="483">
        <v>0</v>
      </c>
      <c r="X308" s="483">
        <v>0</v>
      </c>
      <c r="Y308" s="483">
        <v>0</v>
      </c>
      <c r="Z308" s="483">
        <v>0</v>
      </c>
      <c r="AA308" s="483">
        <v>0</v>
      </c>
      <c r="AB308" s="483">
        <v>0</v>
      </c>
      <c r="AC308" s="483">
        <v>0</v>
      </c>
      <c r="AD308" s="483">
        <v>74.558030000000002</v>
      </c>
      <c r="AE308" s="483">
        <v>545.86546999999996</v>
      </c>
      <c r="AF308" s="236">
        <v>16.89181</v>
      </c>
      <c r="AG308" s="236">
        <v>1.4341300000000001</v>
      </c>
      <c r="AH308" s="236">
        <v>0</v>
      </c>
      <c r="AI308" s="236">
        <v>0</v>
      </c>
      <c r="AJ308" s="488">
        <v>527.53953000000001</v>
      </c>
    </row>
    <row r="309" spans="1:36" s="42" customFormat="1" x14ac:dyDescent="0.25">
      <c r="A309" s="407">
        <v>6</v>
      </c>
      <c r="B309" s="113">
        <v>145725</v>
      </c>
      <c r="C309" s="189" t="s">
        <v>631</v>
      </c>
      <c r="D309" s="483">
        <v>373.07521000000003</v>
      </c>
      <c r="E309" s="483">
        <v>757.14644999999996</v>
      </c>
      <c r="F309" s="483">
        <v>60.565510000000003</v>
      </c>
      <c r="G309" s="483">
        <v>14.63486</v>
      </c>
      <c r="H309" s="88">
        <v>1205.4220299999997</v>
      </c>
      <c r="I309" s="483">
        <v>5.3784200000000002</v>
      </c>
      <c r="J309" s="483">
        <v>0</v>
      </c>
      <c r="K309" s="483">
        <v>0</v>
      </c>
      <c r="L309" s="483">
        <v>0</v>
      </c>
      <c r="M309" s="483">
        <v>3.0000000000000001E-3</v>
      </c>
      <c r="N309" s="483">
        <v>152.20670999999999</v>
      </c>
      <c r="O309" s="483">
        <v>8.9999999999999993E-3</v>
      </c>
      <c r="P309" s="483">
        <v>0</v>
      </c>
      <c r="Q309" s="483">
        <v>0</v>
      </c>
      <c r="R309" s="88">
        <v>157.59712999999996</v>
      </c>
      <c r="S309" s="483">
        <v>61.2515</v>
      </c>
      <c r="T309" s="483">
        <v>1E-3</v>
      </c>
      <c r="U309" s="483">
        <v>0</v>
      </c>
      <c r="V309" s="483">
        <v>1.15863</v>
      </c>
      <c r="W309" s="483">
        <v>0</v>
      </c>
      <c r="X309" s="483">
        <v>0</v>
      </c>
      <c r="Y309" s="483">
        <v>0</v>
      </c>
      <c r="Z309" s="483">
        <v>2E-3</v>
      </c>
      <c r="AA309" s="483">
        <v>0</v>
      </c>
      <c r="AB309" s="483">
        <v>0</v>
      </c>
      <c r="AC309" s="483">
        <v>0</v>
      </c>
      <c r="AD309" s="483">
        <v>62.413130000000002</v>
      </c>
      <c r="AE309" s="483">
        <v>1425.4322899999995</v>
      </c>
      <c r="AF309" s="236">
        <v>152.20670999999999</v>
      </c>
      <c r="AG309" s="236">
        <v>1.1616299999999999</v>
      </c>
      <c r="AH309" s="236">
        <v>0</v>
      </c>
      <c r="AI309" s="236">
        <v>0</v>
      </c>
      <c r="AJ309" s="488">
        <v>1272.0639499999997</v>
      </c>
    </row>
    <row r="310" spans="1:36" s="42" customFormat="1" x14ac:dyDescent="0.25">
      <c r="A310" s="407">
        <v>4</v>
      </c>
      <c r="B310" s="113">
        <v>1458</v>
      </c>
      <c r="C310" s="189" t="s">
        <v>1435</v>
      </c>
      <c r="D310" s="483">
        <v>210.67274</v>
      </c>
      <c r="E310" s="483">
        <v>1.14161</v>
      </c>
      <c r="F310" s="483">
        <v>76.306950000000001</v>
      </c>
      <c r="G310" s="483">
        <v>137.25197</v>
      </c>
      <c r="H310" s="88">
        <v>425.37327000000005</v>
      </c>
      <c r="I310" s="483">
        <v>1447.8347000000001</v>
      </c>
      <c r="J310" s="483">
        <v>0</v>
      </c>
      <c r="K310" s="483">
        <v>0</v>
      </c>
      <c r="L310" s="483">
        <v>613.56320000000005</v>
      </c>
      <c r="M310" s="483">
        <v>2.7512799999999999</v>
      </c>
      <c r="N310" s="483">
        <v>28.19369</v>
      </c>
      <c r="O310" s="483">
        <v>46.063929999999999</v>
      </c>
      <c r="P310" s="483">
        <v>0.38645000000000002</v>
      </c>
      <c r="Q310" s="483">
        <v>14.42121</v>
      </c>
      <c r="R310" s="88">
        <v>2153.2144599999997</v>
      </c>
      <c r="S310" s="483">
        <v>0</v>
      </c>
      <c r="T310" s="483">
        <v>15.238849999999999</v>
      </c>
      <c r="U310" s="483">
        <v>0</v>
      </c>
      <c r="V310" s="483">
        <v>9.1793499999999995</v>
      </c>
      <c r="W310" s="483">
        <v>0</v>
      </c>
      <c r="X310" s="483">
        <v>0</v>
      </c>
      <c r="Y310" s="483">
        <v>14.92714</v>
      </c>
      <c r="Z310" s="483">
        <v>28.17745</v>
      </c>
      <c r="AA310" s="483">
        <v>0</v>
      </c>
      <c r="AB310" s="483">
        <v>3.61727</v>
      </c>
      <c r="AC310" s="483">
        <v>0</v>
      </c>
      <c r="AD310" s="483">
        <v>71.140060000000005</v>
      </c>
      <c r="AE310" s="483">
        <v>2649.7277899999999</v>
      </c>
      <c r="AF310" s="236">
        <v>28.19369</v>
      </c>
      <c r="AG310" s="236">
        <v>625.49383</v>
      </c>
      <c r="AH310" s="236">
        <v>0</v>
      </c>
      <c r="AI310" s="236">
        <v>14.92714</v>
      </c>
      <c r="AJ310" s="488">
        <v>1981.11313</v>
      </c>
    </row>
    <row r="311" spans="1:36" s="42" customFormat="1" x14ac:dyDescent="0.25">
      <c r="A311" s="407">
        <v>6</v>
      </c>
      <c r="B311" s="113">
        <v>145805</v>
      </c>
      <c r="C311" s="189" t="s">
        <v>623</v>
      </c>
      <c r="D311" s="483">
        <v>49.085830000000001</v>
      </c>
      <c r="E311" s="483">
        <v>0.14989</v>
      </c>
      <c r="F311" s="483">
        <v>0</v>
      </c>
      <c r="G311" s="483">
        <v>0</v>
      </c>
      <c r="H311" s="88">
        <v>49.235720000000001</v>
      </c>
      <c r="I311" s="483">
        <v>0</v>
      </c>
      <c r="J311" s="483">
        <v>0</v>
      </c>
      <c r="K311" s="483">
        <v>0</v>
      </c>
      <c r="L311" s="483">
        <v>46.636319999999998</v>
      </c>
      <c r="M311" s="483">
        <v>0</v>
      </c>
      <c r="N311" s="483">
        <v>0</v>
      </c>
      <c r="O311" s="483">
        <v>1.54996</v>
      </c>
      <c r="P311" s="483">
        <v>0</v>
      </c>
      <c r="Q311" s="483">
        <v>0</v>
      </c>
      <c r="R311" s="88">
        <v>48.186279999999996</v>
      </c>
      <c r="S311" s="483">
        <v>0</v>
      </c>
      <c r="T311" s="483">
        <v>0</v>
      </c>
      <c r="U311" s="483">
        <v>0</v>
      </c>
      <c r="V311" s="483">
        <v>1.1133900000000001</v>
      </c>
      <c r="W311" s="483">
        <v>0</v>
      </c>
      <c r="X311" s="483">
        <v>0</v>
      </c>
      <c r="Y311" s="483">
        <v>0</v>
      </c>
      <c r="Z311" s="483">
        <v>1.7744200000000001</v>
      </c>
      <c r="AA311" s="483">
        <v>0</v>
      </c>
      <c r="AB311" s="483">
        <v>0</v>
      </c>
      <c r="AC311" s="483">
        <v>0</v>
      </c>
      <c r="AD311" s="483">
        <v>2.88781</v>
      </c>
      <c r="AE311" s="483">
        <v>100.30981</v>
      </c>
      <c r="AF311" s="236">
        <v>0</v>
      </c>
      <c r="AG311" s="236">
        <v>47.74971</v>
      </c>
      <c r="AH311" s="236">
        <v>0</v>
      </c>
      <c r="AI311" s="236">
        <v>0</v>
      </c>
      <c r="AJ311" s="488">
        <v>52.560099999999998</v>
      </c>
    </row>
    <row r="312" spans="1:36" s="42" customFormat="1" x14ac:dyDescent="0.25">
      <c r="A312" s="407">
        <v>6</v>
      </c>
      <c r="B312" s="113">
        <v>145810</v>
      </c>
      <c r="C312" s="189" t="s">
        <v>625</v>
      </c>
      <c r="D312" s="483">
        <v>105.91209000000001</v>
      </c>
      <c r="E312" s="483">
        <v>0.14605000000000001</v>
      </c>
      <c r="F312" s="483">
        <v>30.042649999999998</v>
      </c>
      <c r="G312" s="483">
        <v>19.295369999999998</v>
      </c>
      <c r="H312" s="88">
        <v>155.39616000000001</v>
      </c>
      <c r="I312" s="483">
        <v>137.04239000000001</v>
      </c>
      <c r="J312" s="483">
        <v>0</v>
      </c>
      <c r="K312" s="483">
        <v>0</v>
      </c>
      <c r="L312" s="483">
        <v>349.66872000000001</v>
      </c>
      <c r="M312" s="483">
        <v>0.73321000000000003</v>
      </c>
      <c r="N312" s="483">
        <v>2.8969900000000002</v>
      </c>
      <c r="O312" s="483">
        <v>1.38418</v>
      </c>
      <c r="P312" s="483">
        <v>0.38645000000000002</v>
      </c>
      <c r="Q312" s="483">
        <v>6.1994100000000003</v>
      </c>
      <c r="R312" s="88">
        <v>498.31135000000006</v>
      </c>
      <c r="S312" s="483">
        <v>0</v>
      </c>
      <c r="T312" s="483">
        <v>4.8254299999999999</v>
      </c>
      <c r="U312" s="483">
        <v>0</v>
      </c>
      <c r="V312" s="483">
        <v>1.1755199999999999</v>
      </c>
      <c r="W312" s="483">
        <v>0</v>
      </c>
      <c r="X312" s="483">
        <v>0</v>
      </c>
      <c r="Y312" s="483">
        <v>4.0564999999999998</v>
      </c>
      <c r="Z312" s="483">
        <v>3.3265400000000001</v>
      </c>
      <c r="AA312" s="483">
        <v>0</v>
      </c>
      <c r="AB312" s="483">
        <v>0.9133</v>
      </c>
      <c r="AC312" s="483">
        <v>0</v>
      </c>
      <c r="AD312" s="483">
        <v>14.297289999999998</v>
      </c>
      <c r="AE312" s="483">
        <v>668.00480000000005</v>
      </c>
      <c r="AF312" s="236">
        <v>2.8969900000000002</v>
      </c>
      <c r="AG312" s="236">
        <v>351.57745</v>
      </c>
      <c r="AH312" s="236">
        <v>0</v>
      </c>
      <c r="AI312" s="236">
        <v>4.0564999999999998</v>
      </c>
      <c r="AJ312" s="488">
        <v>309.47386000000006</v>
      </c>
    </row>
    <row r="313" spans="1:36" s="42" customFormat="1" x14ac:dyDescent="0.25">
      <c r="A313" s="407">
        <v>6</v>
      </c>
      <c r="B313" s="113">
        <v>145815</v>
      </c>
      <c r="C313" s="189" t="s">
        <v>627</v>
      </c>
      <c r="D313" s="483">
        <v>52.677819999999997</v>
      </c>
      <c r="E313" s="483">
        <v>0.28800999999999999</v>
      </c>
      <c r="F313" s="483">
        <v>41.366999999999997</v>
      </c>
      <c r="G313" s="483">
        <v>69.930660000000003</v>
      </c>
      <c r="H313" s="88">
        <v>164.26348999999999</v>
      </c>
      <c r="I313" s="483">
        <v>167.99596</v>
      </c>
      <c r="J313" s="483">
        <v>0</v>
      </c>
      <c r="K313" s="483">
        <v>0</v>
      </c>
      <c r="L313" s="483">
        <v>193.10695000000001</v>
      </c>
      <c r="M313" s="483">
        <v>1.24962</v>
      </c>
      <c r="N313" s="483">
        <v>12.23673</v>
      </c>
      <c r="O313" s="483">
        <v>0.57152000000000003</v>
      </c>
      <c r="P313" s="483">
        <v>0</v>
      </c>
      <c r="Q313" s="483">
        <v>6.6774199999999997</v>
      </c>
      <c r="R313" s="88">
        <v>381.83820000000003</v>
      </c>
      <c r="S313" s="483">
        <v>0</v>
      </c>
      <c r="T313" s="483">
        <v>8.3126700000000007</v>
      </c>
      <c r="U313" s="483">
        <v>0</v>
      </c>
      <c r="V313" s="483">
        <v>1.72845</v>
      </c>
      <c r="W313" s="483">
        <v>0</v>
      </c>
      <c r="X313" s="483">
        <v>0</v>
      </c>
      <c r="Y313" s="483">
        <v>6.84138</v>
      </c>
      <c r="Z313" s="483">
        <v>2.9245199999999998</v>
      </c>
      <c r="AA313" s="483">
        <v>0</v>
      </c>
      <c r="AB313" s="483">
        <v>1.46895</v>
      </c>
      <c r="AC313" s="483">
        <v>0</v>
      </c>
      <c r="AD313" s="483">
        <v>21.275970000000001</v>
      </c>
      <c r="AE313" s="483">
        <v>567.37765999999999</v>
      </c>
      <c r="AF313" s="236">
        <v>12.23673</v>
      </c>
      <c r="AG313" s="236">
        <v>196.08502000000001</v>
      </c>
      <c r="AH313" s="236">
        <v>0</v>
      </c>
      <c r="AI313" s="236">
        <v>6.84138</v>
      </c>
      <c r="AJ313" s="488">
        <v>352.21453000000002</v>
      </c>
    </row>
    <row r="314" spans="1:36" s="42" customFormat="1" x14ac:dyDescent="0.25">
      <c r="A314" s="407">
        <v>6</v>
      </c>
      <c r="B314" s="113">
        <v>145820</v>
      </c>
      <c r="C314" s="189" t="s">
        <v>1108</v>
      </c>
      <c r="D314" s="483">
        <v>0</v>
      </c>
      <c r="E314" s="483">
        <v>0.42097000000000001</v>
      </c>
      <c r="F314" s="483">
        <v>4.5323000000000002</v>
      </c>
      <c r="G314" s="483">
        <v>44.5625</v>
      </c>
      <c r="H314" s="88">
        <v>49.515770000000003</v>
      </c>
      <c r="I314" s="483">
        <v>136.21834999999999</v>
      </c>
      <c r="J314" s="483">
        <v>0</v>
      </c>
      <c r="K314" s="483">
        <v>0</v>
      </c>
      <c r="L314" s="483">
        <v>24.151209999999999</v>
      </c>
      <c r="M314" s="483">
        <v>0</v>
      </c>
      <c r="N314" s="483">
        <v>9.1489200000000004</v>
      </c>
      <c r="O314" s="483">
        <v>25.940169999999998</v>
      </c>
      <c r="P314" s="483">
        <v>0</v>
      </c>
      <c r="Q314" s="483">
        <v>1.5443800000000001</v>
      </c>
      <c r="R314" s="88">
        <v>197.00302999999997</v>
      </c>
      <c r="S314" s="483">
        <v>0</v>
      </c>
      <c r="T314" s="483">
        <v>1.2672600000000001</v>
      </c>
      <c r="U314" s="483">
        <v>0</v>
      </c>
      <c r="V314" s="483">
        <v>1.6291500000000001</v>
      </c>
      <c r="W314" s="483">
        <v>0</v>
      </c>
      <c r="X314" s="483">
        <v>0</v>
      </c>
      <c r="Y314" s="483">
        <v>2.86951</v>
      </c>
      <c r="Z314" s="483">
        <v>3.5161600000000002</v>
      </c>
      <c r="AA314" s="483">
        <v>0</v>
      </c>
      <c r="AB314" s="483">
        <v>0.41038000000000002</v>
      </c>
      <c r="AC314" s="483">
        <v>0</v>
      </c>
      <c r="AD314" s="483">
        <v>9.6924600000000005</v>
      </c>
      <c r="AE314" s="483">
        <v>256.21125999999998</v>
      </c>
      <c r="AF314" s="236">
        <v>9.1489200000000004</v>
      </c>
      <c r="AG314" s="236">
        <v>25.780359999999998</v>
      </c>
      <c r="AH314" s="236">
        <v>0</v>
      </c>
      <c r="AI314" s="236">
        <v>2.86951</v>
      </c>
      <c r="AJ314" s="488">
        <v>218.41246999999998</v>
      </c>
    </row>
    <row r="315" spans="1:36" s="42" customFormat="1" x14ac:dyDescent="0.25">
      <c r="A315" s="407">
        <v>6</v>
      </c>
      <c r="B315" s="113">
        <v>145825</v>
      </c>
      <c r="C315" s="189" t="s">
        <v>1109</v>
      </c>
      <c r="D315" s="483">
        <v>2.9969999999999999</v>
      </c>
      <c r="E315" s="483">
        <v>0.13669000000000001</v>
      </c>
      <c r="F315" s="483">
        <v>0.36499999999999999</v>
      </c>
      <c r="G315" s="483">
        <v>3.4634399999999999</v>
      </c>
      <c r="H315" s="88">
        <v>6.9621300000000002</v>
      </c>
      <c r="I315" s="483">
        <v>1006.578</v>
      </c>
      <c r="J315" s="483">
        <v>0</v>
      </c>
      <c r="K315" s="483">
        <v>0</v>
      </c>
      <c r="L315" s="483">
        <v>0</v>
      </c>
      <c r="M315" s="483">
        <v>0.76844999999999997</v>
      </c>
      <c r="N315" s="483">
        <v>3.9110499999999999</v>
      </c>
      <c r="O315" s="483">
        <v>16.618099999999998</v>
      </c>
      <c r="P315" s="483">
        <v>0</v>
      </c>
      <c r="Q315" s="483">
        <v>0</v>
      </c>
      <c r="R315" s="88">
        <v>1027.8756000000001</v>
      </c>
      <c r="S315" s="483">
        <v>0</v>
      </c>
      <c r="T315" s="483">
        <v>0.83348999999999995</v>
      </c>
      <c r="U315" s="483">
        <v>0</v>
      </c>
      <c r="V315" s="483">
        <v>3.5328400000000002</v>
      </c>
      <c r="W315" s="483">
        <v>0</v>
      </c>
      <c r="X315" s="483">
        <v>0</v>
      </c>
      <c r="Y315" s="483">
        <v>1.1597500000000001</v>
      </c>
      <c r="Z315" s="483">
        <v>16.635809999999999</v>
      </c>
      <c r="AA315" s="483">
        <v>0</v>
      </c>
      <c r="AB315" s="483">
        <v>0.82464000000000004</v>
      </c>
      <c r="AC315" s="483">
        <v>0</v>
      </c>
      <c r="AD315" s="483">
        <v>22.986529999999998</v>
      </c>
      <c r="AE315" s="483">
        <v>1057.8242599999999</v>
      </c>
      <c r="AF315" s="236">
        <v>3.9110499999999999</v>
      </c>
      <c r="AG315" s="236">
        <v>4.3012899999999998</v>
      </c>
      <c r="AH315" s="236">
        <v>0</v>
      </c>
      <c r="AI315" s="236">
        <v>1.1597500000000001</v>
      </c>
      <c r="AJ315" s="488">
        <v>1048.45217</v>
      </c>
    </row>
    <row r="316" spans="1:36" s="42" customFormat="1" x14ac:dyDescent="0.25">
      <c r="A316" s="407">
        <v>4</v>
      </c>
      <c r="B316" s="113">
        <v>1459</v>
      </c>
      <c r="C316" s="189" t="s">
        <v>1441</v>
      </c>
      <c r="D316" s="483">
        <v>15.168480000000001</v>
      </c>
      <c r="E316" s="483">
        <v>0.55262999999999995</v>
      </c>
      <c r="F316" s="483">
        <v>3.58643</v>
      </c>
      <c r="G316" s="483">
        <v>120.46263</v>
      </c>
      <c r="H316" s="88">
        <v>139.77017000000001</v>
      </c>
      <c r="I316" s="483">
        <v>0</v>
      </c>
      <c r="J316" s="483">
        <v>0</v>
      </c>
      <c r="K316" s="483">
        <v>0</v>
      </c>
      <c r="L316" s="483">
        <v>0</v>
      </c>
      <c r="M316" s="483">
        <v>10.92198</v>
      </c>
      <c r="N316" s="483">
        <v>1E-3</v>
      </c>
      <c r="O316" s="483">
        <v>0.65927999999999998</v>
      </c>
      <c r="P316" s="483">
        <v>0</v>
      </c>
      <c r="Q316" s="483">
        <v>0</v>
      </c>
      <c r="R316" s="88">
        <v>11.58226</v>
      </c>
      <c r="S316" s="483">
        <v>6.7576599999999996</v>
      </c>
      <c r="T316" s="483">
        <v>0</v>
      </c>
      <c r="U316" s="483">
        <v>0</v>
      </c>
      <c r="V316" s="483">
        <v>0</v>
      </c>
      <c r="W316" s="483">
        <v>0</v>
      </c>
      <c r="X316" s="483">
        <v>0</v>
      </c>
      <c r="Y316" s="483">
        <v>0</v>
      </c>
      <c r="Z316" s="483">
        <v>0</v>
      </c>
      <c r="AA316" s="483">
        <v>0</v>
      </c>
      <c r="AB316" s="483">
        <v>2.8061400000000001</v>
      </c>
      <c r="AC316" s="483">
        <v>0</v>
      </c>
      <c r="AD316" s="483">
        <v>9.5638000000000005</v>
      </c>
      <c r="AE316" s="483">
        <v>160.91622999999998</v>
      </c>
      <c r="AF316" s="236">
        <v>1E-3</v>
      </c>
      <c r="AG316" s="236">
        <v>10.92198</v>
      </c>
      <c r="AH316" s="236">
        <v>0</v>
      </c>
      <c r="AI316" s="236">
        <v>0</v>
      </c>
      <c r="AJ316" s="488">
        <v>149.99324999999999</v>
      </c>
    </row>
    <row r="317" spans="1:36" s="42" customFormat="1" x14ac:dyDescent="0.25">
      <c r="A317" s="407">
        <v>6</v>
      </c>
      <c r="B317" s="113">
        <v>145905</v>
      </c>
      <c r="C317" s="189" t="s">
        <v>623</v>
      </c>
      <c r="D317" s="483">
        <v>1.5590599999999999</v>
      </c>
      <c r="E317" s="483">
        <v>0</v>
      </c>
      <c r="F317" s="483">
        <v>0</v>
      </c>
      <c r="G317" s="483">
        <v>0</v>
      </c>
      <c r="H317" s="88">
        <v>1.5590599999999999</v>
      </c>
      <c r="I317" s="483">
        <v>0</v>
      </c>
      <c r="J317" s="483">
        <v>0</v>
      </c>
      <c r="K317" s="483">
        <v>0</v>
      </c>
      <c r="L317" s="483">
        <v>0</v>
      </c>
      <c r="M317" s="483">
        <v>5.0916399999999999</v>
      </c>
      <c r="N317" s="483">
        <v>0</v>
      </c>
      <c r="O317" s="483">
        <v>0.31857999999999997</v>
      </c>
      <c r="P317" s="483">
        <v>0</v>
      </c>
      <c r="Q317" s="483">
        <v>0</v>
      </c>
      <c r="R317" s="88">
        <v>5.4102199999999998</v>
      </c>
      <c r="S317" s="483">
        <v>1.3133999999999999</v>
      </c>
      <c r="T317" s="483">
        <v>0</v>
      </c>
      <c r="U317" s="483">
        <v>0</v>
      </c>
      <c r="V317" s="483">
        <v>0</v>
      </c>
      <c r="W317" s="483">
        <v>0</v>
      </c>
      <c r="X317" s="483">
        <v>0</v>
      </c>
      <c r="Y317" s="483">
        <v>0</v>
      </c>
      <c r="Z317" s="483">
        <v>0</v>
      </c>
      <c r="AA317" s="483">
        <v>0</v>
      </c>
      <c r="AB317" s="483">
        <v>0</v>
      </c>
      <c r="AC317" s="483">
        <v>0</v>
      </c>
      <c r="AD317" s="483">
        <v>1.3133999999999999</v>
      </c>
      <c r="AE317" s="483">
        <v>8.2826799999999992</v>
      </c>
      <c r="AF317" s="236">
        <v>0</v>
      </c>
      <c r="AG317" s="236">
        <v>5.0916399999999999</v>
      </c>
      <c r="AH317" s="236">
        <v>0</v>
      </c>
      <c r="AI317" s="236">
        <v>0</v>
      </c>
      <c r="AJ317" s="488">
        <v>3.1910400000000001</v>
      </c>
    </row>
    <row r="318" spans="1:36" s="42" customFormat="1" x14ac:dyDescent="0.25">
      <c r="A318" s="407">
        <v>6</v>
      </c>
      <c r="B318" s="113">
        <v>145910</v>
      </c>
      <c r="C318" s="189" t="s">
        <v>625</v>
      </c>
      <c r="D318" s="483">
        <v>3.31284</v>
      </c>
      <c r="E318" s="483">
        <v>0.18501000000000001</v>
      </c>
      <c r="F318" s="483">
        <v>1.8265100000000001</v>
      </c>
      <c r="G318" s="483">
        <v>114.22199000000001</v>
      </c>
      <c r="H318" s="88">
        <v>119.54635</v>
      </c>
      <c r="I318" s="483">
        <v>0</v>
      </c>
      <c r="J318" s="483">
        <v>0</v>
      </c>
      <c r="K318" s="483">
        <v>0</v>
      </c>
      <c r="L318" s="483">
        <v>0</v>
      </c>
      <c r="M318" s="483">
        <v>0.61680999999999997</v>
      </c>
      <c r="N318" s="483">
        <v>0</v>
      </c>
      <c r="O318" s="483">
        <v>0.3407</v>
      </c>
      <c r="P318" s="483">
        <v>0</v>
      </c>
      <c r="Q318" s="483">
        <v>0</v>
      </c>
      <c r="R318" s="88">
        <v>0.95750999999999997</v>
      </c>
      <c r="S318" s="483">
        <v>0</v>
      </c>
      <c r="T318" s="483">
        <v>0</v>
      </c>
      <c r="U318" s="483">
        <v>0</v>
      </c>
      <c r="V318" s="483">
        <v>0</v>
      </c>
      <c r="W318" s="483">
        <v>0</v>
      </c>
      <c r="X318" s="483">
        <v>0</v>
      </c>
      <c r="Y318" s="483">
        <v>0</v>
      </c>
      <c r="Z318" s="483">
        <v>0</v>
      </c>
      <c r="AA318" s="483">
        <v>0</v>
      </c>
      <c r="AB318" s="483">
        <v>0.34348000000000001</v>
      </c>
      <c r="AC318" s="483">
        <v>0</v>
      </c>
      <c r="AD318" s="483">
        <v>0.34348000000000001</v>
      </c>
      <c r="AE318" s="483">
        <v>120.84734</v>
      </c>
      <c r="AF318" s="236">
        <v>0</v>
      </c>
      <c r="AG318" s="236">
        <v>0.61680999999999997</v>
      </c>
      <c r="AH318" s="236">
        <v>0</v>
      </c>
      <c r="AI318" s="236">
        <v>0</v>
      </c>
      <c r="AJ318" s="488">
        <v>120.23053</v>
      </c>
    </row>
    <row r="319" spans="1:36" s="42" customFormat="1" x14ac:dyDescent="0.25">
      <c r="A319" s="407">
        <v>6</v>
      </c>
      <c r="B319" s="113">
        <v>145915</v>
      </c>
      <c r="C319" s="189" t="s">
        <v>1110</v>
      </c>
      <c r="D319" s="483">
        <v>5.3959000000000001</v>
      </c>
      <c r="E319" s="483">
        <v>0.36762</v>
      </c>
      <c r="F319" s="483">
        <v>1.75692</v>
      </c>
      <c r="G319" s="483">
        <v>3.9670100000000001</v>
      </c>
      <c r="H319" s="88">
        <v>11.487449999999999</v>
      </c>
      <c r="I319" s="483">
        <v>0</v>
      </c>
      <c r="J319" s="483">
        <v>0</v>
      </c>
      <c r="K319" s="483">
        <v>0</v>
      </c>
      <c r="L319" s="483">
        <v>0</v>
      </c>
      <c r="M319" s="483">
        <v>1.11612</v>
      </c>
      <c r="N319" s="483">
        <v>0</v>
      </c>
      <c r="O319" s="483">
        <v>0</v>
      </c>
      <c r="P319" s="483">
        <v>0</v>
      </c>
      <c r="Q319" s="483">
        <v>0</v>
      </c>
      <c r="R319" s="88">
        <v>1.11612</v>
      </c>
      <c r="S319" s="483">
        <v>3.9264000000000001</v>
      </c>
      <c r="T319" s="483">
        <v>0</v>
      </c>
      <c r="U319" s="483">
        <v>0</v>
      </c>
      <c r="V319" s="483">
        <v>0</v>
      </c>
      <c r="W319" s="483">
        <v>0</v>
      </c>
      <c r="X319" s="483">
        <v>0</v>
      </c>
      <c r="Y319" s="483">
        <v>0</v>
      </c>
      <c r="Z319" s="483">
        <v>0</v>
      </c>
      <c r="AA319" s="483">
        <v>0</v>
      </c>
      <c r="AB319" s="483">
        <v>1.6628700000000001</v>
      </c>
      <c r="AC319" s="483">
        <v>0</v>
      </c>
      <c r="AD319" s="483">
        <v>5.58927</v>
      </c>
      <c r="AE319" s="483">
        <v>18.19284</v>
      </c>
      <c r="AF319" s="236">
        <v>0</v>
      </c>
      <c r="AG319" s="236">
        <v>1.11612</v>
      </c>
      <c r="AH319" s="236">
        <v>0</v>
      </c>
      <c r="AI319" s="236">
        <v>0</v>
      </c>
      <c r="AJ319" s="488">
        <v>17.076720000000002</v>
      </c>
    </row>
    <row r="320" spans="1:36" s="42" customFormat="1" x14ac:dyDescent="0.25">
      <c r="A320" s="407">
        <v>6</v>
      </c>
      <c r="B320" s="113">
        <v>145920</v>
      </c>
      <c r="C320" s="189" t="s">
        <v>1111</v>
      </c>
      <c r="D320" s="483">
        <v>1.53166</v>
      </c>
      <c r="E320" s="483">
        <v>0</v>
      </c>
      <c r="F320" s="483">
        <v>1E-3</v>
      </c>
      <c r="G320" s="483">
        <v>1.2906200000000001</v>
      </c>
      <c r="H320" s="88">
        <v>2.82328</v>
      </c>
      <c r="I320" s="483">
        <v>0</v>
      </c>
      <c r="J320" s="483">
        <v>0</v>
      </c>
      <c r="K320" s="483">
        <v>0</v>
      </c>
      <c r="L320" s="483">
        <v>0</v>
      </c>
      <c r="M320" s="483">
        <v>1.93198</v>
      </c>
      <c r="N320" s="483">
        <v>0</v>
      </c>
      <c r="O320" s="483">
        <v>0</v>
      </c>
      <c r="P320" s="483">
        <v>0</v>
      </c>
      <c r="Q320" s="483">
        <v>0</v>
      </c>
      <c r="R320" s="88">
        <v>1.93198</v>
      </c>
      <c r="S320" s="483">
        <v>0.91612000000000005</v>
      </c>
      <c r="T320" s="483">
        <v>0</v>
      </c>
      <c r="U320" s="483">
        <v>0</v>
      </c>
      <c r="V320" s="483">
        <v>0</v>
      </c>
      <c r="W320" s="483">
        <v>0</v>
      </c>
      <c r="X320" s="483">
        <v>0</v>
      </c>
      <c r="Y320" s="483">
        <v>0</v>
      </c>
      <c r="Z320" s="483">
        <v>0</v>
      </c>
      <c r="AA320" s="483">
        <v>0</v>
      </c>
      <c r="AB320" s="483">
        <v>0.79979</v>
      </c>
      <c r="AC320" s="483">
        <v>0</v>
      </c>
      <c r="AD320" s="483">
        <v>1.71591</v>
      </c>
      <c r="AE320" s="483">
        <v>6.4711699999999999</v>
      </c>
      <c r="AF320" s="236">
        <v>0</v>
      </c>
      <c r="AG320" s="236">
        <v>1.93198</v>
      </c>
      <c r="AH320" s="236">
        <v>0</v>
      </c>
      <c r="AI320" s="236">
        <v>0</v>
      </c>
      <c r="AJ320" s="488">
        <v>4.5391899999999996</v>
      </c>
    </row>
    <row r="321" spans="1:36" s="42" customFormat="1" x14ac:dyDescent="0.25">
      <c r="A321" s="407">
        <v>6</v>
      </c>
      <c r="B321" s="113">
        <v>145925</v>
      </c>
      <c r="C321" s="189" t="s">
        <v>1424</v>
      </c>
      <c r="D321" s="483">
        <v>3.3690199999999999</v>
      </c>
      <c r="E321" s="483">
        <v>0</v>
      </c>
      <c r="F321" s="483">
        <v>1E-3</v>
      </c>
      <c r="G321" s="483">
        <v>0.97801000000000005</v>
      </c>
      <c r="H321" s="88">
        <v>4.3480299999999996</v>
      </c>
      <c r="I321" s="483">
        <v>0</v>
      </c>
      <c r="J321" s="483">
        <v>0</v>
      </c>
      <c r="K321" s="483">
        <v>0</v>
      </c>
      <c r="L321" s="483">
        <v>0</v>
      </c>
      <c r="M321" s="483">
        <v>2.1654300000000002</v>
      </c>
      <c r="N321" s="483">
        <v>0</v>
      </c>
      <c r="O321" s="483">
        <v>0</v>
      </c>
      <c r="P321" s="483">
        <v>0</v>
      </c>
      <c r="Q321" s="483">
        <v>0</v>
      </c>
      <c r="R321" s="88">
        <v>2.1654300000000002</v>
      </c>
      <c r="S321" s="483">
        <v>0.60174000000000005</v>
      </c>
      <c r="T321" s="483">
        <v>0</v>
      </c>
      <c r="U321" s="483">
        <v>0</v>
      </c>
      <c r="V321" s="483">
        <v>0</v>
      </c>
      <c r="W321" s="483">
        <v>0</v>
      </c>
      <c r="X321" s="483">
        <v>0</v>
      </c>
      <c r="Y321" s="483">
        <v>0</v>
      </c>
      <c r="Z321" s="483">
        <v>0</v>
      </c>
      <c r="AA321" s="483">
        <v>0</v>
      </c>
      <c r="AB321" s="483">
        <v>0</v>
      </c>
      <c r="AC321" s="483">
        <v>0</v>
      </c>
      <c r="AD321" s="483">
        <v>0.60174000000000005</v>
      </c>
      <c r="AE321" s="483">
        <v>7.1152000000000006</v>
      </c>
      <c r="AF321" s="236">
        <v>0</v>
      </c>
      <c r="AG321" s="236">
        <v>2.1654300000000002</v>
      </c>
      <c r="AH321" s="236">
        <v>0</v>
      </c>
      <c r="AI321" s="236">
        <v>0</v>
      </c>
      <c r="AJ321" s="488">
        <v>4.94977</v>
      </c>
    </row>
    <row r="322" spans="1:36" s="42" customFormat="1" x14ac:dyDescent="0.25">
      <c r="A322" s="407">
        <v>6</v>
      </c>
      <c r="B322" s="113">
        <v>145930</v>
      </c>
      <c r="C322" s="189" t="s">
        <v>1113</v>
      </c>
      <c r="D322" s="483">
        <v>0</v>
      </c>
      <c r="E322" s="483">
        <v>0</v>
      </c>
      <c r="F322" s="483">
        <v>1E-3</v>
      </c>
      <c r="G322" s="483">
        <v>5.0000000000000001E-3</v>
      </c>
      <c r="H322" s="88">
        <v>6.0000000000000001E-3</v>
      </c>
      <c r="I322" s="483">
        <v>0</v>
      </c>
      <c r="J322" s="483">
        <v>0</v>
      </c>
      <c r="K322" s="483">
        <v>0</v>
      </c>
      <c r="L322" s="483">
        <v>0</v>
      </c>
      <c r="M322" s="483">
        <v>0</v>
      </c>
      <c r="N322" s="483">
        <v>1E-3</v>
      </c>
      <c r="O322" s="483">
        <v>0</v>
      </c>
      <c r="P322" s="483">
        <v>0</v>
      </c>
      <c r="Q322" s="483">
        <v>0</v>
      </c>
      <c r="R322" s="88">
        <v>1E-3</v>
      </c>
      <c r="S322" s="483">
        <v>0</v>
      </c>
      <c r="T322" s="483">
        <v>0</v>
      </c>
      <c r="U322" s="483">
        <v>0</v>
      </c>
      <c r="V322" s="483">
        <v>0</v>
      </c>
      <c r="W322" s="483">
        <v>0</v>
      </c>
      <c r="X322" s="483">
        <v>0</v>
      </c>
      <c r="Y322" s="483">
        <v>0</v>
      </c>
      <c r="Z322" s="483">
        <v>0</v>
      </c>
      <c r="AA322" s="483">
        <v>0</v>
      </c>
      <c r="AB322" s="483">
        <v>0</v>
      </c>
      <c r="AC322" s="483">
        <v>0</v>
      </c>
      <c r="AD322" s="483">
        <v>0</v>
      </c>
      <c r="AE322" s="483">
        <v>7.0000000000000001E-3</v>
      </c>
      <c r="AF322" s="236">
        <v>1E-3</v>
      </c>
      <c r="AG322" s="236">
        <v>0</v>
      </c>
      <c r="AH322" s="236">
        <v>0</v>
      </c>
      <c r="AI322" s="236">
        <v>0</v>
      </c>
      <c r="AJ322" s="488">
        <v>6.0000000000000001E-3</v>
      </c>
    </row>
    <row r="323" spans="1:36" s="42" customFormat="1" x14ac:dyDescent="0.25">
      <c r="A323" s="407">
        <v>4</v>
      </c>
      <c r="B323" s="113">
        <v>1460</v>
      </c>
      <c r="C323" s="189" t="s">
        <v>1442</v>
      </c>
      <c r="D323" s="483">
        <v>102.90118</v>
      </c>
      <c r="E323" s="483">
        <v>0</v>
      </c>
      <c r="F323" s="483">
        <v>167.31279000000001</v>
      </c>
      <c r="G323" s="483">
        <v>3.0000000000000001E-3</v>
      </c>
      <c r="H323" s="88">
        <v>270.21697</v>
      </c>
      <c r="I323" s="483">
        <v>16.06279</v>
      </c>
      <c r="J323" s="483">
        <v>0</v>
      </c>
      <c r="K323" s="483">
        <v>0</v>
      </c>
      <c r="L323" s="483">
        <v>0</v>
      </c>
      <c r="M323" s="483">
        <v>0</v>
      </c>
      <c r="N323" s="483">
        <v>10.391299999999999</v>
      </c>
      <c r="O323" s="483">
        <v>43.725050000000003</v>
      </c>
      <c r="P323" s="483">
        <v>0</v>
      </c>
      <c r="Q323" s="483">
        <v>7.8990099999999996</v>
      </c>
      <c r="R323" s="88">
        <v>78.078150000000008</v>
      </c>
      <c r="S323" s="483">
        <v>52.934510000000003</v>
      </c>
      <c r="T323" s="483">
        <v>0</v>
      </c>
      <c r="U323" s="483">
        <v>60.440899999999999</v>
      </c>
      <c r="V323" s="483">
        <v>5.2735700000000003</v>
      </c>
      <c r="W323" s="483">
        <v>0</v>
      </c>
      <c r="X323" s="483">
        <v>0</v>
      </c>
      <c r="Y323" s="483">
        <v>117.27670000000001</v>
      </c>
      <c r="Z323" s="483">
        <v>6.9585600000000003</v>
      </c>
      <c r="AA323" s="483">
        <v>126.92367</v>
      </c>
      <c r="AB323" s="483">
        <v>65.976749999999996</v>
      </c>
      <c r="AC323" s="483">
        <v>99.768240000000006</v>
      </c>
      <c r="AD323" s="483">
        <v>535.55290000000002</v>
      </c>
      <c r="AE323" s="483">
        <v>883.84802000000002</v>
      </c>
      <c r="AF323" s="236">
        <v>10.391299999999999</v>
      </c>
      <c r="AG323" s="236">
        <v>5.2735700000000003</v>
      </c>
      <c r="AH323" s="236">
        <v>0</v>
      </c>
      <c r="AI323" s="236">
        <v>343.96861000000001</v>
      </c>
      <c r="AJ323" s="488">
        <v>524.21453999999994</v>
      </c>
    </row>
    <row r="324" spans="1:36" s="42" customFormat="1" x14ac:dyDescent="0.25">
      <c r="A324" s="407">
        <v>6</v>
      </c>
      <c r="B324" s="113">
        <v>146005</v>
      </c>
      <c r="C324" s="189" t="s">
        <v>623</v>
      </c>
      <c r="D324" s="483">
        <v>12.141019999999999</v>
      </c>
      <c r="E324" s="483">
        <v>0</v>
      </c>
      <c r="F324" s="483">
        <v>25.782229999999998</v>
      </c>
      <c r="G324" s="483">
        <v>0</v>
      </c>
      <c r="H324" s="88">
        <v>37.923249999999996</v>
      </c>
      <c r="I324" s="483">
        <v>0</v>
      </c>
      <c r="J324" s="483">
        <v>0</v>
      </c>
      <c r="K324" s="483">
        <v>0</v>
      </c>
      <c r="L324" s="483">
        <v>0</v>
      </c>
      <c r="M324" s="483">
        <v>0</v>
      </c>
      <c r="N324" s="483">
        <v>0</v>
      </c>
      <c r="O324" s="483">
        <v>6.5742000000000003</v>
      </c>
      <c r="P324" s="483">
        <v>0</v>
      </c>
      <c r="Q324" s="483">
        <v>0</v>
      </c>
      <c r="R324" s="88">
        <v>6.5742000000000003</v>
      </c>
      <c r="S324" s="483">
        <v>7.1606500000000004</v>
      </c>
      <c r="T324" s="483">
        <v>0</v>
      </c>
      <c r="U324" s="483">
        <v>0.52641000000000004</v>
      </c>
      <c r="V324" s="483">
        <v>0.26949000000000001</v>
      </c>
      <c r="W324" s="483">
        <v>0</v>
      </c>
      <c r="X324" s="483">
        <v>0</v>
      </c>
      <c r="Y324" s="483">
        <v>0.03</v>
      </c>
      <c r="Z324" s="483">
        <v>0</v>
      </c>
      <c r="AA324" s="483">
        <v>5.1283300000000001</v>
      </c>
      <c r="AB324" s="483">
        <v>0</v>
      </c>
      <c r="AC324" s="483">
        <v>0</v>
      </c>
      <c r="AD324" s="483">
        <v>13.114880000000001</v>
      </c>
      <c r="AE324" s="483">
        <v>57.612329999999993</v>
      </c>
      <c r="AF324" s="236">
        <v>0</v>
      </c>
      <c r="AG324" s="236">
        <v>0.26949000000000001</v>
      </c>
      <c r="AH324" s="236">
        <v>0</v>
      </c>
      <c r="AI324" s="236">
        <v>5.1583300000000003</v>
      </c>
      <c r="AJ324" s="488">
        <v>52.184509999999989</v>
      </c>
    </row>
    <row r="325" spans="1:36" s="42" customFormat="1" x14ac:dyDescent="0.25">
      <c r="A325" s="407">
        <v>6</v>
      </c>
      <c r="B325" s="113">
        <v>146010</v>
      </c>
      <c r="C325" s="189" t="s">
        <v>625</v>
      </c>
      <c r="D325" s="483">
        <v>43.501530000000002</v>
      </c>
      <c r="E325" s="483">
        <v>0</v>
      </c>
      <c r="F325" s="483">
        <v>49.302059999999997</v>
      </c>
      <c r="G325" s="483">
        <v>0</v>
      </c>
      <c r="H325" s="88">
        <v>92.80359</v>
      </c>
      <c r="I325" s="483">
        <v>0</v>
      </c>
      <c r="J325" s="483">
        <v>0</v>
      </c>
      <c r="K325" s="483">
        <v>0</v>
      </c>
      <c r="L325" s="483">
        <v>0</v>
      </c>
      <c r="M325" s="483">
        <v>0</v>
      </c>
      <c r="N325" s="483">
        <v>3.0339900000000002</v>
      </c>
      <c r="O325" s="483">
        <v>1.6872</v>
      </c>
      <c r="P325" s="483">
        <v>0</v>
      </c>
      <c r="Q325" s="483">
        <v>3.0113599999999998</v>
      </c>
      <c r="R325" s="88">
        <v>7.7325499999999998</v>
      </c>
      <c r="S325" s="483">
        <v>0</v>
      </c>
      <c r="T325" s="483">
        <v>0</v>
      </c>
      <c r="U325" s="483">
        <v>1.3432599999999999</v>
      </c>
      <c r="V325" s="483">
        <v>0.52720999999999996</v>
      </c>
      <c r="W325" s="483">
        <v>0</v>
      </c>
      <c r="X325" s="483">
        <v>0</v>
      </c>
      <c r="Y325" s="483">
        <v>44.629480000000001</v>
      </c>
      <c r="Z325" s="483">
        <v>0</v>
      </c>
      <c r="AA325" s="483">
        <v>12.87903</v>
      </c>
      <c r="AB325" s="483">
        <v>12.47944</v>
      </c>
      <c r="AC325" s="483">
        <v>29.317049999999998</v>
      </c>
      <c r="AD325" s="483">
        <v>101.17546999999999</v>
      </c>
      <c r="AE325" s="483">
        <v>201.71161000000001</v>
      </c>
      <c r="AF325" s="236">
        <v>3.0339900000000002</v>
      </c>
      <c r="AG325" s="236">
        <v>0.52720999999999996</v>
      </c>
      <c r="AH325" s="236">
        <v>0</v>
      </c>
      <c r="AI325" s="236">
        <v>86.825559999999996</v>
      </c>
      <c r="AJ325" s="488">
        <v>111.32485</v>
      </c>
    </row>
    <row r="326" spans="1:36" s="42" customFormat="1" x14ac:dyDescent="0.25">
      <c r="A326" s="407">
        <v>6</v>
      </c>
      <c r="B326" s="113">
        <v>146015</v>
      </c>
      <c r="C326" s="189" t="s">
        <v>627</v>
      </c>
      <c r="D326" s="483">
        <v>46.60163</v>
      </c>
      <c r="E326" s="483">
        <v>0</v>
      </c>
      <c r="F326" s="483">
        <v>82.809539999999998</v>
      </c>
      <c r="G326" s="483">
        <v>0</v>
      </c>
      <c r="H326" s="88">
        <v>129.41117</v>
      </c>
      <c r="I326" s="483">
        <v>0</v>
      </c>
      <c r="J326" s="483">
        <v>0</v>
      </c>
      <c r="K326" s="483">
        <v>0</v>
      </c>
      <c r="L326" s="483">
        <v>0</v>
      </c>
      <c r="M326" s="483">
        <v>0</v>
      </c>
      <c r="N326" s="483">
        <v>1.1365499999999999</v>
      </c>
      <c r="O326" s="483">
        <v>4.1318400000000004</v>
      </c>
      <c r="P326" s="483">
        <v>0</v>
      </c>
      <c r="Q326" s="483">
        <v>4.3710599999999999</v>
      </c>
      <c r="R326" s="88">
        <v>9.6394500000000001</v>
      </c>
      <c r="S326" s="483">
        <v>18.79261</v>
      </c>
      <c r="T326" s="483">
        <v>0</v>
      </c>
      <c r="U326" s="483">
        <v>1.0133399999999999</v>
      </c>
      <c r="V326" s="483">
        <v>0.76217999999999997</v>
      </c>
      <c r="W326" s="483">
        <v>0</v>
      </c>
      <c r="X326" s="483">
        <v>0</v>
      </c>
      <c r="Y326" s="483">
        <v>65.306209999999993</v>
      </c>
      <c r="Z326" s="483">
        <v>0</v>
      </c>
      <c r="AA326" s="483">
        <v>15.871930000000001</v>
      </c>
      <c r="AB326" s="483">
        <v>15.25323</v>
      </c>
      <c r="AC326" s="483">
        <v>55.13205</v>
      </c>
      <c r="AD326" s="483">
        <v>172.13155</v>
      </c>
      <c r="AE326" s="483">
        <v>311.18217000000004</v>
      </c>
      <c r="AF326" s="236">
        <v>1.1365499999999999</v>
      </c>
      <c r="AG326" s="236">
        <v>0.76217999999999997</v>
      </c>
      <c r="AH326" s="236">
        <v>0</v>
      </c>
      <c r="AI326" s="236">
        <v>136.31019000000001</v>
      </c>
      <c r="AJ326" s="488">
        <v>172.97325000000001</v>
      </c>
    </row>
    <row r="327" spans="1:36" s="42" customFormat="1" x14ac:dyDescent="0.25">
      <c r="A327" s="407">
        <v>6</v>
      </c>
      <c r="B327" s="113">
        <v>146020</v>
      </c>
      <c r="C327" s="189" t="s">
        <v>629</v>
      </c>
      <c r="D327" s="483">
        <v>0</v>
      </c>
      <c r="E327" s="483">
        <v>0</v>
      </c>
      <c r="F327" s="483">
        <v>8.9519599999999997</v>
      </c>
      <c r="G327" s="483">
        <v>0</v>
      </c>
      <c r="H327" s="88">
        <v>8.9519599999999997</v>
      </c>
      <c r="I327" s="483">
        <v>3.99899</v>
      </c>
      <c r="J327" s="483">
        <v>0</v>
      </c>
      <c r="K327" s="483">
        <v>0</v>
      </c>
      <c r="L327" s="483">
        <v>0</v>
      </c>
      <c r="M327" s="483">
        <v>0</v>
      </c>
      <c r="N327" s="483">
        <v>2.10087</v>
      </c>
      <c r="O327" s="483">
        <v>20.041450000000001</v>
      </c>
      <c r="P327" s="483">
        <v>0</v>
      </c>
      <c r="Q327" s="483">
        <v>0.51158999999999999</v>
      </c>
      <c r="R327" s="88">
        <v>26.652900000000002</v>
      </c>
      <c r="S327" s="483">
        <v>18.08239</v>
      </c>
      <c r="T327" s="483">
        <v>0</v>
      </c>
      <c r="U327" s="483">
        <v>1.8624799999999999</v>
      </c>
      <c r="V327" s="483">
        <v>1.19048</v>
      </c>
      <c r="W327" s="483">
        <v>0</v>
      </c>
      <c r="X327" s="483">
        <v>0</v>
      </c>
      <c r="Y327" s="483">
        <v>7.3110099999999996</v>
      </c>
      <c r="Z327" s="483">
        <v>0</v>
      </c>
      <c r="AA327" s="483">
        <v>38.639499999999998</v>
      </c>
      <c r="AB327" s="483">
        <v>12.00047</v>
      </c>
      <c r="AC327" s="483">
        <v>15.319140000000001</v>
      </c>
      <c r="AD327" s="483">
        <v>94.405470000000008</v>
      </c>
      <c r="AE327" s="483">
        <v>130.01033000000001</v>
      </c>
      <c r="AF327" s="236">
        <v>2.10087</v>
      </c>
      <c r="AG327" s="236">
        <v>1.19048</v>
      </c>
      <c r="AH327" s="236">
        <v>0</v>
      </c>
      <c r="AI327" s="236">
        <v>61.269649999999999</v>
      </c>
      <c r="AJ327" s="488">
        <v>65.449330000000003</v>
      </c>
    </row>
    <row r="328" spans="1:36" s="42" customFormat="1" x14ac:dyDescent="0.25">
      <c r="A328" s="407">
        <v>6</v>
      </c>
      <c r="B328" s="113">
        <v>146025</v>
      </c>
      <c r="C328" s="189" t="s">
        <v>631</v>
      </c>
      <c r="D328" s="483">
        <v>0.65700000000000003</v>
      </c>
      <c r="E328" s="483">
        <v>0</v>
      </c>
      <c r="F328" s="483">
        <v>0.46700000000000003</v>
      </c>
      <c r="G328" s="483">
        <v>3.0000000000000001E-3</v>
      </c>
      <c r="H328" s="88">
        <v>1.127</v>
      </c>
      <c r="I328" s="483">
        <v>12.063800000000001</v>
      </c>
      <c r="J328" s="483">
        <v>0</v>
      </c>
      <c r="K328" s="483">
        <v>0</v>
      </c>
      <c r="L328" s="483">
        <v>0</v>
      </c>
      <c r="M328" s="483">
        <v>0</v>
      </c>
      <c r="N328" s="483">
        <v>4.1198899999999998</v>
      </c>
      <c r="O328" s="483">
        <v>11.29036</v>
      </c>
      <c r="P328" s="483">
        <v>0</v>
      </c>
      <c r="Q328" s="483">
        <v>5.0000000000000001E-3</v>
      </c>
      <c r="R328" s="88">
        <v>27.479049999999997</v>
      </c>
      <c r="S328" s="483">
        <v>8.8988600000000009</v>
      </c>
      <c r="T328" s="483">
        <v>0</v>
      </c>
      <c r="U328" s="483">
        <v>55.695410000000003</v>
      </c>
      <c r="V328" s="483">
        <v>2.5242100000000001</v>
      </c>
      <c r="W328" s="483">
        <v>0</v>
      </c>
      <c r="X328" s="483">
        <v>0</v>
      </c>
      <c r="Y328" s="483">
        <v>0</v>
      </c>
      <c r="Z328" s="483">
        <v>6.9585600000000003</v>
      </c>
      <c r="AA328" s="483">
        <v>54.404879999999999</v>
      </c>
      <c r="AB328" s="483">
        <v>26.24361</v>
      </c>
      <c r="AC328" s="483">
        <v>0</v>
      </c>
      <c r="AD328" s="483">
        <v>154.72552999999999</v>
      </c>
      <c r="AE328" s="483">
        <v>183.33157999999997</v>
      </c>
      <c r="AF328" s="236">
        <v>4.1198899999999998</v>
      </c>
      <c r="AG328" s="236">
        <v>2.5242100000000001</v>
      </c>
      <c r="AH328" s="236">
        <v>0</v>
      </c>
      <c r="AI328" s="236">
        <v>54.404879999999999</v>
      </c>
      <c r="AJ328" s="488">
        <v>122.28260000000002</v>
      </c>
    </row>
    <row r="329" spans="1:36" s="42" customFormat="1" x14ac:dyDescent="0.25">
      <c r="A329" s="407">
        <v>4</v>
      </c>
      <c r="B329" s="113">
        <v>1464</v>
      </c>
      <c r="C329" s="189" t="s">
        <v>1444</v>
      </c>
      <c r="D329" s="483">
        <v>0</v>
      </c>
      <c r="E329" s="483">
        <v>0</v>
      </c>
      <c r="F329" s="483">
        <v>0</v>
      </c>
      <c r="G329" s="483">
        <v>0</v>
      </c>
      <c r="H329" s="88">
        <v>0</v>
      </c>
      <c r="I329" s="483">
        <v>0</v>
      </c>
      <c r="J329" s="483">
        <v>0</v>
      </c>
      <c r="K329" s="483">
        <v>0</v>
      </c>
      <c r="L329" s="483">
        <v>0</v>
      </c>
      <c r="M329" s="483">
        <v>0</v>
      </c>
      <c r="N329" s="483">
        <v>0</v>
      </c>
      <c r="O329" s="483">
        <v>0</v>
      </c>
      <c r="P329" s="483">
        <v>0</v>
      </c>
      <c r="Q329" s="483">
        <v>0</v>
      </c>
      <c r="R329" s="88">
        <v>0</v>
      </c>
      <c r="S329" s="483">
        <v>0</v>
      </c>
      <c r="T329" s="483">
        <v>0</v>
      </c>
      <c r="U329" s="483">
        <v>0</v>
      </c>
      <c r="V329" s="483">
        <v>0</v>
      </c>
      <c r="W329" s="483">
        <v>0</v>
      </c>
      <c r="X329" s="483">
        <v>0</v>
      </c>
      <c r="Y329" s="483">
        <v>0</v>
      </c>
      <c r="Z329" s="483">
        <v>0</v>
      </c>
      <c r="AA329" s="483">
        <v>0</v>
      </c>
      <c r="AB329" s="483">
        <v>0</v>
      </c>
      <c r="AC329" s="483">
        <v>0</v>
      </c>
      <c r="AD329" s="483">
        <v>0</v>
      </c>
      <c r="AE329" s="483">
        <v>0</v>
      </c>
      <c r="AF329" s="236">
        <v>0</v>
      </c>
      <c r="AG329" s="236">
        <v>0</v>
      </c>
      <c r="AH329" s="236">
        <v>0</v>
      </c>
      <c r="AI329" s="236">
        <v>0</v>
      </c>
      <c r="AJ329" s="488">
        <v>0</v>
      </c>
    </row>
    <row r="330" spans="1:36" s="42" customFormat="1" x14ac:dyDescent="0.25">
      <c r="A330" s="407">
        <v>6</v>
      </c>
      <c r="B330" s="113">
        <v>146405</v>
      </c>
      <c r="C330" s="189" t="s">
        <v>623</v>
      </c>
      <c r="D330" s="483">
        <v>0</v>
      </c>
      <c r="E330" s="483">
        <v>0</v>
      </c>
      <c r="F330" s="483">
        <v>0</v>
      </c>
      <c r="G330" s="483">
        <v>0</v>
      </c>
      <c r="H330" s="88">
        <v>0</v>
      </c>
      <c r="I330" s="483">
        <v>0</v>
      </c>
      <c r="J330" s="483">
        <v>0</v>
      </c>
      <c r="K330" s="483">
        <v>0</v>
      </c>
      <c r="L330" s="483">
        <v>0</v>
      </c>
      <c r="M330" s="483">
        <v>0</v>
      </c>
      <c r="N330" s="483">
        <v>0</v>
      </c>
      <c r="O330" s="483">
        <v>0</v>
      </c>
      <c r="P330" s="483">
        <v>0</v>
      </c>
      <c r="Q330" s="483">
        <v>0</v>
      </c>
      <c r="R330" s="88">
        <v>0</v>
      </c>
      <c r="S330" s="483">
        <v>0</v>
      </c>
      <c r="T330" s="483">
        <v>0</v>
      </c>
      <c r="U330" s="483">
        <v>0</v>
      </c>
      <c r="V330" s="483">
        <v>0</v>
      </c>
      <c r="W330" s="483">
        <v>0</v>
      </c>
      <c r="X330" s="483">
        <v>0</v>
      </c>
      <c r="Y330" s="483">
        <v>0</v>
      </c>
      <c r="Z330" s="483">
        <v>0</v>
      </c>
      <c r="AA330" s="483">
        <v>0</v>
      </c>
      <c r="AB330" s="483">
        <v>0</v>
      </c>
      <c r="AC330" s="483">
        <v>0</v>
      </c>
      <c r="AD330" s="483">
        <v>0</v>
      </c>
      <c r="AE330" s="483">
        <v>0</v>
      </c>
      <c r="AF330" s="236">
        <v>0</v>
      </c>
      <c r="AG330" s="236">
        <v>0</v>
      </c>
      <c r="AH330" s="236">
        <v>0</v>
      </c>
      <c r="AI330" s="236">
        <v>0</v>
      </c>
      <c r="AJ330" s="488">
        <v>0</v>
      </c>
    </row>
    <row r="331" spans="1:36" s="42" customFormat="1" x14ac:dyDescent="0.25">
      <c r="A331" s="407">
        <v>6</v>
      </c>
      <c r="B331" s="113">
        <v>146410</v>
      </c>
      <c r="C331" s="189" t="s">
        <v>625</v>
      </c>
      <c r="D331" s="483">
        <v>0</v>
      </c>
      <c r="E331" s="483">
        <v>0</v>
      </c>
      <c r="F331" s="483">
        <v>0</v>
      </c>
      <c r="G331" s="483">
        <v>0</v>
      </c>
      <c r="H331" s="88">
        <v>0</v>
      </c>
      <c r="I331" s="483">
        <v>0</v>
      </c>
      <c r="J331" s="483">
        <v>0</v>
      </c>
      <c r="K331" s="483">
        <v>0</v>
      </c>
      <c r="L331" s="483">
        <v>0</v>
      </c>
      <c r="M331" s="483">
        <v>0</v>
      </c>
      <c r="N331" s="483">
        <v>0</v>
      </c>
      <c r="O331" s="483">
        <v>0</v>
      </c>
      <c r="P331" s="483">
        <v>0</v>
      </c>
      <c r="Q331" s="483">
        <v>0</v>
      </c>
      <c r="R331" s="88">
        <v>0</v>
      </c>
      <c r="S331" s="483">
        <v>0</v>
      </c>
      <c r="T331" s="483">
        <v>0</v>
      </c>
      <c r="U331" s="483">
        <v>0</v>
      </c>
      <c r="V331" s="483">
        <v>0</v>
      </c>
      <c r="W331" s="483">
        <v>0</v>
      </c>
      <c r="X331" s="483">
        <v>0</v>
      </c>
      <c r="Y331" s="483">
        <v>0</v>
      </c>
      <c r="Z331" s="483">
        <v>0</v>
      </c>
      <c r="AA331" s="483">
        <v>0</v>
      </c>
      <c r="AB331" s="483">
        <v>0</v>
      </c>
      <c r="AC331" s="483">
        <v>0</v>
      </c>
      <c r="AD331" s="483">
        <v>0</v>
      </c>
      <c r="AE331" s="483">
        <v>0</v>
      </c>
      <c r="AF331" s="236">
        <v>0</v>
      </c>
      <c r="AG331" s="236">
        <v>0</v>
      </c>
      <c r="AH331" s="236">
        <v>0</v>
      </c>
      <c r="AI331" s="236">
        <v>0</v>
      </c>
      <c r="AJ331" s="488">
        <v>0</v>
      </c>
    </row>
    <row r="332" spans="1:36" s="42" customFormat="1" x14ac:dyDescent="0.25">
      <c r="A332" s="407">
        <v>6</v>
      </c>
      <c r="B332" s="113">
        <v>146415</v>
      </c>
      <c r="C332" s="189" t="s">
        <v>1110</v>
      </c>
      <c r="D332" s="483">
        <v>0</v>
      </c>
      <c r="E332" s="483">
        <v>0</v>
      </c>
      <c r="F332" s="483">
        <v>0</v>
      </c>
      <c r="G332" s="483">
        <v>0</v>
      </c>
      <c r="H332" s="88">
        <v>0</v>
      </c>
      <c r="I332" s="483">
        <v>0</v>
      </c>
      <c r="J332" s="483">
        <v>0</v>
      </c>
      <c r="K332" s="483">
        <v>0</v>
      </c>
      <c r="L332" s="483">
        <v>0</v>
      </c>
      <c r="M332" s="483">
        <v>0</v>
      </c>
      <c r="N332" s="483">
        <v>0</v>
      </c>
      <c r="O332" s="483">
        <v>0</v>
      </c>
      <c r="P332" s="483">
        <v>0</v>
      </c>
      <c r="Q332" s="483">
        <v>0</v>
      </c>
      <c r="R332" s="88">
        <v>0</v>
      </c>
      <c r="S332" s="483">
        <v>0</v>
      </c>
      <c r="T332" s="483">
        <v>0</v>
      </c>
      <c r="U332" s="483">
        <v>0</v>
      </c>
      <c r="V332" s="483">
        <v>0</v>
      </c>
      <c r="W332" s="483">
        <v>0</v>
      </c>
      <c r="X332" s="483">
        <v>0</v>
      </c>
      <c r="Y332" s="483">
        <v>0</v>
      </c>
      <c r="Z332" s="483">
        <v>0</v>
      </c>
      <c r="AA332" s="483">
        <v>0</v>
      </c>
      <c r="AB332" s="483">
        <v>0</v>
      </c>
      <c r="AC332" s="483">
        <v>0</v>
      </c>
      <c r="AD332" s="483">
        <v>0</v>
      </c>
      <c r="AE332" s="483">
        <v>0</v>
      </c>
      <c r="AF332" s="236">
        <v>0</v>
      </c>
      <c r="AG332" s="236">
        <v>0</v>
      </c>
      <c r="AH332" s="236">
        <v>0</v>
      </c>
      <c r="AI332" s="236">
        <v>0</v>
      </c>
      <c r="AJ332" s="488">
        <v>0</v>
      </c>
    </row>
    <row r="333" spans="1:36" s="42" customFormat="1" x14ac:dyDescent="0.25">
      <c r="A333" s="407">
        <v>6</v>
      </c>
      <c r="B333" s="113">
        <v>146420</v>
      </c>
      <c r="C333" s="189" t="s">
        <v>1111</v>
      </c>
      <c r="D333" s="483">
        <v>0</v>
      </c>
      <c r="E333" s="483">
        <v>0</v>
      </c>
      <c r="F333" s="483">
        <v>0</v>
      </c>
      <c r="G333" s="483">
        <v>0</v>
      </c>
      <c r="H333" s="88">
        <v>0</v>
      </c>
      <c r="I333" s="483">
        <v>0</v>
      </c>
      <c r="J333" s="483">
        <v>0</v>
      </c>
      <c r="K333" s="483">
        <v>0</v>
      </c>
      <c r="L333" s="483">
        <v>0</v>
      </c>
      <c r="M333" s="483">
        <v>0</v>
      </c>
      <c r="N333" s="483">
        <v>0</v>
      </c>
      <c r="O333" s="483">
        <v>0</v>
      </c>
      <c r="P333" s="483">
        <v>0</v>
      </c>
      <c r="Q333" s="483">
        <v>0</v>
      </c>
      <c r="R333" s="88">
        <v>0</v>
      </c>
      <c r="S333" s="483">
        <v>0</v>
      </c>
      <c r="T333" s="483">
        <v>0</v>
      </c>
      <c r="U333" s="483">
        <v>0</v>
      </c>
      <c r="V333" s="483">
        <v>0</v>
      </c>
      <c r="W333" s="483">
        <v>0</v>
      </c>
      <c r="X333" s="483">
        <v>0</v>
      </c>
      <c r="Y333" s="483">
        <v>0</v>
      </c>
      <c r="Z333" s="483">
        <v>0</v>
      </c>
      <c r="AA333" s="483">
        <v>0</v>
      </c>
      <c r="AB333" s="483">
        <v>0</v>
      </c>
      <c r="AC333" s="483">
        <v>0</v>
      </c>
      <c r="AD333" s="483">
        <v>0</v>
      </c>
      <c r="AE333" s="483">
        <v>0</v>
      </c>
      <c r="AF333" s="236">
        <v>0</v>
      </c>
      <c r="AG333" s="236">
        <v>0</v>
      </c>
      <c r="AH333" s="236">
        <v>0</v>
      </c>
      <c r="AI333" s="236">
        <v>0</v>
      </c>
      <c r="AJ333" s="488">
        <v>0</v>
      </c>
    </row>
    <row r="334" spans="1:36" s="42" customFormat="1" x14ac:dyDescent="0.25">
      <c r="A334" s="407">
        <v>6</v>
      </c>
      <c r="B334" s="113">
        <v>146425</v>
      </c>
      <c r="C334" s="189" t="s">
        <v>1424</v>
      </c>
      <c r="D334" s="483">
        <v>0</v>
      </c>
      <c r="E334" s="483">
        <v>0</v>
      </c>
      <c r="F334" s="483">
        <v>0</v>
      </c>
      <c r="G334" s="483">
        <v>0</v>
      </c>
      <c r="H334" s="88">
        <v>0</v>
      </c>
      <c r="I334" s="483">
        <v>0</v>
      </c>
      <c r="J334" s="483">
        <v>0</v>
      </c>
      <c r="K334" s="483">
        <v>0</v>
      </c>
      <c r="L334" s="483">
        <v>0</v>
      </c>
      <c r="M334" s="483">
        <v>0</v>
      </c>
      <c r="N334" s="483">
        <v>0</v>
      </c>
      <c r="O334" s="483">
        <v>0</v>
      </c>
      <c r="P334" s="483">
        <v>0</v>
      </c>
      <c r="Q334" s="483">
        <v>0</v>
      </c>
      <c r="R334" s="88">
        <v>0</v>
      </c>
      <c r="S334" s="483">
        <v>0</v>
      </c>
      <c r="T334" s="483">
        <v>0</v>
      </c>
      <c r="U334" s="483">
        <v>0</v>
      </c>
      <c r="V334" s="483">
        <v>0</v>
      </c>
      <c r="W334" s="483">
        <v>0</v>
      </c>
      <c r="X334" s="483">
        <v>0</v>
      </c>
      <c r="Y334" s="483">
        <v>0</v>
      </c>
      <c r="Z334" s="483">
        <v>0</v>
      </c>
      <c r="AA334" s="483">
        <v>0</v>
      </c>
      <c r="AB334" s="483">
        <v>0</v>
      </c>
      <c r="AC334" s="483">
        <v>0</v>
      </c>
      <c r="AD334" s="483">
        <v>0</v>
      </c>
      <c r="AE334" s="483">
        <v>0</v>
      </c>
      <c r="AF334" s="236">
        <v>0</v>
      </c>
      <c r="AG334" s="236">
        <v>0</v>
      </c>
      <c r="AH334" s="236">
        <v>0</v>
      </c>
      <c r="AI334" s="236">
        <v>0</v>
      </c>
      <c r="AJ334" s="488">
        <v>0</v>
      </c>
    </row>
    <row r="335" spans="1:36" s="42" customFormat="1" x14ac:dyDescent="0.25">
      <c r="A335" s="407">
        <v>6</v>
      </c>
      <c r="B335" s="113">
        <v>146430</v>
      </c>
      <c r="C335" s="189" t="s">
        <v>1113</v>
      </c>
      <c r="D335" s="483">
        <v>0</v>
      </c>
      <c r="E335" s="483">
        <v>0</v>
      </c>
      <c r="F335" s="483">
        <v>0</v>
      </c>
      <c r="G335" s="483">
        <v>0</v>
      </c>
      <c r="H335" s="88">
        <v>0</v>
      </c>
      <c r="I335" s="483">
        <v>0</v>
      </c>
      <c r="J335" s="483">
        <v>0</v>
      </c>
      <c r="K335" s="483">
        <v>0</v>
      </c>
      <c r="L335" s="483">
        <v>0</v>
      </c>
      <c r="M335" s="483">
        <v>0</v>
      </c>
      <c r="N335" s="483">
        <v>0</v>
      </c>
      <c r="O335" s="483">
        <v>0</v>
      </c>
      <c r="P335" s="483">
        <v>0</v>
      </c>
      <c r="Q335" s="483">
        <v>0</v>
      </c>
      <c r="R335" s="88">
        <v>0</v>
      </c>
      <c r="S335" s="483">
        <v>0</v>
      </c>
      <c r="T335" s="483">
        <v>0</v>
      </c>
      <c r="U335" s="483">
        <v>0</v>
      </c>
      <c r="V335" s="483">
        <v>0</v>
      </c>
      <c r="W335" s="483">
        <v>0</v>
      </c>
      <c r="X335" s="483">
        <v>0</v>
      </c>
      <c r="Y335" s="483">
        <v>0</v>
      </c>
      <c r="Z335" s="483">
        <v>0</v>
      </c>
      <c r="AA335" s="483">
        <v>0</v>
      </c>
      <c r="AB335" s="483">
        <v>0</v>
      </c>
      <c r="AC335" s="483">
        <v>0</v>
      </c>
      <c r="AD335" s="483">
        <v>0</v>
      </c>
      <c r="AE335" s="483">
        <v>0</v>
      </c>
      <c r="AF335" s="236">
        <v>0</v>
      </c>
      <c r="AG335" s="236">
        <v>0</v>
      </c>
      <c r="AH335" s="236">
        <v>0</v>
      </c>
      <c r="AI335" s="236">
        <v>0</v>
      </c>
      <c r="AJ335" s="488">
        <v>0</v>
      </c>
    </row>
    <row r="336" spans="1:36" s="42" customFormat="1" x14ac:dyDescent="0.25">
      <c r="A336" s="407">
        <v>4</v>
      </c>
      <c r="B336" s="113">
        <v>1465</v>
      </c>
      <c r="C336" s="189" t="s">
        <v>1445</v>
      </c>
      <c r="D336" s="483">
        <v>215.22201000000001</v>
      </c>
      <c r="E336" s="483">
        <v>1857.8588</v>
      </c>
      <c r="F336" s="483">
        <v>2454.99982</v>
      </c>
      <c r="G336" s="483">
        <v>233.21709999999999</v>
      </c>
      <c r="H336" s="88">
        <v>4761.2977300000002</v>
      </c>
      <c r="I336" s="483">
        <v>950.06511</v>
      </c>
      <c r="J336" s="483">
        <v>54.42306</v>
      </c>
      <c r="K336" s="483">
        <v>0</v>
      </c>
      <c r="L336" s="483">
        <v>77.308660000000003</v>
      </c>
      <c r="M336" s="483">
        <v>205.59332000000001</v>
      </c>
      <c r="N336" s="483">
        <v>383.82837000000001</v>
      </c>
      <c r="O336" s="483">
        <v>411.04716999999999</v>
      </c>
      <c r="P336" s="483">
        <v>743.21581000000003</v>
      </c>
      <c r="Q336" s="483">
        <v>3.0000000000000001E-3</v>
      </c>
      <c r="R336" s="88">
        <v>2825.4845</v>
      </c>
      <c r="S336" s="483">
        <v>39.635330000000003</v>
      </c>
      <c r="T336" s="483">
        <v>14.28659</v>
      </c>
      <c r="U336" s="483">
        <v>0</v>
      </c>
      <c r="V336" s="483">
        <v>0</v>
      </c>
      <c r="W336" s="483">
        <v>0</v>
      </c>
      <c r="X336" s="483">
        <v>0</v>
      </c>
      <c r="Y336" s="483">
        <v>0</v>
      </c>
      <c r="Z336" s="483">
        <v>20.540980000000001</v>
      </c>
      <c r="AA336" s="483">
        <v>0</v>
      </c>
      <c r="AB336" s="483">
        <v>9.9593799999999995</v>
      </c>
      <c r="AC336" s="483">
        <v>0</v>
      </c>
      <c r="AD336" s="483">
        <v>84.422280000000001</v>
      </c>
      <c r="AE336" s="483">
        <v>7671.2045100000005</v>
      </c>
      <c r="AF336" s="236">
        <v>383.82837000000001</v>
      </c>
      <c r="AG336" s="236">
        <v>282.90197999999998</v>
      </c>
      <c r="AH336" s="236">
        <v>0</v>
      </c>
      <c r="AI336" s="236">
        <v>0</v>
      </c>
      <c r="AJ336" s="488">
        <v>7004.4741599999988</v>
      </c>
    </row>
    <row r="337" spans="1:36" s="42" customFormat="1" x14ac:dyDescent="0.25">
      <c r="A337" s="407">
        <v>6</v>
      </c>
      <c r="B337" s="113">
        <v>146505</v>
      </c>
      <c r="C337" s="189" t="s">
        <v>623</v>
      </c>
      <c r="D337" s="483">
        <v>21.084409999999998</v>
      </c>
      <c r="E337" s="483">
        <v>7.8803599999999996</v>
      </c>
      <c r="F337" s="483">
        <v>59.03192</v>
      </c>
      <c r="G337" s="483">
        <v>13.14345</v>
      </c>
      <c r="H337" s="88">
        <v>101.14014</v>
      </c>
      <c r="I337" s="483">
        <v>0</v>
      </c>
      <c r="J337" s="483">
        <v>0</v>
      </c>
      <c r="K337" s="483">
        <v>0</v>
      </c>
      <c r="L337" s="483">
        <v>2.5476299999999998</v>
      </c>
      <c r="M337" s="483">
        <v>0</v>
      </c>
      <c r="N337" s="483">
        <v>0</v>
      </c>
      <c r="O337" s="483">
        <v>58.05932</v>
      </c>
      <c r="P337" s="483">
        <v>0</v>
      </c>
      <c r="Q337" s="483">
        <v>0</v>
      </c>
      <c r="R337" s="88">
        <v>60.606949999999998</v>
      </c>
      <c r="S337" s="483">
        <v>2.43634</v>
      </c>
      <c r="T337" s="483">
        <v>0</v>
      </c>
      <c r="U337" s="483">
        <v>0</v>
      </c>
      <c r="V337" s="483">
        <v>0</v>
      </c>
      <c r="W337" s="483">
        <v>0</v>
      </c>
      <c r="X337" s="483">
        <v>0</v>
      </c>
      <c r="Y337" s="483">
        <v>0</v>
      </c>
      <c r="Z337" s="483">
        <v>0</v>
      </c>
      <c r="AA337" s="483">
        <v>0</v>
      </c>
      <c r="AB337" s="483">
        <v>0</v>
      </c>
      <c r="AC337" s="483">
        <v>0</v>
      </c>
      <c r="AD337" s="483">
        <v>2.43634</v>
      </c>
      <c r="AE337" s="483">
        <v>164.18343000000002</v>
      </c>
      <c r="AF337" s="236">
        <v>0</v>
      </c>
      <c r="AG337" s="236">
        <v>2.5476299999999998</v>
      </c>
      <c r="AH337" s="236">
        <v>0</v>
      </c>
      <c r="AI337" s="236">
        <v>0</v>
      </c>
      <c r="AJ337" s="488">
        <v>161.63579999999999</v>
      </c>
    </row>
    <row r="338" spans="1:36" s="42" customFormat="1" x14ac:dyDescent="0.25">
      <c r="A338" s="407">
        <v>6</v>
      </c>
      <c r="B338" s="113">
        <v>146510</v>
      </c>
      <c r="C338" s="189" t="s">
        <v>625</v>
      </c>
      <c r="D338" s="483">
        <v>87.423460000000006</v>
      </c>
      <c r="E338" s="483">
        <v>408.14672999999999</v>
      </c>
      <c r="F338" s="483">
        <v>636.60812999999996</v>
      </c>
      <c r="G338" s="483">
        <v>7.9666399999999999</v>
      </c>
      <c r="H338" s="88">
        <v>1140.1449600000001</v>
      </c>
      <c r="I338" s="483">
        <v>40.889580000000002</v>
      </c>
      <c r="J338" s="483">
        <v>0.25418000000000002</v>
      </c>
      <c r="K338" s="483">
        <v>0</v>
      </c>
      <c r="L338" s="483">
        <v>35.092199999999998</v>
      </c>
      <c r="M338" s="483">
        <v>4.2511200000000002</v>
      </c>
      <c r="N338" s="483">
        <v>9.0237400000000001</v>
      </c>
      <c r="O338" s="483">
        <v>3.4428800000000002</v>
      </c>
      <c r="P338" s="483">
        <v>28.24776</v>
      </c>
      <c r="Q338" s="483">
        <v>0</v>
      </c>
      <c r="R338" s="88">
        <v>121.20146000000001</v>
      </c>
      <c r="S338" s="483">
        <v>0</v>
      </c>
      <c r="T338" s="483">
        <v>9.7876600000000007</v>
      </c>
      <c r="U338" s="483">
        <v>0</v>
      </c>
      <c r="V338" s="483">
        <v>0</v>
      </c>
      <c r="W338" s="483">
        <v>0</v>
      </c>
      <c r="X338" s="483">
        <v>0</v>
      </c>
      <c r="Y338" s="483">
        <v>0</v>
      </c>
      <c r="Z338" s="483">
        <v>0</v>
      </c>
      <c r="AA338" s="483">
        <v>0</v>
      </c>
      <c r="AB338" s="483">
        <v>0.62436999999999998</v>
      </c>
      <c r="AC338" s="483">
        <v>0</v>
      </c>
      <c r="AD338" s="483">
        <v>10.412030000000001</v>
      </c>
      <c r="AE338" s="483">
        <v>1271.75845</v>
      </c>
      <c r="AF338" s="236">
        <v>9.0237400000000001</v>
      </c>
      <c r="AG338" s="236">
        <v>39.343319999999999</v>
      </c>
      <c r="AH338" s="236">
        <v>0</v>
      </c>
      <c r="AI338" s="236">
        <v>0</v>
      </c>
      <c r="AJ338" s="488">
        <v>1223.39139</v>
      </c>
    </row>
    <row r="339" spans="1:36" s="42" customFormat="1" x14ac:dyDescent="0.25">
      <c r="A339" s="407">
        <v>6</v>
      </c>
      <c r="B339" s="113">
        <v>146515</v>
      </c>
      <c r="C339" s="189" t="s">
        <v>627</v>
      </c>
      <c r="D339" s="483">
        <v>31.4756</v>
      </c>
      <c r="E339" s="483">
        <v>357.00047000000001</v>
      </c>
      <c r="F339" s="483">
        <v>1383.9724900000001</v>
      </c>
      <c r="G339" s="483">
        <v>88.731530000000006</v>
      </c>
      <c r="H339" s="88">
        <v>1861.1800900000001</v>
      </c>
      <c r="I339" s="483">
        <v>99.637140000000002</v>
      </c>
      <c r="J339" s="483">
        <v>4.3758900000000001</v>
      </c>
      <c r="K339" s="483">
        <v>0</v>
      </c>
      <c r="L339" s="483">
        <v>38.073869999999999</v>
      </c>
      <c r="M339" s="483">
        <v>130.23511999999999</v>
      </c>
      <c r="N339" s="483">
        <v>23.98516</v>
      </c>
      <c r="O339" s="483">
        <v>3.5144199999999999</v>
      </c>
      <c r="P339" s="483">
        <v>83.616140000000001</v>
      </c>
      <c r="Q339" s="483">
        <v>0</v>
      </c>
      <c r="R339" s="88">
        <v>383.43773999999996</v>
      </c>
      <c r="S339" s="483">
        <v>5.0912899999999999</v>
      </c>
      <c r="T339" s="483">
        <v>4.4979300000000002</v>
      </c>
      <c r="U339" s="483">
        <v>0</v>
      </c>
      <c r="V339" s="483">
        <v>0</v>
      </c>
      <c r="W339" s="483">
        <v>0</v>
      </c>
      <c r="X339" s="483">
        <v>0</v>
      </c>
      <c r="Y339" s="483">
        <v>0</v>
      </c>
      <c r="Z339" s="483">
        <v>2.3277700000000001</v>
      </c>
      <c r="AA339" s="483">
        <v>0</v>
      </c>
      <c r="AB339" s="483">
        <v>1.8727199999999999</v>
      </c>
      <c r="AC339" s="483">
        <v>0</v>
      </c>
      <c r="AD339" s="483">
        <v>13.789710000000001</v>
      </c>
      <c r="AE339" s="483">
        <v>2258.4075400000002</v>
      </c>
      <c r="AF339" s="236">
        <v>23.98516</v>
      </c>
      <c r="AG339" s="236">
        <v>168.30898999999999</v>
      </c>
      <c r="AH339" s="236">
        <v>0</v>
      </c>
      <c r="AI339" s="236">
        <v>0</v>
      </c>
      <c r="AJ339" s="488">
        <v>2066.1133899999995</v>
      </c>
    </row>
    <row r="340" spans="1:36" s="42" customFormat="1" x14ac:dyDescent="0.25">
      <c r="A340" s="407">
        <v>6</v>
      </c>
      <c r="B340" s="113">
        <v>146520</v>
      </c>
      <c r="C340" s="189" t="s">
        <v>629</v>
      </c>
      <c r="D340" s="483">
        <v>55.133850000000002</v>
      </c>
      <c r="E340" s="483">
        <v>340.46494999999999</v>
      </c>
      <c r="F340" s="483">
        <v>364.85428999999999</v>
      </c>
      <c r="G340" s="483">
        <v>18.51061</v>
      </c>
      <c r="H340" s="88">
        <v>778.96370000000002</v>
      </c>
      <c r="I340" s="483">
        <v>224.86401000000001</v>
      </c>
      <c r="J340" s="483">
        <v>2.5169999999999999</v>
      </c>
      <c r="K340" s="483">
        <v>0</v>
      </c>
      <c r="L340" s="483">
        <v>1.5949599999999999</v>
      </c>
      <c r="M340" s="483">
        <v>6.7294099999999997</v>
      </c>
      <c r="N340" s="483">
        <v>127.23999000000001</v>
      </c>
      <c r="O340" s="483">
        <v>62.819049999999997</v>
      </c>
      <c r="P340" s="483">
        <v>159.54947000000001</v>
      </c>
      <c r="Q340" s="483">
        <v>0</v>
      </c>
      <c r="R340" s="88">
        <v>585.31389000000001</v>
      </c>
      <c r="S340" s="483">
        <v>11.238479999999999</v>
      </c>
      <c r="T340" s="483">
        <v>0</v>
      </c>
      <c r="U340" s="483">
        <v>0</v>
      </c>
      <c r="V340" s="483">
        <v>0</v>
      </c>
      <c r="W340" s="483">
        <v>0</v>
      </c>
      <c r="X340" s="483">
        <v>0</v>
      </c>
      <c r="Y340" s="483">
        <v>0</v>
      </c>
      <c r="Z340" s="483">
        <v>4.45594</v>
      </c>
      <c r="AA340" s="483">
        <v>0</v>
      </c>
      <c r="AB340" s="483">
        <v>3.5425499999999999</v>
      </c>
      <c r="AC340" s="483">
        <v>0</v>
      </c>
      <c r="AD340" s="483">
        <v>19.236969999999999</v>
      </c>
      <c r="AE340" s="483">
        <v>1383.5145600000001</v>
      </c>
      <c r="AF340" s="236">
        <v>127.23999000000001</v>
      </c>
      <c r="AG340" s="236">
        <v>8.32437</v>
      </c>
      <c r="AH340" s="236">
        <v>0</v>
      </c>
      <c r="AI340" s="236">
        <v>0</v>
      </c>
      <c r="AJ340" s="488">
        <v>1247.9502</v>
      </c>
    </row>
    <row r="341" spans="1:36" s="42" customFormat="1" x14ac:dyDescent="0.25">
      <c r="A341" s="407">
        <v>6</v>
      </c>
      <c r="B341" s="113">
        <v>146525</v>
      </c>
      <c r="C341" s="189" t="s">
        <v>631</v>
      </c>
      <c r="D341" s="483">
        <v>20.104690000000002</v>
      </c>
      <c r="E341" s="483">
        <v>744.36629000000005</v>
      </c>
      <c r="F341" s="483">
        <v>10.53299</v>
      </c>
      <c r="G341" s="483">
        <v>104.86487</v>
      </c>
      <c r="H341" s="88">
        <v>879.86884000000009</v>
      </c>
      <c r="I341" s="483">
        <v>584.67438000000004</v>
      </c>
      <c r="J341" s="483">
        <v>47.27599</v>
      </c>
      <c r="K341" s="483">
        <v>0</v>
      </c>
      <c r="L341" s="483">
        <v>0</v>
      </c>
      <c r="M341" s="483">
        <v>64.377669999999995</v>
      </c>
      <c r="N341" s="483">
        <v>223.57947999999999</v>
      </c>
      <c r="O341" s="483">
        <v>283.2115</v>
      </c>
      <c r="P341" s="483">
        <v>471.80243999999999</v>
      </c>
      <c r="Q341" s="483">
        <v>3.0000000000000001E-3</v>
      </c>
      <c r="R341" s="88">
        <v>1674.92446</v>
      </c>
      <c r="S341" s="483">
        <v>20.869219999999999</v>
      </c>
      <c r="T341" s="483">
        <v>1E-3</v>
      </c>
      <c r="U341" s="483">
        <v>0</v>
      </c>
      <c r="V341" s="483">
        <v>0</v>
      </c>
      <c r="W341" s="483">
        <v>0</v>
      </c>
      <c r="X341" s="483">
        <v>0</v>
      </c>
      <c r="Y341" s="483">
        <v>0</v>
      </c>
      <c r="Z341" s="483">
        <v>13.75727</v>
      </c>
      <c r="AA341" s="483">
        <v>0</v>
      </c>
      <c r="AB341" s="483">
        <v>3.91974</v>
      </c>
      <c r="AC341" s="483">
        <v>0</v>
      </c>
      <c r="AD341" s="483">
        <v>38.547229999999999</v>
      </c>
      <c r="AE341" s="483">
        <v>2593.3405300000004</v>
      </c>
      <c r="AF341" s="236">
        <v>223.57947999999999</v>
      </c>
      <c r="AG341" s="236">
        <v>64.377669999999995</v>
      </c>
      <c r="AH341" s="236">
        <v>0</v>
      </c>
      <c r="AI341" s="236">
        <v>0</v>
      </c>
      <c r="AJ341" s="488">
        <v>2305.3833800000002</v>
      </c>
    </row>
    <row r="342" spans="1:36" s="42" customFormat="1" x14ac:dyDescent="0.25">
      <c r="A342" s="407">
        <v>4</v>
      </c>
      <c r="B342" s="113">
        <v>1466</v>
      </c>
      <c r="C342" s="189" t="s">
        <v>1451</v>
      </c>
      <c r="D342" s="483">
        <v>126.94215</v>
      </c>
      <c r="E342" s="483">
        <v>1237.26153</v>
      </c>
      <c r="F342" s="483">
        <v>1548.66344</v>
      </c>
      <c r="G342" s="483">
        <v>1487.35925</v>
      </c>
      <c r="H342" s="88">
        <v>4400.2263700000003</v>
      </c>
      <c r="I342" s="483">
        <v>6602.2799000000005</v>
      </c>
      <c r="J342" s="483">
        <v>476.60631999999998</v>
      </c>
      <c r="K342" s="483">
        <v>0</v>
      </c>
      <c r="L342" s="483">
        <v>2807.0733300000002</v>
      </c>
      <c r="M342" s="483">
        <v>64.419600000000003</v>
      </c>
      <c r="N342" s="483">
        <v>209.14648</v>
      </c>
      <c r="O342" s="483">
        <v>75.734880000000004</v>
      </c>
      <c r="P342" s="483">
        <v>1.7470699999999999</v>
      </c>
      <c r="Q342" s="483">
        <v>18.096599999999999</v>
      </c>
      <c r="R342" s="88">
        <v>10255.104179999998</v>
      </c>
      <c r="S342" s="483">
        <v>1.86144</v>
      </c>
      <c r="T342" s="483">
        <v>39.557549999999999</v>
      </c>
      <c r="U342" s="483">
        <v>0.88619000000000003</v>
      </c>
      <c r="V342" s="483">
        <v>197.07776000000001</v>
      </c>
      <c r="W342" s="483">
        <v>0</v>
      </c>
      <c r="X342" s="483">
        <v>0</v>
      </c>
      <c r="Y342" s="483">
        <v>10.874370000000001</v>
      </c>
      <c r="Z342" s="483">
        <v>3.109</v>
      </c>
      <c r="AA342" s="483">
        <v>0</v>
      </c>
      <c r="AB342" s="483">
        <v>0.40423999999999999</v>
      </c>
      <c r="AC342" s="483">
        <v>0</v>
      </c>
      <c r="AD342" s="483">
        <v>253.77055000000001</v>
      </c>
      <c r="AE342" s="483">
        <v>14909.101099999998</v>
      </c>
      <c r="AF342" s="236">
        <v>209.14648</v>
      </c>
      <c r="AG342" s="236">
        <v>3068.5706900000005</v>
      </c>
      <c r="AH342" s="236">
        <v>0</v>
      </c>
      <c r="AI342" s="236">
        <v>10.874370000000001</v>
      </c>
      <c r="AJ342" s="488">
        <v>11620.509560000002</v>
      </c>
    </row>
    <row r="343" spans="1:36" s="42" customFormat="1" x14ac:dyDescent="0.25">
      <c r="A343" s="407">
        <v>6</v>
      </c>
      <c r="B343" s="113">
        <v>146605</v>
      </c>
      <c r="C343" s="189" t="s">
        <v>623</v>
      </c>
      <c r="D343" s="483">
        <v>31.22784</v>
      </c>
      <c r="E343" s="483">
        <v>234.64831000000001</v>
      </c>
      <c r="F343" s="483">
        <v>131.92008999999999</v>
      </c>
      <c r="G343" s="483">
        <v>48.264429999999997</v>
      </c>
      <c r="H343" s="88">
        <v>446.06067000000002</v>
      </c>
      <c r="I343" s="483">
        <v>0</v>
      </c>
      <c r="J343" s="483">
        <v>22.740960000000001</v>
      </c>
      <c r="K343" s="483">
        <v>0</v>
      </c>
      <c r="L343" s="483">
        <v>201.26365000000001</v>
      </c>
      <c r="M343" s="483">
        <v>0</v>
      </c>
      <c r="N343" s="483">
        <v>0</v>
      </c>
      <c r="O343" s="483">
        <v>2.91899</v>
      </c>
      <c r="P343" s="483">
        <v>0</v>
      </c>
      <c r="Q343" s="483">
        <v>0</v>
      </c>
      <c r="R343" s="88">
        <v>226.92360000000002</v>
      </c>
      <c r="S343" s="483">
        <v>0.31653999999999999</v>
      </c>
      <c r="T343" s="483">
        <v>0</v>
      </c>
      <c r="U343" s="483">
        <v>0.20571</v>
      </c>
      <c r="V343" s="483">
        <v>7.9403300000000003</v>
      </c>
      <c r="W343" s="483">
        <v>0</v>
      </c>
      <c r="X343" s="483">
        <v>0</v>
      </c>
      <c r="Y343" s="483">
        <v>0</v>
      </c>
      <c r="Z343" s="483">
        <v>0.53698000000000001</v>
      </c>
      <c r="AA343" s="483">
        <v>0</v>
      </c>
      <c r="AB343" s="483">
        <v>0</v>
      </c>
      <c r="AC343" s="483">
        <v>0</v>
      </c>
      <c r="AD343" s="483">
        <v>8.9995600000000007</v>
      </c>
      <c r="AE343" s="483">
        <v>681.98383000000001</v>
      </c>
      <c r="AF343" s="236">
        <v>0</v>
      </c>
      <c r="AG343" s="236">
        <v>209.20398</v>
      </c>
      <c r="AH343" s="236">
        <v>0</v>
      </c>
      <c r="AI343" s="236">
        <v>0</v>
      </c>
      <c r="AJ343" s="488">
        <v>472.77985000000007</v>
      </c>
    </row>
    <row r="344" spans="1:36" s="42" customFormat="1" x14ac:dyDescent="0.25">
      <c r="A344" s="407">
        <v>6</v>
      </c>
      <c r="B344" s="113">
        <v>146610</v>
      </c>
      <c r="C344" s="189" t="s">
        <v>625</v>
      </c>
      <c r="D344" s="483">
        <v>63.065060000000003</v>
      </c>
      <c r="E344" s="483">
        <v>458.83845000000002</v>
      </c>
      <c r="F344" s="483">
        <v>691.60871999999995</v>
      </c>
      <c r="G344" s="483">
        <v>149.21875</v>
      </c>
      <c r="H344" s="88">
        <v>1362.7309799999998</v>
      </c>
      <c r="I344" s="483">
        <v>305.24792000000002</v>
      </c>
      <c r="J344" s="483">
        <v>49.489600000000003</v>
      </c>
      <c r="K344" s="483">
        <v>0</v>
      </c>
      <c r="L344" s="483">
        <v>1453.6779100000001</v>
      </c>
      <c r="M344" s="483">
        <v>21.15859</v>
      </c>
      <c r="N344" s="483">
        <v>5.3069199999999999</v>
      </c>
      <c r="O344" s="483">
        <v>3.27305</v>
      </c>
      <c r="P344" s="483">
        <v>0.77653000000000005</v>
      </c>
      <c r="Q344" s="483">
        <v>6.3184300000000002</v>
      </c>
      <c r="R344" s="88">
        <v>1845.2489500000001</v>
      </c>
      <c r="S344" s="483">
        <v>0</v>
      </c>
      <c r="T344" s="483">
        <v>8.0535999999999994</v>
      </c>
      <c r="U344" s="483">
        <v>9.9970000000000003E-2</v>
      </c>
      <c r="V344" s="483">
        <v>12.266080000000001</v>
      </c>
      <c r="W344" s="483">
        <v>0</v>
      </c>
      <c r="X344" s="483">
        <v>0</v>
      </c>
      <c r="Y344" s="483">
        <v>1.8345800000000001</v>
      </c>
      <c r="Z344" s="483">
        <v>1.04603</v>
      </c>
      <c r="AA344" s="483">
        <v>0</v>
      </c>
      <c r="AB344" s="483">
        <v>0.20768</v>
      </c>
      <c r="AC344" s="483">
        <v>0</v>
      </c>
      <c r="AD344" s="483">
        <v>23.507940000000001</v>
      </c>
      <c r="AE344" s="483">
        <v>3231.4878699999999</v>
      </c>
      <c r="AF344" s="236">
        <v>5.3069199999999999</v>
      </c>
      <c r="AG344" s="236">
        <v>1487.1025800000002</v>
      </c>
      <c r="AH344" s="236">
        <v>0</v>
      </c>
      <c r="AI344" s="236">
        <v>1.8345800000000001</v>
      </c>
      <c r="AJ344" s="488">
        <v>1737.24379</v>
      </c>
    </row>
    <row r="345" spans="1:36" s="42" customFormat="1" x14ac:dyDescent="0.25">
      <c r="A345" s="407">
        <v>6</v>
      </c>
      <c r="B345" s="113">
        <v>146615</v>
      </c>
      <c r="C345" s="189" t="s">
        <v>627</v>
      </c>
      <c r="D345" s="483">
        <v>31.396540000000002</v>
      </c>
      <c r="E345" s="483">
        <v>300.83962000000002</v>
      </c>
      <c r="F345" s="483">
        <v>599.30132000000003</v>
      </c>
      <c r="G345" s="483">
        <v>477.02319999999997</v>
      </c>
      <c r="H345" s="88">
        <v>1408.56068</v>
      </c>
      <c r="I345" s="483">
        <v>385.46832000000001</v>
      </c>
      <c r="J345" s="483">
        <v>308.70105000000001</v>
      </c>
      <c r="K345" s="483">
        <v>0</v>
      </c>
      <c r="L345" s="483">
        <v>890.74468000000002</v>
      </c>
      <c r="M345" s="483">
        <v>34.62068</v>
      </c>
      <c r="N345" s="483">
        <v>71.309209999999993</v>
      </c>
      <c r="O345" s="483">
        <v>34.487450000000003</v>
      </c>
      <c r="P345" s="483">
        <v>0.96853999999999996</v>
      </c>
      <c r="Q345" s="483">
        <v>10.31744</v>
      </c>
      <c r="R345" s="88">
        <v>1736.6173700000002</v>
      </c>
      <c r="S345" s="483">
        <v>0.93174000000000001</v>
      </c>
      <c r="T345" s="483">
        <v>18.650359999999999</v>
      </c>
      <c r="U345" s="483">
        <v>0.19755</v>
      </c>
      <c r="V345" s="483">
        <v>18.864439999999998</v>
      </c>
      <c r="W345" s="483">
        <v>0</v>
      </c>
      <c r="X345" s="483">
        <v>0</v>
      </c>
      <c r="Y345" s="483">
        <v>4.8230000000000004</v>
      </c>
      <c r="Z345" s="483">
        <v>1.1462699999999999</v>
      </c>
      <c r="AA345" s="483">
        <v>0</v>
      </c>
      <c r="AB345" s="483">
        <v>0.19556000000000001</v>
      </c>
      <c r="AC345" s="483">
        <v>0</v>
      </c>
      <c r="AD345" s="483">
        <v>44.808920000000001</v>
      </c>
      <c r="AE345" s="483">
        <v>3189.9869700000004</v>
      </c>
      <c r="AF345" s="236">
        <v>71.309209999999993</v>
      </c>
      <c r="AG345" s="236">
        <v>944.22979999999995</v>
      </c>
      <c r="AH345" s="236">
        <v>0</v>
      </c>
      <c r="AI345" s="236">
        <v>4.8230000000000004</v>
      </c>
      <c r="AJ345" s="488">
        <v>2169.6249600000001</v>
      </c>
    </row>
    <row r="346" spans="1:36" s="42" customFormat="1" x14ac:dyDescent="0.25">
      <c r="A346" s="407">
        <v>6</v>
      </c>
      <c r="B346" s="113">
        <v>146620</v>
      </c>
      <c r="C346" s="189" t="s">
        <v>1108</v>
      </c>
      <c r="D346" s="483">
        <v>0</v>
      </c>
      <c r="E346" s="483">
        <v>106.82986</v>
      </c>
      <c r="F346" s="483">
        <v>114.18185</v>
      </c>
      <c r="G346" s="483">
        <v>810.06686999999999</v>
      </c>
      <c r="H346" s="88">
        <v>1031.0785799999999</v>
      </c>
      <c r="I346" s="483">
        <v>806.28538000000003</v>
      </c>
      <c r="J346" s="483">
        <v>93.963710000000006</v>
      </c>
      <c r="K346" s="483">
        <v>0</v>
      </c>
      <c r="L346" s="483">
        <v>197.62748999999999</v>
      </c>
      <c r="M346" s="483">
        <v>8.2799700000000005</v>
      </c>
      <c r="N346" s="483">
        <v>65.137479999999996</v>
      </c>
      <c r="O346" s="483">
        <v>27.62884</v>
      </c>
      <c r="P346" s="483">
        <v>0</v>
      </c>
      <c r="Q346" s="483">
        <v>1.4527300000000001</v>
      </c>
      <c r="R346" s="88">
        <v>1200.3756000000003</v>
      </c>
      <c r="S346" s="483">
        <v>0.61316000000000004</v>
      </c>
      <c r="T346" s="483">
        <v>7.6045299999999996</v>
      </c>
      <c r="U346" s="483">
        <v>0.28905999999999998</v>
      </c>
      <c r="V346" s="483">
        <v>20.748650000000001</v>
      </c>
      <c r="W346" s="483">
        <v>0</v>
      </c>
      <c r="X346" s="483">
        <v>0</v>
      </c>
      <c r="Y346" s="483">
        <v>2.3985400000000001</v>
      </c>
      <c r="Z346" s="483">
        <v>0.37872</v>
      </c>
      <c r="AA346" s="483">
        <v>0</v>
      </c>
      <c r="AB346" s="483">
        <v>0</v>
      </c>
      <c r="AC346" s="483">
        <v>0</v>
      </c>
      <c r="AD346" s="483">
        <v>32.03266</v>
      </c>
      <c r="AE346" s="483">
        <v>2263.48684</v>
      </c>
      <c r="AF346" s="236">
        <v>65.137479999999996</v>
      </c>
      <c r="AG346" s="236">
        <v>226.65610999999998</v>
      </c>
      <c r="AH346" s="236">
        <v>0</v>
      </c>
      <c r="AI346" s="236">
        <v>2.3985400000000001</v>
      </c>
      <c r="AJ346" s="488">
        <v>1969.2947100000001</v>
      </c>
    </row>
    <row r="347" spans="1:36" s="42" customFormat="1" x14ac:dyDescent="0.25">
      <c r="A347" s="407">
        <v>6</v>
      </c>
      <c r="B347" s="113">
        <v>146625</v>
      </c>
      <c r="C347" s="189" t="s">
        <v>1109</v>
      </c>
      <c r="D347" s="483">
        <v>1.25271</v>
      </c>
      <c r="E347" s="483">
        <v>136.10529</v>
      </c>
      <c r="F347" s="483">
        <v>11.65146</v>
      </c>
      <c r="G347" s="483">
        <v>2.786</v>
      </c>
      <c r="H347" s="88">
        <v>151.79545999999999</v>
      </c>
      <c r="I347" s="483">
        <v>5105.2782800000004</v>
      </c>
      <c r="J347" s="483">
        <v>1.7110000000000001</v>
      </c>
      <c r="K347" s="483">
        <v>0</v>
      </c>
      <c r="L347" s="483">
        <v>63.759599999999999</v>
      </c>
      <c r="M347" s="483">
        <v>0.36036000000000001</v>
      </c>
      <c r="N347" s="483">
        <v>67.392870000000002</v>
      </c>
      <c r="O347" s="483">
        <v>7.4265499999999998</v>
      </c>
      <c r="P347" s="483">
        <v>2E-3</v>
      </c>
      <c r="Q347" s="483">
        <v>8.0000000000000002E-3</v>
      </c>
      <c r="R347" s="88">
        <v>5245.9386600000007</v>
      </c>
      <c r="S347" s="483">
        <v>0</v>
      </c>
      <c r="T347" s="483">
        <v>5.2490600000000001</v>
      </c>
      <c r="U347" s="483">
        <v>9.3899999999999997E-2</v>
      </c>
      <c r="V347" s="483">
        <v>137.25826000000001</v>
      </c>
      <c r="W347" s="483">
        <v>0</v>
      </c>
      <c r="X347" s="483">
        <v>0</v>
      </c>
      <c r="Y347" s="483">
        <v>1.8182499999999999</v>
      </c>
      <c r="Z347" s="483">
        <v>1E-3</v>
      </c>
      <c r="AA347" s="483">
        <v>0</v>
      </c>
      <c r="AB347" s="483">
        <v>1E-3</v>
      </c>
      <c r="AC347" s="483">
        <v>0</v>
      </c>
      <c r="AD347" s="483">
        <v>144.42147000000003</v>
      </c>
      <c r="AE347" s="483">
        <v>5542.1555900000012</v>
      </c>
      <c r="AF347" s="236">
        <v>67.392870000000002</v>
      </c>
      <c r="AG347" s="236">
        <v>201.37822</v>
      </c>
      <c r="AH347" s="236">
        <v>0</v>
      </c>
      <c r="AI347" s="236">
        <v>1.8182499999999999</v>
      </c>
      <c r="AJ347" s="488">
        <v>5271.5662500000017</v>
      </c>
    </row>
    <row r="348" spans="1:36" s="42" customFormat="1" x14ac:dyDescent="0.25">
      <c r="A348" s="407">
        <v>4</v>
      </c>
      <c r="B348" s="113">
        <v>1467</v>
      </c>
      <c r="C348" s="189" t="s">
        <v>1457</v>
      </c>
      <c r="D348" s="483">
        <v>48.121980000000001</v>
      </c>
      <c r="E348" s="483">
        <v>997.66231000000005</v>
      </c>
      <c r="F348" s="483">
        <v>4077.1486500000001</v>
      </c>
      <c r="G348" s="483">
        <v>210.5804</v>
      </c>
      <c r="H348" s="88">
        <v>5333.5133400000004</v>
      </c>
      <c r="I348" s="483">
        <v>0</v>
      </c>
      <c r="J348" s="483">
        <v>4.7310400000000001</v>
      </c>
      <c r="K348" s="483">
        <v>0</v>
      </c>
      <c r="L348" s="483">
        <v>0</v>
      </c>
      <c r="M348" s="483">
        <v>115.68671000000001</v>
      </c>
      <c r="N348" s="483">
        <v>52.707070000000002</v>
      </c>
      <c r="O348" s="483">
        <v>3.2402600000000001</v>
      </c>
      <c r="P348" s="483">
        <v>0</v>
      </c>
      <c r="Q348" s="483">
        <v>0</v>
      </c>
      <c r="R348" s="88">
        <v>176.36508000000001</v>
      </c>
      <c r="S348" s="483">
        <v>0</v>
      </c>
      <c r="T348" s="483">
        <v>0</v>
      </c>
      <c r="U348" s="483">
        <v>0</v>
      </c>
      <c r="V348" s="483">
        <v>0</v>
      </c>
      <c r="W348" s="483">
        <v>0</v>
      </c>
      <c r="X348" s="483">
        <v>0</v>
      </c>
      <c r="Y348" s="483">
        <v>0</v>
      </c>
      <c r="Z348" s="483">
        <v>0</v>
      </c>
      <c r="AA348" s="483">
        <v>0</v>
      </c>
      <c r="AB348" s="483">
        <v>0</v>
      </c>
      <c r="AC348" s="483">
        <v>0</v>
      </c>
      <c r="AD348" s="483">
        <v>0</v>
      </c>
      <c r="AE348" s="483">
        <v>5509.87842</v>
      </c>
      <c r="AF348" s="236">
        <v>52.707070000000002</v>
      </c>
      <c r="AG348" s="236">
        <v>115.68671000000001</v>
      </c>
      <c r="AH348" s="236">
        <v>0</v>
      </c>
      <c r="AI348" s="236">
        <v>0</v>
      </c>
      <c r="AJ348" s="488">
        <v>5341.4846399999997</v>
      </c>
    </row>
    <row r="349" spans="1:36" s="42" customFormat="1" x14ac:dyDescent="0.25">
      <c r="A349" s="407">
        <v>6</v>
      </c>
      <c r="B349" s="113">
        <v>146705</v>
      </c>
      <c r="C349" s="189" t="s">
        <v>623</v>
      </c>
      <c r="D349" s="483">
        <v>4.0862299999999996</v>
      </c>
      <c r="E349" s="483">
        <v>0</v>
      </c>
      <c r="F349" s="483">
        <v>874.30089999999996</v>
      </c>
      <c r="G349" s="483">
        <v>0</v>
      </c>
      <c r="H349" s="88">
        <v>878.38712999999996</v>
      </c>
      <c r="I349" s="483">
        <v>0</v>
      </c>
      <c r="J349" s="483">
        <v>0</v>
      </c>
      <c r="K349" s="483">
        <v>0</v>
      </c>
      <c r="L349" s="483">
        <v>0</v>
      </c>
      <c r="M349" s="483">
        <v>0</v>
      </c>
      <c r="N349" s="483">
        <v>0</v>
      </c>
      <c r="O349" s="483">
        <v>0.30729000000000001</v>
      </c>
      <c r="P349" s="483">
        <v>0</v>
      </c>
      <c r="Q349" s="483">
        <v>0</v>
      </c>
      <c r="R349" s="88">
        <v>0.30729000000000001</v>
      </c>
      <c r="S349" s="483">
        <v>0</v>
      </c>
      <c r="T349" s="483">
        <v>0</v>
      </c>
      <c r="U349" s="483">
        <v>0</v>
      </c>
      <c r="V349" s="483">
        <v>0</v>
      </c>
      <c r="W349" s="483">
        <v>0</v>
      </c>
      <c r="X349" s="483">
        <v>0</v>
      </c>
      <c r="Y349" s="483">
        <v>0</v>
      </c>
      <c r="Z349" s="483">
        <v>0</v>
      </c>
      <c r="AA349" s="483">
        <v>0</v>
      </c>
      <c r="AB349" s="483">
        <v>0</v>
      </c>
      <c r="AC349" s="483">
        <v>0</v>
      </c>
      <c r="AD349" s="483">
        <v>0</v>
      </c>
      <c r="AE349" s="483">
        <v>878.69441999999992</v>
      </c>
      <c r="AF349" s="236">
        <v>0</v>
      </c>
      <c r="AG349" s="236">
        <v>0</v>
      </c>
      <c r="AH349" s="236">
        <v>0</v>
      </c>
      <c r="AI349" s="236">
        <v>0</v>
      </c>
      <c r="AJ349" s="488">
        <v>878.69441999999992</v>
      </c>
    </row>
    <row r="350" spans="1:36" s="42" customFormat="1" x14ac:dyDescent="0.25">
      <c r="A350" s="407">
        <v>6</v>
      </c>
      <c r="B350" s="113">
        <v>146710</v>
      </c>
      <c r="C350" s="189" t="s">
        <v>625</v>
      </c>
      <c r="D350" s="483">
        <v>8.0075900000000004</v>
      </c>
      <c r="E350" s="483">
        <v>513.65191000000004</v>
      </c>
      <c r="F350" s="483">
        <v>1144.1637599999999</v>
      </c>
      <c r="G350" s="483">
        <v>5.4306400000000004</v>
      </c>
      <c r="H350" s="88">
        <v>1671.2539000000002</v>
      </c>
      <c r="I350" s="483">
        <v>0</v>
      </c>
      <c r="J350" s="483">
        <v>0.79381999999999997</v>
      </c>
      <c r="K350" s="483">
        <v>0</v>
      </c>
      <c r="L350" s="483">
        <v>0</v>
      </c>
      <c r="M350" s="483">
        <v>84.452749999999995</v>
      </c>
      <c r="N350" s="483">
        <v>3.3841700000000001</v>
      </c>
      <c r="O350" s="483">
        <v>0.15497</v>
      </c>
      <c r="P350" s="483">
        <v>0</v>
      </c>
      <c r="Q350" s="483">
        <v>0</v>
      </c>
      <c r="R350" s="88">
        <v>88.785709999999995</v>
      </c>
      <c r="S350" s="483">
        <v>0</v>
      </c>
      <c r="T350" s="483">
        <v>0</v>
      </c>
      <c r="U350" s="483">
        <v>0</v>
      </c>
      <c r="V350" s="483">
        <v>0</v>
      </c>
      <c r="W350" s="483">
        <v>0</v>
      </c>
      <c r="X350" s="483">
        <v>0</v>
      </c>
      <c r="Y350" s="483">
        <v>0</v>
      </c>
      <c r="Z350" s="483">
        <v>0</v>
      </c>
      <c r="AA350" s="483">
        <v>0</v>
      </c>
      <c r="AB350" s="483">
        <v>0</v>
      </c>
      <c r="AC350" s="483">
        <v>0</v>
      </c>
      <c r="AD350" s="483">
        <v>0</v>
      </c>
      <c r="AE350" s="483">
        <v>1760.0396100000003</v>
      </c>
      <c r="AF350" s="236">
        <v>3.3841700000000001</v>
      </c>
      <c r="AG350" s="236">
        <v>84.452749999999995</v>
      </c>
      <c r="AH350" s="236">
        <v>0</v>
      </c>
      <c r="AI350" s="236">
        <v>0</v>
      </c>
      <c r="AJ350" s="488">
        <v>1672.2026900000003</v>
      </c>
    </row>
    <row r="351" spans="1:36" s="42" customFormat="1" x14ac:dyDescent="0.25">
      <c r="A351" s="407">
        <v>6</v>
      </c>
      <c r="B351" s="113">
        <v>146715</v>
      </c>
      <c r="C351" s="189" t="s">
        <v>1110</v>
      </c>
      <c r="D351" s="483">
        <v>20.5974</v>
      </c>
      <c r="E351" s="483">
        <v>135.71969000000001</v>
      </c>
      <c r="F351" s="483">
        <v>1714.23732</v>
      </c>
      <c r="G351" s="483">
        <v>188.15804</v>
      </c>
      <c r="H351" s="88">
        <v>2058.71245</v>
      </c>
      <c r="I351" s="483">
        <v>0</v>
      </c>
      <c r="J351" s="483">
        <v>3.9362200000000001</v>
      </c>
      <c r="K351" s="483">
        <v>0</v>
      </c>
      <c r="L351" s="483">
        <v>0</v>
      </c>
      <c r="M351" s="483">
        <v>8.9305400000000006</v>
      </c>
      <c r="N351" s="483">
        <v>18.870940000000001</v>
      </c>
      <c r="O351" s="483">
        <v>0</v>
      </c>
      <c r="P351" s="483">
        <v>0</v>
      </c>
      <c r="Q351" s="483">
        <v>0</v>
      </c>
      <c r="R351" s="88">
        <v>31.737700000000004</v>
      </c>
      <c r="S351" s="483">
        <v>0</v>
      </c>
      <c r="T351" s="483">
        <v>0</v>
      </c>
      <c r="U351" s="483">
        <v>0</v>
      </c>
      <c r="V351" s="483">
        <v>0</v>
      </c>
      <c r="W351" s="483">
        <v>0</v>
      </c>
      <c r="X351" s="483">
        <v>0</v>
      </c>
      <c r="Y351" s="483">
        <v>0</v>
      </c>
      <c r="Z351" s="483">
        <v>0</v>
      </c>
      <c r="AA351" s="483">
        <v>0</v>
      </c>
      <c r="AB351" s="483">
        <v>0</v>
      </c>
      <c r="AC351" s="483">
        <v>0</v>
      </c>
      <c r="AD351" s="483">
        <v>0</v>
      </c>
      <c r="AE351" s="483">
        <v>2090.4501500000001</v>
      </c>
      <c r="AF351" s="236">
        <v>18.870940000000001</v>
      </c>
      <c r="AG351" s="236">
        <v>8.9305400000000006</v>
      </c>
      <c r="AH351" s="236">
        <v>0</v>
      </c>
      <c r="AI351" s="236">
        <v>0</v>
      </c>
      <c r="AJ351" s="488">
        <v>2062.64867</v>
      </c>
    </row>
    <row r="352" spans="1:36" s="42" customFormat="1" x14ac:dyDescent="0.25">
      <c r="A352" s="407">
        <v>6</v>
      </c>
      <c r="B352" s="113">
        <v>146720</v>
      </c>
      <c r="C352" s="189" t="s">
        <v>1111</v>
      </c>
      <c r="D352" s="483">
        <v>4.7268499999999998</v>
      </c>
      <c r="E352" s="483">
        <v>65.895420000000001</v>
      </c>
      <c r="F352" s="483">
        <v>100.42085</v>
      </c>
      <c r="G352" s="483">
        <v>6.4260099999999998</v>
      </c>
      <c r="H352" s="88">
        <v>177.46912999999998</v>
      </c>
      <c r="I352" s="483">
        <v>0</v>
      </c>
      <c r="J352" s="483">
        <v>0</v>
      </c>
      <c r="K352" s="483">
        <v>0</v>
      </c>
      <c r="L352" s="483">
        <v>0</v>
      </c>
      <c r="M352" s="483">
        <v>2.5482900000000002</v>
      </c>
      <c r="N352" s="483">
        <v>8.4199699999999993</v>
      </c>
      <c r="O352" s="483">
        <v>0</v>
      </c>
      <c r="P352" s="483">
        <v>0</v>
      </c>
      <c r="Q352" s="483">
        <v>0</v>
      </c>
      <c r="R352" s="88">
        <v>10.968259999999999</v>
      </c>
      <c r="S352" s="483">
        <v>0</v>
      </c>
      <c r="T352" s="483">
        <v>0</v>
      </c>
      <c r="U352" s="483">
        <v>0</v>
      </c>
      <c r="V352" s="483">
        <v>0</v>
      </c>
      <c r="W352" s="483">
        <v>0</v>
      </c>
      <c r="X352" s="483">
        <v>0</v>
      </c>
      <c r="Y352" s="483">
        <v>0</v>
      </c>
      <c r="Z352" s="483">
        <v>0</v>
      </c>
      <c r="AA352" s="483">
        <v>0</v>
      </c>
      <c r="AB352" s="483">
        <v>0</v>
      </c>
      <c r="AC352" s="483">
        <v>0</v>
      </c>
      <c r="AD352" s="483">
        <v>0</v>
      </c>
      <c r="AE352" s="483">
        <v>188.43738999999997</v>
      </c>
      <c r="AF352" s="236">
        <v>8.4199699999999993</v>
      </c>
      <c r="AG352" s="236">
        <v>2.5482900000000002</v>
      </c>
      <c r="AH352" s="236">
        <v>0</v>
      </c>
      <c r="AI352" s="236">
        <v>0</v>
      </c>
      <c r="AJ352" s="488">
        <v>177.46912999999998</v>
      </c>
    </row>
    <row r="353" spans="1:36" s="42" customFormat="1" x14ac:dyDescent="0.25">
      <c r="A353" s="407">
        <v>6</v>
      </c>
      <c r="B353" s="113">
        <v>146725</v>
      </c>
      <c r="C353" s="189" t="s">
        <v>1424</v>
      </c>
      <c r="D353" s="483">
        <v>9.1123399999999997</v>
      </c>
      <c r="E353" s="483">
        <v>243.44406000000001</v>
      </c>
      <c r="F353" s="483">
        <v>243.89782</v>
      </c>
      <c r="G353" s="483">
        <v>10.54171</v>
      </c>
      <c r="H353" s="88">
        <v>506.99592999999999</v>
      </c>
      <c r="I353" s="483">
        <v>0</v>
      </c>
      <c r="J353" s="483">
        <v>0</v>
      </c>
      <c r="K353" s="483">
        <v>0</v>
      </c>
      <c r="L353" s="483">
        <v>0</v>
      </c>
      <c r="M353" s="483">
        <v>19.740130000000001</v>
      </c>
      <c r="N353" s="483">
        <v>18.486640000000001</v>
      </c>
      <c r="O353" s="483">
        <v>2.778</v>
      </c>
      <c r="P353" s="483">
        <v>0</v>
      </c>
      <c r="Q353" s="483">
        <v>0</v>
      </c>
      <c r="R353" s="88">
        <v>41.004770000000001</v>
      </c>
      <c r="S353" s="483">
        <v>0</v>
      </c>
      <c r="T353" s="483">
        <v>0</v>
      </c>
      <c r="U353" s="483">
        <v>0</v>
      </c>
      <c r="V353" s="483">
        <v>0</v>
      </c>
      <c r="W353" s="483">
        <v>0</v>
      </c>
      <c r="X353" s="483">
        <v>0</v>
      </c>
      <c r="Y353" s="483">
        <v>0</v>
      </c>
      <c r="Z353" s="483">
        <v>0</v>
      </c>
      <c r="AA353" s="483">
        <v>0</v>
      </c>
      <c r="AB353" s="483">
        <v>0</v>
      </c>
      <c r="AC353" s="483">
        <v>0</v>
      </c>
      <c r="AD353" s="483">
        <v>0</v>
      </c>
      <c r="AE353" s="483">
        <v>548.00069999999994</v>
      </c>
      <c r="AF353" s="236">
        <v>18.486640000000001</v>
      </c>
      <c r="AG353" s="236">
        <v>19.740130000000001</v>
      </c>
      <c r="AH353" s="236">
        <v>0</v>
      </c>
      <c r="AI353" s="236">
        <v>0</v>
      </c>
      <c r="AJ353" s="488">
        <v>509.77393000000001</v>
      </c>
    </row>
    <row r="354" spans="1:36" s="42" customFormat="1" x14ac:dyDescent="0.25">
      <c r="A354" s="407">
        <v>6</v>
      </c>
      <c r="B354" s="113">
        <v>146730</v>
      </c>
      <c r="C354" s="189" t="s">
        <v>1113</v>
      </c>
      <c r="D354" s="483">
        <v>1.5915699999999999</v>
      </c>
      <c r="E354" s="483">
        <v>38.951230000000002</v>
      </c>
      <c r="F354" s="483">
        <v>0.128</v>
      </c>
      <c r="G354" s="483">
        <v>2.4E-2</v>
      </c>
      <c r="H354" s="88">
        <v>40.694800000000001</v>
      </c>
      <c r="I354" s="483">
        <v>0</v>
      </c>
      <c r="J354" s="483">
        <v>1E-3</v>
      </c>
      <c r="K354" s="483">
        <v>0</v>
      </c>
      <c r="L354" s="483">
        <v>0</v>
      </c>
      <c r="M354" s="483">
        <v>1.4999999999999999E-2</v>
      </c>
      <c r="N354" s="483">
        <v>3.54535</v>
      </c>
      <c r="O354" s="483">
        <v>0</v>
      </c>
      <c r="P354" s="483">
        <v>0</v>
      </c>
      <c r="Q354" s="483">
        <v>0</v>
      </c>
      <c r="R354" s="88">
        <v>3.56135</v>
      </c>
      <c r="S354" s="483">
        <v>0</v>
      </c>
      <c r="T354" s="483">
        <v>0</v>
      </c>
      <c r="U354" s="483">
        <v>0</v>
      </c>
      <c r="V354" s="483">
        <v>0</v>
      </c>
      <c r="W354" s="483">
        <v>0</v>
      </c>
      <c r="X354" s="483">
        <v>0</v>
      </c>
      <c r="Y354" s="483">
        <v>0</v>
      </c>
      <c r="Z354" s="483">
        <v>0</v>
      </c>
      <c r="AA354" s="483">
        <v>0</v>
      </c>
      <c r="AB354" s="483">
        <v>0</v>
      </c>
      <c r="AC354" s="483">
        <v>0</v>
      </c>
      <c r="AD354" s="483">
        <v>0</v>
      </c>
      <c r="AE354" s="483">
        <v>44.256149999999998</v>
      </c>
      <c r="AF354" s="236">
        <v>3.54535</v>
      </c>
      <c r="AG354" s="236">
        <v>1.4999999999999999E-2</v>
      </c>
      <c r="AH354" s="236">
        <v>0</v>
      </c>
      <c r="AI354" s="236">
        <v>0</v>
      </c>
      <c r="AJ354" s="488">
        <v>40.695799999999998</v>
      </c>
    </row>
    <row r="355" spans="1:36" s="42" customFormat="1" x14ac:dyDescent="0.25">
      <c r="A355" s="407">
        <v>4</v>
      </c>
      <c r="B355" s="113">
        <v>1468</v>
      </c>
      <c r="C355" s="189" t="s">
        <v>1458</v>
      </c>
      <c r="D355" s="483">
        <v>21.754529999999999</v>
      </c>
      <c r="E355" s="483">
        <v>7.3001199999999997</v>
      </c>
      <c r="F355" s="483">
        <v>699.78063999999995</v>
      </c>
      <c r="G355" s="483">
        <v>3.89838</v>
      </c>
      <c r="H355" s="88">
        <v>732.73366999999996</v>
      </c>
      <c r="I355" s="483">
        <v>0.67513999999999996</v>
      </c>
      <c r="J355" s="483">
        <v>0</v>
      </c>
      <c r="K355" s="483">
        <v>0</v>
      </c>
      <c r="L355" s="483">
        <v>0</v>
      </c>
      <c r="M355" s="483">
        <v>2E-3</v>
      </c>
      <c r="N355" s="483">
        <v>3.7352500000000002</v>
      </c>
      <c r="O355" s="483">
        <v>25.058920000000001</v>
      </c>
      <c r="P355" s="483">
        <v>0</v>
      </c>
      <c r="Q355" s="483">
        <v>41.53416</v>
      </c>
      <c r="R355" s="88">
        <v>71.005470000000003</v>
      </c>
      <c r="S355" s="483">
        <v>37.370019999999997</v>
      </c>
      <c r="T355" s="483">
        <v>0</v>
      </c>
      <c r="U355" s="483">
        <v>0</v>
      </c>
      <c r="V355" s="483">
        <v>2.8203200000000002</v>
      </c>
      <c r="W355" s="483">
        <v>0</v>
      </c>
      <c r="X355" s="483">
        <v>1.2753000000000001</v>
      </c>
      <c r="Y355" s="483">
        <v>123.53088</v>
      </c>
      <c r="Z355" s="483">
        <v>1E-3</v>
      </c>
      <c r="AA355" s="483">
        <v>57.929119999999998</v>
      </c>
      <c r="AB355" s="483">
        <v>6.8262200000000002</v>
      </c>
      <c r="AC355" s="483">
        <v>10.374930000000001</v>
      </c>
      <c r="AD355" s="483">
        <v>240.12779000000003</v>
      </c>
      <c r="AE355" s="483">
        <v>1043.8669299999999</v>
      </c>
      <c r="AF355" s="236">
        <v>3.7352500000000002</v>
      </c>
      <c r="AG355" s="236">
        <v>2.8223199999999999</v>
      </c>
      <c r="AH355" s="236">
        <v>0</v>
      </c>
      <c r="AI355" s="236">
        <v>191.83492999999999</v>
      </c>
      <c r="AJ355" s="488">
        <v>845.4744300000001</v>
      </c>
    </row>
    <row r="356" spans="1:36" s="42" customFormat="1" x14ac:dyDescent="0.25">
      <c r="A356" s="407">
        <v>6</v>
      </c>
      <c r="B356" s="113">
        <v>146805</v>
      </c>
      <c r="C356" s="189" t="s">
        <v>623</v>
      </c>
      <c r="D356" s="483">
        <v>1.20997</v>
      </c>
      <c r="E356" s="483">
        <v>0</v>
      </c>
      <c r="F356" s="483">
        <v>2.6298400000000002</v>
      </c>
      <c r="G356" s="483">
        <v>0</v>
      </c>
      <c r="H356" s="88">
        <v>3.8398099999999999</v>
      </c>
      <c r="I356" s="483">
        <v>0</v>
      </c>
      <c r="J356" s="483">
        <v>0</v>
      </c>
      <c r="K356" s="483">
        <v>0</v>
      </c>
      <c r="L356" s="483">
        <v>0</v>
      </c>
      <c r="M356" s="483">
        <v>0</v>
      </c>
      <c r="N356" s="483">
        <v>0</v>
      </c>
      <c r="O356" s="483">
        <v>0.98323000000000005</v>
      </c>
      <c r="P356" s="483">
        <v>0</v>
      </c>
      <c r="Q356" s="483">
        <v>0</v>
      </c>
      <c r="R356" s="88">
        <v>0.98323000000000005</v>
      </c>
      <c r="S356" s="483">
        <v>2.6234299999999999</v>
      </c>
      <c r="T356" s="483">
        <v>0</v>
      </c>
      <c r="U356" s="483">
        <v>0</v>
      </c>
      <c r="V356" s="483">
        <v>0</v>
      </c>
      <c r="W356" s="483">
        <v>0</v>
      </c>
      <c r="X356" s="483">
        <v>0</v>
      </c>
      <c r="Y356" s="483">
        <v>0.161</v>
      </c>
      <c r="Z356" s="483">
        <v>0</v>
      </c>
      <c r="AA356" s="483">
        <v>3.4287399999999999</v>
      </c>
      <c r="AB356" s="483">
        <v>0</v>
      </c>
      <c r="AC356" s="483">
        <v>0</v>
      </c>
      <c r="AD356" s="483">
        <v>6.2131699999999999</v>
      </c>
      <c r="AE356" s="483">
        <v>11.036210000000001</v>
      </c>
      <c r="AF356" s="236">
        <v>0</v>
      </c>
      <c r="AG356" s="236">
        <v>0</v>
      </c>
      <c r="AH356" s="236">
        <v>0</v>
      </c>
      <c r="AI356" s="236">
        <v>3.5897399999999999</v>
      </c>
      <c r="AJ356" s="488">
        <v>7.4464699999999997</v>
      </c>
    </row>
    <row r="357" spans="1:36" s="42" customFormat="1" x14ac:dyDescent="0.25">
      <c r="A357" s="407">
        <v>6</v>
      </c>
      <c r="B357" s="113">
        <v>146810</v>
      </c>
      <c r="C357" s="189" t="s">
        <v>625</v>
      </c>
      <c r="D357" s="483">
        <v>2.1498400000000002</v>
      </c>
      <c r="E357" s="483">
        <v>0.31312000000000001</v>
      </c>
      <c r="F357" s="483">
        <v>260.71309000000002</v>
      </c>
      <c r="G357" s="483">
        <v>1.43584</v>
      </c>
      <c r="H357" s="88">
        <v>264.61189000000002</v>
      </c>
      <c r="I357" s="483">
        <v>0</v>
      </c>
      <c r="J357" s="483">
        <v>0</v>
      </c>
      <c r="K357" s="483">
        <v>0</v>
      </c>
      <c r="L357" s="483">
        <v>0</v>
      </c>
      <c r="M357" s="483">
        <v>0</v>
      </c>
      <c r="N357" s="483">
        <v>1.7675099999999999</v>
      </c>
      <c r="O357" s="483">
        <v>1.5707199999999999</v>
      </c>
      <c r="P357" s="483">
        <v>0</v>
      </c>
      <c r="Q357" s="483">
        <v>14.00723</v>
      </c>
      <c r="R357" s="88">
        <v>17.345459999999999</v>
      </c>
      <c r="S357" s="483">
        <v>0</v>
      </c>
      <c r="T357" s="483">
        <v>0</v>
      </c>
      <c r="U357" s="483">
        <v>0</v>
      </c>
      <c r="V357" s="483">
        <v>1.993E-2</v>
      </c>
      <c r="W357" s="483">
        <v>0</v>
      </c>
      <c r="X357" s="483">
        <v>0.41699000000000003</v>
      </c>
      <c r="Y357" s="483">
        <v>36.545949999999998</v>
      </c>
      <c r="Z357" s="483">
        <v>0</v>
      </c>
      <c r="AA357" s="483">
        <v>9.1439699999999995</v>
      </c>
      <c r="AB357" s="483">
        <v>1.0845</v>
      </c>
      <c r="AC357" s="483">
        <v>3.0688399999999998</v>
      </c>
      <c r="AD357" s="483">
        <v>50.280180000000001</v>
      </c>
      <c r="AE357" s="483">
        <v>332.23752999999999</v>
      </c>
      <c r="AF357" s="236">
        <v>1.7675099999999999</v>
      </c>
      <c r="AG357" s="236">
        <v>1.993E-2</v>
      </c>
      <c r="AH357" s="236">
        <v>0</v>
      </c>
      <c r="AI357" s="236">
        <v>48.758760000000002</v>
      </c>
      <c r="AJ357" s="488">
        <v>281.69132999999999</v>
      </c>
    </row>
    <row r="358" spans="1:36" s="42" customFormat="1" x14ac:dyDescent="0.25">
      <c r="A358" s="407">
        <v>6</v>
      </c>
      <c r="B358" s="113">
        <v>146815</v>
      </c>
      <c r="C358" s="189" t="s">
        <v>627</v>
      </c>
      <c r="D358" s="483">
        <v>18.29072</v>
      </c>
      <c r="E358" s="483">
        <v>0.92315999999999998</v>
      </c>
      <c r="F358" s="483">
        <v>400.45368000000002</v>
      </c>
      <c r="G358" s="483">
        <v>2.05002</v>
      </c>
      <c r="H358" s="88">
        <v>421.71758000000005</v>
      </c>
      <c r="I358" s="483">
        <v>0</v>
      </c>
      <c r="J358" s="483">
        <v>0</v>
      </c>
      <c r="K358" s="483">
        <v>0</v>
      </c>
      <c r="L358" s="483">
        <v>0</v>
      </c>
      <c r="M358" s="483">
        <v>0</v>
      </c>
      <c r="N358" s="483">
        <v>1.5639000000000001</v>
      </c>
      <c r="O358" s="483">
        <v>18.09676</v>
      </c>
      <c r="P358" s="483">
        <v>0</v>
      </c>
      <c r="Q358" s="483">
        <v>24.257860000000001</v>
      </c>
      <c r="R358" s="88">
        <v>43.918520000000001</v>
      </c>
      <c r="S358" s="483">
        <v>7.1894</v>
      </c>
      <c r="T358" s="483">
        <v>0</v>
      </c>
      <c r="U358" s="483">
        <v>0</v>
      </c>
      <c r="V358" s="483">
        <v>0</v>
      </c>
      <c r="W358" s="483">
        <v>0</v>
      </c>
      <c r="X358" s="483">
        <v>0.85831000000000002</v>
      </c>
      <c r="Y358" s="483">
        <v>70.257909999999995</v>
      </c>
      <c r="Z358" s="483">
        <v>0</v>
      </c>
      <c r="AA358" s="483">
        <v>5.0379699999999996</v>
      </c>
      <c r="AB358" s="483">
        <v>2.1572</v>
      </c>
      <c r="AC358" s="483">
        <v>4.8523899999999998</v>
      </c>
      <c r="AD358" s="483">
        <v>90.353179999999995</v>
      </c>
      <c r="AE358" s="483">
        <v>555.98928000000001</v>
      </c>
      <c r="AF358" s="236">
        <v>1.5639000000000001</v>
      </c>
      <c r="AG358" s="236">
        <v>0</v>
      </c>
      <c r="AH358" s="236">
        <v>0</v>
      </c>
      <c r="AI358" s="236">
        <v>80.148269999999997</v>
      </c>
      <c r="AJ358" s="488">
        <v>474.27711000000005</v>
      </c>
    </row>
    <row r="359" spans="1:36" s="42" customFormat="1" x14ac:dyDescent="0.25">
      <c r="A359" s="407">
        <v>6</v>
      </c>
      <c r="B359" s="113">
        <v>146820</v>
      </c>
      <c r="C359" s="189" t="s">
        <v>629</v>
      </c>
      <c r="D359" s="483">
        <v>0</v>
      </c>
      <c r="E359" s="483">
        <v>1.77342</v>
      </c>
      <c r="F359" s="483">
        <v>30.890250000000002</v>
      </c>
      <c r="G359" s="483">
        <v>0.36152000000000001</v>
      </c>
      <c r="H359" s="88">
        <v>33.025190000000002</v>
      </c>
      <c r="I359" s="483">
        <v>0</v>
      </c>
      <c r="J359" s="483">
        <v>0</v>
      </c>
      <c r="K359" s="483">
        <v>0</v>
      </c>
      <c r="L359" s="483">
        <v>0</v>
      </c>
      <c r="M359" s="483">
        <v>0</v>
      </c>
      <c r="N359" s="483">
        <v>0</v>
      </c>
      <c r="O359" s="483">
        <v>4.3642099999999999</v>
      </c>
      <c r="P359" s="483">
        <v>0</v>
      </c>
      <c r="Q359" s="483">
        <v>3.19407</v>
      </c>
      <c r="R359" s="88">
        <v>7.5582799999999999</v>
      </c>
      <c r="S359" s="483">
        <v>9.6251599999999993</v>
      </c>
      <c r="T359" s="483">
        <v>0</v>
      </c>
      <c r="U359" s="483">
        <v>0</v>
      </c>
      <c r="V359" s="483">
        <v>1.56263</v>
      </c>
      <c r="W359" s="483">
        <v>0</v>
      </c>
      <c r="X359" s="483">
        <v>0</v>
      </c>
      <c r="Y359" s="483">
        <v>16.566020000000002</v>
      </c>
      <c r="Z359" s="483">
        <v>0</v>
      </c>
      <c r="AA359" s="483">
        <v>10.544029999999999</v>
      </c>
      <c r="AB359" s="483">
        <v>2.4160400000000002</v>
      </c>
      <c r="AC359" s="483">
        <v>2.4537</v>
      </c>
      <c r="AD359" s="483">
        <v>43.167580000000001</v>
      </c>
      <c r="AE359" s="483">
        <v>83.751050000000006</v>
      </c>
      <c r="AF359" s="236">
        <v>0</v>
      </c>
      <c r="AG359" s="236">
        <v>1.56263</v>
      </c>
      <c r="AH359" s="236">
        <v>0</v>
      </c>
      <c r="AI359" s="236">
        <v>29.563750000000002</v>
      </c>
      <c r="AJ359" s="488">
        <v>52.624670000000009</v>
      </c>
    </row>
    <row r="360" spans="1:36" s="42" customFormat="1" x14ac:dyDescent="0.25">
      <c r="A360" s="407">
        <v>6</v>
      </c>
      <c r="B360" s="113">
        <v>146825</v>
      </c>
      <c r="C360" s="189" t="s">
        <v>631</v>
      </c>
      <c r="D360" s="483">
        <v>0.104</v>
      </c>
      <c r="E360" s="483">
        <v>4.2904200000000001</v>
      </c>
      <c r="F360" s="483">
        <v>5.0937799999999998</v>
      </c>
      <c r="G360" s="483">
        <v>5.0999999999999997E-2</v>
      </c>
      <c r="H360" s="88">
        <v>9.5391999999999992</v>
      </c>
      <c r="I360" s="483">
        <v>0.67513999999999996</v>
      </c>
      <c r="J360" s="483">
        <v>0</v>
      </c>
      <c r="K360" s="483">
        <v>0</v>
      </c>
      <c r="L360" s="483">
        <v>0</v>
      </c>
      <c r="M360" s="483">
        <v>2E-3</v>
      </c>
      <c r="N360" s="483">
        <v>0.40383999999999998</v>
      </c>
      <c r="O360" s="483">
        <v>4.3999999999999997E-2</v>
      </c>
      <c r="P360" s="483">
        <v>0</v>
      </c>
      <c r="Q360" s="483">
        <v>7.4999999999999997E-2</v>
      </c>
      <c r="R360" s="88">
        <v>1.1999799999999998</v>
      </c>
      <c r="S360" s="483">
        <v>17.932030000000001</v>
      </c>
      <c r="T360" s="483">
        <v>0</v>
      </c>
      <c r="U360" s="483">
        <v>0</v>
      </c>
      <c r="V360" s="483">
        <v>1.23776</v>
      </c>
      <c r="W360" s="483">
        <v>0</v>
      </c>
      <c r="X360" s="483">
        <v>0</v>
      </c>
      <c r="Y360" s="483">
        <v>0</v>
      </c>
      <c r="Z360" s="483">
        <v>1E-3</v>
      </c>
      <c r="AA360" s="483">
        <v>29.77441</v>
      </c>
      <c r="AB360" s="483">
        <v>1.16848</v>
      </c>
      <c r="AC360" s="483">
        <v>0</v>
      </c>
      <c r="AD360" s="483">
        <v>50.113680000000002</v>
      </c>
      <c r="AE360" s="483">
        <v>60.85286</v>
      </c>
      <c r="AF360" s="236">
        <v>0.40383999999999998</v>
      </c>
      <c r="AG360" s="236">
        <v>1.23976</v>
      </c>
      <c r="AH360" s="236">
        <v>0</v>
      </c>
      <c r="AI360" s="236">
        <v>29.77441</v>
      </c>
      <c r="AJ360" s="488">
        <v>29.434850000000001</v>
      </c>
    </row>
    <row r="361" spans="1:36" s="42" customFormat="1" x14ac:dyDescent="0.25">
      <c r="A361" s="407">
        <v>4</v>
      </c>
      <c r="B361" s="113">
        <v>1472</v>
      </c>
      <c r="C361" s="189" t="s">
        <v>1460</v>
      </c>
      <c r="D361" s="483">
        <v>0</v>
      </c>
      <c r="E361" s="483">
        <v>111.25248999999999</v>
      </c>
      <c r="F361" s="483">
        <v>0</v>
      </c>
      <c r="G361" s="483">
        <v>0</v>
      </c>
      <c r="H361" s="88">
        <v>111.25248999999999</v>
      </c>
      <c r="I361" s="483">
        <v>0</v>
      </c>
      <c r="J361" s="483">
        <v>0</v>
      </c>
      <c r="K361" s="483">
        <v>0</v>
      </c>
      <c r="L361" s="483">
        <v>0</v>
      </c>
      <c r="M361" s="483">
        <v>0</v>
      </c>
      <c r="N361" s="483">
        <v>0</v>
      </c>
      <c r="O361" s="483">
        <v>0</v>
      </c>
      <c r="P361" s="483">
        <v>0</v>
      </c>
      <c r="Q361" s="483">
        <v>0</v>
      </c>
      <c r="R361" s="88">
        <v>0</v>
      </c>
      <c r="S361" s="483">
        <v>0</v>
      </c>
      <c r="T361" s="483">
        <v>0</v>
      </c>
      <c r="U361" s="483">
        <v>0</v>
      </c>
      <c r="V361" s="483">
        <v>0</v>
      </c>
      <c r="W361" s="483">
        <v>0</v>
      </c>
      <c r="X361" s="483">
        <v>0</v>
      </c>
      <c r="Y361" s="483">
        <v>0</v>
      </c>
      <c r="Z361" s="483">
        <v>0</v>
      </c>
      <c r="AA361" s="483">
        <v>0</v>
      </c>
      <c r="AB361" s="483">
        <v>0</v>
      </c>
      <c r="AC361" s="483">
        <v>0</v>
      </c>
      <c r="AD361" s="483">
        <v>0</v>
      </c>
      <c r="AE361" s="483">
        <v>111.25248999999999</v>
      </c>
      <c r="AF361" s="236">
        <v>0</v>
      </c>
      <c r="AG361" s="236">
        <v>0</v>
      </c>
      <c r="AH361" s="236">
        <v>0</v>
      </c>
      <c r="AI361" s="236">
        <v>0</v>
      </c>
      <c r="AJ361" s="488">
        <v>111.25248999999999</v>
      </c>
    </row>
    <row r="362" spans="1:36" s="42" customFormat="1" x14ac:dyDescent="0.25">
      <c r="A362" s="407">
        <v>6</v>
      </c>
      <c r="B362" s="113">
        <v>147205</v>
      </c>
      <c r="C362" s="189" t="s">
        <v>623</v>
      </c>
      <c r="D362" s="483">
        <v>0</v>
      </c>
      <c r="E362" s="483">
        <v>0</v>
      </c>
      <c r="F362" s="483">
        <v>0</v>
      </c>
      <c r="G362" s="483">
        <v>0</v>
      </c>
      <c r="H362" s="88">
        <v>0</v>
      </c>
      <c r="I362" s="483">
        <v>0</v>
      </c>
      <c r="J362" s="483">
        <v>0</v>
      </c>
      <c r="K362" s="483">
        <v>0</v>
      </c>
      <c r="L362" s="483">
        <v>0</v>
      </c>
      <c r="M362" s="483">
        <v>0</v>
      </c>
      <c r="N362" s="483">
        <v>0</v>
      </c>
      <c r="O362" s="483">
        <v>0</v>
      </c>
      <c r="P362" s="483">
        <v>0</v>
      </c>
      <c r="Q362" s="483">
        <v>0</v>
      </c>
      <c r="R362" s="88">
        <v>0</v>
      </c>
      <c r="S362" s="483">
        <v>0</v>
      </c>
      <c r="T362" s="483">
        <v>0</v>
      </c>
      <c r="U362" s="483">
        <v>0</v>
      </c>
      <c r="V362" s="483">
        <v>0</v>
      </c>
      <c r="W362" s="483">
        <v>0</v>
      </c>
      <c r="X362" s="483">
        <v>0</v>
      </c>
      <c r="Y362" s="483">
        <v>0</v>
      </c>
      <c r="Z362" s="483">
        <v>0</v>
      </c>
      <c r="AA362" s="483">
        <v>0</v>
      </c>
      <c r="AB362" s="483">
        <v>0</v>
      </c>
      <c r="AC362" s="483">
        <v>0</v>
      </c>
      <c r="AD362" s="483">
        <v>0</v>
      </c>
      <c r="AE362" s="483">
        <v>0</v>
      </c>
      <c r="AF362" s="236">
        <v>0</v>
      </c>
      <c r="AG362" s="236">
        <v>0</v>
      </c>
      <c r="AH362" s="236">
        <v>0</v>
      </c>
      <c r="AI362" s="236">
        <v>0</v>
      </c>
      <c r="AJ362" s="488">
        <v>0</v>
      </c>
    </row>
    <row r="363" spans="1:36" s="42" customFormat="1" x14ac:dyDescent="0.25">
      <c r="A363" s="407">
        <v>6</v>
      </c>
      <c r="B363" s="113">
        <v>147210</v>
      </c>
      <c r="C363" s="189" t="s">
        <v>625</v>
      </c>
      <c r="D363" s="483">
        <v>0</v>
      </c>
      <c r="E363" s="483">
        <v>54.53</v>
      </c>
      <c r="F363" s="483">
        <v>0</v>
      </c>
      <c r="G363" s="483">
        <v>0</v>
      </c>
      <c r="H363" s="88">
        <v>54.53</v>
      </c>
      <c r="I363" s="483">
        <v>0</v>
      </c>
      <c r="J363" s="483">
        <v>0</v>
      </c>
      <c r="K363" s="483">
        <v>0</v>
      </c>
      <c r="L363" s="483">
        <v>0</v>
      </c>
      <c r="M363" s="483">
        <v>0</v>
      </c>
      <c r="N363" s="483">
        <v>0</v>
      </c>
      <c r="O363" s="483">
        <v>0</v>
      </c>
      <c r="P363" s="483">
        <v>0</v>
      </c>
      <c r="Q363" s="483">
        <v>0</v>
      </c>
      <c r="R363" s="88">
        <v>0</v>
      </c>
      <c r="S363" s="483">
        <v>0</v>
      </c>
      <c r="T363" s="483">
        <v>0</v>
      </c>
      <c r="U363" s="483">
        <v>0</v>
      </c>
      <c r="V363" s="483">
        <v>0</v>
      </c>
      <c r="W363" s="483">
        <v>0</v>
      </c>
      <c r="X363" s="483">
        <v>0</v>
      </c>
      <c r="Y363" s="483">
        <v>0</v>
      </c>
      <c r="Z363" s="483">
        <v>0</v>
      </c>
      <c r="AA363" s="483">
        <v>0</v>
      </c>
      <c r="AB363" s="483">
        <v>0</v>
      </c>
      <c r="AC363" s="483">
        <v>0</v>
      </c>
      <c r="AD363" s="483">
        <v>0</v>
      </c>
      <c r="AE363" s="483">
        <v>54.53</v>
      </c>
      <c r="AF363" s="236">
        <v>0</v>
      </c>
      <c r="AG363" s="236">
        <v>0</v>
      </c>
      <c r="AH363" s="236">
        <v>0</v>
      </c>
      <c r="AI363" s="236">
        <v>0</v>
      </c>
      <c r="AJ363" s="488">
        <v>54.53</v>
      </c>
    </row>
    <row r="364" spans="1:36" s="42" customFormat="1" x14ac:dyDescent="0.25">
      <c r="A364" s="407">
        <v>6</v>
      </c>
      <c r="B364" s="113">
        <v>147215</v>
      </c>
      <c r="C364" s="189" t="s">
        <v>1110</v>
      </c>
      <c r="D364" s="483">
        <v>0</v>
      </c>
      <c r="E364" s="483">
        <v>1.0127999999999999</v>
      </c>
      <c r="F364" s="483">
        <v>0</v>
      </c>
      <c r="G364" s="483">
        <v>0</v>
      </c>
      <c r="H364" s="88">
        <v>1.0127999999999999</v>
      </c>
      <c r="I364" s="483">
        <v>0</v>
      </c>
      <c r="J364" s="483">
        <v>0</v>
      </c>
      <c r="K364" s="483">
        <v>0</v>
      </c>
      <c r="L364" s="483">
        <v>0</v>
      </c>
      <c r="M364" s="483">
        <v>0</v>
      </c>
      <c r="N364" s="483">
        <v>0</v>
      </c>
      <c r="O364" s="483">
        <v>0</v>
      </c>
      <c r="P364" s="483">
        <v>0</v>
      </c>
      <c r="Q364" s="483">
        <v>0</v>
      </c>
      <c r="R364" s="88">
        <v>0</v>
      </c>
      <c r="S364" s="483">
        <v>0</v>
      </c>
      <c r="T364" s="483">
        <v>0</v>
      </c>
      <c r="U364" s="483">
        <v>0</v>
      </c>
      <c r="V364" s="483">
        <v>0</v>
      </c>
      <c r="W364" s="483">
        <v>0</v>
      </c>
      <c r="X364" s="483">
        <v>0</v>
      </c>
      <c r="Y364" s="483">
        <v>0</v>
      </c>
      <c r="Z364" s="483">
        <v>0</v>
      </c>
      <c r="AA364" s="483">
        <v>0</v>
      </c>
      <c r="AB364" s="483">
        <v>0</v>
      </c>
      <c r="AC364" s="483">
        <v>0</v>
      </c>
      <c r="AD364" s="483">
        <v>0</v>
      </c>
      <c r="AE364" s="483">
        <v>1.0127999999999999</v>
      </c>
      <c r="AF364" s="236">
        <v>0</v>
      </c>
      <c r="AG364" s="236">
        <v>0</v>
      </c>
      <c r="AH364" s="236">
        <v>0</v>
      </c>
      <c r="AI364" s="236">
        <v>0</v>
      </c>
      <c r="AJ364" s="488">
        <v>1.0127999999999999</v>
      </c>
    </row>
    <row r="365" spans="1:36" s="42" customFormat="1" x14ac:dyDescent="0.25">
      <c r="A365" s="407">
        <v>6</v>
      </c>
      <c r="B365" s="113">
        <v>147220</v>
      </c>
      <c r="C365" s="189" t="s">
        <v>1111</v>
      </c>
      <c r="D365" s="483">
        <v>0</v>
      </c>
      <c r="E365" s="483">
        <v>0.29849999999999999</v>
      </c>
      <c r="F365" s="483">
        <v>0</v>
      </c>
      <c r="G365" s="483">
        <v>0</v>
      </c>
      <c r="H365" s="88">
        <v>0.29849999999999999</v>
      </c>
      <c r="I365" s="483">
        <v>0</v>
      </c>
      <c r="J365" s="483">
        <v>0</v>
      </c>
      <c r="K365" s="483">
        <v>0</v>
      </c>
      <c r="L365" s="483">
        <v>0</v>
      </c>
      <c r="M365" s="483">
        <v>0</v>
      </c>
      <c r="N365" s="483">
        <v>0</v>
      </c>
      <c r="O365" s="483">
        <v>0</v>
      </c>
      <c r="P365" s="483">
        <v>0</v>
      </c>
      <c r="Q365" s="483">
        <v>0</v>
      </c>
      <c r="R365" s="88">
        <v>0</v>
      </c>
      <c r="S365" s="483">
        <v>0</v>
      </c>
      <c r="T365" s="483">
        <v>0</v>
      </c>
      <c r="U365" s="483">
        <v>0</v>
      </c>
      <c r="V365" s="483">
        <v>0</v>
      </c>
      <c r="W365" s="483">
        <v>0</v>
      </c>
      <c r="X365" s="483">
        <v>0</v>
      </c>
      <c r="Y365" s="483">
        <v>0</v>
      </c>
      <c r="Z365" s="483">
        <v>0</v>
      </c>
      <c r="AA365" s="483">
        <v>0</v>
      </c>
      <c r="AB365" s="483">
        <v>0</v>
      </c>
      <c r="AC365" s="483">
        <v>0</v>
      </c>
      <c r="AD365" s="483">
        <v>0</v>
      </c>
      <c r="AE365" s="483">
        <v>0.29849999999999999</v>
      </c>
      <c r="AF365" s="236">
        <v>0</v>
      </c>
      <c r="AG365" s="236">
        <v>0</v>
      </c>
      <c r="AH365" s="236">
        <v>0</v>
      </c>
      <c r="AI365" s="236">
        <v>0</v>
      </c>
      <c r="AJ365" s="488">
        <v>0.29849999999999999</v>
      </c>
    </row>
    <row r="366" spans="1:36" s="42" customFormat="1" x14ac:dyDescent="0.25">
      <c r="A366" s="407">
        <v>6</v>
      </c>
      <c r="B366" s="113">
        <v>147225</v>
      </c>
      <c r="C366" s="189" t="s">
        <v>1424</v>
      </c>
      <c r="D366" s="483">
        <v>0</v>
      </c>
      <c r="E366" s="483">
        <v>55.411189999999998</v>
      </c>
      <c r="F366" s="483">
        <v>0</v>
      </c>
      <c r="G366" s="483">
        <v>0</v>
      </c>
      <c r="H366" s="88">
        <v>55.411189999999998</v>
      </c>
      <c r="I366" s="483">
        <v>0</v>
      </c>
      <c r="J366" s="483">
        <v>0</v>
      </c>
      <c r="K366" s="483">
        <v>0</v>
      </c>
      <c r="L366" s="483">
        <v>0</v>
      </c>
      <c r="M366" s="483">
        <v>0</v>
      </c>
      <c r="N366" s="483">
        <v>0</v>
      </c>
      <c r="O366" s="483">
        <v>0</v>
      </c>
      <c r="P366" s="483">
        <v>0</v>
      </c>
      <c r="Q366" s="483">
        <v>0</v>
      </c>
      <c r="R366" s="88">
        <v>0</v>
      </c>
      <c r="S366" s="483">
        <v>0</v>
      </c>
      <c r="T366" s="483">
        <v>0</v>
      </c>
      <c r="U366" s="483">
        <v>0</v>
      </c>
      <c r="V366" s="483">
        <v>0</v>
      </c>
      <c r="W366" s="483">
        <v>0</v>
      </c>
      <c r="X366" s="483">
        <v>0</v>
      </c>
      <c r="Y366" s="483">
        <v>0</v>
      </c>
      <c r="Z366" s="483">
        <v>0</v>
      </c>
      <c r="AA366" s="483">
        <v>0</v>
      </c>
      <c r="AB366" s="483">
        <v>0</v>
      </c>
      <c r="AC366" s="483">
        <v>0</v>
      </c>
      <c r="AD366" s="483">
        <v>0</v>
      </c>
      <c r="AE366" s="483">
        <v>55.411189999999998</v>
      </c>
      <c r="AF366" s="236">
        <v>0</v>
      </c>
      <c r="AG366" s="236">
        <v>0</v>
      </c>
      <c r="AH366" s="236">
        <v>0</v>
      </c>
      <c r="AI366" s="236">
        <v>0</v>
      </c>
      <c r="AJ366" s="488">
        <v>55.411189999999998</v>
      </c>
    </row>
    <row r="367" spans="1:36" s="42" customFormat="1" x14ac:dyDescent="0.25">
      <c r="A367" s="407">
        <v>6</v>
      </c>
      <c r="B367" s="113">
        <v>147230</v>
      </c>
      <c r="C367" s="189" t="s">
        <v>1113</v>
      </c>
      <c r="D367" s="483">
        <v>0</v>
      </c>
      <c r="E367" s="483">
        <v>0</v>
      </c>
      <c r="F367" s="483">
        <v>0</v>
      </c>
      <c r="G367" s="483">
        <v>0</v>
      </c>
      <c r="H367" s="88">
        <v>0</v>
      </c>
      <c r="I367" s="483">
        <v>0</v>
      </c>
      <c r="J367" s="483">
        <v>0</v>
      </c>
      <c r="K367" s="483">
        <v>0</v>
      </c>
      <c r="L367" s="483">
        <v>0</v>
      </c>
      <c r="M367" s="483">
        <v>0</v>
      </c>
      <c r="N367" s="483">
        <v>0</v>
      </c>
      <c r="O367" s="483">
        <v>0</v>
      </c>
      <c r="P367" s="483">
        <v>0</v>
      </c>
      <c r="Q367" s="483">
        <v>0</v>
      </c>
      <c r="R367" s="88">
        <v>0</v>
      </c>
      <c r="S367" s="483">
        <v>0</v>
      </c>
      <c r="T367" s="483">
        <v>0</v>
      </c>
      <c r="U367" s="483">
        <v>0</v>
      </c>
      <c r="V367" s="483">
        <v>0</v>
      </c>
      <c r="W367" s="483">
        <v>0</v>
      </c>
      <c r="X367" s="483">
        <v>0</v>
      </c>
      <c r="Y367" s="483">
        <v>0</v>
      </c>
      <c r="Z367" s="483">
        <v>0</v>
      </c>
      <c r="AA367" s="483">
        <v>0</v>
      </c>
      <c r="AB367" s="483">
        <v>0</v>
      </c>
      <c r="AC367" s="483">
        <v>0</v>
      </c>
      <c r="AD367" s="483">
        <v>0</v>
      </c>
      <c r="AE367" s="483">
        <v>0</v>
      </c>
      <c r="AF367" s="236">
        <v>0</v>
      </c>
      <c r="AG367" s="236">
        <v>0</v>
      </c>
      <c r="AH367" s="236">
        <v>0</v>
      </c>
      <c r="AI367" s="236">
        <v>0</v>
      </c>
      <c r="AJ367" s="488">
        <v>0</v>
      </c>
    </row>
    <row r="368" spans="1:36" s="42" customFormat="1" x14ac:dyDescent="0.25">
      <c r="A368" s="407">
        <v>4</v>
      </c>
      <c r="B368" s="113">
        <v>1473</v>
      </c>
      <c r="C368" s="189" t="s">
        <v>1038</v>
      </c>
      <c r="D368" s="483">
        <v>2513.5815600000001</v>
      </c>
      <c r="E368" s="483">
        <v>318496.67371</v>
      </c>
      <c r="F368" s="483">
        <v>16484.798490000001</v>
      </c>
      <c r="G368" s="483">
        <v>326.87979999999999</v>
      </c>
      <c r="H368" s="88">
        <v>337821.93356000003</v>
      </c>
      <c r="I368" s="483">
        <v>0</v>
      </c>
      <c r="J368" s="483">
        <v>3554.5511700000002</v>
      </c>
      <c r="K368" s="483">
        <v>0</v>
      </c>
      <c r="L368" s="483">
        <v>0</v>
      </c>
      <c r="M368" s="483">
        <v>0</v>
      </c>
      <c r="N368" s="483">
        <v>0</v>
      </c>
      <c r="O368" s="483">
        <v>219.30886000000001</v>
      </c>
      <c r="P368" s="483">
        <v>2868.5517300000001</v>
      </c>
      <c r="Q368" s="483">
        <v>0</v>
      </c>
      <c r="R368" s="88">
        <v>6642.4117600000009</v>
      </c>
      <c r="S368" s="483">
        <v>208.50975</v>
      </c>
      <c r="T368" s="483">
        <v>0</v>
      </c>
      <c r="U368" s="483">
        <v>0</v>
      </c>
      <c r="V368" s="483">
        <v>0</v>
      </c>
      <c r="W368" s="483">
        <v>0</v>
      </c>
      <c r="X368" s="483">
        <v>0</v>
      </c>
      <c r="Y368" s="483">
        <v>0</v>
      </c>
      <c r="Z368" s="483">
        <v>0</v>
      </c>
      <c r="AA368" s="483">
        <v>0</v>
      </c>
      <c r="AB368" s="483">
        <v>0</v>
      </c>
      <c r="AC368" s="483">
        <v>0</v>
      </c>
      <c r="AD368" s="483">
        <v>208.50975</v>
      </c>
      <c r="AE368" s="483">
        <v>344672.85507000005</v>
      </c>
      <c r="AF368" s="236">
        <v>0</v>
      </c>
      <c r="AG368" s="236">
        <v>0</v>
      </c>
      <c r="AH368" s="236">
        <v>0</v>
      </c>
      <c r="AI368" s="236">
        <v>0</v>
      </c>
      <c r="AJ368" s="488">
        <v>344672.85507000005</v>
      </c>
    </row>
    <row r="369" spans="1:36" s="42" customFormat="1" x14ac:dyDescent="0.25">
      <c r="A369" s="407">
        <v>6</v>
      </c>
      <c r="B369" s="113">
        <v>147305</v>
      </c>
      <c r="C369" s="189" t="s">
        <v>623</v>
      </c>
      <c r="D369" s="483">
        <v>237.29850999999999</v>
      </c>
      <c r="E369" s="483">
        <v>3424.4941100000001</v>
      </c>
      <c r="F369" s="483">
        <v>84.914450000000002</v>
      </c>
      <c r="G369" s="483">
        <v>105.11102</v>
      </c>
      <c r="H369" s="88">
        <v>3851.8180900000002</v>
      </c>
      <c r="I369" s="483">
        <v>0</v>
      </c>
      <c r="J369" s="483">
        <v>122.09945</v>
      </c>
      <c r="K369" s="483">
        <v>0</v>
      </c>
      <c r="L369" s="483">
        <v>0</v>
      </c>
      <c r="M369" s="483">
        <v>0</v>
      </c>
      <c r="N369" s="483">
        <v>0</v>
      </c>
      <c r="O369" s="483">
        <v>4.5837700000000003</v>
      </c>
      <c r="P369" s="483">
        <v>79.777739999999994</v>
      </c>
      <c r="Q369" s="483">
        <v>0</v>
      </c>
      <c r="R369" s="88">
        <v>206.46096</v>
      </c>
      <c r="S369" s="483">
        <v>5.2141099999999998</v>
      </c>
      <c r="T369" s="483">
        <v>0</v>
      </c>
      <c r="U369" s="483">
        <v>0</v>
      </c>
      <c r="V369" s="483">
        <v>0</v>
      </c>
      <c r="W369" s="483">
        <v>0</v>
      </c>
      <c r="X369" s="483">
        <v>0</v>
      </c>
      <c r="Y369" s="483">
        <v>0</v>
      </c>
      <c r="Z369" s="483">
        <v>0</v>
      </c>
      <c r="AA369" s="483">
        <v>0</v>
      </c>
      <c r="AB369" s="483">
        <v>0</v>
      </c>
      <c r="AC369" s="483">
        <v>0</v>
      </c>
      <c r="AD369" s="483">
        <v>5.2141099999999998</v>
      </c>
      <c r="AE369" s="483">
        <v>4063.49316</v>
      </c>
      <c r="AF369" s="236">
        <v>0</v>
      </c>
      <c r="AG369" s="236">
        <v>0</v>
      </c>
      <c r="AH369" s="236">
        <v>0</v>
      </c>
      <c r="AI369" s="236">
        <v>0</v>
      </c>
      <c r="AJ369" s="488">
        <v>4063.4931600000004</v>
      </c>
    </row>
    <row r="370" spans="1:36" s="42" customFormat="1" x14ac:dyDescent="0.25">
      <c r="A370" s="407">
        <v>6</v>
      </c>
      <c r="B370" s="113">
        <v>147310</v>
      </c>
      <c r="C370" s="189" t="s">
        <v>625</v>
      </c>
      <c r="D370" s="483">
        <v>211.02430000000001</v>
      </c>
      <c r="E370" s="483">
        <v>5561.4475899999998</v>
      </c>
      <c r="F370" s="483">
        <v>177.51424</v>
      </c>
      <c r="G370" s="483">
        <v>17.832409999999999</v>
      </c>
      <c r="H370" s="88">
        <v>5967.8185400000002</v>
      </c>
      <c r="I370" s="483">
        <v>0</v>
      </c>
      <c r="J370" s="483">
        <v>234.99048999999999</v>
      </c>
      <c r="K370" s="483">
        <v>0</v>
      </c>
      <c r="L370" s="483">
        <v>0</v>
      </c>
      <c r="M370" s="483">
        <v>0</v>
      </c>
      <c r="N370" s="483">
        <v>0</v>
      </c>
      <c r="O370" s="483">
        <v>10.13649</v>
      </c>
      <c r="P370" s="483">
        <v>143.66707</v>
      </c>
      <c r="Q370" s="483">
        <v>0</v>
      </c>
      <c r="R370" s="88">
        <v>388.79404999999997</v>
      </c>
      <c r="S370" s="483">
        <v>11.173400000000001</v>
      </c>
      <c r="T370" s="483">
        <v>0</v>
      </c>
      <c r="U370" s="483">
        <v>0</v>
      </c>
      <c r="V370" s="483">
        <v>0</v>
      </c>
      <c r="W370" s="483">
        <v>0</v>
      </c>
      <c r="X370" s="483">
        <v>0</v>
      </c>
      <c r="Y370" s="483">
        <v>0</v>
      </c>
      <c r="Z370" s="483">
        <v>0</v>
      </c>
      <c r="AA370" s="483">
        <v>0</v>
      </c>
      <c r="AB370" s="483">
        <v>0</v>
      </c>
      <c r="AC370" s="483">
        <v>0</v>
      </c>
      <c r="AD370" s="483">
        <v>11.173400000000001</v>
      </c>
      <c r="AE370" s="483">
        <v>6367.7859900000003</v>
      </c>
      <c r="AF370" s="236">
        <v>0</v>
      </c>
      <c r="AG370" s="236">
        <v>0</v>
      </c>
      <c r="AH370" s="236">
        <v>0</v>
      </c>
      <c r="AI370" s="236">
        <v>0</v>
      </c>
      <c r="AJ370" s="488">
        <v>6367.7859900000003</v>
      </c>
    </row>
    <row r="371" spans="1:36" s="42" customFormat="1" x14ac:dyDescent="0.25">
      <c r="A371" s="407">
        <v>6</v>
      </c>
      <c r="B371" s="113">
        <v>147315</v>
      </c>
      <c r="C371" s="189" t="s">
        <v>627</v>
      </c>
      <c r="D371" s="483">
        <v>339.02731999999997</v>
      </c>
      <c r="E371" s="483">
        <v>8550.6157199999998</v>
      </c>
      <c r="F371" s="483">
        <v>338.50265999999999</v>
      </c>
      <c r="G371" s="483">
        <v>0.89822000000000002</v>
      </c>
      <c r="H371" s="88">
        <v>9229.0439199999983</v>
      </c>
      <c r="I371" s="483">
        <v>0</v>
      </c>
      <c r="J371" s="483">
        <v>364.74070999999998</v>
      </c>
      <c r="K371" s="483">
        <v>0</v>
      </c>
      <c r="L371" s="483">
        <v>0</v>
      </c>
      <c r="M371" s="483">
        <v>0</v>
      </c>
      <c r="N371" s="483">
        <v>0</v>
      </c>
      <c r="O371" s="483">
        <v>17.404050000000002</v>
      </c>
      <c r="P371" s="483">
        <v>220.81462999999999</v>
      </c>
      <c r="Q371" s="483">
        <v>0</v>
      </c>
      <c r="R371" s="88">
        <v>602.95938999999998</v>
      </c>
      <c r="S371" s="483">
        <v>17.262160000000002</v>
      </c>
      <c r="T371" s="483">
        <v>0</v>
      </c>
      <c r="U371" s="483">
        <v>0</v>
      </c>
      <c r="V371" s="483">
        <v>0</v>
      </c>
      <c r="W371" s="483">
        <v>0</v>
      </c>
      <c r="X371" s="483">
        <v>0</v>
      </c>
      <c r="Y371" s="483">
        <v>0</v>
      </c>
      <c r="Z371" s="483">
        <v>0</v>
      </c>
      <c r="AA371" s="483">
        <v>0</v>
      </c>
      <c r="AB371" s="483">
        <v>0</v>
      </c>
      <c r="AC371" s="483">
        <v>0</v>
      </c>
      <c r="AD371" s="483">
        <v>17.262160000000002</v>
      </c>
      <c r="AE371" s="483">
        <v>9849.2654699999985</v>
      </c>
      <c r="AF371" s="236">
        <v>0</v>
      </c>
      <c r="AG371" s="236">
        <v>0</v>
      </c>
      <c r="AH371" s="236">
        <v>0</v>
      </c>
      <c r="AI371" s="236">
        <v>0</v>
      </c>
      <c r="AJ371" s="488">
        <v>9849.2654699999985</v>
      </c>
    </row>
    <row r="372" spans="1:36" s="42" customFormat="1" x14ac:dyDescent="0.25">
      <c r="A372" s="407">
        <v>6</v>
      </c>
      <c r="B372" s="113">
        <v>147320</v>
      </c>
      <c r="C372" s="189" t="s">
        <v>629</v>
      </c>
      <c r="D372" s="483">
        <v>826.38760000000002</v>
      </c>
      <c r="E372" s="483">
        <v>18308.956819999999</v>
      </c>
      <c r="F372" s="483">
        <v>889.50071000000003</v>
      </c>
      <c r="G372" s="483">
        <v>30.30301</v>
      </c>
      <c r="H372" s="88">
        <v>20055.148140000001</v>
      </c>
      <c r="I372" s="483">
        <v>0</v>
      </c>
      <c r="J372" s="483">
        <v>726.60103000000004</v>
      </c>
      <c r="K372" s="483">
        <v>0</v>
      </c>
      <c r="L372" s="483">
        <v>0</v>
      </c>
      <c r="M372" s="483">
        <v>0</v>
      </c>
      <c r="N372" s="483">
        <v>0</v>
      </c>
      <c r="O372" s="483">
        <v>38.238939999999999</v>
      </c>
      <c r="P372" s="483">
        <v>466.27722999999997</v>
      </c>
      <c r="Q372" s="483">
        <v>0</v>
      </c>
      <c r="R372" s="88">
        <v>1231.1171999999999</v>
      </c>
      <c r="S372" s="483">
        <v>35.258879999999998</v>
      </c>
      <c r="T372" s="483">
        <v>0</v>
      </c>
      <c r="U372" s="483">
        <v>0</v>
      </c>
      <c r="V372" s="483">
        <v>0</v>
      </c>
      <c r="W372" s="483">
        <v>0</v>
      </c>
      <c r="X372" s="483">
        <v>0</v>
      </c>
      <c r="Y372" s="483">
        <v>0</v>
      </c>
      <c r="Z372" s="483">
        <v>0</v>
      </c>
      <c r="AA372" s="483">
        <v>0</v>
      </c>
      <c r="AB372" s="483">
        <v>0</v>
      </c>
      <c r="AC372" s="483">
        <v>0</v>
      </c>
      <c r="AD372" s="483">
        <v>35.258879999999998</v>
      </c>
      <c r="AE372" s="483">
        <v>21321.524220000003</v>
      </c>
      <c r="AF372" s="236">
        <v>0</v>
      </c>
      <c r="AG372" s="236">
        <v>0</v>
      </c>
      <c r="AH372" s="236">
        <v>0</v>
      </c>
      <c r="AI372" s="236">
        <v>0</v>
      </c>
      <c r="AJ372" s="488">
        <v>21321.524220000003</v>
      </c>
    </row>
    <row r="373" spans="1:36" s="42" customFormat="1" x14ac:dyDescent="0.25">
      <c r="A373" s="407">
        <v>6</v>
      </c>
      <c r="B373" s="113">
        <v>147325</v>
      </c>
      <c r="C373" s="189" t="s">
        <v>631</v>
      </c>
      <c r="D373" s="483">
        <v>899.84383000000003</v>
      </c>
      <c r="E373" s="483">
        <v>282651.15947000001</v>
      </c>
      <c r="F373" s="483">
        <v>14994.36643</v>
      </c>
      <c r="G373" s="483">
        <v>172.73514</v>
      </c>
      <c r="H373" s="88">
        <v>298718.10487000004</v>
      </c>
      <c r="I373" s="483">
        <v>0</v>
      </c>
      <c r="J373" s="483">
        <v>2106.11949</v>
      </c>
      <c r="K373" s="483">
        <v>0</v>
      </c>
      <c r="L373" s="483">
        <v>0</v>
      </c>
      <c r="M373" s="483">
        <v>0</v>
      </c>
      <c r="N373" s="483">
        <v>0</v>
      </c>
      <c r="O373" s="483">
        <v>148.94560999999999</v>
      </c>
      <c r="P373" s="483">
        <v>1958.0150599999999</v>
      </c>
      <c r="Q373" s="483">
        <v>0</v>
      </c>
      <c r="R373" s="88">
        <v>4213.0801599999995</v>
      </c>
      <c r="S373" s="483">
        <v>139.60120000000001</v>
      </c>
      <c r="T373" s="483">
        <v>0</v>
      </c>
      <c r="U373" s="483">
        <v>0</v>
      </c>
      <c r="V373" s="483">
        <v>0</v>
      </c>
      <c r="W373" s="483">
        <v>0</v>
      </c>
      <c r="X373" s="483">
        <v>0</v>
      </c>
      <c r="Y373" s="483">
        <v>0</v>
      </c>
      <c r="Z373" s="483">
        <v>0</v>
      </c>
      <c r="AA373" s="483">
        <v>0</v>
      </c>
      <c r="AB373" s="483">
        <v>0</v>
      </c>
      <c r="AC373" s="483">
        <v>0</v>
      </c>
      <c r="AD373" s="483">
        <v>139.60120000000001</v>
      </c>
      <c r="AE373" s="483">
        <v>303070.78623000003</v>
      </c>
      <c r="AF373" s="236">
        <v>0</v>
      </c>
      <c r="AG373" s="236">
        <v>0</v>
      </c>
      <c r="AH373" s="236">
        <v>0</v>
      </c>
      <c r="AI373" s="236">
        <v>0</v>
      </c>
      <c r="AJ373" s="488">
        <v>303070.78623000003</v>
      </c>
    </row>
    <row r="374" spans="1:36" s="42" customFormat="1" x14ac:dyDescent="0.25">
      <c r="A374" s="407">
        <v>4</v>
      </c>
      <c r="B374" s="113">
        <v>1474</v>
      </c>
      <c r="C374" s="189" t="s">
        <v>1461</v>
      </c>
      <c r="D374" s="483">
        <v>0</v>
      </c>
      <c r="E374" s="483">
        <v>0</v>
      </c>
      <c r="F374" s="483">
        <v>0</v>
      </c>
      <c r="G374" s="483">
        <v>0</v>
      </c>
      <c r="H374" s="88">
        <v>0</v>
      </c>
      <c r="I374" s="483">
        <v>0</v>
      </c>
      <c r="J374" s="483">
        <v>0</v>
      </c>
      <c r="K374" s="483">
        <v>0</v>
      </c>
      <c r="L374" s="483">
        <v>0</v>
      </c>
      <c r="M374" s="483">
        <v>0</v>
      </c>
      <c r="N374" s="483">
        <v>0</v>
      </c>
      <c r="O374" s="483">
        <v>0</v>
      </c>
      <c r="P374" s="483">
        <v>0</v>
      </c>
      <c r="Q374" s="483">
        <v>0</v>
      </c>
      <c r="R374" s="88">
        <v>0</v>
      </c>
      <c r="S374" s="483">
        <v>0</v>
      </c>
      <c r="T374" s="483">
        <v>0</v>
      </c>
      <c r="U374" s="483">
        <v>0</v>
      </c>
      <c r="V374" s="483">
        <v>0</v>
      </c>
      <c r="W374" s="483">
        <v>0</v>
      </c>
      <c r="X374" s="483">
        <v>0</v>
      </c>
      <c r="Y374" s="483">
        <v>0</v>
      </c>
      <c r="Z374" s="483">
        <v>0</v>
      </c>
      <c r="AA374" s="483">
        <v>0</v>
      </c>
      <c r="AB374" s="483">
        <v>0</v>
      </c>
      <c r="AC374" s="483">
        <v>0</v>
      </c>
      <c r="AD374" s="483">
        <v>0</v>
      </c>
      <c r="AE374" s="483">
        <v>0</v>
      </c>
      <c r="AF374" s="236">
        <v>0</v>
      </c>
      <c r="AG374" s="236">
        <v>0</v>
      </c>
      <c r="AH374" s="236">
        <v>0</v>
      </c>
      <c r="AI374" s="236">
        <v>0</v>
      </c>
      <c r="AJ374" s="488">
        <v>0</v>
      </c>
    </row>
    <row r="375" spans="1:36" s="42" customFormat="1" x14ac:dyDescent="0.25">
      <c r="A375" s="407">
        <v>6</v>
      </c>
      <c r="B375" s="113">
        <v>147405</v>
      </c>
      <c r="C375" s="189" t="s">
        <v>623</v>
      </c>
      <c r="D375" s="483">
        <v>0</v>
      </c>
      <c r="E375" s="483">
        <v>0</v>
      </c>
      <c r="F375" s="483">
        <v>0</v>
      </c>
      <c r="G375" s="483">
        <v>0</v>
      </c>
      <c r="H375" s="88">
        <v>0</v>
      </c>
      <c r="I375" s="483">
        <v>0</v>
      </c>
      <c r="J375" s="483">
        <v>0</v>
      </c>
      <c r="K375" s="483">
        <v>0</v>
      </c>
      <c r="L375" s="483">
        <v>0</v>
      </c>
      <c r="M375" s="483">
        <v>0</v>
      </c>
      <c r="N375" s="483">
        <v>0</v>
      </c>
      <c r="O375" s="483">
        <v>0</v>
      </c>
      <c r="P375" s="483">
        <v>0</v>
      </c>
      <c r="Q375" s="483">
        <v>0</v>
      </c>
      <c r="R375" s="88">
        <v>0</v>
      </c>
      <c r="S375" s="483">
        <v>0</v>
      </c>
      <c r="T375" s="483">
        <v>0</v>
      </c>
      <c r="U375" s="483">
        <v>0</v>
      </c>
      <c r="V375" s="483">
        <v>0</v>
      </c>
      <c r="W375" s="483">
        <v>0</v>
      </c>
      <c r="X375" s="483">
        <v>0</v>
      </c>
      <c r="Y375" s="483">
        <v>0</v>
      </c>
      <c r="Z375" s="483">
        <v>0</v>
      </c>
      <c r="AA375" s="483">
        <v>0</v>
      </c>
      <c r="AB375" s="483">
        <v>0</v>
      </c>
      <c r="AC375" s="483">
        <v>0</v>
      </c>
      <c r="AD375" s="483">
        <v>0</v>
      </c>
      <c r="AE375" s="483">
        <v>0</v>
      </c>
      <c r="AF375" s="236">
        <v>0</v>
      </c>
      <c r="AG375" s="236">
        <v>0</v>
      </c>
      <c r="AH375" s="236">
        <v>0</v>
      </c>
      <c r="AI375" s="236">
        <v>0</v>
      </c>
      <c r="AJ375" s="488">
        <v>0</v>
      </c>
    </row>
    <row r="376" spans="1:36" s="42" customFormat="1" x14ac:dyDescent="0.25">
      <c r="A376" s="407">
        <v>6</v>
      </c>
      <c r="B376" s="113">
        <v>147410</v>
      </c>
      <c r="C376" s="189" t="s">
        <v>625</v>
      </c>
      <c r="D376" s="483">
        <v>0</v>
      </c>
      <c r="E376" s="483">
        <v>0</v>
      </c>
      <c r="F376" s="483">
        <v>0</v>
      </c>
      <c r="G376" s="483">
        <v>0</v>
      </c>
      <c r="H376" s="88">
        <v>0</v>
      </c>
      <c r="I376" s="483">
        <v>0</v>
      </c>
      <c r="J376" s="483">
        <v>0</v>
      </c>
      <c r="K376" s="483">
        <v>0</v>
      </c>
      <c r="L376" s="483">
        <v>0</v>
      </c>
      <c r="M376" s="483">
        <v>0</v>
      </c>
      <c r="N376" s="483">
        <v>0</v>
      </c>
      <c r="O376" s="483">
        <v>0</v>
      </c>
      <c r="P376" s="483">
        <v>0</v>
      </c>
      <c r="Q376" s="483">
        <v>0</v>
      </c>
      <c r="R376" s="88">
        <v>0</v>
      </c>
      <c r="S376" s="483">
        <v>0</v>
      </c>
      <c r="T376" s="483">
        <v>0</v>
      </c>
      <c r="U376" s="483">
        <v>0</v>
      </c>
      <c r="V376" s="483">
        <v>0</v>
      </c>
      <c r="W376" s="483">
        <v>0</v>
      </c>
      <c r="X376" s="483">
        <v>0</v>
      </c>
      <c r="Y376" s="483">
        <v>0</v>
      </c>
      <c r="Z376" s="483">
        <v>0</v>
      </c>
      <c r="AA376" s="483">
        <v>0</v>
      </c>
      <c r="AB376" s="483">
        <v>0</v>
      </c>
      <c r="AC376" s="483">
        <v>0</v>
      </c>
      <c r="AD376" s="483">
        <v>0</v>
      </c>
      <c r="AE376" s="483">
        <v>0</v>
      </c>
      <c r="AF376" s="236">
        <v>0</v>
      </c>
      <c r="AG376" s="236">
        <v>0</v>
      </c>
      <c r="AH376" s="236">
        <v>0</v>
      </c>
      <c r="AI376" s="236">
        <v>0</v>
      </c>
      <c r="AJ376" s="488">
        <v>0</v>
      </c>
    </row>
    <row r="377" spans="1:36" s="42" customFormat="1" x14ac:dyDescent="0.25">
      <c r="A377" s="407">
        <v>6</v>
      </c>
      <c r="B377" s="113">
        <v>147415</v>
      </c>
      <c r="C377" s="189" t="s">
        <v>627</v>
      </c>
      <c r="D377" s="483">
        <v>0</v>
      </c>
      <c r="E377" s="483">
        <v>0</v>
      </c>
      <c r="F377" s="483">
        <v>0</v>
      </c>
      <c r="G377" s="483">
        <v>0</v>
      </c>
      <c r="H377" s="88">
        <v>0</v>
      </c>
      <c r="I377" s="483">
        <v>0</v>
      </c>
      <c r="J377" s="483">
        <v>0</v>
      </c>
      <c r="K377" s="483">
        <v>0</v>
      </c>
      <c r="L377" s="483">
        <v>0</v>
      </c>
      <c r="M377" s="483">
        <v>0</v>
      </c>
      <c r="N377" s="483">
        <v>0</v>
      </c>
      <c r="O377" s="483">
        <v>0</v>
      </c>
      <c r="P377" s="483">
        <v>0</v>
      </c>
      <c r="Q377" s="483">
        <v>0</v>
      </c>
      <c r="R377" s="88">
        <v>0</v>
      </c>
      <c r="S377" s="483">
        <v>0</v>
      </c>
      <c r="T377" s="483">
        <v>0</v>
      </c>
      <c r="U377" s="483">
        <v>0</v>
      </c>
      <c r="V377" s="483">
        <v>0</v>
      </c>
      <c r="W377" s="483">
        <v>0</v>
      </c>
      <c r="X377" s="483">
        <v>0</v>
      </c>
      <c r="Y377" s="483">
        <v>0</v>
      </c>
      <c r="Z377" s="483">
        <v>0</v>
      </c>
      <c r="AA377" s="483">
        <v>0</v>
      </c>
      <c r="AB377" s="483">
        <v>0</v>
      </c>
      <c r="AC377" s="483">
        <v>0</v>
      </c>
      <c r="AD377" s="483">
        <v>0</v>
      </c>
      <c r="AE377" s="483">
        <v>0</v>
      </c>
      <c r="AF377" s="236">
        <v>0</v>
      </c>
      <c r="AG377" s="236">
        <v>0</v>
      </c>
      <c r="AH377" s="236">
        <v>0</v>
      </c>
      <c r="AI377" s="236">
        <v>0</v>
      </c>
      <c r="AJ377" s="488">
        <v>0</v>
      </c>
    </row>
    <row r="378" spans="1:36" s="42" customFormat="1" x14ac:dyDescent="0.25">
      <c r="A378" s="407">
        <v>6</v>
      </c>
      <c r="B378" s="113">
        <v>147420</v>
      </c>
      <c r="C378" s="189" t="s">
        <v>629</v>
      </c>
      <c r="D378" s="483">
        <v>0</v>
      </c>
      <c r="E378" s="483">
        <v>0</v>
      </c>
      <c r="F378" s="483">
        <v>0</v>
      </c>
      <c r="G378" s="483">
        <v>0</v>
      </c>
      <c r="H378" s="88">
        <v>0</v>
      </c>
      <c r="I378" s="483">
        <v>0</v>
      </c>
      <c r="J378" s="483">
        <v>0</v>
      </c>
      <c r="K378" s="483">
        <v>0</v>
      </c>
      <c r="L378" s="483">
        <v>0</v>
      </c>
      <c r="M378" s="483">
        <v>0</v>
      </c>
      <c r="N378" s="483">
        <v>0</v>
      </c>
      <c r="O378" s="483">
        <v>0</v>
      </c>
      <c r="P378" s="483">
        <v>0</v>
      </c>
      <c r="Q378" s="483">
        <v>0</v>
      </c>
      <c r="R378" s="88">
        <v>0</v>
      </c>
      <c r="S378" s="483">
        <v>0</v>
      </c>
      <c r="T378" s="483">
        <v>0</v>
      </c>
      <c r="U378" s="483">
        <v>0</v>
      </c>
      <c r="V378" s="483">
        <v>0</v>
      </c>
      <c r="W378" s="483">
        <v>0</v>
      </c>
      <c r="X378" s="483">
        <v>0</v>
      </c>
      <c r="Y378" s="483">
        <v>0</v>
      </c>
      <c r="Z378" s="483">
        <v>0</v>
      </c>
      <c r="AA378" s="483">
        <v>0</v>
      </c>
      <c r="AB378" s="483">
        <v>0</v>
      </c>
      <c r="AC378" s="483">
        <v>0</v>
      </c>
      <c r="AD378" s="483">
        <v>0</v>
      </c>
      <c r="AE378" s="483">
        <v>0</v>
      </c>
      <c r="AF378" s="236">
        <v>0</v>
      </c>
      <c r="AG378" s="236">
        <v>0</v>
      </c>
      <c r="AH378" s="236">
        <v>0</v>
      </c>
      <c r="AI378" s="236">
        <v>0</v>
      </c>
      <c r="AJ378" s="488">
        <v>0</v>
      </c>
    </row>
    <row r="379" spans="1:36" s="42" customFormat="1" x14ac:dyDescent="0.25">
      <c r="A379" s="407">
        <v>6</v>
      </c>
      <c r="B379" s="113">
        <v>147425</v>
      </c>
      <c r="C379" s="189" t="s">
        <v>631</v>
      </c>
      <c r="D379" s="483">
        <v>0</v>
      </c>
      <c r="E379" s="483">
        <v>0</v>
      </c>
      <c r="F379" s="483">
        <v>0</v>
      </c>
      <c r="G379" s="483">
        <v>0</v>
      </c>
      <c r="H379" s="88">
        <v>0</v>
      </c>
      <c r="I379" s="483">
        <v>0</v>
      </c>
      <c r="J379" s="483">
        <v>0</v>
      </c>
      <c r="K379" s="483">
        <v>0</v>
      </c>
      <c r="L379" s="483">
        <v>0</v>
      </c>
      <c r="M379" s="483">
        <v>0</v>
      </c>
      <c r="N379" s="483">
        <v>0</v>
      </c>
      <c r="O379" s="483">
        <v>0</v>
      </c>
      <c r="P379" s="483">
        <v>0</v>
      </c>
      <c r="Q379" s="483">
        <v>0</v>
      </c>
      <c r="R379" s="88">
        <v>0</v>
      </c>
      <c r="S379" s="483">
        <v>0</v>
      </c>
      <c r="T379" s="483">
        <v>0</v>
      </c>
      <c r="U379" s="483">
        <v>0</v>
      </c>
      <c r="V379" s="483">
        <v>0</v>
      </c>
      <c r="W379" s="483">
        <v>0</v>
      </c>
      <c r="X379" s="483">
        <v>0</v>
      </c>
      <c r="Y379" s="483">
        <v>0</v>
      </c>
      <c r="Z379" s="483">
        <v>0</v>
      </c>
      <c r="AA379" s="483">
        <v>0</v>
      </c>
      <c r="AB379" s="483">
        <v>0</v>
      </c>
      <c r="AC379" s="483">
        <v>0</v>
      </c>
      <c r="AD379" s="483">
        <v>0</v>
      </c>
      <c r="AE379" s="483">
        <v>0</v>
      </c>
      <c r="AF379" s="236">
        <v>0</v>
      </c>
      <c r="AG379" s="236">
        <v>0</v>
      </c>
      <c r="AH379" s="236">
        <v>0</v>
      </c>
      <c r="AI379" s="236">
        <v>0</v>
      </c>
      <c r="AJ379" s="488">
        <v>0</v>
      </c>
    </row>
    <row r="380" spans="1:36" s="42" customFormat="1" x14ac:dyDescent="0.25">
      <c r="A380" s="407">
        <v>4</v>
      </c>
      <c r="B380" s="113">
        <v>1475</v>
      </c>
      <c r="C380" s="189" t="s">
        <v>1462</v>
      </c>
      <c r="D380" s="483">
        <v>0</v>
      </c>
      <c r="E380" s="483">
        <v>192.19323</v>
      </c>
      <c r="F380" s="483">
        <v>0</v>
      </c>
      <c r="G380" s="483">
        <v>0</v>
      </c>
      <c r="H380" s="88">
        <v>192.19323</v>
      </c>
      <c r="I380" s="483">
        <v>0</v>
      </c>
      <c r="J380" s="483">
        <v>0</v>
      </c>
      <c r="K380" s="483">
        <v>0</v>
      </c>
      <c r="L380" s="483">
        <v>0</v>
      </c>
      <c r="M380" s="483">
        <v>0</v>
      </c>
      <c r="N380" s="483">
        <v>0</v>
      </c>
      <c r="O380" s="483">
        <v>19.04852</v>
      </c>
      <c r="P380" s="483">
        <v>0</v>
      </c>
      <c r="Q380" s="483">
        <v>0</v>
      </c>
      <c r="R380" s="88">
        <v>19.04852</v>
      </c>
      <c r="S380" s="483">
        <v>0</v>
      </c>
      <c r="T380" s="483">
        <v>0</v>
      </c>
      <c r="U380" s="483">
        <v>0</v>
      </c>
      <c r="V380" s="483">
        <v>0</v>
      </c>
      <c r="W380" s="483">
        <v>0</v>
      </c>
      <c r="X380" s="483">
        <v>0</v>
      </c>
      <c r="Y380" s="483">
        <v>0</v>
      </c>
      <c r="Z380" s="483">
        <v>0</v>
      </c>
      <c r="AA380" s="483">
        <v>0</v>
      </c>
      <c r="AB380" s="483">
        <v>0</v>
      </c>
      <c r="AC380" s="483">
        <v>0</v>
      </c>
      <c r="AD380" s="483">
        <v>0</v>
      </c>
      <c r="AE380" s="483">
        <v>211.24175</v>
      </c>
      <c r="AF380" s="236">
        <v>0</v>
      </c>
      <c r="AG380" s="236">
        <v>0</v>
      </c>
      <c r="AH380" s="236">
        <v>0</v>
      </c>
      <c r="AI380" s="236">
        <v>0</v>
      </c>
      <c r="AJ380" s="488">
        <v>211.24175</v>
      </c>
    </row>
    <row r="381" spans="1:36" s="42" customFormat="1" x14ac:dyDescent="0.25">
      <c r="A381" s="407">
        <v>6</v>
      </c>
      <c r="B381" s="113">
        <v>147505</v>
      </c>
      <c r="C381" s="189" t="s">
        <v>623</v>
      </c>
      <c r="D381" s="483">
        <v>0</v>
      </c>
      <c r="E381" s="483">
        <v>0</v>
      </c>
      <c r="F381" s="483">
        <v>0</v>
      </c>
      <c r="G381" s="483">
        <v>0</v>
      </c>
      <c r="H381" s="88">
        <v>0</v>
      </c>
      <c r="I381" s="483">
        <v>0</v>
      </c>
      <c r="J381" s="483">
        <v>0</v>
      </c>
      <c r="K381" s="483">
        <v>0</v>
      </c>
      <c r="L381" s="483">
        <v>0</v>
      </c>
      <c r="M381" s="483">
        <v>0</v>
      </c>
      <c r="N381" s="483">
        <v>0</v>
      </c>
      <c r="O381" s="483">
        <v>0.19087000000000001</v>
      </c>
      <c r="P381" s="483">
        <v>0</v>
      </c>
      <c r="Q381" s="483">
        <v>0</v>
      </c>
      <c r="R381" s="88">
        <v>0.19087000000000001</v>
      </c>
      <c r="S381" s="483">
        <v>0</v>
      </c>
      <c r="T381" s="483">
        <v>0</v>
      </c>
      <c r="U381" s="483">
        <v>0</v>
      </c>
      <c r="V381" s="483">
        <v>0</v>
      </c>
      <c r="W381" s="483">
        <v>0</v>
      </c>
      <c r="X381" s="483">
        <v>0</v>
      </c>
      <c r="Y381" s="483">
        <v>0</v>
      </c>
      <c r="Z381" s="483">
        <v>0</v>
      </c>
      <c r="AA381" s="483">
        <v>0</v>
      </c>
      <c r="AB381" s="483">
        <v>0</v>
      </c>
      <c r="AC381" s="483">
        <v>0</v>
      </c>
      <c r="AD381" s="483">
        <v>0</v>
      </c>
      <c r="AE381" s="483">
        <v>0.19087000000000001</v>
      </c>
      <c r="AF381" s="236">
        <v>0</v>
      </c>
      <c r="AG381" s="236">
        <v>0</v>
      </c>
      <c r="AH381" s="236">
        <v>0</v>
      </c>
      <c r="AI381" s="236">
        <v>0</v>
      </c>
      <c r="AJ381" s="488">
        <v>0.19087000000000001</v>
      </c>
    </row>
    <row r="382" spans="1:36" s="42" customFormat="1" x14ac:dyDescent="0.25">
      <c r="A382" s="407">
        <v>6</v>
      </c>
      <c r="B382" s="113">
        <v>147510</v>
      </c>
      <c r="C382" s="189" t="s">
        <v>625</v>
      </c>
      <c r="D382" s="483">
        <v>0</v>
      </c>
      <c r="E382" s="483">
        <v>0</v>
      </c>
      <c r="F382" s="483">
        <v>0</v>
      </c>
      <c r="G382" s="483">
        <v>0</v>
      </c>
      <c r="H382" s="88">
        <v>0</v>
      </c>
      <c r="I382" s="483">
        <v>0</v>
      </c>
      <c r="J382" s="483">
        <v>0</v>
      </c>
      <c r="K382" s="483">
        <v>0</v>
      </c>
      <c r="L382" s="483">
        <v>0</v>
      </c>
      <c r="M382" s="483">
        <v>0</v>
      </c>
      <c r="N382" s="483">
        <v>0</v>
      </c>
      <c r="O382" s="483">
        <v>0.19428000000000001</v>
      </c>
      <c r="P382" s="483">
        <v>0</v>
      </c>
      <c r="Q382" s="483">
        <v>0</v>
      </c>
      <c r="R382" s="88">
        <v>0.19428000000000001</v>
      </c>
      <c r="S382" s="483">
        <v>0</v>
      </c>
      <c r="T382" s="483">
        <v>0</v>
      </c>
      <c r="U382" s="483">
        <v>0</v>
      </c>
      <c r="V382" s="483">
        <v>0</v>
      </c>
      <c r="W382" s="483">
        <v>0</v>
      </c>
      <c r="X382" s="483">
        <v>0</v>
      </c>
      <c r="Y382" s="483">
        <v>0</v>
      </c>
      <c r="Z382" s="483">
        <v>0</v>
      </c>
      <c r="AA382" s="483">
        <v>0</v>
      </c>
      <c r="AB382" s="483">
        <v>0</v>
      </c>
      <c r="AC382" s="483">
        <v>0</v>
      </c>
      <c r="AD382" s="483">
        <v>0</v>
      </c>
      <c r="AE382" s="483">
        <v>0.19428000000000001</v>
      </c>
      <c r="AF382" s="236">
        <v>0</v>
      </c>
      <c r="AG382" s="236">
        <v>0</v>
      </c>
      <c r="AH382" s="236">
        <v>0</v>
      </c>
      <c r="AI382" s="236">
        <v>0</v>
      </c>
      <c r="AJ382" s="488">
        <v>0.19428000000000001</v>
      </c>
    </row>
    <row r="383" spans="1:36" s="42" customFormat="1" x14ac:dyDescent="0.25">
      <c r="A383" s="407">
        <v>6</v>
      </c>
      <c r="B383" s="113">
        <v>147515</v>
      </c>
      <c r="C383" s="189" t="s">
        <v>627</v>
      </c>
      <c r="D383" s="483">
        <v>0</v>
      </c>
      <c r="E383" s="483">
        <v>1.0844800000000001</v>
      </c>
      <c r="F383" s="483">
        <v>0</v>
      </c>
      <c r="G383" s="483">
        <v>0</v>
      </c>
      <c r="H383" s="88">
        <v>1.0844800000000001</v>
      </c>
      <c r="I383" s="483">
        <v>0</v>
      </c>
      <c r="J383" s="483">
        <v>0</v>
      </c>
      <c r="K383" s="483">
        <v>0</v>
      </c>
      <c r="L383" s="483">
        <v>0</v>
      </c>
      <c r="M383" s="483">
        <v>0</v>
      </c>
      <c r="N383" s="483">
        <v>0</v>
      </c>
      <c r="O383" s="483">
        <v>0.58799999999999997</v>
      </c>
      <c r="P383" s="483">
        <v>0</v>
      </c>
      <c r="Q383" s="483">
        <v>0</v>
      </c>
      <c r="R383" s="88">
        <v>0.58799999999999997</v>
      </c>
      <c r="S383" s="483">
        <v>0</v>
      </c>
      <c r="T383" s="483">
        <v>0</v>
      </c>
      <c r="U383" s="483">
        <v>0</v>
      </c>
      <c r="V383" s="483">
        <v>0</v>
      </c>
      <c r="W383" s="483">
        <v>0</v>
      </c>
      <c r="X383" s="483">
        <v>0</v>
      </c>
      <c r="Y383" s="483">
        <v>0</v>
      </c>
      <c r="Z383" s="483">
        <v>0</v>
      </c>
      <c r="AA383" s="483">
        <v>0</v>
      </c>
      <c r="AB383" s="483">
        <v>0</v>
      </c>
      <c r="AC383" s="483">
        <v>0</v>
      </c>
      <c r="AD383" s="483">
        <v>0</v>
      </c>
      <c r="AE383" s="483">
        <v>1.6724800000000002</v>
      </c>
      <c r="AF383" s="236">
        <v>0</v>
      </c>
      <c r="AG383" s="236">
        <v>0</v>
      </c>
      <c r="AH383" s="236">
        <v>0</v>
      </c>
      <c r="AI383" s="236">
        <v>0</v>
      </c>
      <c r="AJ383" s="488">
        <v>1.6724800000000002</v>
      </c>
    </row>
    <row r="384" spans="1:36" s="42" customFormat="1" x14ac:dyDescent="0.25">
      <c r="A384" s="407">
        <v>6</v>
      </c>
      <c r="B384" s="113">
        <v>147520</v>
      </c>
      <c r="C384" s="189" t="s">
        <v>629</v>
      </c>
      <c r="D384" s="483">
        <v>0</v>
      </c>
      <c r="E384" s="483">
        <v>4.8511800000000003</v>
      </c>
      <c r="F384" s="483">
        <v>0</v>
      </c>
      <c r="G384" s="483">
        <v>0</v>
      </c>
      <c r="H384" s="88">
        <v>4.8511800000000003</v>
      </c>
      <c r="I384" s="483">
        <v>0</v>
      </c>
      <c r="J384" s="483">
        <v>0</v>
      </c>
      <c r="K384" s="483">
        <v>0</v>
      </c>
      <c r="L384" s="483">
        <v>0</v>
      </c>
      <c r="M384" s="483">
        <v>0</v>
      </c>
      <c r="N384" s="483">
        <v>0</v>
      </c>
      <c r="O384" s="483">
        <v>1.22296</v>
      </c>
      <c r="P384" s="483">
        <v>0</v>
      </c>
      <c r="Q384" s="483">
        <v>0</v>
      </c>
      <c r="R384" s="88">
        <v>1.22296</v>
      </c>
      <c r="S384" s="483">
        <v>0</v>
      </c>
      <c r="T384" s="483">
        <v>0</v>
      </c>
      <c r="U384" s="483">
        <v>0</v>
      </c>
      <c r="V384" s="483">
        <v>0</v>
      </c>
      <c r="W384" s="483">
        <v>0</v>
      </c>
      <c r="X384" s="483">
        <v>0</v>
      </c>
      <c r="Y384" s="483">
        <v>0</v>
      </c>
      <c r="Z384" s="483">
        <v>0</v>
      </c>
      <c r="AA384" s="483">
        <v>0</v>
      </c>
      <c r="AB384" s="483">
        <v>0</v>
      </c>
      <c r="AC384" s="483">
        <v>0</v>
      </c>
      <c r="AD384" s="483">
        <v>0</v>
      </c>
      <c r="AE384" s="483">
        <v>6.0741399999999999</v>
      </c>
      <c r="AF384" s="236">
        <v>0</v>
      </c>
      <c r="AG384" s="236">
        <v>0</v>
      </c>
      <c r="AH384" s="236">
        <v>0</v>
      </c>
      <c r="AI384" s="236">
        <v>0</v>
      </c>
      <c r="AJ384" s="488">
        <v>6.0741399999999999</v>
      </c>
    </row>
    <row r="385" spans="1:36" s="42" customFormat="1" x14ac:dyDescent="0.25">
      <c r="A385" s="407">
        <v>6</v>
      </c>
      <c r="B385" s="113">
        <v>147525</v>
      </c>
      <c r="C385" s="189" t="s">
        <v>631</v>
      </c>
      <c r="D385" s="483">
        <v>0</v>
      </c>
      <c r="E385" s="483">
        <v>186.25756999999999</v>
      </c>
      <c r="F385" s="483">
        <v>0</v>
      </c>
      <c r="G385" s="483">
        <v>0</v>
      </c>
      <c r="H385" s="88">
        <v>186.25756999999999</v>
      </c>
      <c r="I385" s="483">
        <v>0</v>
      </c>
      <c r="J385" s="483">
        <v>0</v>
      </c>
      <c r="K385" s="483">
        <v>0</v>
      </c>
      <c r="L385" s="483">
        <v>0</v>
      </c>
      <c r="M385" s="483">
        <v>0</v>
      </c>
      <c r="N385" s="483">
        <v>0</v>
      </c>
      <c r="O385" s="483">
        <v>16.852409999999999</v>
      </c>
      <c r="P385" s="483">
        <v>0</v>
      </c>
      <c r="Q385" s="483">
        <v>0</v>
      </c>
      <c r="R385" s="88">
        <v>16.852409999999999</v>
      </c>
      <c r="S385" s="483">
        <v>0</v>
      </c>
      <c r="T385" s="483">
        <v>0</v>
      </c>
      <c r="U385" s="483">
        <v>0</v>
      </c>
      <c r="V385" s="483">
        <v>0</v>
      </c>
      <c r="W385" s="483">
        <v>0</v>
      </c>
      <c r="X385" s="483">
        <v>0</v>
      </c>
      <c r="Y385" s="483">
        <v>0</v>
      </c>
      <c r="Z385" s="483">
        <v>0</v>
      </c>
      <c r="AA385" s="483">
        <v>0</v>
      </c>
      <c r="AB385" s="483">
        <v>0</v>
      </c>
      <c r="AC385" s="483">
        <v>0</v>
      </c>
      <c r="AD385" s="483">
        <v>0</v>
      </c>
      <c r="AE385" s="483">
        <v>203.10997999999998</v>
      </c>
      <c r="AF385" s="236">
        <v>0</v>
      </c>
      <c r="AG385" s="236">
        <v>0</v>
      </c>
      <c r="AH385" s="236">
        <v>0</v>
      </c>
      <c r="AI385" s="236">
        <v>0</v>
      </c>
      <c r="AJ385" s="488">
        <v>203.10997999999998</v>
      </c>
    </row>
    <row r="386" spans="1:36" s="42" customFormat="1" x14ac:dyDescent="0.25">
      <c r="A386" s="407">
        <v>4</v>
      </c>
      <c r="B386" s="113">
        <v>1476</v>
      </c>
      <c r="C386" s="189" t="s">
        <v>1463</v>
      </c>
      <c r="D386" s="483">
        <v>0</v>
      </c>
      <c r="E386" s="483">
        <v>0</v>
      </c>
      <c r="F386" s="483">
        <v>0</v>
      </c>
      <c r="G386" s="483">
        <v>0</v>
      </c>
      <c r="H386" s="88">
        <v>0</v>
      </c>
      <c r="I386" s="483">
        <v>0</v>
      </c>
      <c r="J386" s="483">
        <v>0</v>
      </c>
      <c r="K386" s="483">
        <v>0</v>
      </c>
      <c r="L386" s="483">
        <v>0</v>
      </c>
      <c r="M386" s="483">
        <v>0</v>
      </c>
      <c r="N386" s="483">
        <v>0</v>
      </c>
      <c r="O386" s="483">
        <v>0</v>
      </c>
      <c r="P386" s="483">
        <v>0</v>
      </c>
      <c r="Q386" s="483">
        <v>0</v>
      </c>
      <c r="R386" s="88">
        <v>0</v>
      </c>
      <c r="S386" s="483">
        <v>0</v>
      </c>
      <c r="T386" s="483">
        <v>0</v>
      </c>
      <c r="U386" s="483">
        <v>0</v>
      </c>
      <c r="V386" s="483">
        <v>0</v>
      </c>
      <c r="W386" s="483">
        <v>0</v>
      </c>
      <c r="X386" s="483">
        <v>0</v>
      </c>
      <c r="Y386" s="483">
        <v>0</v>
      </c>
      <c r="Z386" s="483">
        <v>0</v>
      </c>
      <c r="AA386" s="483">
        <v>0</v>
      </c>
      <c r="AB386" s="483">
        <v>0</v>
      </c>
      <c r="AC386" s="483">
        <v>0</v>
      </c>
      <c r="AD386" s="483">
        <v>0</v>
      </c>
      <c r="AE386" s="483">
        <v>0</v>
      </c>
      <c r="AF386" s="236">
        <v>0</v>
      </c>
      <c r="AG386" s="236">
        <v>0</v>
      </c>
      <c r="AH386" s="236">
        <v>0</v>
      </c>
      <c r="AI386" s="236">
        <v>0</v>
      </c>
      <c r="AJ386" s="488">
        <v>0</v>
      </c>
    </row>
    <row r="387" spans="1:36" s="42" customFormat="1" x14ac:dyDescent="0.25">
      <c r="A387" s="407">
        <v>6</v>
      </c>
      <c r="B387" s="113">
        <v>147605</v>
      </c>
      <c r="C387" s="189" t="s">
        <v>623</v>
      </c>
      <c r="D387" s="483">
        <v>0</v>
      </c>
      <c r="E387" s="483">
        <v>0</v>
      </c>
      <c r="F387" s="483">
        <v>0</v>
      </c>
      <c r="G387" s="483">
        <v>0</v>
      </c>
      <c r="H387" s="88">
        <v>0</v>
      </c>
      <c r="I387" s="483">
        <v>0</v>
      </c>
      <c r="J387" s="483">
        <v>0</v>
      </c>
      <c r="K387" s="483">
        <v>0</v>
      </c>
      <c r="L387" s="483">
        <v>0</v>
      </c>
      <c r="M387" s="483">
        <v>0</v>
      </c>
      <c r="N387" s="483">
        <v>0</v>
      </c>
      <c r="O387" s="483">
        <v>0</v>
      </c>
      <c r="P387" s="483">
        <v>0</v>
      </c>
      <c r="Q387" s="483">
        <v>0</v>
      </c>
      <c r="R387" s="88">
        <v>0</v>
      </c>
      <c r="S387" s="483">
        <v>0</v>
      </c>
      <c r="T387" s="483">
        <v>0</v>
      </c>
      <c r="U387" s="483">
        <v>0</v>
      </c>
      <c r="V387" s="483">
        <v>0</v>
      </c>
      <c r="W387" s="483">
        <v>0</v>
      </c>
      <c r="X387" s="483">
        <v>0</v>
      </c>
      <c r="Y387" s="483">
        <v>0</v>
      </c>
      <c r="Z387" s="483">
        <v>0</v>
      </c>
      <c r="AA387" s="483">
        <v>0</v>
      </c>
      <c r="AB387" s="483">
        <v>0</v>
      </c>
      <c r="AC387" s="483">
        <v>0</v>
      </c>
      <c r="AD387" s="483">
        <v>0</v>
      </c>
      <c r="AE387" s="483">
        <v>0</v>
      </c>
      <c r="AF387" s="236">
        <v>0</v>
      </c>
      <c r="AG387" s="236">
        <v>0</v>
      </c>
      <c r="AH387" s="236">
        <v>0</v>
      </c>
      <c r="AI387" s="236">
        <v>0</v>
      </c>
      <c r="AJ387" s="488">
        <v>0</v>
      </c>
    </row>
    <row r="388" spans="1:36" s="42" customFormat="1" x14ac:dyDescent="0.25">
      <c r="A388" s="407">
        <v>6</v>
      </c>
      <c r="B388" s="113">
        <v>147610</v>
      </c>
      <c r="C388" s="189" t="s">
        <v>625</v>
      </c>
      <c r="D388" s="483">
        <v>0</v>
      </c>
      <c r="E388" s="483">
        <v>0</v>
      </c>
      <c r="F388" s="483">
        <v>0</v>
      </c>
      <c r="G388" s="483">
        <v>0</v>
      </c>
      <c r="H388" s="88">
        <v>0</v>
      </c>
      <c r="I388" s="483">
        <v>0</v>
      </c>
      <c r="J388" s="483">
        <v>0</v>
      </c>
      <c r="K388" s="483">
        <v>0</v>
      </c>
      <c r="L388" s="483">
        <v>0</v>
      </c>
      <c r="M388" s="483">
        <v>0</v>
      </c>
      <c r="N388" s="483">
        <v>0</v>
      </c>
      <c r="O388" s="483">
        <v>0</v>
      </c>
      <c r="P388" s="483">
        <v>0</v>
      </c>
      <c r="Q388" s="483">
        <v>0</v>
      </c>
      <c r="R388" s="88">
        <v>0</v>
      </c>
      <c r="S388" s="483">
        <v>0</v>
      </c>
      <c r="T388" s="483">
        <v>0</v>
      </c>
      <c r="U388" s="483">
        <v>0</v>
      </c>
      <c r="V388" s="483">
        <v>0</v>
      </c>
      <c r="W388" s="483">
        <v>0</v>
      </c>
      <c r="X388" s="483">
        <v>0</v>
      </c>
      <c r="Y388" s="483">
        <v>0</v>
      </c>
      <c r="Z388" s="483">
        <v>0</v>
      </c>
      <c r="AA388" s="483">
        <v>0</v>
      </c>
      <c r="AB388" s="483">
        <v>0</v>
      </c>
      <c r="AC388" s="483">
        <v>0</v>
      </c>
      <c r="AD388" s="483">
        <v>0</v>
      </c>
      <c r="AE388" s="483">
        <v>0</v>
      </c>
      <c r="AF388" s="236">
        <v>0</v>
      </c>
      <c r="AG388" s="236">
        <v>0</v>
      </c>
      <c r="AH388" s="236">
        <v>0</v>
      </c>
      <c r="AI388" s="236">
        <v>0</v>
      </c>
      <c r="AJ388" s="488">
        <v>0</v>
      </c>
    </row>
    <row r="389" spans="1:36" s="42" customFormat="1" x14ac:dyDescent="0.25">
      <c r="A389" s="407">
        <v>6</v>
      </c>
      <c r="B389" s="113">
        <v>147615</v>
      </c>
      <c r="C389" s="189" t="s">
        <v>627</v>
      </c>
      <c r="D389" s="483">
        <v>0</v>
      </c>
      <c r="E389" s="483">
        <v>0</v>
      </c>
      <c r="F389" s="483">
        <v>0</v>
      </c>
      <c r="G389" s="483">
        <v>0</v>
      </c>
      <c r="H389" s="88">
        <v>0</v>
      </c>
      <c r="I389" s="483">
        <v>0</v>
      </c>
      <c r="J389" s="483">
        <v>0</v>
      </c>
      <c r="K389" s="483">
        <v>0</v>
      </c>
      <c r="L389" s="483">
        <v>0</v>
      </c>
      <c r="M389" s="483">
        <v>0</v>
      </c>
      <c r="N389" s="483">
        <v>0</v>
      </c>
      <c r="O389" s="483">
        <v>0</v>
      </c>
      <c r="P389" s="483">
        <v>0</v>
      </c>
      <c r="Q389" s="483">
        <v>0</v>
      </c>
      <c r="R389" s="88">
        <v>0</v>
      </c>
      <c r="S389" s="483">
        <v>0</v>
      </c>
      <c r="T389" s="483">
        <v>0</v>
      </c>
      <c r="U389" s="483">
        <v>0</v>
      </c>
      <c r="V389" s="483">
        <v>0</v>
      </c>
      <c r="W389" s="483">
        <v>0</v>
      </c>
      <c r="X389" s="483">
        <v>0</v>
      </c>
      <c r="Y389" s="483">
        <v>0</v>
      </c>
      <c r="Z389" s="483">
        <v>0</v>
      </c>
      <c r="AA389" s="483">
        <v>0</v>
      </c>
      <c r="AB389" s="483">
        <v>0</v>
      </c>
      <c r="AC389" s="483">
        <v>0</v>
      </c>
      <c r="AD389" s="483">
        <v>0</v>
      </c>
      <c r="AE389" s="483">
        <v>0</v>
      </c>
      <c r="AF389" s="236">
        <v>0</v>
      </c>
      <c r="AG389" s="236">
        <v>0</v>
      </c>
      <c r="AH389" s="236">
        <v>0</v>
      </c>
      <c r="AI389" s="236">
        <v>0</v>
      </c>
      <c r="AJ389" s="488">
        <v>0</v>
      </c>
    </row>
    <row r="390" spans="1:36" s="42" customFormat="1" x14ac:dyDescent="0.25">
      <c r="A390" s="407">
        <v>6</v>
      </c>
      <c r="B390" s="113">
        <v>147620</v>
      </c>
      <c r="C390" s="189" t="s">
        <v>629</v>
      </c>
      <c r="D390" s="483">
        <v>0</v>
      </c>
      <c r="E390" s="483">
        <v>0</v>
      </c>
      <c r="F390" s="483">
        <v>0</v>
      </c>
      <c r="G390" s="483">
        <v>0</v>
      </c>
      <c r="H390" s="88">
        <v>0</v>
      </c>
      <c r="I390" s="483">
        <v>0</v>
      </c>
      <c r="J390" s="483">
        <v>0</v>
      </c>
      <c r="K390" s="483">
        <v>0</v>
      </c>
      <c r="L390" s="483">
        <v>0</v>
      </c>
      <c r="M390" s="483">
        <v>0</v>
      </c>
      <c r="N390" s="483">
        <v>0</v>
      </c>
      <c r="O390" s="483">
        <v>0</v>
      </c>
      <c r="P390" s="483">
        <v>0</v>
      </c>
      <c r="Q390" s="483">
        <v>0</v>
      </c>
      <c r="R390" s="88">
        <v>0</v>
      </c>
      <c r="S390" s="483">
        <v>0</v>
      </c>
      <c r="T390" s="483">
        <v>0</v>
      </c>
      <c r="U390" s="483">
        <v>0</v>
      </c>
      <c r="V390" s="483">
        <v>0</v>
      </c>
      <c r="W390" s="483">
        <v>0</v>
      </c>
      <c r="X390" s="483">
        <v>0</v>
      </c>
      <c r="Y390" s="483">
        <v>0</v>
      </c>
      <c r="Z390" s="483">
        <v>0</v>
      </c>
      <c r="AA390" s="483">
        <v>0</v>
      </c>
      <c r="AB390" s="483">
        <v>0</v>
      </c>
      <c r="AC390" s="483">
        <v>0</v>
      </c>
      <c r="AD390" s="483">
        <v>0</v>
      </c>
      <c r="AE390" s="483">
        <v>0</v>
      </c>
      <c r="AF390" s="236">
        <v>0</v>
      </c>
      <c r="AG390" s="236">
        <v>0</v>
      </c>
      <c r="AH390" s="236">
        <v>0</v>
      </c>
      <c r="AI390" s="236">
        <v>0</v>
      </c>
      <c r="AJ390" s="488">
        <v>0</v>
      </c>
    </row>
    <row r="391" spans="1:36" s="42" customFormat="1" x14ac:dyDescent="0.25">
      <c r="A391" s="407">
        <v>6</v>
      </c>
      <c r="B391" s="113">
        <v>147625</v>
      </c>
      <c r="C391" s="189" t="s">
        <v>631</v>
      </c>
      <c r="D391" s="483">
        <v>0</v>
      </c>
      <c r="E391" s="483">
        <v>0</v>
      </c>
      <c r="F391" s="483">
        <v>0</v>
      </c>
      <c r="G391" s="483">
        <v>0</v>
      </c>
      <c r="H391" s="88">
        <v>0</v>
      </c>
      <c r="I391" s="483">
        <v>0</v>
      </c>
      <c r="J391" s="483">
        <v>0</v>
      </c>
      <c r="K391" s="483">
        <v>0</v>
      </c>
      <c r="L391" s="483">
        <v>0</v>
      </c>
      <c r="M391" s="483">
        <v>0</v>
      </c>
      <c r="N391" s="483">
        <v>0</v>
      </c>
      <c r="O391" s="483">
        <v>0</v>
      </c>
      <c r="P391" s="483">
        <v>0</v>
      </c>
      <c r="Q391" s="483">
        <v>0</v>
      </c>
      <c r="R391" s="88">
        <v>0</v>
      </c>
      <c r="S391" s="483">
        <v>0</v>
      </c>
      <c r="T391" s="483">
        <v>0</v>
      </c>
      <c r="U391" s="483">
        <v>0</v>
      </c>
      <c r="V391" s="483">
        <v>0</v>
      </c>
      <c r="W391" s="483">
        <v>0</v>
      </c>
      <c r="X391" s="483">
        <v>0</v>
      </c>
      <c r="Y391" s="483">
        <v>0</v>
      </c>
      <c r="Z391" s="483">
        <v>0</v>
      </c>
      <c r="AA391" s="483">
        <v>0</v>
      </c>
      <c r="AB391" s="483">
        <v>0</v>
      </c>
      <c r="AC391" s="483">
        <v>0</v>
      </c>
      <c r="AD391" s="483">
        <v>0</v>
      </c>
      <c r="AE391" s="483">
        <v>0</v>
      </c>
      <c r="AF391" s="236">
        <v>0</v>
      </c>
      <c r="AG391" s="236">
        <v>0</v>
      </c>
      <c r="AH391" s="236">
        <v>0</v>
      </c>
      <c r="AI391" s="236">
        <v>0</v>
      </c>
      <c r="AJ391" s="488">
        <v>0</v>
      </c>
    </row>
    <row r="392" spans="1:36" s="42" customFormat="1" x14ac:dyDescent="0.25">
      <c r="A392" s="407">
        <v>4</v>
      </c>
      <c r="B392" s="113">
        <v>1477</v>
      </c>
      <c r="C392" s="189" t="s">
        <v>1464</v>
      </c>
      <c r="D392" s="483">
        <v>0</v>
      </c>
      <c r="E392" s="483">
        <v>275.18770000000001</v>
      </c>
      <c r="F392" s="483">
        <v>0</v>
      </c>
      <c r="G392" s="483">
        <v>0</v>
      </c>
      <c r="H392" s="88">
        <v>275.18770000000001</v>
      </c>
      <c r="I392" s="483">
        <v>0</v>
      </c>
      <c r="J392" s="483">
        <v>0</v>
      </c>
      <c r="K392" s="483">
        <v>0</v>
      </c>
      <c r="L392" s="483">
        <v>0</v>
      </c>
      <c r="M392" s="483">
        <v>0</v>
      </c>
      <c r="N392" s="483">
        <v>0</v>
      </c>
      <c r="O392" s="483">
        <v>0</v>
      </c>
      <c r="P392" s="483">
        <v>0</v>
      </c>
      <c r="Q392" s="483">
        <v>0</v>
      </c>
      <c r="R392" s="88">
        <v>0</v>
      </c>
      <c r="S392" s="483">
        <v>0</v>
      </c>
      <c r="T392" s="483">
        <v>0</v>
      </c>
      <c r="U392" s="483">
        <v>0</v>
      </c>
      <c r="V392" s="483">
        <v>0</v>
      </c>
      <c r="W392" s="483">
        <v>0</v>
      </c>
      <c r="X392" s="483">
        <v>0</v>
      </c>
      <c r="Y392" s="483">
        <v>0</v>
      </c>
      <c r="Z392" s="483">
        <v>0</v>
      </c>
      <c r="AA392" s="483">
        <v>0</v>
      </c>
      <c r="AB392" s="483">
        <v>0</v>
      </c>
      <c r="AC392" s="483">
        <v>0</v>
      </c>
      <c r="AD392" s="483">
        <v>0</v>
      </c>
      <c r="AE392" s="483">
        <v>275.18770000000001</v>
      </c>
      <c r="AF392" s="236">
        <v>0</v>
      </c>
      <c r="AG392" s="236">
        <v>0</v>
      </c>
      <c r="AH392" s="236">
        <v>0</v>
      </c>
      <c r="AI392" s="236">
        <v>0</v>
      </c>
      <c r="AJ392" s="488">
        <v>275.18770000000001</v>
      </c>
    </row>
    <row r="393" spans="1:36" s="42" customFormat="1" x14ac:dyDescent="0.25">
      <c r="A393" s="407">
        <v>6</v>
      </c>
      <c r="B393" s="113">
        <v>147705</v>
      </c>
      <c r="C393" s="189" t="s">
        <v>623</v>
      </c>
      <c r="D393" s="483">
        <v>0</v>
      </c>
      <c r="E393" s="483">
        <v>0</v>
      </c>
      <c r="F393" s="483">
        <v>0</v>
      </c>
      <c r="G393" s="483">
        <v>0</v>
      </c>
      <c r="H393" s="88">
        <v>0</v>
      </c>
      <c r="I393" s="483">
        <v>0</v>
      </c>
      <c r="J393" s="483">
        <v>0</v>
      </c>
      <c r="K393" s="483">
        <v>0</v>
      </c>
      <c r="L393" s="483">
        <v>0</v>
      </c>
      <c r="M393" s="483">
        <v>0</v>
      </c>
      <c r="N393" s="483">
        <v>0</v>
      </c>
      <c r="O393" s="483">
        <v>0</v>
      </c>
      <c r="P393" s="483">
        <v>0</v>
      </c>
      <c r="Q393" s="483">
        <v>0</v>
      </c>
      <c r="R393" s="88">
        <v>0</v>
      </c>
      <c r="S393" s="483">
        <v>0</v>
      </c>
      <c r="T393" s="483">
        <v>0</v>
      </c>
      <c r="U393" s="483">
        <v>0</v>
      </c>
      <c r="V393" s="483">
        <v>0</v>
      </c>
      <c r="W393" s="483">
        <v>0</v>
      </c>
      <c r="X393" s="483">
        <v>0</v>
      </c>
      <c r="Y393" s="483">
        <v>0</v>
      </c>
      <c r="Z393" s="483">
        <v>0</v>
      </c>
      <c r="AA393" s="483">
        <v>0</v>
      </c>
      <c r="AB393" s="483">
        <v>0</v>
      </c>
      <c r="AC393" s="483">
        <v>0</v>
      </c>
      <c r="AD393" s="483">
        <v>0</v>
      </c>
      <c r="AE393" s="483">
        <v>0</v>
      </c>
      <c r="AF393" s="236">
        <v>0</v>
      </c>
      <c r="AG393" s="236">
        <v>0</v>
      </c>
      <c r="AH393" s="236">
        <v>0</v>
      </c>
      <c r="AI393" s="236">
        <v>0</v>
      </c>
      <c r="AJ393" s="488">
        <v>0</v>
      </c>
    </row>
    <row r="394" spans="1:36" s="42" customFormat="1" x14ac:dyDescent="0.25">
      <c r="A394" s="407">
        <v>6</v>
      </c>
      <c r="B394" s="113">
        <v>147710</v>
      </c>
      <c r="C394" s="189" t="s">
        <v>625</v>
      </c>
      <c r="D394" s="483">
        <v>0</v>
      </c>
      <c r="E394" s="483">
        <v>0.24213000000000001</v>
      </c>
      <c r="F394" s="483">
        <v>0</v>
      </c>
      <c r="G394" s="483">
        <v>0</v>
      </c>
      <c r="H394" s="88">
        <v>0.24213000000000001</v>
      </c>
      <c r="I394" s="483">
        <v>0</v>
      </c>
      <c r="J394" s="483">
        <v>0</v>
      </c>
      <c r="K394" s="483">
        <v>0</v>
      </c>
      <c r="L394" s="483">
        <v>0</v>
      </c>
      <c r="M394" s="483">
        <v>0</v>
      </c>
      <c r="N394" s="483">
        <v>0</v>
      </c>
      <c r="O394" s="483">
        <v>0</v>
      </c>
      <c r="P394" s="483">
        <v>0</v>
      </c>
      <c r="Q394" s="483">
        <v>0</v>
      </c>
      <c r="R394" s="88">
        <v>0</v>
      </c>
      <c r="S394" s="483">
        <v>0</v>
      </c>
      <c r="T394" s="483">
        <v>0</v>
      </c>
      <c r="U394" s="483">
        <v>0</v>
      </c>
      <c r="V394" s="483">
        <v>0</v>
      </c>
      <c r="W394" s="483">
        <v>0</v>
      </c>
      <c r="X394" s="483">
        <v>0</v>
      </c>
      <c r="Y394" s="483">
        <v>0</v>
      </c>
      <c r="Z394" s="483">
        <v>0</v>
      </c>
      <c r="AA394" s="483">
        <v>0</v>
      </c>
      <c r="AB394" s="483">
        <v>0</v>
      </c>
      <c r="AC394" s="483">
        <v>0</v>
      </c>
      <c r="AD394" s="483">
        <v>0</v>
      </c>
      <c r="AE394" s="483">
        <v>0.24213000000000001</v>
      </c>
      <c r="AF394" s="236">
        <v>0</v>
      </c>
      <c r="AG394" s="236">
        <v>0</v>
      </c>
      <c r="AH394" s="236">
        <v>0</v>
      </c>
      <c r="AI394" s="236">
        <v>0</v>
      </c>
      <c r="AJ394" s="488">
        <v>0.24213000000000001</v>
      </c>
    </row>
    <row r="395" spans="1:36" s="42" customFormat="1" x14ac:dyDescent="0.25">
      <c r="A395" s="407">
        <v>6</v>
      </c>
      <c r="B395" s="113">
        <v>147715</v>
      </c>
      <c r="C395" s="189" t="s">
        <v>627</v>
      </c>
      <c r="D395" s="483">
        <v>0</v>
      </c>
      <c r="E395" s="483">
        <v>1.55105</v>
      </c>
      <c r="F395" s="483">
        <v>0</v>
      </c>
      <c r="G395" s="483">
        <v>0</v>
      </c>
      <c r="H395" s="88">
        <v>1.55105</v>
      </c>
      <c r="I395" s="483">
        <v>0</v>
      </c>
      <c r="J395" s="483">
        <v>0</v>
      </c>
      <c r="K395" s="483">
        <v>0</v>
      </c>
      <c r="L395" s="483">
        <v>0</v>
      </c>
      <c r="M395" s="483">
        <v>0</v>
      </c>
      <c r="N395" s="483">
        <v>0</v>
      </c>
      <c r="O395" s="483">
        <v>0</v>
      </c>
      <c r="P395" s="483">
        <v>0</v>
      </c>
      <c r="Q395" s="483">
        <v>0</v>
      </c>
      <c r="R395" s="88">
        <v>0</v>
      </c>
      <c r="S395" s="483">
        <v>0</v>
      </c>
      <c r="T395" s="483">
        <v>0</v>
      </c>
      <c r="U395" s="483">
        <v>0</v>
      </c>
      <c r="V395" s="483">
        <v>0</v>
      </c>
      <c r="W395" s="483">
        <v>0</v>
      </c>
      <c r="X395" s="483">
        <v>0</v>
      </c>
      <c r="Y395" s="483">
        <v>0</v>
      </c>
      <c r="Z395" s="483">
        <v>0</v>
      </c>
      <c r="AA395" s="483">
        <v>0</v>
      </c>
      <c r="AB395" s="483">
        <v>0</v>
      </c>
      <c r="AC395" s="483">
        <v>0</v>
      </c>
      <c r="AD395" s="483">
        <v>0</v>
      </c>
      <c r="AE395" s="483">
        <v>1.55105</v>
      </c>
      <c r="AF395" s="236">
        <v>0</v>
      </c>
      <c r="AG395" s="236">
        <v>0</v>
      </c>
      <c r="AH395" s="236">
        <v>0</v>
      </c>
      <c r="AI395" s="236">
        <v>0</v>
      </c>
      <c r="AJ395" s="488">
        <v>1.55105</v>
      </c>
    </row>
    <row r="396" spans="1:36" s="42" customFormat="1" x14ac:dyDescent="0.25">
      <c r="A396" s="407">
        <v>6</v>
      </c>
      <c r="B396" s="113">
        <v>147720</v>
      </c>
      <c r="C396" s="189" t="s">
        <v>629</v>
      </c>
      <c r="D396" s="483">
        <v>0</v>
      </c>
      <c r="E396" s="483">
        <v>8.4641999999999999</v>
      </c>
      <c r="F396" s="483">
        <v>0</v>
      </c>
      <c r="G396" s="483">
        <v>0</v>
      </c>
      <c r="H396" s="88">
        <v>8.4641999999999999</v>
      </c>
      <c r="I396" s="483">
        <v>0</v>
      </c>
      <c r="J396" s="483">
        <v>0</v>
      </c>
      <c r="K396" s="483">
        <v>0</v>
      </c>
      <c r="L396" s="483">
        <v>0</v>
      </c>
      <c r="M396" s="483">
        <v>0</v>
      </c>
      <c r="N396" s="483">
        <v>0</v>
      </c>
      <c r="O396" s="483">
        <v>0</v>
      </c>
      <c r="P396" s="483">
        <v>0</v>
      </c>
      <c r="Q396" s="483">
        <v>0</v>
      </c>
      <c r="R396" s="88">
        <v>0</v>
      </c>
      <c r="S396" s="483">
        <v>0</v>
      </c>
      <c r="T396" s="483">
        <v>0</v>
      </c>
      <c r="U396" s="483">
        <v>0</v>
      </c>
      <c r="V396" s="483">
        <v>0</v>
      </c>
      <c r="W396" s="483">
        <v>0</v>
      </c>
      <c r="X396" s="483">
        <v>0</v>
      </c>
      <c r="Y396" s="483">
        <v>0</v>
      </c>
      <c r="Z396" s="483">
        <v>0</v>
      </c>
      <c r="AA396" s="483">
        <v>0</v>
      </c>
      <c r="AB396" s="483">
        <v>0</v>
      </c>
      <c r="AC396" s="483">
        <v>0</v>
      </c>
      <c r="AD396" s="483">
        <v>0</v>
      </c>
      <c r="AE396" s="483">
        <v>8.4641999999999999</v>
      </c>
      <c r="AF396" s="236">
        <v>0</v>
      </c>
      <c r="AG396" s="236">
        <v>0</v>
      </c>
      <c r="AH396" s="236">
        <v>0</v>
      </c>
      <c r="AI396" s="236">
        <v>0</v>
      </c>
      <c r="AJ396" s="488">
        <v>8.4641999999999999</v>
      </c>
    </row>
    <row r="397" spans="1:36" s="42" customFormat="1" x14ac:dyDescent="0.25">
      <c r="A397" s="407">
        <v>6</v>
      </c>
      <c r="B397" s="113">
        <v>147725</v>
      </c>
      <c r="C397" s="189" t="s">
        <v>631</v>
      </c>
      <c r="D397" s="483">
        <v>0</v>
      </c>
      <c r="E397" s="483">
        <v>264.93031999999999</v>
      </c>
      <c r="F397" s="483">
        <v>0</v>
      </c>
      <c r="G397" s="483">
        <v>0</v>
      </c>
      <c r="H397" s="88">
        <v>264.93031999999999</v>
      </c>
      <c r="I397" s="483">
        <v>0</v>
      </c>
      <c r="J397" s="483">
        <v>0</v>
      </c>
      <c r="K397" s="483">
        <v>0</v>
      </c>
      <c r="L397" s="483">
        <v>0</v>
      </c>
      <c r="M397" s="483">
        <v>0</v>
      </c>
      <c r="N397" s="483">
        <v>0</v>
      </c>
      <c r="O397" s="483">
        <v>0</v>
      </c>
      <c r="P397" s="483">
        <v>0</v>
      </c>
      <c r="Q397" s="483">
        <v>0</v>
      </c>
      <c r="R397" s="88">
        <v>0</v>
      </c>
      <c r="S397" s="483">
        <v>0</v>
      </c>
      <c r="T397" s="483">
        <v>0</v>
      </c>
      <c r="U397" s="483">
        <v>0</v>
      </c>
      <c r="V397" s="483">
        <v>0</v>
      </c>
      <c r="W397" s="483">
        <v>0</v>
      </c>
      <c r="X397" s="483">
        <v>0</v>
      </c>
      <c r="Y397" s="483">
        <v>0</v>
      </c>
      <c r="Z397" s="483">
        <v>0</v>
      </c>
      <c r="AA397" s="483">
        <v>0</v>
      </c>
      <c r="AB397" s="483">
        <v>0</v>
      </c>
      <c r="AC397" s="483">
        <v>0</v>
      </c>
      <c r="AD397" s="483">
        <v>0</v>
      </c>
      <c r="AE397" s="483">
        <v>264.93031999999999</v>
      </c>
      <c r="AF397" s="236">
        <v>0</v>
      </c>
      <c r="AG397" s="236">
        <v>0</v>
      </c>
      <c r="AH397" s="236">
        <v>0</v>
      </c>
      <c r="AI397" s="236">
        <v>0</v>
      </c>
      <c r="AJ397" s="488">
        <v>264.93031999999999</v>
      </c>
    </row>
    <row r="398" spans="1:36" s="42" customFormat="1" x14ac:dyDescent="0.25">
      <c r="A398" s="407">
        <v>4</v>
      </c>
      <c r="B398" s="113">
        <v>1478</v>
      </c>
      <c r="C398" s="189" t="s">
        <v>1465</v>
      </c>
      <c r="D398" s="483">
        <v>0</v>
      </c>
      <c r="E398" s="483">
        <v>0</v>
      </c>
      <c r="F398" s="483">
        <v>0</v>
      </c>
      <c r="G398" s="483">
        <v>0</v>
      </c>
      <c r="H398" s="88">
        <v>0</v>
      </c>
      <c r="I398" s="483">
        <v>0</v>
      </c>
      <c r="J398" s="483">
        <v>0</v>
      </c>
      <c r="K398" s="483">
        <v>0</v>
      </c>
      <c r="L398" s="483">
        <v>0</v>
      </c>
      <c r="M398" s="483">
        <v>0</v>
      </c>
      <c r="N398" s="483">
        <v>0</v>
      </c>
      <c r="O398" s="483">
        <v>0</v>
      </c>
      <c r="P398" s="483">
        <v>0</v>
      </c>
      <c r="Q398" s="483">
        <v>0</v>
      </c>
      <c r="R398" s="88">
        <v>0</v>
      </c>
      <c r="S398" s="483">
        <v>0</v>
      </c>
      <c r="T398" s="483">
        <v>0</v>
      </c>
      <c r="U398" s="483">
        <v>0</v>
      </c>
      <c r="V398" s="483">
        <v>0</v>
      </c>
      <c r="W398" s="483">
        <v>0</v>
      </c>
      <c r="X398" s="483">
        <v>0</v>
      </c>
      <c r="Y398" s="483">
        <v>0</v>
      </c>
      <c r="Z398" s="483">
        <v>0</v>
      </c>
      <c r="AA398" s="483">
        <v>0</v>
      </c>
      <c r="AB398" s="483">
        <v>0</v>
      </c>
      <c r="AC398" s="483">
        <v>0</v>
      </c>
      <c r="AD398" s="483">
        <v>0</v>
      </c>
      <c r="AE398" s="483">
        <v>0</v>
      </c>
      <c r="AF398" s="236">
        <v>0</v>
      </c>
      <c r="AG398" s="236">
        <v>0</v>
      </c>
      <c r="AH398" s="236">
        <v>0</v>
      </c>
      <c r="AI398" s="236">
        <v>0</v>
      </c>
      <c r="AJ398" s="488">
        <v>0</v>
      </c>
    </row>
    <row r="399" spans="1:36" s="42" customFormat="1" x14ac:dyDescent="0.25">
      <c r="A399" s="407">
        <v>6</v>
      </c>
      <c r="B399" s="113">
        <v>147805</v>
      </c>
      <c r="C399" s="189" t="s">
        <v>623</v>
      </c>
      <c r="D399" s="483">
        <v>0</v>
      </c>
      <c r="E399" s="483">
        <v>0</v>
      </c>
      <c r="F399" s="483">
        <v>0</v>
      </c>
      <c r="G399" s="483">
        <v>0</v>
      </c>
      <c r="H399" s="88">
        <v>0</v>
      </c>
      <c r="I399" s="483">
        <v>0</v>
      </c>
      <c r="J399" s="483">
        <v>0</v>
      </c>
      <c r="K399" s="483">
        <v>0</v>
      </c>
      <c r="L399" s="483">
        <v>0</v>
      </c>
      <c r="M399" s="483">
        <v>0</v>
      </c>
      <c r="N399" s="483">
        <v>0</v>
      </c>
      <c r="O399" s="483">
        <v>0</v>
      </c>
      <c r="P399" s="483">
        <v>0</v>
      </c>
      <c r="Q399" s="483">
        <v>0</v>
      </c>
      <c r="R399" s="88">
        <v>0</v>
      </c>
      <c r="S399" s="483">
        <v>0</v>
      </c>
      <c r="T399" s="483">
        <v>0</v>
      </c>
      <c r="U399" s="483">
        <v>0</v>
      </c>
      <c r="V399" s="483">
        <v>0</v>
      </c>
      <c r="W399" s="483">
        <v>0</v>
      </c>
      <c r="X399" s="483">
        <v>0</v>
      </c>
      <c r="Y399" s="483">
        <v>0</v>
      </c>
      <c r="Z399" s="483">
        <v>0</v>
      </c>
      <c r="AA399" s="483">
        <v>0</v>
      </c>
      <c r="AB399" s="483">
        <v>0</v>
      </c>
      <c r="AC399" s="483">
        <v>0</v>
      </c>
      <c r="AD399" s="483">
        <v>0</v>
      </c>
      <c r="AE399" s="483">
        <v>0</v>
      </c>
      <c r="AF399" s="236">
        <v>0</v>
      </c>
      <c r="AG399" s="236">
        <v>0</v>
      </c>
      <c r="AH399" s="236">
        <v>0</v>
      </c>
      <c r="AI399" s="236">
        <v>0</v>
      </c>
      <c r="AJ399" s="488">
        <v>0</v>
      </c>
    </row>
    <row r="400" spans="1:36" s="42" customFormat="1" x14ac:dyDescent="0.25">
      <c r="A400" s="407">
        <v>6</v>
      </c>
      <c r="B400" s="113">
        <v>147810</v>
      </c>
      <c r="C400" s="189" t="s">
        <v>625</v>
      </c>
      <c r="D400" s="483">
        <v>0</v>
      </c>
      <c r="E400" s="483">
        <v>0</v>
      </c>
      <c r="F400" s="483">
        <v>0</v>
      </c>
      <c r="G400" s="483">
        <v>0</v>
      </c>
      <c r="H400" s="88">
        <v>0</v>
      </c>
      <c r="I400" s="483">
        <v>0</v>
      </c>
      <c r="J400" s="483">
        <v>0</v>
      </c>
      <c r="K400" s="483">
        <v>0</v>
      </c>
      <c r="L400" s="483">
        <v>0</v>
      </c>
      <c r="M400" s="483">
        <v>0</v>
      </c>
      <c r="N400" s="483">
        <v>0</v>
      </c>
      <c r="O400" s="483">
        <v>0</v>
      </c>
      <c r="P400" s="483">
        <v>0</v>
      </c>
      <c r="Q400" s="483">
        <v>0</v>
      </c>
      <c r="R400" s="88">
        <v>0</v>
      </c>
      <c r="S400" s="483">
        <v>0</v>
      </c>
      <c r="T400" s="483">
        <v>0</v>
      </c>
      <c r="U400" s="483">
        <v>0</v>
      </c>
      <c r="V400" s="483">
        <v>0</v>
      </c>
      <c r="W400" s="483">
        <v>0</v>
      </c>
      <c r="X400" s="483">
        <v>0</v>
      </c>
      <c r="Y400" s="483">
        <v>0</v>
      </c>
      <c r="Z400" s="483">
        <v>0</v>
      </c>
      <c r="AA400" s="483">
        <v>0</v>
      </c>
      <c r="AB400" s="483">
        <v>0</v>
      </c>
      <c r="AC400" s="483">
        <v>0</v>
      </c>
      <c r="AD400" s="483">
        <v>0</v>
      </c>
      <c r="AE400" s="483">
        <v>0</v>
      </c>
      <c r="AF400" s="236">
        <v>0</v>
      </c>
      <c r="AG400" s="236">
        <v>0</v>
      </c>
      <c r="AH400" s="236">
        <v>0</v>
      </c>
      <c r="AI400" s="236">
        <v>0</v>
      </c>
      <c r="AJ400" s="488">
        <v>0</v>
      </c>
    </row>
    <row r="401" spans="1:36" s="42" customFormat="1" x14ac:dyDescent="0.25">
      <c r="A401" s="407">
        <v>6</v>
      </c>
      <c r="B401" s="113">
        <v>147815</v>
      </c>
      <c r="C401" s="189" t="s">
        <v>627</v>
      </c>
      <c r="D401" s="483">
        <v>0</v>
      </c>
      <c r="E401" s="483">
        <v>0</v>
      </c>
      <c r="F401" s="483">
        <v>0</v>
      </c>
      <c r="G401" s="483">
        <v>0</v>
      </c>
      <c r="H401" s="88">
        <v>0</v>
      </c>
      <c r="I401" s="483">
        <v>0</v>
      </c>
      <c r="J401" s="483">
        <v>0</v>
      </c>
      <c r="K401" s="483">
        <v>0</v>
      </c>
      <c r="L401" s="483">
        <v>0</v>
      </c>
      <c r="M401" s="483">
        <v>0</v>
      </c>
      <c r="N401" s="483">
        <v>0</v>
      </c>
      <c r="O401" s="483">
        <v>0</v>
      </c>
      <c r="P401" s="483">
        <v>0</v>
      </c>
      <c r="Q401" s="483">
        <v>0</v>
      </c>
      <c r="R401" s="88">
        <v>0</v>
      </c>
      <c r="S401" s="483">
        <v>0</v>
      </c>
      <c r="T401" s="483">
        <v>0</v>
      </c>
      <c r="U401" s="483">
        <v>0</v>
      </c>
      <c r="V401" s="483">
        <v>0</v>
      </c>
      <c r="W401" s="483">
        <v>0</v>
      </c>
      <c r="X401" s="483">
        <v>0</v>
      </c>
      <c r="Y401" s="483">
        <v>0</v>
      </c>
      <c r="Z401" s="483">
        <v>0</v>
      </c>
      <c r="AA401" s="483">
        <v>0</v>
      </c>
      <c r="AB401" s="483">
        <v>0</v>
      </c>
      <c r="AC401" s="483">
        <v>0</v>
      </c>
      <c r="AD401" s="483">
        <v>0</v>
      </c>
      <c r="AE401" s="483">
        <v>0</v>
      </c>
      <c r="AF401" s="236">
        <v>0</v>
      </c>
      <c r="AG401" s="236">
        <v>0</v>
      </c>
      <c r="AH401" s="236">
        <v>0</v>
      </c>
      <c r="AI401" s="236">
        <v>0</v>
      </c>
      <c r="AJ401" s="488">
        <v>0</v>
      </c>
    </row>
    <row r="402" spans="1:36" s="42" customFormat="1" x14ac:dyDescent="0.25">
      <c r="A402" s="407">
        <v>6</v>
      </c>
      <c r="B402" s="113">
        <v>147820</v>
      </c>
      <c r="C402" s="189" t="s">
        <v>629</v>
      </c>
      <c r="D402" s="483">
        <v>0</v>
      </c>
      <c r="E402" s="483">
        <v>0</v>
      </c>
      <c r="F402" s="483">
        <v>0</v>
      </c>
      <c r="G402" s="483">
        <v>0</v>
      </c>
      <c r="H402" s="88">
        <v>0</v>
      </c>
      <c r="I402" s="483">
        <v>0</v>
      </c>
      <c r="J402" s="483">
        <v>0</v>
      </c>
      <c r="K402" s="483">
        <v>0</v>
      </c>
      <c r="L402" s="483">
        <v>0</v>
      </c>
      <c r="M402" s="483">
        <v>0</v>
      </c>
      <c r="N402" s="483">
        <v>0</v>
      </c>
      <c r="O402" s="483">
        <v>0</v>
      </c>
      <c r="P402" s="483">
        <v>0</v>
      </c>
      <c r="Q402" s="483">
        <v>0</v>
      </c>
      <c r="R402" s="88">
        <v>0</v>
      </c>
      <c r="S402" s="483">
        <v>0</v>
      </c>
      <c r="T402" s="483">
        <v>0</v>
      </c>
      <c r="U402" s="483">
        <v>0</v>
      </c>
      <c r="V402" s="483">
        <v>0</v>
      </c>
      <c r="W402" s="483">
        <v>0</v>
      </c>
      <c r="X402" s="483">
        <v>0</v>
      </c>
      <c r="Y402" s="483">
        <v>0</v>
      </c>
      <c r="Z402" s="483">
        <v>0</v>
      </c>
      <c r="AA402" s="483">
        <v>0</v>
      </c>
      <c r="AB402" s="483">
        <v>0</v>
      </c>
      <c r="AC402" s="483">
        <v>0</v>
      </c>
      <c r="AD402" s="483">
        <v>0</v>
      </c>
      <c r="AE402" s="483">
        <v>0</v>
      </c>
      <c r="AF402" s="236">
        <v>0</v>
      </c>
      <c r="AG402" s="236">
        <v>0</v>
      </c>
      <c r="AH402" s="236">
        <v>0</v>
      </c>
      <c r="AI402" s="236">
        <v>0</v>
      </c>
      <c r="AJ402" s="488">
        <v>0</v>
      </c>
    </row>
    <row r="403" spans="1:36" s="42" customFormat="1" x14ac:dyDescent="0.25">
      <c r="A403" s="407">
        <v>6</v>
      </c>
      <c r="B403" s="113">
        <v>147825</v>
      </c>
      <c r="C403" s="189" t="s">
        <v>631</v>
      </c>
      <c r="D403" s="483">
        <v>0</v>
      </c>
      <c r="E403" s="483">
        <v>0</v>
      </c>
      <c r="F403" s="483">
        <v>0</v>
      </c>
      <c r="G403" s="483">
        <v>0</v>
      </c>
      <c r="H403" s="88">
        <v>0</v>
      </c>
      <c r="I403" s="483">
        <v>0</v>
      </c>
      <c r="J403" s="483">
        <v>0</v>
      </c>
      <c r="K403" s="483">
        <v>0</v>
      </c>
      <c r="L403" s="483">
        <v>0</v>
      </c>
      <c r="M403" s="483">
        <v>0</v>
      </c>
      <c r="N403" s="483">
        <v>0</v>
      </c>
      <c r="O403" s="483">
        <v>0</v>
      </c>
      <c r="P403" s="483">
        <v>0</v>
      </c>
      <c r="Q403" s="483">
        <v>0</v>
      </c>
      <c r="R403" s="88">
        <v>0</v>
      </c>
      <c r="S403" s="483">
        <v>0</v>
      </c>
      <c r="T403" s="483">
        <v>0</v>
      </c>
      <c r="U403" s="483">
        <v>0</v>
      </c>
      <c r="V403" s="483">
        <v>0</v>
      </c>
      <c r="W403" s="483">
        <v>0</v>
      </c>
      <c r="X403" s="483">
        <v>0</v>
      </c>
      <c r="Y403" s="483">
        <v>0</v>
      </c>
      <c r="Z403" s="483">
        <v>0</v>
      </c>
      <c r="AA403" s="483">
        <v>0</v>
      </c>
      <c r="AB403" s="483">
        <v>0</v>
      </c>
      <c r="AC403" s="483">
        <v>0</v>
      </c>
      <c r="AD403" s="483">
        <v>0</v>
      </c>
      <c r="AE403" s="483">
        <v>0</v>
      </c>
      <c r="AF403" s="236">
        <v>0</v>
      </c>
      <c r="AG403" s="236">
        <v>0</v>
      </c>
      <c r="AH403" s="236">
        <v>0</v>
      </c>
      <c r="AI403" s="236">
        <v>0</v>
      </c>
      <c r="AJ403" s="488">
        <v>0</v>
      </c>
    </row>
    <row r="404" spans="1:36" s="42" customFormat="1" x14ac:dyDescent="0.25">
      <c r="A404" s="407">
        <v>4</v>
      </c>
      <c r="B404" s="113">
        <v>1479</v>
      </c>
      <c r="C404" s="189" t="s">
        <v>693</v>
      </c>
      <c r="D404" s="483">
        <v>78.911559999999994</v>
      </c>
      <c r="E404" s="483">
        <v>21169.664069999999</v>
      </c>
      <c r="F404" s="483">
        <v>12.21313</v>
      </c>
      <c r="G404" s="483">
        <v>40.143099999999997</v>
      </c>
      <c r="H404" s="88">
        <v>21300.931860000001</v>
      </c>
      <c r="I404" s="483">
        <v>0</v>
      </c>
      <c r="J404" s="483">
        <v>44.475279999999998</v>
      </c>
      <c r="K404" s="483">
        <v>0</v>
      </c>
      <c r="L404" s="483">
        <v>0</v>
      </c>
      <c r="M404" s="483">
        <v>0</v>
      </c>
      <c r="N404" s="483">
        <v>0</v>
      </c>
      <c r="O404" s="483">
        <v>0</v>
      </c>
      <c r="P404" s="483">
        <v>14.16281</v>
      </c>
      <c r="Q404" s="483">
        <v>0</v>
      </c>
      <c r="R404" s="88">
        <v>58.638089999999998</v>
      </c>
      <c r="S404" s="483">
        <v>0</v>
      </c>
      <c r="T404" s="483">
        <v>0</v>
      </c>
      <c r="U404" s="483">
        <v>0</v>
      </c>
      <c r="V404" s="483">
        <v>0</v>
      </c>
      <c r="W404" s="483">
        <v>0</v>
      </c>
      <c r="X404" s="483">
        <v>0</v>
      </c>
      <c r="Y404" s="483">
        <v>0</v>
      </c>
      <c r="Z404" s="483">
        <v>0</v>
      </c>
      <c r="AA404" s="483">
        <v>0</v>
      </c>
      <c r="AB404" s="483">
        <v>0</v>
      </c>
      <c r="AC404" s="483">
        <v>0</v>
      </c>
      <c r="AD404" s="483">
        <v>0</v>
      </c>
      <c r="AE404" s="483">
        <v>21359.569950000001</v>
      </c>
      <c r="AF404" s="236">
        <v>0</v>
      </c>
      <c r="AG404" s="236">
        <v>0</v>
      </c>
      <c r="AH404" s="236">
        <v>0</v>
      </c>
      <c r="AI404" s="236">
        <v>0</v>
      </c>
      <c r="AJ404" s="488">
        <v>21359.569950000001</v>
      </c>
    </row>
    <row r="405" spans="1:36" s="42" customFormat="1" x14ac:dyDescent="0.25">
      <c r="A405" s="407">
        <v>6</v>
      </c>
      <c r="B405" s="113">
        <v>147905</v>
      </c>
      <c r="C405" s="189" t="s">
        <v>623</v>
      </c>
      <c r="D405" s="483">
        <v>3.8869699999999998</v>
      </c>
      <c r="E405" s="483">
        <v>551.11194</v>
      </c>
      <c r="F405" s="483">
        <v>1.8094600000000001</v>
      </c>
      <c r="G405" s="483">
        <v>39.194670000000002</v>
      </c>
      <c r="H405" s="88">
        <v>596.00303999999994</v>
      </c>
      <c r="I405" s="483">
        <v>0</v>
      </c>
      <c r="J405" s="483">
        <v>5.0434799999999997</v>
      </c>
      <c r="K405" s="483">
        <v>0</v>
      </c>
      <c r="L405" s="483">
        <v>0</v>
      </c>
      <c r="M405" s="483">
        <v>0</v>
      </c>
      <c r="N405" s="483">
        <v>0</v>
      </c>
      <c r="O405" s="483">
        <v>0</v>
      </c>
      <c r="P405" s="483">
        <v>1.1274500000000001</v>
      </c>
      <c r="Q405" s="483">
        <v>0</v>
      </c>
      <c r="R405" s="88">
        <v>6.1709300000000002</v>
      </c>
      <c r="S405" s="483">
        <v>0</v>
      </c>
      <c r="T405" s="483">
        <v>0</v>
      </c>
      <c r="U405" s="483">
        <v>0</v>
      </c>
      <c r="V405" s="483">
        <v>0</v>
      </c>
      <c r="W405" s="483">
        <v>0</v>
      </c>
      <c r="X405" s="483">
        <v>0</v>
      </c>
      <c r="Y405" s="483">
        <v>0</v>
      </c>
      <c r="Z405" s="483">
        <v>0</v>
      </c>
      <c r="AA405" s="483">
        <v>0</v>
      </c>
      <c r="AB405" s="483">
        <v>0</v>
      </c>
      <c r="AC405" s="483">
        <v>0</v>
      </c>
      <c r="AD405" s="483">
        <v>0</v>
      </c>
      <c r="AE405" s="483">
        <v>602.17396999999994</v>
      </c>
      <c r="AF405" s="236">
        <v>0</v>
      </c>
      <c r="AG405" s="236">
        <v>0</v>
      </c>
      <c r="AH405" s="236">
        <v>0</v>
      </c>
      <c r="AI405" s="236">
        <v>0</v>
      </c>
      <c r="AJ405" s="488">
        <v>602.17396999999994</v>
      </c>
    </row>
    <row r="406" spans="1:36" s="42" customFormat="1" x14ac:dyDescent="0.25">
      <c r="A406" s="407">
        <v>6</v>
      </c>
      <c r="B406" s="113">
        <v>147910</v>
      </c>
      <c r="C406" s="189" t="s">
        <v>625</v>
      </c>
      <c r="D406" s="483">
        <v>5.8347800000000003</v>
      </c>
      <c r="E406" s="483">
        <v>419.37583999999998</v>
      </c>
      <c r="F406" s="483">
        <v>1.0804800000000001</v>
      </c>
      <c r="G406" s="483">
        <v>1E-3</v>
      </c>
      <c r="H406" s="88">
        <v>426.2921</v>
      </c>
      <c r="I406" s="483">
        <v>0</v>
      </c>
      <c r="J406" s="483">
        <v>3.4284500000000002</v>
      </c>
      <c r="K406" s="483">
        <v>0</v>
      </c>
      <c r="L406" s="483">
        <v>0</v>
      </c>
      <c r="M406" s="483">
        <v>0</v>
      </c>
      <c r="N406" s="483">
        <v>0</v>
      </c>
      <c r="O406" s="483">
        <v>0</v>
      </c>
      <c r="P406" s="483">
        <v>0.76722000000000001</v>
      </c>
      <c r="Q406" s="483">
        <v>0</v>
      </c>
      <c r="R406" s="88">
        <v>4.1956699999999998</v>
      </c>
      <c r="S406" s="483">
        <v>0</v>
      </c>
      <c r="T406" s="483">
        <v>0</v>
      </c>
      <c r="U406" s="483">
        <v>0</v>
      </c>
      <c r="V406" s="483">
        <v>0</v>
      </c>
      <c r="W406" s="483">
        <v>0</v>
      </c>
      <c r="X406" s="483">
        <v>0</v>
      </c>
      <c r="Y406" s="483">
        <v>0</v>
      </c>
      <c r="Z406" s="483">
        <v>0</v>
      </c>
      <c r="AA406" s="483">
        <v>0</v>
      </c>
      <c r="AB406" s="483">
        <v>0</v>
      </c>
      <c r="AC406" s="483">
        <v>0</v>
      </c>
      <c r="AD406" s="483">
        <v>0</v>
      </c>
      <c r="AE406" s="483">
        <v>430.48777000000001</v>
      </c>
      <c r="AF406" s="236">
        <v>0</v>
      </c>
      <c r="AG406" s="236">
        <v>0</v>
      </c>
      <c r="AH406" s="236">
        <v>0</v>
      </c>
      <c r="AI406" s="236">
        <v>0</v>
      </c>
      <c r="AJ406" s="488">
        <v>430.48777000000001</v>
      </c>
    </row>
    <row r="407" spans="1:36" s="42" customFormat="1" x14ac:dyDescent="0.25">
      <c r="A407" s="407">
        <v>6</v>
      </c>
      <c r="B407" s="113">
        <v>147915</v>
      </c>
      <c r="C407" s="189" t="s">
        <v>627</v>
      </c>
      <c r="D407" s="483">
        <v>9.2829800000000002</v>
      </c>
      <c r="E407" s="483">
        <v>686.81046000000003</v>
      </c>
      <c r="F407" s="483">
        <v>0.88219999999999998</v>
      </c>
      <c r="G407" s="483">
        <v>0</v>
      </c>
      <c r="H407" s="88">
        <v>696.97564</v>
      </c>
      <c r="I407" s="483">
        <v>0</v>
      </c>
      <c r="J407" s="483">
        <v>4.7920600000000002</v>
      </c>
      <c r="K407" s="483">
        <v>0</v>
      </c>
      <c r="L407" s="483">
        <v>0</v>
      </c>
      <c r="M407" s="483">
        <v>0</v>
      </c>
      <c r="N407" s="483">
        <v>0</v>
      </c>
      <c r="O407" s="483">
        <v>0</v>
      </c>
      <c r="P407" s="483">
        <v>1.17188</v>
      </c>
      <c r="Q407" s="483">
        <v>0</v>
      </c>
      <c r="R407" s="88">
        <v>5.96394</v>
      </c>
      <c r="S407" s="483">
        <v>0</v>
      </c>
      <c r="T407" s="483">
        <v>0</v>
      </c>
      <c r="U407" s="483">
        <v>0</v>
      </c>
      <c r="V407" s="483">
        <v>0</v>
      </c>
      <c r="W407" s="483">
        <v>0</v>
      </c>
      <c r="X407" s="483">
        <v>0</v>
      </c>
      <c r="Y407" s="483">
        <v>0</v>
      </c>
      <c r="Z407" s="483">
        <v>0</v>
      </c>
      <c r="AA407" s="483">
        <v>0</v>
      </c>
      <c r="AB407" s="483">
        <v>0</v>
      </c>
      <c r="AC407" s="483">
        <v>0</v>
      </c>
      <c r="AD407" s="483">
        <v>0</v>
      </c>
      <c r="AE407" s="483">
        <v>702.93957999999998</v>
      </c>
      <c r="AF407" s="236">
        <v>0</v>
      </c>
      <c r="AG407" s="236">
        <v>0</v>
      </c>
      <c r="AH407" s="236">
        <v>0</v>
      </c>
      <c r="AI407" s="236">
        <v>0</v>
      </c>
      <c r="AJ407" s="488">
        <v>702.93957999999998</v>
      </c>
    </row>
    <row r="408" spans="1:36" s="42" customFormat="1" x14ac:dyDescent="0.25">
      <c r="A408" s="407">
        <v>6</v>
      </c>
      <c r="B408" s="113">
        <v>147920</v>
      </c>
      <c r="C408" s="189" t="s">
        <v>629</v>
      </c>
      <c r="D408" s="483">
        <v>19.26079</v>
      </c>
      <c r="E408" s="483">
        <v>1515.6628900000001</v>
      </c>
      <c r="F408" s="483">
        <v>1.84361</v>
      </c>
      <c r="G408" s="483">
        <v>1E-3</v>
      </c>
      <c r="H408" s="88">
        <v>1536.76829</v>
      </c>
      <c r="I408" s="483">
        <v>0</v>
      </c>
      <c r="J408" s="483">
        <v>9.4923500000000001</v>
      </c>
      <c r="K408" s="483">
        <v>0</v>
      </c>
      <c r="L408" s="483">
        <v>0</v>
      </c>
      <c r="M408" s="483">
        <v>0</v>
      </c>
      <c r="N408" s="483">
        <v>0</v>
      </c>
      <c r="O408" s="483">
        <v>0</v>
      </c>
      <c r="P408" s="483">
        <v>2.43411</v>
      </c>
      <c r="Q408" s="483">
        <v>0</v>
      </c>
      <c r="R408" s="88">
        <v>11.926460000000001</v>
      </c>
      <c r="S408" s="483">
        <v>0</v>
      </c>
      <c r="T408" s="483">
        <v>0</v>
      </c>
      <c r="U408" s="483">
        <v>0</v>
      </c>
      <c r="V408" s="483">
        <v>0</v>
      </c>
      <c r="W408" s="483">
        <v>0</v>
      </c>
      <c r="X408" s="483">
        <v>0</v>
      </c>
      <c r="Y408" s="483">
        <v>0</v>
      </c>
      <c r="Z408" s="483">
        <v>0</v>
      </c>
      <c r="AA408" s="483">
        <v>0</v>
      </c>
      <c r="AB408" s="483">
        <v>0</v>
      </c>
      <c r="AC408" s="483">
        <v>0</v>
      </c>
      <c r="AD408" s="483">
        <v>0</v>
      </c>
      <c r="AE408" s="483">
        <v>1548.6947499999999</v>
      </c>
      <c r="AF408" s="236">
        <v>0</v>
      </c>
      <c r="AG408" s="236">
        <v>0</v>
      </c>
      <c r="AH408" s="236">
        <v>0</v>
      </c>
      <c r="AI408" s="236">
        <v>0</v>
      </c>
      <c r="AJ408" s="488">
        <v>1548.6947499999999</v>
      </c>
    </row>
    <row r="409" spans="1:36" s="42" customFormat="1" x14ac:dyDescent="0.25">
      <c r="A409" s="407">
        <v>6</v>
      </c>
      <c r="B409" s="113">
        <v>147925</v>
      </c>
      <c r="C409" s="189" t="s">
        <v>631</v>
      </c>
      <c r="D409" s="483">
        <v>40.646039999999999</v>
      </c>
      <c r="E409" s="483">
        <v>17996.702939999999</v>
      </c>
      <c r="F409" s="483">
        <v>6.5973800000000002</v>
      </c>
      <c r="G409" s="483">
        <v>0.94642999999999999</v>
      </c>
      <c r="H409" s="88">
        <v>18044.892789999998</v>
      </c>
      <c r="I409" s="483">
        <v>0</v>
      </c>
      <c r="J409" s="483">
        <v>21.71894</v>
      </c>
      <c r="K409" s="483">
        <v>0</v>
      </c>
      <c r="L409" s="483">
        <v>0</v>
      </c>
      <c r="M409" s="483">
        <v>0</v>
      </c>
      <c r="N409" s="483">
        <v>0</v>
      </c>
      <c r="O409" s="483">
        <v>0</v>
      </c>
      <c r="P409" s="483">
        <v>8.6621500000000005</v>
      </c>
      <c r="Q409" s="483">
        <v>0</v>
      </c>
      <c r="R409" s="88">
        <v>30.38109</v>
      </c>
      <c r="S409" s="483">
        <v>0</v>
      </c>
      <c r="T409" s="483">
        <v>0</v>
      </c>
      <c r="U409" s="483">
        <v>0</v>
      </c>
      <c r="V409" s="483">
        <v>0</v>
      </c>
      <c r="W409" s="483">
        <v>0</v>
      </c>
      <c r="X409" s="483">
        <v>0</v>
      </c>
      <c r="Y409" s="483">
        <v>0</v>
      </c>
      <c r="Z409" s="483">
        <v>0</v>
      </c>
      <c r="AA409" s="483">
        <v>0</v>
      </c>
      <c r="AB409" s="483">
        <v>0</v>
      </c>
      <c r="AC409" s="483">
        <v>0</v>
      </c>
      <c r="AD409" s="483">
        <v>0</v>
      </c>
      <c r="AE409" s="483">
        <v>18075.273879999997</v>
      </c>
      <c r="AF409" s="236">
        <v>0</v>
      </c>
      <c r="AG409" s="236">
        <v>0</v>
      </c>
      <c r="AH409" s="236">
        <v>0</v>
      </c>
      <c r="AI409" s="236">
        <v>0</v>
      </c>
      <c r="AJ409" s="488">
        <v>18075.273879999997</v>
      </c>
    </row>
    <row r="410" spans="1:36" s="42" customFormat="1" x14ac:dyDescent="0.25">
      <c r="A410" s="407">
        <v>4</v>
      </c>
      <c r="B410" s="113">
        <v>1480</v>
      </c>
      <c r="C410" s="189" t="s">
        <v>1466</v>
      </c>
      <c r="D410" s="483">
        <v>0</v>
      </c>
      <c r="E410" s="483">
        <v>0</v>
      </c>
      <c r="F410" s="483">
        <v>0</v>
      </c>
      <c r="G410" s="483">
        <v>0</v>
      </c>
      <c r="H410" s="88">
        <v>0</v>
      </c>
      <c r="I410" s="483">
        <v>0</v>
      </c>
      <c r="J410" s="483">
        <v>0</v>
      </c>
      <c r="K410" s="483">
        <v>0</v>
      </c>
      <c r="L410" s="483">
        <v>0</v>
      </c>
      <c r="M410" s="483">
        <v>0</v>
      </c>
      <c r="N410" s="483">
        <v>0</v>
      </c>
      <c r="O410" s="483">
        <v>0</v>
      </c>
      <c r="P410" s="483">
        <v>0</v>
      </c>
      <c r="Q410" s="483">
        <v>0</v>
      </c>
      <c r="R410" s="88">
        <v>0</v>
      </c>
      <c r="S410" s="483">
        <v>0</v>
      </c>
      <c r="T410" s="483">
        <v>0</v>
      </c>
      <c r="U410" s="483">
        <v>0</v>
      </c>
      <c r="V410" s="483">
        <v>0</v>
      </c>
      <c r="W410" s="483">
        <v>0</v>
      </c>
      <c r="X410" s="483">
        <v>0</v>
      </c>
      <c r="Y410" s="483">
        <v>0</v>
      </c>
      <c r="Z410" s="483">
        <v>0</v>
      </c>
      <c r="AA410" s="483">
        <v>0</v>
      </c>
      <c r="AB410" s="483">
        <v>0</v>
      </c>
      <c r="AC410" s="483">
        <v>0</v>
      </c>
      <c r="AD410" s="483">
        <v>0</v>
      </c>
      <c r="AE410" s="483">
        <v>0</v>
      </c>
      <c r="AF410" s="236">
        <v>0</v>
      </c>
      <c r="AG410" s="236">
        <v>0</v>
      </c>
      <c r="AH410" s="236">
        <v>0</v>
      </c>
      <c r="AI410" s="236">
        <v>0</v>
      </c>
      <c r="AJ410" s="488">
        <v>0</v>
      </c>
    </row>
    <row r="411" spans="1:36" s="42" customFormat="1" x14ac:dyDescent="0.25">
      <c r="A411" s="407">
        <v>6</v>
      </c>
      <c r="B411" s="113">
        <v>148005</v>
      </c>
      <c r="C411" s="189" t="s">
        <v>623</v>
      </c>
      <c r="D411" s="483">
        <v>0</v>
      </c>
      <c r="E411" s="483">
        <v>0</v>
      </c>
      <c r="F411" s="483">
        <v>0</v>
      </c>
      <c r="G411" s="483">
        <v>0</v>
      </c>
      <c r="H411" s="88">
        <v>0</v>
      </c>
      <c r="I411" s="483">
        <v>0</v>
      </c>
      <c r="J411" s="483">
        <v>0</v>
      </c>
      <c r="K411" s="483">
        <v>0</v>
      </c>
      <c r="L411" s="483">
        <v>0</v>
      </c>
      <c r="M411" s="483">
        <v>0</v>
      </c>
      <c r="N411" s="483">
        <v>0</v>
      </c>
      <c r="O411" s="483">
        <v>0</v>
      </c>
      <c r="P411" s="483">
        <v>0</v>
      </c>
      <c r="Q411" s="483">
        <v>0</v>
      </c>
      <c r="R411" s="88">
        <v>0</v>
      </c>
      <c r="S411" s="483">
        <v>0</v>
      </c>
      <c r="T411" s="483">
        <v>0</v>
      </c>
      <c r="U411" s="483">
        <v>0</v>
      </c>
      <c r="V411" s="483">
        <v>0</v>
      </c>
      <c r="W411" s="483">
        <v>0</v>
      </c>
      <c r="X411" s="483">
        <v>0</v>
      </c>
      <c r="Y411" s="483">
        <v>0</v>
      </c>
      <c r="Z411" s="483">
        <v>0</v>
      </c>
      <c r="AA411" s="483">
        <v>0</v>
      </c>
      <c r="AB411" s="483">
        <v>0</v>
      </c>
      <c r="AC411" s="483">
        <v>0</v>
      </c>
      <c r="AD411" s="483">
        <v>0</v>
      </c>
      <c r="AE411" s="483">
        <v>0</v>
      </c>
      <c r="AF411" s="236">
        <v>0</v>
      </c>
      <c r="AG411" s="236">
        <v>0</v>
      </c>
      <c r="AH411" s="236">
        <v>0</v>
      </c>
      <c r="AI411" s="236">
        <v>0</v>
      </c>
      <c r="AJ411" s="488">
        <v>0</v>
      </c>
    </row>
    <row r="412" spans="1:36" s="42" customFormat="1" x14ac:dyDescent="0.25">
      <c r="A412" s="407">
        <v>6</v>
      </c>
      <c r="B412" s="113">
        <v>148010</v>
      </c>
      <c r="C412" s="189" t="s">
        <v>625</v>
      </c>
      <c r="D412" s="483">
        <v>0</v>
      </c>
      <c r="E412" s="483">
        <v>0</v>
      </c>
      <c r="F412" s="483">
        <v>0</v>
      </c>
      <c r="G412" s="483">
        <v>0</v>
      </c>
      <c r="H412" s="88">
        <v>0</v>
      </c>
      <c r="I412" s="483">
        <v>0</v>
      </c>
      <c r="J412" s="483">
        <v>0</v>
      </c>
      <c r="K412" s="483">
        <v>0</v>
      </c>
      <c r="L412" s="483">
        <v>0</v>
      </c>
      <c r="M412" s="483">
        <v>0</v>
      </c>
      <c r="N412" s="483">
        <v>0</v>
      </c>
      <c r="O412" s="483">
        <v>0</v>
      </c>
      <c r="P412" s="483">
        <v>0</v>
      </c>
      <c r="Q412" s="483">
        <v>0</v>
      </c>
      <c r="R412" s="88">
        <v>0</v>
      </c>
      <c r="S412" s="483">
        <v>0</v>
      </c>
      <c r="T412" s="483">
        <v>0</v>
      </c>
      <c r="U412" s="483">
        <v>0</v>
      </c>
      <c r="V412" s="483">
        <v>0</v>
      </c>
      <c r="W412" s="483">
        <v>0</v>
      </c>
      <c r="X412" s="483">
        <v>0</v>
      </c>
      <c r="Y412" s="483">
        <v>0</v>
      </c>
      <c r="Z412" s="483">
        <v>0</v>
      </c>
      <c r="AA412" s="483">
        <v>0</v>
      </c>
      <c r="AB412" s="483">
        <v>0</v>
      </c>
      <c r="AC412" s="483">
        <v>0</v>
      </c>
      <c r="AD412" s="483">
        <v>0</v>
      </c>
      <c r="AE412" s="483">
        <v>0</v>
      </c>
      <c r="AF412" s="236">
        <v>0</v>
      </c>
      <c r="AG412" s="236">
        <v>0</v>
      </c>
      <c r="AH412" s="236">
        <v>0</v>
      </c>
      <c r="AI412" s="236">
        <v>0</v>
      </c>
      <c r="AJ412" s="488">
        <v>0</v>
      </c>
    </row>
    <row r="413" spans="1:36" s="42" customFormat="1" x14ac:dyDescent="0.25">
      <c r="A413" s="407">
        <v>6</v>
      </c>
      <c r="B413" s="113">
        <v>148015</v>
      </c>
      <c r="C413" s="189" t="s">
        <v>627</v>
      </c>
      <c r="D413" s="483">
        <v>0</v>
      </c>
      <c r="E413" s="483">
        <v>0</v>
      </c>
      <c r="F413" s="483">
        <v>0</v>
      </c>
      <c r="G413" s="483">
        <v>0</v>
      </c>
      <c r="H413" s="88">
        <v>0</v>
      </c>
      <c r="I413" s="483">
        <v>0</v>
      </c>
      <c r="J413" s="483">
        <v>0</v>
      </c>
      <c r="K413" s="483">
        <v>0</v>
      </c>
      <c r="L413" s="483">
        <v>0</v>
      </c>
      <c r="M413" s="483">
        <v>0</v>
      </c>
      <c r="N413" s="483">
        <v>0</v>
      </c>
      <c r="O413" s="483">
        <v>0</v>
      </c>
      <c r="P413" s="483">
        <v>0</v>
      </c>
      <c r="Q413" s="483">
        <v>0</v>
      </c>
      <c r="R413" s="88">
        <v>0</v>
      </c>
      <c r="S413" s="483">
        <v>0</v>
      </c>
      <c r="T413" s="483">
        <v>0</v>
      </c>
      <c r="U413" s="483">
        <v>0</v>
      </c>
      <c r="V413" s="483">
        <v>0</v>
      </c>
      <c r="W413" s="483">
        <v>0</v>
      </c>
      <c r="X413" s="483">
        <v>0</v>
      </c>
      <c r="Y413" s="483">
        <v>0</v>
      </c>
      <c r="Z413" s="483">
        <v>0</v>
      </c>
      <c r="AA413" s="483">
        <v>0</v>
      </c>
      <c r="AB413" s="483">
        <v>0</v>
      </c>
      <c r="AC413" s="483">
        <v>0</v>
      </c>
      <c r="AD413" s="483">
        <v>0</v>
      </c>
      <c r="AE413" s="483">
        <v>0</v>
      </c>
      <c r="AF413" s="236">
        <v>0</v>
      </c>
      <c r="AG413" s="236">
        <v>0</v>
      </c>
      <c r="AH413" s="236">
        <v>0</v>
      </c>
      <c r="AI413" s="236">
        <v>0</v>
      </c>
      <c r="AJ413" s="488">
        <v>0</v>
      </c>
    </row>
    <row r="414" spans="1:36" s="42" customFormat="1" x14ac:dyDescent="0.25">
      <c r="A414" s="407">
        <v>6</v>
      </c>
      <c r="B414" s="113">
        <v>148020</v>
      </c>
      <c r="C414" s="189" t="s">
        <v>629</v>
      </c>
      <c r="D414" s="483">
        <v>0</v>
      </c>
      <c r="E414" s="483">
        <v>0</v>
      </c>
      <c r="F414" s="483">
        <v>0</v>
      </c>
      <c r="G414" s="483">
        <v>0</v>
      </c>
      <c r="H414" s="88">
        <v>0</v>
      </c>
      <c r="I414" s="483">
        <v>0</v>
      </c>
      <c r="J414" s="483">
        <v>0</v>
      </c>
      <c r="K414" s="483">
        <v>0</v>
      </c>
      <c r="L414" s="483">
        <v>0</v>
      </c>
      <c r="M414" s="483">
        <v>0</v>
      </c>
      <c r="N414" s="483">
        <v>0</v>
      </c>
      <c r="O414" s="483">
        <v>0</v>
      </c>
      <c r="P414" s="483">
        <v>0</v>
      </c>
      <c r="Q414" s="483">
        <v>0</v>
      </c>
      <c r="R414" s="88">
        <v>0</v>
      </c>
      <c r="S414" s="483">
        <v>0</v>
      </c>
      <c r="T414" s="483">
        <v>0</v>
      </c>
      <c r="U414" s="483">
        <v>0</v>
      </c>
      <c r="V414" s="483">
        <v>0</v>
      </c>
      <c r="W414" s="483">
        <v>0</v>
      </c>
      <c r="X414" s="483">
        <v>0</v>
      </c>
      <c r="Y414" s="483">
        <v>0</v>
      </c>
      <c r="Z414" s="483">
        <v>0</v>
      </c>
      <c r="AA414" s="483">
        <v>0</v>
      </c>
      <c r="AB414" s="483">
        <v>0</v>
      </c>
      <c r="AC414" s="483">
        <v>0</v>
      </c>
      <c r="AD414" s="483">
        <v>0</v>
      </c>
      <c r="AE414" s="483">
        <v>0</v>
      </c>
      <c r="AF414" s="236">
        <v>0</v>
      </c>
      <c r="AG414" s="236">
        <v>0</v>
      </c>
      <c r="AH414" s="236">
        <v>0</v>
      </c>
      <c r="AI414" s="236">
        <v>0</v>
      </c>
      <c r="AJ414" s="488">
        <v>0</v>
      </c>
    </row>
    <row r="415" spans="1:36" s="42" customFormat="1" x14ac:dyDescent="0.25">
      <c r="A415" s="407">
        <v>6</v>
      </c>
      <c r="B415" s="113">
        <v>148025</v>
      </c>
      <c r="C415" s="189" t="s">
        <v>631</v>
      </c>
      <c r="D415" s="483">
        <v>0</v>
      </c>
      <c r="E415" s="483">
        <v>0</v>
      </c>
      <c r="F415" s="483">
        <v>0</v>
      </c>
      <c r="G415" s="483">
        <v>0</v>
      </c>
      <c r="H415" s="88">
        <v>0</v>
      </c>
      <c r="I415" s="483">
        <v>0</v>
      </c>
      <c r="J415" s="483">
        <v>0</v>
      </c>
      <c r="K415" s="483">
        <v>0</v>
      </c>
      <c r="L415" s="483">
        <v>0</v>
      </c>
      <c r="M415" s="483">
        <v>0</v>
      </c>
      <c r="N415" s="483">
        <v>0</v>
      </c>
      <c r="O415" s="483">
        <v>0</v>
      </c>
      <c r="P415" s="483">
        <v>0</v>
      </c>
      <c r="Q415" s="483">
        <v>0</v>
      </c>
      <c r="R415" s="88">
        <v>0</v>
      </c>
      <c r="S415" s="483">
        <v>0</v>
      </c>
      <c r="T415" s="483">
        <v>0</v>
      </c>
      <c r="U415" s="483">
        <v>0</v>
      </c>
      <c r="V415" s="483">
        <v>0</v>
      </c>
      <c r="W415" s="483">
        <v>0</v>
      </c>
      <c r="X415" s="483">
        <v>0</v>
      </c>
      <c r="Y415" s="483">
        <v>0</v>
      </c>
      <c r="Z415" s="483">
        <v>0</v>
      </c>
      <c r="AA415" s="483">
        <v>0</v>
      </c>
      <c r="AB415" s="483">
        <v>0</v>
      </c>
      <c r="AC415" s="483">
        <v>0</v>
      </c>
      <c r="AD415" s="483">
        <v>0</v>
      </c>
      <c r="AE415" s="483">
        <v>0</v>
      </c>
      <c r="AF415" s="236">
        <v>0</v>
      </c>
      <c r="AG415" s="236">
        <v>0</v>
      </c>
      <c r="AH415" s="236">
        <v>0</v>
      </c>
      <c r="AI415" s="236">
        <v>0</v>
      </c>
      <c r="AJ415" s="488">
        <v>0</v>
      </c>
    </row>
    <row r="416" spans="1:36" s="42" customFormat="1" x14ac:dyDescent="0.25">
      <c r="A416" s="407">
        <v>4</v>
      </c>
      <c r="B416" s="113">
        <v>1481</v>
      </c>
      <c r="C416" s="189" t="s">
        <v>1467</v>
      </c>
      <c r="D416" s="483">
        <v>0</v>
      </c>
      <c r="E416" s="483">
        <v>0</v>
      </c>
      <c r="F416" s="483">
        <v>0</v>
      </c>
      <c r="G416" s="483">
        <v>0</v>
      </c>
      <c r="H416" s="88">
        <v>0</v>
      </c>
      <c r="I416" s="483">
        <v>0</v>
      </c>
      <c r="J416" s="483">
        <v>0</v>
      </c>
      <c r="K416" s="483">
        <v>0</v>
      </c>
      <c r="L416" s="483">
        <v>0</v>
      </c>
      <c r="M416" s="483">
        <v>0</v>
      </c>
      <c r="N416" s="483">
        <v>0</v>
      </c>
      <c r="O416" s="483">
        <v>0</v>
      </c>
      <c r="P416" s="483">
        <v>0</v>
      </c>
      <c r="Q416" s="483">
        <v>0</v>
      </c>
      <c r="R416" s="88">
        <v>0</v>
      </c>
      <c r="S416" s="483">
        <v>0</v>
      </c>
      <c r="T416" s="483">
        <v>0</v>
      </c>
      <c r="U416" s="483">
        <v>0</v>
      </c>
      <c r="V416" s="483">
        <v>0</v>
      </c>
      <c r="W416" s="483">
        <v>0</v>
      </c>
      <c r="X416" s="483">
        <v>0</v>
      </c>
      <c r="Y416" s="483">
        <v>0</v>
      </c>
      <c r="Z416" s="483">
        <v>0</v>
      </c>
      <c r="AA416" s="483">
        <v>0</v>
      </c>
      <c r="AB416" s="483">
        <v>0</v>
      </c>
      <c r="AC416" s="483">
        <v>0</v>
      </c>
      <c r="AD416" s="483">
        <v>0</v>
      </c>
      <c r="AE416" s="483">
        <v>0</v>
      </c>
      <c r="AF416" s="236">
        <v>0</v>
      </c>
      <c r="AG416" s="236">
        <v>0</v>
      </c>
      <c r="AH416" s="236">
        <v>0</v>
      </c>
      <c r="AI416" s="236">
        <v>0</v>
      </c>
      <c r="AJ416" s="488">
        <v>0</v>
      </c>
    </row>
    <row r="417" spans="1:36" s="42" customFormat="1" x14ac:dyDescent="0.25">
      <c r="A417" s="407">
        <v>6</v>
      </c>
      <c r="B417" s="113">
        <v>148105</v>
      </c>
      <c r="C417" s="189" t="s">
        <v>623</v>
      </c>
      <c r="D417" s="483">
        <v>0</v>
      </c>
      <c r="E417" s="483">
        <v>0</v>
      </c>
      <c r="F417" s="483">
        <v>0</v>
      </c>
      <c r="G417" s="483">
        <v>0</v>
      </c>
      <c r="H417" s="88">
        <v>0</v>
      </c>
      <c r="I417" s="483">
        <v>0</v>
      </c>
      <c r="J417" s="483">
        <v>0</v>
      </c>
      <c r="K417" s="483">
        <v>0</v>
      </c>
      <c r="L417" s="483">
        <v>0</v>
      </c>
      <c r="M417" s="483">
        <v>0</v>
      </c>
      <c r="N417" s="483">
        <v>0</v>
      </c>
      <c r="O417" s="483">
        <v>0</v>
      </c>
      <c r="P417" s="483">
        <v>0</v>
      </c>
      <c r="Q417" s="483">
        <v>0</v>
      </c>
      <c r="R417" s="88">
        <v>0</v>
      </c>
      <c r="S417" s="483">
        <v>0</v>
      </c>
      <c r="T417" s="483">
        <v>0</v>
      </c>
      <c r="U417" s="483">
        <v>0</v>
      </c>
      <c r="V417" s="483">
        <v>0</v>
      </c>
      <c r="W417" s="483">
        <v>0</v>
      </c>
      <c r="X417" s="483">
        <v>0</v>
      </c>
      <c r="Y417" s="483">
        <v>0</v>
      </c>
      <c r="Z417" s="483">
        <v>0</v>
      </c>
      <c r="AA417" s="483">
        <v>0</v>
      </c>
      <c r="AB417" s="483">
        <v>0</v>
      </c>
      <c r="AC417" s="483">
        <v>0</v>
      </c>
      <c r="AD417" s="483">
        <v>0</v>
      </c>
      <c r="AE417" s="483">
        <v>0</v>
      </c>
      <c r="AF417" s="236">
        <v>0</v>
      </c>
      <c r="AG417" s="236">
        <v>0</v>
      </c>
      <c r="AH417" s="236">
        <v>0</v>
      </c>
      <c r="AI417" s="236">
        <v>0</v>
      </c>
      <c r="AJ417" s="488">
        <v>0</v>
      </c>
    </row>
    <row r="418" spans="1:36" s="42" customFormat="1" x14ac:dyDescent="0.25">
      <c r="A418" s="407">
        <v>6</v>
      </c>
      <c r="B418" s="113">
        <v>148110</v>
      </c>
      <c r="C418" s="189" t="s">
        <v>625</v>
      </c>
      <c r="D418" s="483">
        <v>0</v>
      </c>
      <c r="E418" s="483">
        <v>0</v>
      </c>
      <c r="F418" s="483">
        <v>0</v>
      </c>
      <c r="G418" s="483">
        <v>0</v>
      </c>
      <c r="H418" s="88">
        <v>0</v>
      </c>
      <c r="I418" s="483">
        <v>0</v>
      </c>
      <c r="J418" s="483">
        <v>0</v>
      </c>
      <c r="K418" s="483">
        <v>0</v>
      </c>
      <c r="L418" s="483">
        <v>0</v>
      </c>
      <c r="M418" s="483">
        <v>0</v>
      </c>
      <c r="N418" s="483">
        <v>0</v>
      </c>
      <c r="O418" s="483">
        <v>0</v>
      </c>
      <c r="P418" s="483">
        <v>0</v>
      </c>
      <c r="Q418" s="483">
        <v>0</v>
      </c>
      <c r="R418" s="88">
        <v>0</v>
      </c>
      <c r="S418" s="483">
        <v>0</v>
      </c>
      <c r="T418" s="483">
        <v>0</v>
      </c>
      <c r="U418" s="483">
        <v>0</v>
      </c>
      <c r="V418" s="483">
        <v>0</v>
      </c>
      <c r="W418" s="483">
        <v>0</v>
      </c>
      <c r="X418" s="483">
        <v>0</v>
      </c>
      <c r="Y418" s="483">
        <v>0</v>
      </c>
      <c r="Z418" s="483">
        <v>0</v>
      </c>
      <c r="AA418" s="483">
        <v>0</v>
      </c>
      <c r="AB418" s="483">
        <v>0</v>
      </c>
      <c r="AC418" s="483">
        <v>0</v>
      </c>
      <c r="AD418" s="483">
        <v>0</v>
      </c>
      <c r="AE418" s="483">
        <v>0</v>
      </c>
      <c r="AF418" s="236">
        <v>0</v>
      </c>
      <c r="AG418" s="236">
        <v>0</v>
      </c>
      <c r="AH418" s="236">
        <v>0</v>
      </c>
      <c r="AI418" s="236">
        <v>0</v>
      </c>
      <c r="AJ418" s="488">
        <v>0</v>
      </c>
    </row>
    <row r="419" spans="1:36" s="42" customFormat="1" x14ac:dyDescent="0.25">
      <c r="A419" s="407">
        <v>6</v>
      </c>
      <c r="B419" s="113">
        <v>148115</v>
      </c>
      <c r="C419" s="189" t="s">
        <v>627</v>
      </c>
      <c r="D419" s="483">
        <v>0</v>
      </c>
      <c r="E419" s="483">
        <v>0</v>
      </c>
      <c r="F419" s="483">
        <v>0</v>
      </c>
      <c r="G419" s="483">
        <v>0</v>
      </c>
      <c r="H419" s="88">
        <v>0</v>
      </c>
      <c r="I419" s="483">
        <v>0</v>
      </c>
      <c r="J419" s="483">
        <v>0</v>
      </c>
      <c r="K419" s="483">
        <v>0</v>
      </c>
      <c r="L419" s="483">
        <v>0</v>
      </c>
      <c r="M419" s="483">
        <v>0</v>
      </c>
      <c r="N419" s="483">
        <v>0</v>
      </c>
      <c r="O419" s="483">
        <v>0</v>
      </c>
      <c r="P419" s="483">
        <v>0</v>
      </c>
      <c r="Q419" s="483">
        <v>0</v>
      </c>
      <c r="R419" s="88">
        <v>0</v>
      </c>
      <c r="S419" s="483">
        <v>0</v>
      </c>
      <c r="T419" s="483">
        <v>0</v>
      </c>
      <c r="U419" s="483">
        <v>0</v>
      </c>
      <c r="V419" s="483">
        <v>0</v>
      </c>
      <c r="W419" s="483">
        <v>0</v>
      </c>
      <c r="X419" s="483">
        <v>0</v>
      </c>
      <c r="Y419" s="483">
        <v>0</v>
      </c>
      <c r="Z419" s="483">
        <v>0</v>
      </c>
      <c r="AA419" s="483">
        <v>0</v>
      </c>
      <c r="AB419" s="483">
        <v>0</v>
      </c>
      <c r="AC419" s="483">
        <v>0</v>
      </c>
      <c r="AD419" s="483">
        <v>0</v>
      </c>
      <c r="AE419" s="483">
        <v>0</v>
      </c>
      <c r="AF419" s="236">
        <v>0</v>
      </c>
      <c r="AG419" s="236">
        <v>0</v>
      </c>
      <c r="AH419" s="236">
        <v>0</v>
      </c>
      <c r="AI419" s="236">
        <v>0</v>
      </c>
      <c r="AJ419" s="488">
        <v>0</v>
      </c>
    </row>
    <row r="420" spans="1:36" s="42" customFormat="1" x14ac:dyDescent="0.25">
      <c r="A420" s="407">
        <v>6</v>
      </c>
      <c r="B420" s="113">
        <v>148120</v>
      </c>
      <c r="C420" s="189" t="s">
        <v>629</v>
      </c>
      <c r="D420" s="483">
        <v>0</v>
      </c>
      <c r="E420" s="483">
        <v>0</v>
      </c>
      <c r="F420" s="483">
        <v>0</v>
      </c>
      <c r="G420" s="483">
        <v>0</v>
      </c>
      <c r="H420" s="88">
        <v>0</v>
      </c>
      <c r="I420" s="483">
        <v>0</v>
      </c>
      <c r="J420" s="483">
        <v>0</v>
      </c>
      <c r="K420" s="483">
        <v>0</v>
      </c>
      <c r="L420" s="483">
        <v>0</v>
      </c>
      <c r="M420" s="483">
        <v>0</v>
      </c>
      <c r="N420" s="483">
        <v>0</v>
      </c>
      <c r="O420" s="483">
        <v>0</v>
      </c>
      <c r="P420" s="483">
        <v>0</v>
      </c>
      <c r="Q420" s="483">
        <v>0</v>
      </c>
      <c r="R420" s="88">
        <v>0</v>
      </c>
      <c r="S420" s="483">
        <v>0</v>
      </c>
      <c r="T420" s="483">
        <v>0</v>
      </c>
      <c r="U420" s="483">
        <v>0</v>
      </c>
      <c r="V420" s="483">
        <v>0</v>
      </c>
      <c r="W420" s="483">
        <v>0</v>
      </c>
      <c r="X420" s="483">
        <v>0</v>
      </c>
      <c r="Y420" s="483">
        <v>0</v>
      </c>
      <c r="Z420" s="483">
        <v>0</v>
      </c>
      <c r="AA420" s="483">
        <v>0</v>
      </c>
      <c r="AB420" s="483">
        <v>0</v>
      </c>
      <c r="AC420" s="483">
        <v>0</v>
      </c>
      <c r="AD420" s="483">
        <v>0</v>
      </c>
      <c r="AE420" s="483">
        <v>0</v>
      </c>
      <c r="AF420" s="236">
        <v>0</v>
      </c>
      <c r="AG420" s="236">
        <v>0</v>
      </c>
      <c r="AH420" s="236">
        <v>0</v>
      </c>
      <c r="AI420" s="236">
        <v>0</v>
      </c>
      <c r="AJ420" s="488">
        <v>0</v>
      </c>
    </row>
    <row r="421" spans="1:36" s="42" customFormat="1" x14ac:dyDescent="0.25">
      <c r="A421" s="407">
        <v>6</v>
      </c>
      <c r="B421" s="113">
        <v>148125</v>
      </c>
      <c r="C421" s="189" t="s">
        <v>631</v>
      </c>
      <c r="D421" s="483">
        <v>0</v>
      </c>
      <c r="E421" s="483">
        <v>0</v>
      </c>
      <c r="F421" s="483">
        <v>0</v>
      </c>
      <c r="G421" s="483">
        <v>0</v>
      </c>
      <c r="H421" s="88">
        <v>0</v>
      </c>
      <c r="I421" s="483">
        <v>0</v>
      </c>
      <c r="J421" s="483">
        <v>0</v>
      </c>
      <c r="K421" s="483">
        <v>0</v>
      </c>
      <c r="L421" s="483">
        <v>0</v>
      </c>
      <c r="M421" s="483">
        <v>0</v>
      </c>
      <c r="N421" s="483">
        <v>0</v>
      </c>
      <c r="O421" s="483">
        <v>0</v>
      </c>
      <c r="P421" s="483">
        <v>0</v>
      </c>
      <c r="Q421" s="483">
        <v>0</v>
      </c>
      <c r="R421" s="88">
        <v>0</v>
      </c>
      <c r="S421" s="483">
        <v>0</v>
      </c>
      <c r="T421" s="483">
        <v>0</v>
      </c>
      <c r="U421" s="483">
        <v>0</v>
      </c>
      <c r="V421" s="483">
        <v>0</v>
      </c>
      <c r="W421" s="483">
        <v>0</v>
      </c>
      <c r="X421" s="483">
        <v>0</v>
      </c>
      <c r="Y421" s="483">
        <v>0</v>
      </c>
      <c r="Z421" s="483">
        <v>0</v>
      </c>
      <c r="AA421" s="483">
        <v>0</v>
      </c>
      <c r="AB421" s="483">
        <v>0</v>
      </c>
      <c r="AC421" s="483">
        <v>0</v>
      </c>
      <c r="AD421" s="483">
        <v>0</v>
      </c>
      <c r="AE421" s="483">
        <v>0</v>
      </c>
      <c r="AF421" s="236">
        <v>0</v>
      </c>
      <c r="AG421" s="236">
        <v>0</v>
      </c>
      <c r="AH421" s="236">
        <v>0</v>
      </c>
      <c r="AI421" s="236">
        <v>0</v>
      </c>
      <c r="AJ421" s="488">
        <v>0</v>
      </c>
    </row>
    <row r="422" spans="1:36" s="42" customFormat="1" x14ac:dyDescent="0.25">
      <c r="A422" s="407">
        <v>4</v>
      </c>
      <c r="B422" s="113">
        <v>1482</v>
      </c>
      <c r="C422" s="189" t="s">
        <v>1470</v>
      </c>
      <c r="D422" s="483">
        <v>0</v>
      </c>
      <c r="E422" s="483">
        <v>0</v>
      </c>
      <c r="F422" s="483">
        <v>0</v>
      </c>
      <c r="G422" s="483">
        <v>0</v>
      </c>
      <c r="H422" s="88">
        <v>0</v>
      </c>
      <c r="I422" s="483">
        <v>0</v>
      </c>
      <c r="J422" s="483">
        <v>0</v>
      </c>
      <c r="K422" s="483">
        <v>0</v>
      </c>
      <c r="L422" s="483">
        <v>0</v>
      </c>
      <c r="M422" s="483">
        <v>0</v>
      </c>
      <c r="N422" s="483">
        <v>0</v>
      </c>
      <c r="O422" s="483">
        <v>0</v>
      </c>
      <c r="P422" s="483">
        <v>0</v>
      </c>
      <c r="Q422" s="483">
        <v>0</v>
      </c>
      <c r="R422" s="88">
        <v>0</v>
      </c>
      <c r="S422" s="483">
        <v>0</v>
      </c>
      <c r="T422" s="483">
        <v>0</v>
      </c>
      <c r="U422" s="483">
        <v>0</v>
      </c>
      <c r="V422" s="483">
        <v>0</v>
      </c>
      <c r="W422" s="483">
        <v>0</v>
      </c>
      <c r="X422" s="483">
        <v>0</v>
      </c>
      <c r="Y422" s="483">
        <v>0</v>
      </c>
      <c r="Z422" s="483">
        <v>0</v>
      </c>
      <c r="AA422" s="483">
        <v>0</v>
      </c>
      <c r="AB422" s="483">
        <v>0</v>
      </c>
      <c r="AC422" s="483">
        <v>0</v>
      </c>
      <c r="AD422" s="483">
        <v>0</v>
      </c>
      <c r="AE422" s="483">
        <v>0</v>
      </c>
      <c r="AF422" s="236">
        <v>0</v>
      </c>
      <c r="AG422" s="236">
        <v>0</v>
      </c>
      <c r="AH422" s="236">
        <v>0</v>
      </c>
      <c r="AI422" s="236">
        <v>0</v>
      </c>
      <c r="AJ422" s="488">
        <v>0</v>
      </c>
    </row>
    <row r="423" spans="1:36" s="42" customFormat="1" x14ac:dyDescent="0.25">
      <c r="A423" s="407">
        <v>6</v>
      </c>
      <c r="B423" s="113">
        <v>148205</v>
      </c>
      <c r="C423" s="189" t="s">
        <v>623</v>
      </c>
      <c r="D423" s="483">
        <v>0</v>
      </c>
      <c r="E423" s="483">
        <v>0</v>
      </c>
      <c r="F423" s="483">
        <v>0</v>
      </c>
      <c r="G423" s="483">
        <v>0</v>
      </c>
      <c r="H423" s="88">
        <v>0</v>
      </c>
      <c r="I423" s="483">
        <v>0</v>
      </c>
      <c r="J423" s="483">
        <v>0</v>
      </c>
      <c r="K423" s="483">
        <v>0</v>
      </c>
      <c r="L423" s="483">
        <v>0</v>
      </c>
      <c r="M423" s="483">
        <v>0</v>
      </c>
      <c r="N423" s="483">
        <v>0</v>
      </c>
      <c r="O423" s="483">
        <v>0</v>
      </c>
      <c r="P423" s="483">
        <v>0</v>
      </c>
      <c r="Q423" s="483">
        <v>0</v>
      </c>
      <c r="R423" s="88">
        <v>0</v>
      </c>
      <c r="S423" s="483">
        <v>0</v>
      </c>
      <c r="T423" s="483">
        <v>0</v>
      </c>
      <c r="U423" s="483">
        <v>0</v>
      </c>
      <c r="V423" s="483">
        <v>0</v>
      </c>
      <c r="W423" s="483">
        <v>0</v>
      </c>
      <c r="X423" s="483">
        <v>0</v>
      </c>
      <c r="Y423" s="483">
        <v>0</v>
      </c>
      <c r="Z423" s="483">
        <v>0</v>
      </c>
      <c r="AA423" s="483">
        <v>0</v>
      </c>
      <c r="AB423" s="483">
        <v>0</v>
      </c>
      <c r="AC423" s="483">
        <v>0</v>
      </c>
      <c r="AD423" s="483">
        <v>0</v>
      </c>
      <c r="AE423" s="483">
        <v>0</v>
      </c>
      <c r="AF423" s="236">
        <v>0</v>
      </c>
      <c r="AG423" s="236">
        <v>0</v>
      </c>
      <c r="AH423" s="236">
        <v>0</v>
      </c>
      <c r="AI423" s="236">
        <v>0</v>
      </c>
      <c r="AJ423" s="488">
        <v>0</v>
      </c>
    </row>
    <row r="424" spans="1:36" s="42" customFormat="1" x14ac:dyDescent="0.25">
      <c r="A424" s="407">
        <v>6</v>
      </c>
      <c r="B424" s="113">
        <v>148210</v>
      </c>
      <c r="C424" s="189" t="s">
        <v>625</v>
      </c>
      <c r="D424" s="483">
        <v>0</v>
      </c>
      <c r="E424" s="483">
        <v>0</v>
      </c>
      <c r="F424" s="483">
        <v>0</v>
      </c>
      <c r="G424" s="483">
        <v>0</v>
      </c>
      <c r="H424" s="88">
        <v>0</v>
      </c>
      <c r="I424" s="483">
        <v>0</v>
      </c>
      <c r="J424" s="483">
        <v>0</v>
      </c>
      <c r="K424" s="483">
        <v>0</v>
      </c>
      <c r="L424" s="483">
        <v>0</v>
      </c>
      <c r="M424" s="483">
        <v>0</v>
      </c>
      <c r="N424" s="483">
        <v>0</v>
      </c>
      <c r="O424" s="483">
        <v>0</v>
      </c>
      <c r="P424" s="483">
        <v>0</v>
      </c>
      <c r="Q424" s="483">
        <v>0</v>
      </c>
      <c r="R424" s="88">
        <v>0</v>
      </c>
      <c r="S424" s="483">
        <v>0</v>
      </c>
      <c r="T424" s="483">
        <v>0</v>
      </c>
      <c r="U424" s="483">
        <v>0</v>
      </c>
      <c r="V424" s="483">
        <v>0</v>
      </c>
      <c r="W424" s="483">
        <v>0</v>
      </c>
      <c r="X424" s="483">
        <v>0</v>
      </c>
      <c r="Y424" s="483">
        <v>0</v>
      </c>
      <c r="Z424" s="483">
        <v>0</v>
      </c>
      <c r="AA424" s="483">
        <v>0</v>
      </c>
      <c r="AB424" s="483">
        <v>0</v>
      </c>
      <c r="AC424" s="483">
        <v>0</v>
      </c>
      <c r="AD424" s="483">
        <v>0</v>
      </c>
      <c r="AE424" s="483">
        <v>0</v>
      </c>
      <c r="AF424" s="236">
        <v>0</v>
      </c>
      <c r="AG424" s="236">
        <v>0</v>
      </c>
      <c r="AH424" s="236">
        <v>0</v>
      </c>
      <c r="AI424" s="236">
        <v>0</v>
      </c>
      <c r="AJ424" s="488">
        <v>0</v>
      </c>
    </row>
    <row r="425" spans="1:36" s="42" customFormat="1" x14ac:dyDescent="0.25">
      <c r="A425" s="407">
        <v>6</v>
      </c>
      <c r="B425" s="113">
        <v>148215</v>
      </c>
      <c r="C425" s="189" t="s">
        <v>627</v>
      </c>
      <c r="D425" s="483">
        <v>0</v>
      </c>
      <c r="E425" s="483">
        <v>0</v>
      </c>
      <c r="F425" s="483">
        <v>0</v>
      </c>
      <c r="G425" s="483">
        <v>0</v>
      </c>
      <c r="H425" s="88">
        <v>0</v>
      </c>
      <c r="I425" s="483">
        <v>0</v>
      </c>
      <c r="J425" s="483">
        <v>0</v>
      </c>
      <c r="K425" s="483">
        <v>0</v>
      </c>
      <c r="L425" s="483">
        <v>0</v>
      </c>
      <c r="M425" s="483">
        <v>0</v>
      </c>
      <c r="N425" s="483">
        <v>0</v>
      </c>
      <c r="O425" s="483">
        <v>0</v>
      </c>
      <c r="P425" s="483">
        <v>0</v>
      </c>
      <c r="Q425" s="483">
        <v>0</v>
      </c>
      <c r="R425" s="88">
        <v>0</v>
      </c>
      <c r="S425" s="483">
        <v>0</v>
      </c>
      <c r="T425" s="483">
        <v>0</v>
      </c>
      <c r="U425" s="483">
        <v>0</v>
      </c>
      <c r="V425" s="483">
        <v>0</v>
      </c>
      <c r="W425" s="483">
        <v>0</v>
      </c>
      <c r="X425" s="483">
        <v>0</v>
      </c>
      <c r="Y425" s="483">
        <v>0</v>
      </c>
      <c r="Z425" s="483">
        <v>0</v>
      </c>
      <c r="AA425" s="483">
        <v>0</v>
      </c>
      <c r="AB425" s="483">
        <v>0</v>
      </c>
      <c r="AC425" s="483">
        <v>0</v>
      </c>
      <c r="AD425" s="483">
        <v>0</v>
      </c>
      <c r="AE425" s="483">
        <v>0</v>
      </c>
      <c r="AF425" s="236">
        <v>0</v>
      </c>
      <c r="AG425" s="236">
        <v>0</v>
      </c>
      <c r="AH425" s="236">
        <v>0</v>
      </c>
      <c r="AI425" s="236">
        <v>0</v>
      </c>
      <c r="AJ425" s="488">
        <v>0</v>
      </c>
    </row>
    <row r="426" spans="1:36" s="42" customFormat="1" x14ac:dyDescent="0.25">
      <c r="A426" s="407">
        <v>6</v>
      </c>
      <c r="B426" s="113">
        <v>148220</v>
      </c>
      <c r="C426" s="189" t="s">
        <v>629</v>
      </c>
      <c r="D426" s="483">
        <v>0</v>
      </c>
      <c r="E426" s="483">
        <v>0</v>
      </c>
      <c r="F426" s="483">
        <v>0</v>
      </c>
      <c r="G426" s="483">
        <v>0</v>
      </c>
      <c r="H426" s="88">
        <v>0</v>
      </c>
      <c r="I426" s="483">
        <v>0</v>
      </c>
      <c r="J426" s="483">
        <v>0</v>
      </c>
      <c r="K426" s="483">
        <v>0</v>
      </c>
      <c r="L426" s="483">
        <v>0</v>
      </c>
      <c r="M426" s="483">
        <v>0</v>
      </c>
      <c r="N426" s="483">
        <v>0</v>
      </c>
      <c r="O426" s="483">
        <v>0</v>
      </c>
      <c r="P426" s="483">
        <v>0</v>
      </c>
      <c r="Q426" s="483">
        <v>0</v>
      </c>
      <c r="R426" s="88">
        <v>0</v>
      </c>
      <c r="S426" s="483">
        <v>0</v>
      </c>
      <c r="T426" s="483">
        <v>0</v>
      </c>
      <c r="U426" s="483">
        <v>0</v>
      </c>
      <c r="V426" s="483">
        <v>0</v>
      </c>
      <c r="W426" s="483">
        <v>0</v>
      </c>
      <c r="X426" s="483">
        <v>0</v>
      </c>
      <c r="Y426" s="483">
        <v>0</v>
      </c>
      <c r="Z426" s="483">
        <v>0</v>
      </c>
      <c r="AA426" s="483">
        <v>0</v>
      </c>
      <c r="AB426" s="483">
        <v>0</v>
      </c>
      <c r="AC426" s="483">
        <v>0</v>
      </c>
      <c r="AD426" s="483">
        <v>0</v>
      </c>
      <c r="AE426" s="483">
        <v>0</v>
      </c>
      <c r="AF426" s="236">
        <v>0</v>
      </c>
      <c r="AG426" s="236">
        <v>0</v>
      </c>
      <c r="AH426" s="236">
        <v>0</v>
      </c>
      <c r="AI426" s="236">
        <v>0</v>
      </c>
      <c r="AJ426" s="488">
        <v>0</v>
      </c>
    </row>
    <row r="427" spans="1:36" s="42" customFormat="1" x14ac:dyDescent="0.25">
      <c r="A427" s="407">
        <v>6</v>
      </c>
      <c r="B427" s="113">
        <v>148225</v>
      </c>
      <c r="C427" s="189" t="s">
        <v>631</v>
      </c>
      <c r="D427" s="483">
        <v>0</v>
      </c>
      <c r="E427" s="483">
        <v>0</v>
      </c>
      <c r="F427" s="483">
        <v>0</v>
      </c>
      <c r="G427" s="483">
        <v>0</v>
      </c>
      <c r="H427" s="88">
        <v>0</v>
      </c>
      <c r="I427" s="483">
        <v>0</v>
      </c>
      <c r="J427" s="483">
        <v>0</v>
      </c>
      <c r="K427" s="483">
        <v>0</v>
      </c>
      <c r="L427" s="483">
        <v>0</v>
      </c>
      <c r="M427" s="483">
        <v>0</v>
      </c>
      <c r="N427" s="483">
        <v>0</v>
      </c>
      <c r="O427" s="483">
        <v>0</v>
      </c>
      <c r="P427" s="483">
        <v>0</v>
      </c>
      <c r="Q427" s="483">
        <v>0</v>
      </c>
      <c r="R427" s="88">
        <v>0</v>
      </c>
      <c r="S427" s="483">
        <v>0</v>
      </c>
      <c r="T427" s="483">
        <v>0</v>
      </c>
      <c r="U427" s="483">
        <v>0</v>
      </c>
      <c r="V427" s="483">
        <v>0</v>
      </c>
      <c r="W427" s="483">
        <v>0</v>
      </c>
      <c r="X427" s="483">
        <v>0</v>
      </c>
      <c r="Y427" s="483">
        <v>0</v>
      </c>
      <c r="Z427" s="483">
        <v>0</v>
      </c>
      <c r="AA427" s="483">
        <v>0</v>
      </c>
      <c r="AB427" s="483">
        <v>0</v>
      </c>
      <c r="AC427" s="483">
        <v>0</v>
      </c>
      <c r="AD427" s="483">
        <v>0</v>
      </c>
      <c r="AE427" s="483">
        <v>0</v>
      </c>
      <c r="AF427" s="236">
        <v>0</v>
      </c>
      <c r="AG427" s="236">
        <v>0</v>
      </c>
      <c r="AH427" s="236">
        <v>0</v>
      </c>
      <c r="AI427" s="236">
        <v>0</v>
      </c>
      <c r="AJ427" s="488">
        <v>0</v>
      </c>
    </row>
    <row r="428" spans="1:36" s="42" customFormat="1" x14ac:dyDescent="0.25">
      <c r="A428" s="407">
        <v>4</v>
      </c>
      <c r="B428" s="113">
        <v>1483</v>
      </c>
      <c r="C428" s="189" t="s">
        <v>1471</v>
      </c>
      <c r="D428" s="483">
        <v>0</v>
      </c>
      <c r="E428" s="483">
        <v>0</v>
      </c>
      <c r="F428" s="483">
        <v>0</v>
      </c>
      <c r="G428" s="483">
        <v>0</v>
      </c>
      <c r="H428" s="88">
        <v>0</v>
      </c>
      <c r="I428" s="483">
        <v>0</v>
      </c>
      <c r="J428" s="483">
        <v>0</v>
      </c>
      <c r="K428" s="483">
        <v>0</v>
      </c>
      <c r="L428" s="483">
        <v>0</v>
      </c>
      <c r="M428" s="483">
        <v>0</v>
      </c>
      <c r="N428" s="483">
        <v>0</v>
      </c>
      <c r="O428" s="483">
        <v>0</v>
      </c>
      <c r="P428" s="483">
        <v>0</v>
      </c>
      <c r="Q428" s="483">
        <v>0</v>
      </c>
      <c r="R428" s="88">
        <v>0</v>
      </c>
      <c r="S428" s="483">
        <v>0</v>
      </c>
      <c r="T428" s="483">
        <v>0</v>
      </c>
      <c r="U428" s="483">
        <v>0</v>
      </c>
      <c r="V428" s="483">
        <v>0</v>
      </c>
      <c r="W428" s="483">
        <v>0</v>
      </c>
      <c r="X428" s="483">
        <v>0</v>
      </c>
      <c r="Y428" s="483">
        <v>0</v>
      </c>
      <c r="Z428" s="483">
        <v>0</v>
      </c>
      <c r="AA428" s="483">
        <v>0</v>
      </c>
      <c r="AB428" s="483">
        <v>0</v>
      </c>
      <c r="AC428" s="483">
        <v>0</v>
      </c>
      <c r="AD428" s="483">
        <v>0</v>
      </c>
      <c r="AE428" s="483">
        <v>0</v>
      </c>
      <c r="AF428" s="236">
        <v>0</v>
      </c>
      <c r="AG428" s="236">
        <v>0</v>
      </c>
      <c r="AH428" s="236">
        <v>0</v>
      </c>
      <c r="AI428" s="236">
        <v>0</v>
      </c>
      <c r="AJ428" s="488">
        <v>0</v>
      </c>
    </row>
    <row r="429" spans="1:36" s="42" customFormat="1" x14ac:dyDescent="0.25">
      <c r="A429" s="407">
        <v>6</v>
      </c>
      <c r="B429" s="113">
        <v>148305</v>
      </c>
      <c r="C429" s="189" t="s">
        <v>623</v>
      </c>
      <c r="D429" s="483">
        <v>0</v>
      </c>
      <c r="E429" s="483">
        <v>0</v>
      </c>
      <c r="F429" s="483">
        <v>0</v>
      </c>
      <c r="G429" s="483">
        <v>0</v>
      </c>
      <c r="H429" s="88">
        <v>0</v>
      </c>
      <c r="I429" s="483">
        <v>0</v>
      </c>
      <c r="J429" s="483">
        <v>0</v>
      </c>
      <c r="K429" s="483">
        <v>0</v>
      </c>
      <c r="L429" s="483">
        <v>0</v>
      </c>
      <c r="M429" s="483">
        <v>0</v>
      </c>
      <c r="N429" s="483">
        <v>0</v>
      </c>
      <c r="O429" s="483">
        <v>0</v>
      </c>
      <c r="P429" s="483">
        <v>0</v>
      </c>
      <c r="Q429" s="483">
        <v>0</v>
      </c>
      <c r="R429" s="88">
        <v>0</v>
      </c>
      <c r="S429" s="483">
        <v>0</v>
      </c>
      <c r="T429" s="483">
        <v>0</v>
      </c>
      <c r="U429" s="483">
        <v>0</v>
      </c>
      <c r="V429" s="483">
        <v>0</v>
      </c>
      <c r="W429" s="483">
        <v>0</v>
      </c>
      <c r="X429" s="483">
        <v>0</v>
      </c>
      <c r="Y429" s="483">
        <v>0</v>
      </c>
      <c r="Z429" s="483">
        <v>0</v>
      </c>
      <c r="AA429" s="483">
        <v>0</v>
      </c>
      <c r="AB429" s="483">
        <v>0</v>
      </c>
      <c r="AC429" s="483">
        <v>0</v>
      </c>
      <c r="AD429" s="483">
        <v>0</v>
      </c>
      <c r="AE429" s="483">
        <v>0</v>
      </c>
      <c r="AF429" s="236">
        <v>0</v>
      </c>
      <c r="AG429" s="236">
        <v>0</v>
      </c>
      <c r="AH429" s="236">
        <v>0</v>
      </c>
      <c r="AI429" s="236">
        <v>0</v>
      </c>
      <c r="AJ429" s="488">
        <v>0</v>
      </c>
    </row>
    <row r="430" spans="1:36" s="42" customFormat="1" x14ac:dyDescent="0.25">
      <c r="A430" s="407">
        <v>6</v>
      </c>
      <c r="B430" s="113">
        <v>148310</v>
      </c>
      <c r="C430" s="189" t="s">
        <v>625</v>
      </c>
      <c r="D430" s="483">
        <v>0</v>
      </c>
      <c r="E430" s="483">
        <v>0</v>
      </c>
      <c r="F430" s="483">
        <v>0</v>
      </c>
      <c r="G430" s="483">
        <v>0</v>
      </c>
      <c r="H430" s="88">
        <v>0</v>
      </c>
      <c r="I430" s="483">
        <v>0</v>
      </c>
      <c r="J430" s="483">
        <v>0</v>
      </c>
      <c r="K430" s="483">
        <v>0</v>
      </c>
      <c r="L430" s="483">
        <v>0</v>
      </c>
      <c r="M430" s="483">
        <v>0</v>
      </c>
      <c r="N430" s="483">
        <v>0</v>
      </c>
      <c r="O430" s="483">
        <v>0</v>
      </c>
      <c r="P430" s="483">
        <v>0</v>
      </c>
      <c r="Q430" s="483">
        <v>0</v>
      </c>
      <c r="R430" s="88">
        <v>0</v>
      </c>
      <c r="S430" s="483">
        <v>0</v>
      </c>
      <c r="T430" s="483">
        <v>0</v>
      </c>
      <c r="U430" s="483">
        <v>0</v>
      </c>
      <c r="V430" s="483">
        <v>0</v>
      </c>
      <c r="W430" s="483">
        <v>0</v>
      </c>
      <c r="X430" s="483">
        <v>0</v>
      </c>
      <c r="Y430" s="483">
        <v>0</v>
      </c>
      <c r="Z430" s="483">
        <v>0</v>
      </c>
      <c r="AA430" s="483">
        <v>0</v>
      </c>
      <c r="AB430" s="483">
        <v>0</v>
      </c>
      <c r="AC430" s="483">
        <v>0</v>
      </c>
      <c r="AD430" s="483">
        <v>0</v>
      </c>
      <c r="AE430" s="483">
        <v>0</v>
      </c>
      <c r="AF430" s="236">
        <v>0</v>
      </c>
      <c r="AG430" s="236">
        <v>0</v>
      </c>
      <c r="AH430" s="236">
        <v>0</v>
      </c>
      <c r="AI430" s="236">
        <v>0</v>
      </c>
      <c r="AJ430" s="488">
        <v>0</v>
      </c>
    </row>
    <row r="431" spans="1:36" s="42" customFormat="1" x14ac:dyDescent="0.25">
      <c r="A431" s="407">
        <v>6</v>
      </c>
      <c r="B431" s="113">
        <v>148315</v>
      </c>
      <c r="C431" s="189" t="s">
        <v>627</v>
      </c>
      <c r="D431" s="483">
        <v>0</v>
      </c>
      <c r="E431" s="483">
        <v>0</v>
      </c>
      <c r="F431" s="483">
        <v>0</v>
      </c>
      <c r="G431" s="483">
        <v>0</v>
      </c>
      <c r="H431" s="88">
        <v>0</v>
      </c>
      <c r="I431" s="483">
        <v>0</v>
      </c>
      <c r="J431" s="483">
        <v>0</v>
      </c>
      <c r="K431" s="483">
        <v>0</v>
      </c>
      <c r="L431" s="483">
        <v>0</v>
      </c>
      <c r="M431" s="483">
        <v>0</v>
      </c>
      <c r="N431" s="483">
        <v>0</v>
      </c>
      <c r="O431" s="483">
        <v>0</v>
      </c>
      <c r="P431" s="483">
        <v>0</v>
      </c>
      <c r="Q431" s="483">
        <v>0</v>
      </c>
      <c r="R431" s="88">
        <v>0</v>
      </c>
      <c r="S431" s="483">
        <v>0</v>
      </c>
      <c r="T431" s="483">
        <v>0</v>
      </c>
      <c r="U431" s="483">
        <v>0</v>
      </c>
      <c r="V431" s="483">
        <v>0</v>
      </c>
      <c r="W431" s="483">
        <v>0</v>
      </c>
      <c r="X431" s="483">
        <v>0</v>
      </c>
      <c r="Y431" s="483">
        <v>0</v>
      </c>
      <c r="Z431" s="483">
        <v>0</v>
      </c>
      <c r="AA431" s="483">
        <v>0</v>
      </c>
      <c r="AB431" s="483">
        <v>0</v>
      </c>
      <c r="AC431" s="483">
        <v>0</v>
      </c>
      <c r="AD431" s="483">
        <v>0</v>
      </c>
      <c r="AE431" s="483">
        <v>0</v>
      </c>
      <c r="AF431" s="236">
        <v>0</v>
      </c>
      <c r="AG431" s="236">
        <v>0</v>
      </c>
      <c r="AH431" s="236">
        <v>0</v>
      </c>
      <c r="AI431" s="236">
        <v>0</v>
      </c>
      <c r="AJ431" s="488">
        <v>0</v>
      </c>
    </row>
    <row r="432" spans="1:36" s="42" customFormat="1" x14ac:dyDescent="0.25">
      <c r="A432" s="407">
        <v>6</v>
      </c>
      <c r="B432" s="113">
        <v>148320</v>
      </c>
      <c r="C432" s="189" t="s">
        <v>629</v>
      </c>
      <c r="D432" s="483">
        <v>0</v>
      </c>
      <c r="E432" s="483">
        <v>0</v>
      </c>
      <c r="F432" s="483">
        <v>0</v>
      </c>
      <c r="G432" s="483">
        <v>0</v>
      </c>
      <c r="H432" s="88">
        <v>0</v>
      </c>
      <c r="I432" s="483">
        <v>0</v>
      </c>
      <c r="J432" s="483">
        <v>0</v>
      </c>
      <c r="K432" s="483">
        <v>0</v>
      </c>
      <c r="L432" s="483">
        <v>0</v>
      </c>
      <c r="M432" s="483">
        <v>0</v>
      </c>
      <c r="N432" s="483">
        <v>0</v>
      </c>
      <c r="O432" s="483">
        <v>0</v>
      </c>
      <c r="P432" s="483">
        <v>0</v>
      </c>
      <c r="Q432" s="483">
        <v>0</v>
      </c>
      <c r="R432" s="88">
        <v>0</v>
      </c>
      <c r="S432" s="483">
        <v>0</v>
      </c>
      <c r="T432" s="483">
        <v>0</v>
      </c>
      <c r="U432" s="483">
        <v>0</v>
      </c>
      <c r="V432" s="483">
        <v>0</v>
      </c>
      <c r="W432" s="483">
        <v>0</v>
      </c>
      <c r="X432" s="483">
        <v>0</v>
      </c>
      <c r="Y432" s="483">
        <v>0</v>
      </c>
      <c r="Z432" s="483">
        <v>0</v>
      </c>
      <c r="AA432" s="483">
        <v>0</v>
      </c>
      <c r="AB432" s="483">
        <v>0</v>
      </c>
      <c r="AC432" s="483">
        <v>0</v>
      </c>
      <c r="AD432" s="483">
        <v>0</v>
      </c>
      <c r="AE432" s="483">
        <v>0</v>
      </c>
      <c r="AF432" s="236">
        <v>0</v>
      </c>
      <c r="AG432" s="236">
        <v>0</v>
      </c>
      <c r="AH432" s="236">
        <v>0</v>
      </c>
      <c r="AI432" s="236">
        <v>0</v>
      </c>
      <c r="AJ432" s="488">
        <v>0</v>
      </c>
    </row>
    <row r="433" spans="1:36" s="42" customFormat="1" x14ac:dyDescent="0.25">
      <c r="A433" s="407">
        <v>6</v>
      </c>
      <c r="B433" s="113">
        <v>148325</v>
      </c>
      <c r="C433" s="189" t="s">
        <v>631</v>
      </c>
      <c r="D433" s="483">
        <v>0</v>
      </c>
      <c r="E433" s="483">
        <v>0</v>
      </c>
      <c r="F433" s="483">
        <v>0</v>
      </c>
      <c r="G433" s="483">
        <v>0</v>
      </c>
      <c r="H433" s="88">
        <v>0</v>
      </c>
      <c r="I433" s="483">
        <v>0</v>
      </c>
      <c r="J433" s="483">
        <v>0</v>
      </c>
      <c r="K433" s="483">
        <v>0</v>
      </c>
      <c r="L433" s="483">
        <v>0</v>
      </c>
      <c r="M433" s="483">
        <v>0</v>
      </c>
      <c r="N433" s="483">
        <v>0</v>
      </c>
      <c r="O433" s="483">
        <v>0</v>
      </c>
      <c r="P433" s="483">
        <v>0</v>
      </c>
      <c r="Q433" s="483">
        <v>0</v>
      </c>
      <c r="R433" s="88">
        <v>0</v>
      </c>
      <c r="S433" s="483">
        <v>0</v>
      </c>
      <c r="T433" s="483">
        <v>0</v>
      </c>
      <c r="U433" s="483">
        <v>0</v>
      </c>
      <c r="V433" s="483">
        <v>0</v>
      </c>
      <c r="W433" s="483">
        <v>0</v>
      </c>
      <c r="X433" s="483">
        <v>0</v>
      </c>
      <c r="Y433" s="483">
        <v>0</v>
      </c>
      <c r="Z433" s="483">
        <v>0</v>
      </c>
      <c r="AA433" s="483">
        <v>0</v>
      </c>
      <c r="AB433" s="483">
        <v>0</v>
      </c>
      <c r="AC433" s="483">
        <v>0</v>
      </c>
      <c r="AD433" s="483">
        <v>0</v>
      </c>
      <c r="AE433" s="483">
        <v>0</v>
      </c>
      <c r="AF433" s="236">
        <v>0</v>
      </c>
      <c r="AG433" s="236">
        <v>0</v>
      </c>
      <c r="AH433" s="236">
        <v>0</v>
      </c>
      <c r="AI433" s="236">
        <v>0</v>
      </c>
      <c r="AJ433" s="488">
        <v>0</v>
      </c>
    </row>
    <row r="434" spans="1:36" s="42" customFormat="1" x14ac:dyDescent="0.25">
      <c r="A434" s="407">
        <v>4</v>
      </c>
      <c r="B434" s="113">
        <v>1484</v>
      </c>
      <c r="C434" s="189" t="s">
        <v>1472</v>
      </c>
      <c r="D434" s="483">
        <v>0</v>
      </c>
      <c r="E434" s="483">
        <v>0</v>
      </c>
      <c r="F434" s="483">
        <v>0</v>
      </c>
      <c r="G434" s="483">
        <v>0</v>
      </c>
      <c r="H434" s="88">
        <v>0</v>
      </c>
      <c r="I434" s="483">
        <v>0</v>
      </c>
      <c r="J434" s="483">
        <v>0</v>
      </c>
      <c r="K434" s="483">
        <v>0</v>
      </c>
      <c r="L434" s="483">
        <v>0</v>
      </c>
      <c r="M434" s="483">
        <v>0</v>
      </c>
      <c r="N434" s="483">
        <v>0</v>
      </c>
      <c r="O434" s="483">
        <v>0</v>
      </c>
      <c r="P434" s="483">
        <v>0</v>
      </c>
      <c r="Q434" s="483">
        <v>0</v>
      </c>
      <c r="R434" s="88">
        <v>0</v>
      </c>
      <c r="S434" s="483">
        <v>0</v>
      </c>
      <c r="T434" s="483">
        <v>0</v>
      </c>
      <c r="U434" s="483">
        <v>0</v>
      </c>
      <c r="V434" s="483">
        <v>0</v>
      </c>
      <c r="W434" s="483">
        <v>0</v>
      </c>
      <c r="X434" s="483">
        <v>0</v>
      </c>
      <c r="Y434" s="483">
        <v>0</v>
      </c>
      <c r="Z434" s="483">
        <v>0</v>
      </c>
      <c r="AA434" s="483">
        <v>0</v>
      </c>
      <c r="AB434" s="483">
        <v>0</v>
      </c>
      <c r="AC434" s="483">
        <v>0</v>
      </c>
      <c r="AD434" s="483">
        <v>0</v>
      </c>
      <c r="AE434" s="483">
        <v>0</v>
      </c>
      <c r="AF434" s="236">
        <v>0</v>
      </c>
      <c r="AG434" s="236">
        <v>0</v>
      </c>
      <c r="AH434" s="236">
        <v>0</v>
      </c>
      <c r="AI434" s="236">
        <v>0</v>
      </c>
      <c r="AJ434" s="488">
        <v>0</v>
      </c>
    </row>
    <row r="435" spans="1:36" s="42" customFormat="1" x14ac:dyDescent="0.25">
      <c r="A435" s="407">
        <v>6</v>
      </c>
      <c r="B435" s="113">
        <v>148405</v>
      </c>
      <c r="C435" s="189" t="s">
        <v>623</v>
      </c>
      <c r="D435" s="483">
        <v>0</v>
      </c>
      <c r="E435" s="483">
        <v>0</v>
      </c>
      <c r="F435" s="483">
        <v>0</v>
      </c>
      <c r="G435" s="483">
        <v>0</v>
      </c>
      <c r="H435" s="88">
        <v>0</v>
      </c>
      <c r="I435" s="483">
        <v>0</v>
      </c>
      <c r="J435" s="483">
        <v>0</v>
      </c>
      <c r="K435" s="483">
        <v>0</v>
      </c>
      <c r="L435" s="483">
        <v>0</v>
      </c>
      <c r="M435" s="483">
        <v>0</v>
      </c>
      <c r="N435" s="483">
        <v>0</v>
      </c>
      <c r="O435" s="483">
        <v>0</v>
      </c>
      <c r="P435" s="483">
        <v>0</v>
      </c>
      <c r="Q435" s="483">
        <v>0</v>
      </c>
      <c r="R435" s="88">
        <v>0</v>
      </c>
      <c r="S435" s="483">
        <v>0</v>
      </c>
      <c r="T435" s="483">
        <v>0</v>
      </c>
      <c r="U435" s="483">
        <v>0</v>
      </c>
      <c r="V435" s="483">
        <v>0</v>
      </c>
      <c r="W435" s="483">
        <v>0</v>
      </c>
      <c r="X435" s="483">
        <v>0</v>
      </c>
      <c r="Y435" s="483">
        <v>0</v>
      </c>
      <c r="Z435" s="483">
        <v>0</v>
      </c>
      <c r="AA435" s="483">
        <v>0</v>
      </c>
      <c r="AB435" s="483">
        <v>0</v>
      </c>
      <c r="AC435" s="483">
        <v>0</v>
      </c>
      <c r="AD435" s="483">
        <v>0</v>
      </c>
      <c r="AE435" s="483">
        <v>0</v>
      </c>
      <c r="AF435" s="236">
        <v>0</v>
      </c>
      <c r="AG435" s="236">
        <v>0</v>
      </c>
      <c r="AH435" s="236">
        <v>0</v>
      </c>
      <c r="AI435" s="236">
        <v>0</v>
      </c>
      <c r="AJ435" s="488">
        <v>0</v>
      </c>
    </row>
    <row r="436" spans="1:36" s="42" customFormat="1" x14ac:dyDescent="0.25">
      <c r="A436" s="407">
        <v>6</v>
      </c>
      <c r="B436" s="113">
        <v>148410</v>
      </c>
      <c r="C436" s="189" t="s">
        <v>625</v>
      </c>
      <c r="D436" s="483">
        <v>0</v>
      </c>
      <c r="E436" s="483">
        <v>0</v>
      </c>
      <c r="F436" s="483">
        <v>0</v>
      </c>
      <c r="G436" s="483">
        <v>0</v>
      </c>
      <c r="H436" s="88">
        <v>0</v>
      </c>
      <c r="I436" s="483">
        <v>0</v>
      </c>
      <c r="J436" s="483">
        <v>0</v>
      </c>
      <c r="K436" s="483">
        <v>0</v>
      </c>
      <c r="L436" s="483">
        <v>0</v>
      </c>
      <c r="M436" s="483">
        <v>0</v>
      </c>
      <c r="N436" s="483">
        <v>0</v>
      </c>
      <c r="O436" s="483">
        <v>0</v>
      </c>
      <c r="P436" s="483">
        <v>0</v>
      </c>
      <c r="Q436" s="483">
        <v>0</v>
      </c>
      <c r="R436" s="88">
        <v>0</v>
      </c>
      <c r="S436" s="483">
        <v>0</v>
      </c>
      <c r="T436" s="483">
        <v>0</v>
      </c>
      <c r="U436" s="483">
        <v>0</v>
      </c>
      <c r="V436" s="483">
        <v>0</v>
      </c>
      <c r="W436" s="483">
        <v>0</v>
      </c>
      <c r="X436" s="483">
        <v>0</v>
      </c>
      <c r="Y436" s="483">
        <v>0</v>
      </c>
      <c r="Z436" s="483">
        <v>0</v>
      </c>
      <c r="AA436" s="483">
        <v>0</v>
      </c>
      <c r="AB436" s="483">
        <v>0</v>
      </c>
      <c r="AC436" s="483">
        <v>0</v>
      </c>
      <c r="AD436" s="483">
        <v>0</v>
      </c>
      <c r="AE436" s="483">
        <v>0</v>
      </c>
      <c r="AF436" s="236">
        <v>0</v>
      </c>
      <c r="AG436" s="236">
        <v>0</v>
      </c>
      <c r="AH436" s="236">
        <v>0</v>
      </c>
      <c r="AI436" s="236">
        <v>0</v>
      </c>
      <c r="AJ436" s="488">
        <v>0</v>
      </c>
    </row>
    <row r="437" spans="1:36" s="42" customFormat="1" x14ac:dyDescent="0.25">
      <c r="A437" s="407">
        <v>6</v>
      </c>
      <c r="B437" s="113">
        <v>148415</v>
      </c>
      <c r="C437" s="189" t="s">
        <v>627</v>
      </c>
      <c r="D437" s="483">
        <v>0</v>
      </c>
      <c r="E437" s="483">
        <v>0</v>
      </c>
      <c r="F437" s="483">
        <v>0</v>
      </c>
      <c r="G437" s="483">
        <v>0</v>
      </c>
      <c r="H437" s="88">
        <v>0</v>
      </c>
      <c r="I437" s="483">
        <v>0</v>
      </c>
      <c r="J437" s="483">
        <v>0</v>
      </c>
      <c r="K437" s="483">
        <v>0</v>
      </c>
      <c r="L437" s="483">
        <v>0</v>
      </c>
      <c r="M437" s="483">
        <v>0</v>
      </c>
      <c r="N437" s="483">
        <v>0</v>
      </c>
      <c r="O437" s="483">
        <v>0</v>
      </c>
      <c r="P437" s="483">
        <v>0</v>
      </c>
      <c r="Q437" s="483">
        <v>0</v>
      </c>
      <c r="R437" s="88">
        <v>0</v>
      </c>
      <c r="S437" s="483">
        <v>0</v>
      </c>
      <c r="T437" s="483">
        <v>0</v>
      </c>
      <c r="U437" s="483">
        <v>0</v>
      </c>
      <c r="V437" s="483">
        <v>0</v>
      </c>
      <c r="W437" s="483">
        <v>0</v>
      </c>
      <c r="X437" s="483">
        <v>0</v>
      </c>
      <c r="Y437" s="483">
        <v>0</v>
      </c>
      <c r="Z437" s="483">
        <v>0</v>
      </c>
      <c r="AA437" s="483">
        <v>0</v>
      </c>
      <c r="AB437" s="483">
        <v>0</v>
      </c>
      <c r="AC437" s="483">
        <v>0</v>
      </c>
      <c r="AD437" s="483">
        <v>0</v>
      </c>
      <c r="AE437" s="483">
        <v>0</v>
      </c>
      <c r="AF437" s="236">
        <v>0</v>
      </c>
      <c r="AG437" s="236">
        <v>0</v>
      </c>
      <c r="AH437" s="236">
        <v>0</v>
      </c>
      <c r="AI437" s="236">
        <v>0</v>
      </c>
      <c r="AJ437" s="488">
        <v>0</v>
      </c>
    </row>
    <row r="438" spans="1:36" s="42" customFormat="1" x14ac:dyDescent="0.25">
      <c r="A438" s="407">
        <v>6</v>
      </c>
      <c r="B438" s="113">
        <v>148420</v>
      </c>
      <c r="C438" s="189" t="s">
        <v>629</v>
      </c>
      <c r="D438" s="483">
        <v>0</v>
      </c>
      <c r="E438" s="483">
        <v>0</v>
      </c>
      <c r="F438" s="483">
        <v>0</v>
      </c>
      <c r="G438" s="483">
        <v>0</v>
      </c>
      <c r="H438" s="88">
        <v>0</v>
      </c>
      <c r="I438" s="483">
        <v>0</v>
      </c>
      <c r="J438" s="483">
        <v>0</v>
      </c>
      <c r="K438" s="483">
        <v>0</v>
      </c>
      <c r="L438" s="483">
        <v>0</v>
      </c>
      <c r="M438" s="483">
        <v>0</v>
      </c>
      <c r="N438" s="483">
        <v>0</v>
      </c>
      <c r="O438" s="483">
        <v>0</v>
      </c>
      <c r="P438" s="483">
        <v>0</v>
      </c>
      <c r="Q438" s="483">
        <v>0</v>
      </c>
      <c r="R438" s="88">
        <v>0</v>
      </c>
      <c r="S438" s="483">
        <v>0</v>
      </c>
      <c r="T438" s="483">
        <v>0</v>
      </c>
      <c r="U438" s="483">
        <v>0</v>
      </c>
      <c r="V438" s="483">
        <v>0</v>
      </c>
      <c r="W438" s="483">
        <v>0</v>
      </c>
      <c r="X438" s="483">
        <v>0</v>
      </c>
      <c r="Y438" s="483">
        <v>0</v>
      </c>
      <c r="Z438" s="483">
        <v>0</v>
      </c>
      <c r="AA438" s="483">
        <v>0</v>
      </c>
      <c r="AB438" s="483">
        <v>0</v>
      </c>
      <c r="AC438" s="483">
        <v>0</v>
      </c>
      <c r="AD438" s="483">
        <v>0</v>
      </c>
      <c r="AE438" s="483">
        <v>0</v>
      </c>
      <c r="AF438" s="236">
        <v>0</v>
      </c>
      <c r="AG438" s="236">
        <v>0</v>
      </c>
      <c r="AH438" s="236">
        <v>0</v>
      </c>
      <c r="AI438" s="236">
        <v>0</v>
      </c>
      <c r="AJ438" s="488">
        <v>0</v>
      </c>
    </row>
    <row r="439" spans="1:36" s="42" customFormat="1" x14ac:dyDescent="0.25">
      <c r="A439" s="407">
        <v>6</v>
      </c>
      <c r="B439" s="113">
        <v>148425</v>
      </c>
      <c r="C439" s="189" t="s">
        <v>631</v>
      </c>
      <c r="D439" s="483">
        <v>0</v>
      </c>
      <c r="E439" s="483">
        <v>0</v>
      </c>
      <c r="F439" s="483">
        <v>0</v>
      </c>
      <c r="G439" s="483">
        <v>0</v>
      </c>
      <c r="H439" s="88">
        <v>0</v>
      </c>
      <c r="I439" s="483">
        <v>0</v>
      </c>
      <c r="J439" s="483">
        <v>0</v>
      </c>
      <c r="K439" s="483">
        <v>0</v>
      </c>
      <c r="L439" s="483">
        <v>0</v>
      </c>
      <c r="M439" s="483">
        <v>0</v>
      </c>
      <c r="N439" s="483">
        <v>0</v>
      </c>
      <c r="O439" s="483">
        <v>0</v>
      </c>
      <c r="P439" s="483">
        <v>0</v>
      </c>
      <c r="Q439" s="483">
        <v>0</v>
      </c>
      <c r="R439" s="88">
        <v>0</v>
      </c>
      <c r="S439" s="483">
        <v>0</v>
      </c>
      <c r="T439" s="483">
        <v>0</v>
      </c>
      <c r="U439" s="483">
        <v>0</v>
      </c>
      <c r="V439" s="483">
        <v>0</v>
      </c>
      <c r="W439" s="483">
        <v>0</v>
      </c>
      <c r="X439" s="483">
        <v>0</v>
      </c>
      <c r="Y439" s="483">
        <v>0</v>
      </c>
      <c r="Z439" s="483">
        <v>0</v>
      </c>
      <c r="AA439" s="483">
        <v>0</v>
      </c>
      <c r="AB439" s="483">
        <v>0</v>
      </c>
      <c r="AC439" s="483">
        <v>0</v>
      </c>
      <c r="AD439" s="483">
        <v>0</v>
      </c>
      <c r="AE439" s="483">
        <v>0</v>
      </c>
      <c r="AF439" s="236">
        <v>0</v>
      </c>
      <c r="AG439" s="236">
        <v>0</v>
      </c>
      <c r="AH439" s="236">
        <v>0</v>
      </c>
      <c r="AI439" s="236">
        <v>0</v>
      </c>
      <c r="AJ439" s="488">
        <v>0</v>
      </c>
    </row>
    <row r="440" spans="1:36" s="42" customFormat="1" x14ac:dyDescent="0.25">
      <c r="A440" s="407">
        <v>4</v>
      </c>
      <c r="B440" s="113">
        <v>1485</v>
      </c>
      <c r="C440" s="189" t="s">
        <v>1041</v>
      </c>
      <c r="D440" s="483">
        <v>51.69876</v>
      </c>
      <c r="E440" s="483">
        <v>2049.7732900000001</v>
      </c>
      <c r="F440" s="483">
        <v>4.4661200000000001</v>
      </c>
      <c r="G440" s="483">
        <v>29.707360000000001</v>
      </c>
      <c r="H440" s="88">
        <v>2135.6455300000002</v>
      </c>
      <c r="I440" s="483">
        <v>0</v>
      </c>
      <c r="J440" s="483">
        <v>33.456980000000001</v>
      </c>
      <c r="K440" s="483">
        <v>0</v>
      </c>
      <c r="L440" s="483">
        <v>0</v>
      </c>
      <c r="M440" s="483">
        <v>0</v>
      </c>
      <c r="N440" s="483">
        <v>0</v>
      </c>
      <c r="O440" s="483">
        <v>0</v>
      </c>
      <c r="P440" s="483">
        <v>1.5319700000000001</v>
      </c>
      <c r="Q440" s="483">
        <v>0</v>
      </c>
      <c r="R440" s="88">
        <v>34.988950000000003</v>
      </c>
      <c r="S440" s="483">
        <v>0</v>
      </c>
      <c r="T440" s="483">
        <v>0</v>
      </c>
      <c r="U440" s="483">
        <v>0</v>
      </c>
      <c r="V440" s="483">
        <v>0</v>
      </c>
      <c r="W440" s="483">
        <v>0</v>
      </c>
      <c r="X440" s="483">
        <v>0</v>
      </c>
      <c r="Y440" s="483">
        <v>0</v>
      </c>
      <c r="Z440" s="483">
        <v>0</v>
      </c>
      <c r="AA440" s="483">
        <v>0</v>
      </c>
      <c r="AB440" s="483">
        <v>0</v>
      </c>
      <c r="AC440" s="483">
        <v>0</v>
      </c>
      <c r="AD440" s="483">
        <v>0</v>
      </c>
      <c r="AE440" s="483">
        <v>2170.6344800000002</v>
      </c>
      <c r="AF440" s="236">
        <v>0</v>
      </c>
      <c r="AG440" s="236">
        <v>0</v>
      </c>
      <c r="AH440" s="236">
        <v>0</v>
      </c>
      <c r="AI440" s="236">
        <v>0</v>
      </c>
      <c r="AJ440" s="488">
        <v>2170.6344800000002</v>
      </c>
    </row>
    <row r="441" spans="1:36" s="42" customFormat="1" x14ac:dyDescent="0.25">
      <c r="A441" s="407">
        <v>6</v>
      </c>
      <c r="B441" s="113">
        <v>148505</v>
      </c>
      <c r="C441" s="189" t="s">
        <v>623</v>
      </c>
      <c r="D441" s="483">
        <v>3.8540100000000002</v>
      </c>
      <c r="E441" s="483">
        <v>0</v>
      </c>
      <c r="F441" s="483">
        <v>0</v>
      </c>
      <c r="G441" s="483">
        <v>0</v>
      </c>
      <c r="H441" s="88">
        <v>3.8540100000000002</v>
      </c>
      <c r="I441" s="483">
        <v>0</v>
      </c>
      <c r="J441" s="483">
        <v>0</v>
      </c>
      <c r="K441" s="483">
        <v>0</v>
      </c>
      <c r="L441" s="483">
        <v>0</v>
      </c>
      <c r="M441" s="483">
        <v>0</v>
      </c>
      <c r="N441" s="483">
        <v>0</v>
      </c>
      <c r="O441" s="483">
        <v>0</v>
      </c>
      <c r="P441" s="483">
        <v>0</v>
      </c>
      <c r="Q441" s="483">
        <v>0</v>
      </c>
      <c r="R441" s="88">
        <v>0</v>
      </c>
      <c r="S441" s="483">
        <v>0</v>
      </c>
      <c r="T441" s="483">
        <v>0</v>
      </c>
      <c r="U441" s="483">
        <v>0</v>
      </c>
      <c r="V441" s="483">
        <v>0</v>
      </c>
      <c r="W441" s="483">
        <v>0</v>
      </c>
      <c r="X441" s="483">
        <v>0</v>
      </c>
      <c r="Y441" s="483">
        <v>0</v>
      </c>
      <c r="Z441" s="483">
        <v>0</v>
      </c>
      <c r="AA441" s="483">
        <v>0</v>
      </c>
      <c r="AB441" s="483">
        <v>0</v>
      </c>
      <c r="AC441" s="483">
        <v>0</v>
      </c>
      <c r="AD441" s="483">
        <v>0</v>
      </c>
      <c r="AE441" s="483">
        <v>3.8540100000000002</v>
      </c>
      <c r="AF441" s="236">
        <v>0</v>
      </c>
      <c r="AG441" s="236">
        <v>0</v>
      </c>
      <c r="AH441" s="236">
        <v>0</v>
      </c>
      <c r="AI441" s="236">
        <v>0</v>
      </c>
      <c r="AJ441" s="488">
        <v>3.8540100000000002</v>
      </c>
    </row>
    <row r="442" spans="1:36" s="42" customFormat="1" x14ac:dyDescent="0.25">
      <c r="A442" s="407">
        <v>6</v>
      </c>
      <c r="B442" s="113">
        <v>148510</v>
      </c>
      <c r="C442" s="189" t="s">
        <v>625</v>
      </c>
      <c r="D442" s="483">
        <v>6.3878199999999996</v>
      </c>
      <c r="E442" s="483">
        <v>317.55126000000001</v>
      </c>
      <c r="F442" s="483">
        <v>0.59311000000000003</v>
      </c>
      <c r="G442" s="483">
        <v>14.478719999999999</v>
      </c>
      <c r="H442" s="88">
        <v>339.01091000000002</v>
      </c>
      <c r="I442" s="483">
        <v>0</v>
      </c>
      <c r="J442" s="483">
        <v>1.3299399999999999</v>
      </c>
      <c r="K442" s="483">
        <v>0</v>
      </c>
      <c r="L442" s="483">
        <v>0</v>
      </c>
      <c r="M442" s="483">
        <v>0</v>
      </c>
      <c r="N442" s="483">
        <v>0</v>
      </c>
      <c r="O442" s="483">
        <v>0</v>
      </c>
      <c r="P442" s="483">
        <v>0.36891000000000002</v>
      </c>
      <c r="Q442" s="483">
        <v>0</v>
      </c>
      <c r="R442" s="88">
        <v>1.69885</v>
      </c>
      <c r="S442" s="483">
        <v>0</v>
      </c>
      <c r="T442" s="483">
        <v>0</v>
      </c>
      <c r="U442" s="483">
        <v>0</v>
      </c>
      <c r="V442" s="483">
        <v>0</v>
      </c>
      <c r="W442" s="483">
        <v>0</v>
      </c>
      <c r="X442" s="483">
        <v>0</v>
      </c>
      <c r="Y442" s="483">
        <v>0</v>
      </c>
      <c r="Z442" s="483">
        <v>0</v>
      </c>
      <c r="AA442" s="483">
        <v>0</v>
      </c>
      <c r="AB442" s="483">
        <v>0</v>
      </c>
      <c r="AC442" s="483">
        <v>0</v>
      </c>
      <c r="AD442" s="483">
        <v>0</v>
      </c>
      <c r="AE442" s="483">
        <v>340.70976000000002</v>
      </c>
      <c r="AF442" s="236">
        <v>0</v>
      </c>
      <c r="AG442" s="236">
        <v>0</v>
      </c>
      <c r="AH442" s="236">
        <v>0</v>
      </c>
      <c r="AI442" s="236">
        <v>0</v>
      </c>
      <c r="AJ442" s="488">
        <v>340.70976000000007</v>
      </c>
    </row>
    <row r="443" spans="1:36" s="42" customFormat="1" x14ac:dyDescent="0.25">
      <c r="A443" s="407">
        <v>6</v>
      </c>
      <c r="B443" s="113">
        <v>148515</v>
      </c>
      <c r="C443" s="189" t="s">
        <v>627</v>
      </c>
      <c r="D443" s="483">
        <v>3.3569800000000001</v>
      </c>
      <c r="E443" s="483">
        <v>459.89640000000003</v>
      </c>
      <c r="F443" s="483">
        <v>1.75084</v>
      </c>
      <c r="G443" s="483">
        <v>15.22864</v>
      </c>
      <c r="H443" s="88">
        <v>480.23286000000002</v>
      </c>
      <c r="I443" s="483">
        <v>0</v>
      </c>
      <c r="J443" s="483">
        <v>16.461970000000001</v>
      </c>
      <c r="K443" s="483">
        <v>0</v>
      </c>
      <c r="L443" s="483">
        <v>0</v>
      </c>
      <c r="M443" s="483">
        <v>0</v>
      </c>
      <c r="N443" s="483">
        <v>0</v>
      </c>
      <c r="O443" s="483">
        <v>0</v>
      </c>
      <c r="P443" s="483">
        <v>0.51897000000000004</v>
      </c>
      <c r="Q443" s="483">
        <v>0</v>
      </c>
      <c r="R443" s="88">
        <v>16.98094</v>
      </c>
      <c r="S443" s="483">
        <v>0</v>
      </c>
      <c r="T443" s="483">
        <v>0</v>
      </c>
      <c r="U443" s="483">
        <v>0</v>
      </c>
      <c r="V443" s="483">
        <v>0</v>
      </c>
      <c r="W443" s="483">
        <v>0</v>
      </c>
      <c r="X443" s="483">
        <v>0</v>
      </c>
      <c r="Y443" s="483">
        <v>0</v>
      </c>
      <c r="Z443" s="483">
        <v>0</v>
      </c>
      <c r="AA443" s="483">
        <v>0</v>
      </c>
      <c r="AB443" s="483">
        <v>0</v>
      </c>
      <c r="AC443" s="483">
        <v>0</v>
      </c>
      <c r="AD443" s="483">
        <v>0</v>
      </c>
      <c r="AE443" s="483">
        <v>497.21379999999999</v>
      </c>
      <c r="AF443" s="236">
        <v>0</v>
      </c>
      <c r="AG443" s="236">
        <v>0</v>
      </c>
      <c r="AH443" s="236">
        <v>0</v>
      </c>
      <c r="AI443" s="236">
        <v>0</v>
      </c>
      <c r="AJ443" s="488">
        <v>497.21380000000005</v>
      </c>
    </row>
    <row r="444" spans="1:36" s="42" customFormat="1" x14ac:dyDescent="0.25">
      <c r="A444" s="407">
        <v>6</v>
      </c>
      <c r="B444" s="113">
        <v>148520</v>
      </c>
      <c r="C444" s="189" t="s">
        <v>629</v>
      </c>
      <c r="D444" s="483">
        <v>5.0635199999999996</v>
      </c>
      <c r="E444" s="483">
        <v>444.52094</v>
      </c>
      <c r="F444" s="483">
        <v>2.1221700000000001</v>
      </c>
      <c r="G444" s="483">
        <v>0</v>
      </c>
      <c r="H444" s="88">
        <v>451.70662999999996</v>
      </c>
      <c r="I444" s="483">
        <v>0</v>
      </c>
      <c r="J444" s="483">
        <v>13.503880000000001</v>
      </c>
      <c r="K444" s="483">
        <v>0</v>
      </c>
      <c r="L444" s="483">
        <v>0</v>
      </c>
      <c r="M444" s="483">
        <v>0</v>
      </c>
      <c r="N444" s="483">
        <v>0</v>
      </c>
      <c r="O444" s="483">
        <v>0</v>
      </c>
      <c r="P444" s="483">
        <v>0.64209000000000005</v>
      </c>
      <c r="Q444" s="483">
        <v>0</v>
      </c>
      <c r="R444" s="88">
        <v>14.14597</v>
      </c>
      <c r="S444" s="483">
        <v>0</v>
      </c>
      <c r="T444" s="483">
        <v>0</v>
      </c>
      <c r="U444" s="483">
        <v>0</v>
      </c>
      <c r="V444" s="483">
        <v>0</v>
      </c>
      <c r="W444" s="483">
        <v>0</v>
      </c>
      <c r="X444" s="483">
        <v>0</v>
      </c>
      <c r="Y444" s="483">
        <v>0</v>
      </c>
      <c r="Z444" s="483">
        <v>0</v>
      </c>
      <c r="AA444" s="483">
        <v>0</v>
      </c>
      <c r="AB444" s="483">
        <v>0</v>
      </c>
      <c r="AC444" s="483">
        <v>0</v>
      </c>
      <c r="AD444" s="483">
        <v>0</v>
      </c>
      <c r="AE444" s="483">
        <v>465.85259999999994</v>
      </c>
      <c r="AF444" s="236">
        <v>0</v>
      </c>
      <c r="AG444" s="236">
        <v>0</v>
      </c>
      <c r="AH444" s="236">
        <v>0</v>
      </c>
      <c r="AI444" s="236">
        <v>0</v>
      </c>
      <c r="AJ444" s="488">
        <v>465.85259999999994</v>
      </c>
    </row>
    <row r="445" spans="1:36" s="42" customFormat="1" x14ac:dyDescent="0.25">
      <c r="A445" s="407">
        <v>6</v>
      </c>
      <c r="B445" s="113">
        <v>148525</v>
      </c>
      <c r="C445" s="189" t="s">
        <v>631</v>
      </c>
      <c r="D445" s="483">
        <v>33.036430000000003</v>
      </c>
      <c r="E445" s="483">
        <v>827.80469000000005</v>
      </c>
      <c r="F445" s="483">
        <v>0</v>
      </c>
      <c r="G445" s="483">
        <v>0</v>
      </c>
      <c r="H445" s="88">
        <v>860.84112000000005</v>
      </c>
      <c r="I445" s="483">
        <v>0</v>
      </c>
      <c r="J445" s="483">
        <v>2.1611899999999999</v>
      </c>
      <c r="K445" s="483">
        <v>0</v>
      </c>
      <c r="L445" s="483">
        <v>0</v>
      </c>
      <c r="M445" s="483">
        <v>0</v>
      </c>
      <c r="N445" s="483">
        <v>0</v>
      </c>
      <c r="O445" s="483">
        <v>0</v>
      </c>
      <c r="P445" s="483">
        <v>2E-3</v>
      </c>
      <c r="Q445" s="483">
        <v>0</v>
      </c>
      <c r="R445" s="88">
        <v>2.1631899999999997</v>
      </c>
      <c r="S445" s="483">
        <v>0</v>
      </c>
      <c r="T445" s="483">
        <v>0</v>
      </c>
      <c r="U445" s="483">
        <v>0</v>
      </c>
      <c r="V445" s="483">
        <v>0</v>
      </c>
      <c r="W445" s="483">
        <v>0</v>
      </c>
      <c r="X445" s="483">
        <v>0</v>
      </c>
      <c r="Y445" s="483">
        <v>0</v>
      </c>
      <c r="Z445" s="483">
        <v>0</v>
      </c>
      <c r="AA445" s="483">
        <v>0</v>
      </c>
      <c r="AB445" s="483">
        <v>0</v>
      </c>
      <c r="AC445" s="483">
        <v>0</v>
      </c>
      <c r="AD445" s="483">
        <v>0</v>
      </c>
      <c r="AE445" s="483">
        <v>863.00431000000003</v>
      </c>
      <c r="AF445" s="236">
        <v>0</v>
      </c>
      <c r="AG445" s="236">
        <v>0</v>
      </c>
      <c r="AH445" s="236">
        <v>0</v>
      </c>
      <c r="AI445" s="236">
        <v>0</v>
      </c>
      <c r="AJ445" s="488">
        <v>863.00431000000003</v>
      </c>
    </row>
    <row r="446" spans="1:36" s="42" customFormat="1" x14ac:dyDescent="0.25">
      <c r="A446" s="407">
        <v>4</v>
      </c>
      <c r="B446" s="113">
        <v>1486</v>
      </c>
      <c r="C446" s="189" t="s">
        <v>1473</v>
      </c>
      <c r="D446" s="483">
        <v>0</v>
      </c>
      <c r="E446" s="483">
        <v>0</v>
      </c>
      <c r="F446" s="483">
        <v>0</v>
      </c>
      <c r="G446" s="483">
        <v>0</v>
      </c>
      <c r="H446" s="88">
        <v>0</v>
      </c>
      <c r="I446" s="483">
        <v>0</v>
      </c>
      <c r="J446" s="483">
        <v>0</v>
      </c>
      <c r="K446" s="483">
        <v>0</v>
      </c>
      <c r="L446" s="483">
        <v>0</v>
      </c>
      <c r="M446" s="483">
        <v>0</v>
      </c>
      <c r="N446" s="483">
        <v>0</v>
      </c>
      <c r="O446" s="483">
        <v>0</v>
      </c>
      <c r="P446" s="483">
        <v>0</v>
      </c>
      <c r="Q446" s="483">
        <v>0</v>
      </c>
      <c r="R446" s="88">
        <v>0</v>
      </c>
      <c r="S446" s="483">
        <v>0</v>
      </c>
      <c r="T446" s="483">
        <v>0</v>
      </c>
      <c r="U446" s="483">
        <v>0</v>
      </c>
      <c r="V446" s="483">
        <v>0</v>
      </c>
      <c r="W446" s="483">
        <v>0</v>
      </c>
      <c r="X446" s="483">
        <v>0</v>
      </c>
      <c r="Y446" s="483">
        <v>0</v>
      </c>
      <c r="Z446" s="483">
        <v>0</v>
      </c>
      <c r="AA446" s="483">
        <v>0</v>
      </c>
      <c r="AB446" s="483">
        <v>0</v>
      </c>
      <c r="AC446" s="483">
        <v>0</v>
      </c>
      <c r="AD446" s="483">
        <v>0</v>
      </c>
      <c r="AE446" s="483">
        <v>0</v>
      </c>
      <c r="AF446" s="236">
        <v>0</v>
      </c>
      <c r="AG446" s="236">
        <v>0</v>
      </c>
      <c r="AH446" s="236">
        <v>0</v>
      </c>
      <c r="AI446" s="236">
        <v>0</v>
      </c>
      <c r="AJ446" s="488">
        <v>0</v>
      </c>
    </row>
    <row r="447" spans="1:36" s="42" customFormat="1" x14ac:dyDescent="0.25">
      <c r="A447" s="407">
        <v>6</v>
      </c>
      <c r="B447" s="113">
        <v>148605</v>
      </c>
      <c r="C447" s="189" t="s">
        <v>623</v>
      </c>
      <c r="D447" s="483">
        <v>0</v>
      </c>
      <c r="E447" s="483">
        <v>0</v>
      </c>
      <c r="F447" s="483">
        <v>0</v>
      </c>
      <c r="G447" s="483">
        <v>0</v>
      </c>
      <c r="H447" s="88">
        <v>0</v>
      </c>
      <c r="I447" s="483">
        <v>0</v>
      </c>
      <c r="J447" s="483">
        <v>0</v>
      </c>
      <c r="K447" s="483">
        <v>0</v>
      </c>
      <c r="L447" s="483">
        <v>0</v>
      </c>
      <c r="M447" s="483">
        <v>0</v>
      </c>
      <c r="N447" s="483">
        <v>0</v>
      </c>
      <c r="O447" s="483">
        <v>0</v>
      </c>
      <c r="P447" s="483">
        <v>0</v>
      </c>
      <c r="Q447" s="483">
        <v>0</v>
      </c>
      <c r="R447" s="88">
        <v>0</v>
      </c>
      <c r="S447" s="483">
        <v>0</v>
      </c>
      <c r="T447" s="483">
        <v>0</v>
      </c>
      <c r="U447" s="483">
        <v>0</v>
      </c>
      <c r="V447" s="483">
        <v>0</v>
      </c>
      <c r="W447" s="483">
        <v>0</v>
      </c>
      <c r="X447" s="483">
        <v>0</v>
      </c>
      <c r="Y447" s="483">
        <v>0</v>
      </c>
      <c r="Z447" s="483">
        <v>0</v>
      </c>
      <c r="AA447" s="483">
        <v>0</v>
      </c>
      <c r="AB447" s="483">
        <v>0</v>
      </c>
      <c r="AC447" s="483">
        <v>0</v>
      </c>
      <c r="AD447" s="483">
        <v>0</v>
      </c>
      <c r="AE447" s="483">
        <v>0</v>
      </c>
      <c r="AF447" s="236">
        <v>0</v>
      </c>
      <c r="AG447" s="236">
        <v>0</v>
      </c>
      <c r="AH447" s="236">
        <v>0</v>
      </c>
      <c r="AI447" s="236">
        <v>0</v>
      </c>
      <c r="AJ447" s="488">
        <v>0</v>
      </c>
    </row>
    <row r="448" spans="1:36" s="42" customFormat="1" x14ac:dyDescent="0.25">
      <c r="A448" s="407">
        <v>6</v>
      </c>
      <c r="B448" s="113">
        <v>148610</v>
      </c>
      <c r="C448" s="189" t="s">
        <v>625</v>
      </c>
      <c r="D448" s="483">
        <v>0</v>
      </c>
      <c r="E448" s="483">
        <v>0</v>
      </c>
      <c r="F448" s="483">
        <v>0</v>
      </c>
      <c r="G448" s="483">
        <v>0</v>
      </c>
      <c r="H448" s="88">
        <v>0</v>
      </c>
      <c r="I448" s="483">
        <v>0</v>
      </c>
      <c r="J448" s="483">
        <v>0</v>
      </c>
      <c r="K448" s="483">
        <v>0</v>
      </c>
      <c r="L448" s="483">
        <v>0</v>
      </c>
      <c r="M448" s="483">
        <v>0</v>
      </c>
      <c r="N448" s="483">
        <v>0</v>
      </c>
      <c r="O448" s="483">
        <v>0</v>
      </c>
      <c r="P448" s="483">
        <v>0</v>
      </c>
      <c r="Q448" s="483">
        <v>0</v>
      </c>
      <c r="R448" s="88">
        <v>0</v>
      </c>
      <c r="S448" s="483">
        <v>0</v>
      </c>
      <c r="T448" s="483">
        <v>0</v>
      </c>
      <c r="U448" s="483">
        <v>0</v>
      </c>
      <c r="V448" s="483">
        <v>0</v>
      </c>
      <c r="W448" s="483">
        <v>0</v>
      </c>
      <c r="X448" s="483">
        <v>0</v>
      </c>
      <c r="Y448" s="483">
        <v>0</v>
      </c>
      <c r="Z448" s="483">
        <v>0</v>
      </c>
      <c r="AA448" s="483">
        <v>0</v>
      </c>
      <c r="AB448" s="483">
        <v>0</v>
      </c>
      <c r="AC448" s="483">
        <v>0</v>
      </c>
      <c r="AD448" s="483">
        <v>0</v>
      </c>
      <c r="AE448" s="483">
        <v>0</v>
      </c>
      <c r="AF448" s="236">
        <v>0</v>
      </c>
      <c r="AG448" s="236">
        <v>0</v>
      </c>
      <c r="AH448" s="236">
        <v>0</v>
      </c>
      <c r="AI448" s="236">
        <v>0</v>
      </c>
      <c r="AJ448" s="488">
        <v>0</v>
      </c>
    </row>
    <row r="449" spans="1:36" s="42" customFormat="1" x14ac:dyDescent="0.25">
      <c r="A449" s="407">
        <v>6</v>
      </c>
      <c r="B449" s="113">
        <v>148615</v>
      </c>
      <c r="C449" s="189" t="s">
        <v>627</v>
      </c>
      <c r="D449" s="483">
        <v>0</v>
      </c>
      <c r="E449" s="483">
        <v>0</v>
      </c>
      <c r="F449" s="483">
        <v>0</v>
      </c>
      <c r="G449" s="483">
        <v>0</v>
      </c>
      <c r="H449" s="88">
        <v>0</v>
      </c>
      <c r="I449" s="483">
        <v>0</v>
      </c>
      <c r="J449" s="483">
        <v>0</v>
      </c>
      <c r="K449" s="483">
        <v>0</v>
      </c>
      <c r="L449" s="483">
        <v>0</v>
      </c>
      <c r="M449" s="483">
        <v>0</v>
      </c>
      <c r="N449" s="483">
        <v>0</v>
      </c>
      <c r="O449" s="483">
        <v>0</v>
      </c>
      <c r="P449" s="483">
        <v>0</v>
      </c>
      <c r="Q449" s="483">
        <v>0</v>
      </c>
      <c r="R449" s="88">
        <v>0</v>
      </c>
      <c r="S449" s="483">
        <v>0</v>
      </c>
      <c r="T449" s="483">
        <v>0</v>
      </c>
      <c r="U449" s="483">
        <v>0</v>
      </c>
      <c r="V449" s="483">
        <v>0</v>
      </c>
      <c r="W449" s="483">
        <v>0</v>
      </c>
      <c r="X449" s="483">
        <v>0</v>
      </c>
      <c r="Y449" s="483">
        <v>0</v>
      </c>
      <c r="Z449" s="483">
        <v>0</v>
      </c>
      <c r="AA449" s="483">
        <v>0</v>
      </c>
      <c r="AB449" s="483">
        <v>0</v>
      </c>
      <c r="AC449" s="483">
        <v>0</v>
      </c>
      <c r="AD449" s="483">
        <v>0</v>
      </c>
      <c r="AE449" s="483">
        <v>0</v>
      </c>
      <c r="AF449" s="236">
        <v>0</v>
      </c>
      <c r="AG449" s="236">
        <v>0</v>
      </c>
      <c r="AH449" s="236">
        <v>0</v>
      </c>
      <c r="AI449" s="236">
        <v>0</v>
      </c>
      <c r="AJ449" s="488">
        <v>0</v>
      </c>
    </row>
    <row r="450" spans="1:36" s="42" customFormat="1" x14ac:dyDescent="0.25">
      <c r="A450" s="407">
        <v>6</v>
      </c>
      <c r="B450" s="113">
        <v>148620</v>
      </c>
      <c r="C450" s="189" t="s">
        <v>629</v>
      </c>
      <c r="D450" s="483">
        <v>0</v>
      </c>
      <c r="E450" s="483">
        <v>0</v>
      </c>
      <c r="F450" s="483">
        <v>0</v>
      </c>
      <c r="G450" s="483">
        <v>0</v>
      </c>
      <c r="H450" s="88">
        <v>0</v>
      </c>
      <c r="I450" s="483">
        <v>0</v>
      </c>
      <c r="J450" s="483">
        <v>0</v>
      </c>
      <c r="K450" s="483">
        <v>0</v>
      </c>
      <c r="L450" s="483">
        <v>0</v>
      </c>
      <c r="M450" s="483">
        <v>0</v>
      </c>
      <c r="N450" s="483">
        <v>0</v>
      </c>
      <c r="O450" s="483">
        <v>0</v>
      </c>
      <c r="P450" s="483">
        <v>0</v>
      </c>
      <c r="Q450" s="483">
        <v>0</v>
      </c>
      <c r="R450" s="88">
        <v>0</v>
      </c>
      <c r="S450" s="483">
        <v>0</v>
      </c>
      <c r="T450" s="483">
        <v>0</v>
      </c>
      <c r="U450" s="483">
        <v>0</v>
      </c>
      <c r="V450" s="483">
        <v>0</v>
      </c>
      <c r="W450" s="483">
        <v>0</v>
      </c>
      <c r="X450" s="483">
        <v>0</v>
      </c>
      <c r="Y450" s="483">
        <v>0</v>
      </c>
      <c r="Z450" s="483">
        <v>0</v>
      </c>
      <c r="AA450" s="483">
        <v>0</v>
      </c>
      <c r="AB450" s="483">
        <v>0</v>
      </c>
      <c r="AC450" s="483">
        <v>0</v>
      </c>
      <c r="AD450" s="483">
        <v>0</v>
      </c>
      <c r="AE450" s="483">
        <v>0</v>
      </c>
      <c r="AF450" s="236">
        <v>0</v>
      </c>
      <c r="AG450" s="236">
        <v>0</v>
      </c>
      <c r="AH450" s="236">
        <v>0</v>
      </c>
      <c r="AI450" s="236">
        <v>0</v>
      </c>
      <c r="AJ450" s="488">
        <v>0</v>
      </c>
    </row>
    <row r="451" spans="1:36" s="42" customFormat="1" x14ac:dyDescent="0.25">
      <c r="A451" s="407">
        <v>6</v>
      </c>
      <c r="B451" s="113">
        <v>148625</v>
      </c>
      <c r="C451" s="189" t="s">
        <v>631</v>
      </c>
      <c r="D451" s="483">
        <v>0</v>
      </c>
      <c r="E451" s="483">
        <v>0</v>
      </c>
      <c r="F451" s="483">
        <v>0</v>
      </c>
      <c r="G451" s="483">
        <v>0</v>
      </c>
      <c r="H451" s="88">
        <v>0</v>
      </c>
      <c r="I451" s="483">
        <v>0</v>
      </c>
      <c r="J451" s="483">
        <v>0</v>
      </c>
      <c r="K451" s="483">
        <v>0</v>
      </c>
      <c r="L451" s="483">
        <v>0</v>
      </c>
      <c r="M451" s="483">
        <v>0</v>
      </c>
      <c r="N451" s="483">
        <v>0</v>
      </c>
      <c r="O451" s="483">
        <v>0</v>
      </c>
      <c r="P451" s="483">
        <v>0</v>
      </c>
      <c r="Q451" s="483">
        <v>0</v>
      </c>
      <c r="R451" s="88">
        <v>0</v>
      </c>
      <c r="S451" s="483">
        <v>0</v>
      </c>
      <c r="T451" s="483">
        <v>0</v>
      </c>
      <c r="U451" s="483">
        <v>0</v>
      </c>
      <c r="V451" s="483">
        <v>0</v>
      </c>
      <c r="W451" s="483">
        <v>0</v>
      </c>
      <c r="X451" s="483">
        <v>0</v>
      </c>
      <c r="Y451" s="483">
        <v>0</v>
      </c>
      <c r="Z451" s="483">
        <v>0</v>
      </c>
      <c r="AA451" s="483">
        <v>0</v>
      </c>
      <c r="AB451" s="483">
        <v>0</v>
      </c>
      <c r="AC451" s="483">
        <v>0</v>
      </c>
      <c r="AD451" s="483">
        <v>0</v>
      </c>
      <c r="AE451" s="483">
        <v>0</v>
      </c>
      <c r="AF451" s="236">
        <v>0</v>
      </c>
      <c r="AG451" s="236">
        <v>0</v>
      </c>
      <c r="AH451" s="236">
        <v>0</v>
      </c>
      <c r="AI451" s="236">
        <v>0</v>
      </c>
      <c r="AJ451" s="488">
        <v>0</v>
      </c>
    </row>
    <row r="452" spans="1:36" s="42" customFormat="1" x14ac:dyDescent="0.25">
      <c r="A452" s="407">
        <v>4</v>
      </c>
      <c r="B452" s="113">
        <v>1487</v>
      </c>
      <c r="C452" s="189" t="s">
        <v>1474</v>
      </c>
      <c r="D452" s="483">
        <v>0</v>
      </c>
      <c r="E452" s="483">
        <v>0</v>
      </c>
      <c r="F452" s="483">
        <v>0</v>
      </c>
      <c r="G452" s="483">
        <v>0</v>
      </c>
      <c r="H452" s="88">
        <v>0</v>
      </c>
      <c r="I452" s="483">
        <v>0</v>
      </c>
      <c r="J452" s="483">
        <v>0</v>
      </c>
      <c r="K452" s="483">
        <v>0</v>
      </c>
      <c r="L452" s="483">
        <v>0</v>
      </c>
      <c r="M452" s="483">
        <v>0</v>
      </c>
      <c r="N452" s="483">
        <v>0</v>
      </c>
      <c r="O452" s="483">
        <v>0</v>
      </c>
      <c r="P452" s="483">
        <v>0</v>
      </c>
      <c r="Q452" s="483">
        <v>0</v>
      </c>
      <c r="R452" s="88">
        <v>0</v>
      </c>
      <c r="S452" s="483">
        <v>0</v>
      </c>
      <c r="T452" s="483">
        <v>0</v>
      </c>
      <c r="U452" s="483">
        <v>0</v>
      </c>
      <c r="V452" s="483">
        <v>0</v>
      </c>
      <c r="W452" s="483">
        <v>0</v>
      </c>
      <c r="X452" s="483">
        <v>0</v>
      </c>
      <c r="Y452" s="483">
        <v>0</v>
      </c>
      <c r="Z452" s="483">
        <v>0</v>
      </c>
      <c r="AA452" s="483">
        <v>0</v>
      </c>
      <c r="AB452" s="483">
        <v>0</v>
      </c>
      <c r="AC452" s="483">
        <v>0</v>
      </c>
      <c r="AD452" s="483">
        <v>0</v>
      </c>
      <c r="AE452" s="483">
        <v>0</v>
      </c>
      <c r="AF452" s="236">
        <v>0</v>
      </c>
      <c r="AG452" s="236">
        <v>0</v>
      </c>
      <c r="AH452" s="236">
        <v>0</v>
      </c>
      <c r="AI452" s="236">
        <v>0</v>
      </c>
      <c r="AJ452" s="488">
        <v>0</v>
      </c>
    </row>
    <row r="453" spans="1:36" s="42" customFormat="1" x14ac:dyDescent="0.25">
      <c r="A453" s="407">
        <v>6</v>
      </c>
      <c r="B453" s="113">
        <v>148705</v>
      </c>
      <c r="C453" s="189" t="s">
        <v>623</v>
      </c>
      <c r="D453" s="483">
        <v>0</v>
      </c>
      <c r="E453" s="483">
        <v>0</v>
      </c>
      <c r="F453" s="483">
        <v>0</v>
      </c>
      <c r="G453" s="483">
        <v>0</v>
      </c>
      <c r="H453" s="88">
        <v>0</v>
      </c>
      <c r="I453" s="483">
        <v>0</v>
      </c>
      <c r="J453" s="483">
        <v>0</v>
      </c>
      <c r="K453" s="483">
        <v>0</v>
      </c>
      <c r="L453" s="483">
        <v>0</v>
      </c>
      <c r="M453" s="483">
        <v>0</v>
      </c>
      <c r="N453" s="483">
        <v>0</v>
      </c>
      <c r="O453" s="483">
        <v>0</v>
      </c>
      <c r="P453" s="483">
        <v>0</v>
      </c>
      <c r="Q453" s="483">
        <v>0</v>
      </c>
      <c r="R453" s="88">
        <v>0</v>
      </c>
      <c r="S453" s="483">
        <v>0</v>
      </c>
      <c r="T453" s="483">
        <v>0</v>
      </c>
      <c r="U453" s="483">
        <v>0</v>
      </c>
      <c r="V453" s="483">
        <v>0</v>
      </c>
      <c r="W453" s="483">
        <v>0</v>
      </c>
      <c r="X453" s="483">
        <v>0</v>
      </c>
      <c r="Y453" s="483">
        <v>0</v>
      </c>
      <c r="Z453" s="483">
        <v>0</v>
      </c>
      <c r="AA453" s="483">
        <v>0</v>
      </c>
      <c r="AB453" s="483">
        <v>0</v>
      </c>
      <c r="AC453" s="483">
        <v>0</v>
      </c>
      <c r="AD453" s="483">
        <v>0</v>
      </c>
      <c r="AE453" s="483">
        <v>0</v>
      </c>
      <c r="AF453" s="236">
        <v>0</v>
      </c>
      <c r="AG453" s="236">
        <v>0</v>
      </c>
      <c r="AH453" s="236">
        <v>0</v>
      </c>
      <c r="AI453" s="236">
        <v>0</v>
      </c>
      <c r="AJ453" s="488">
        <v>0</v>
      </c>
    </row>
    <row r="454" spans="1:36" s="42" customFormat="1" x14ac:dyDescent="0.25">
      <c r="A454" s="407">
        <v>6</v>
      </c>
      <c r="B454" s="113">
        <v>148710</v>
      </c>
      <c r="C454" s="189" t="s">
        <v>625</v>
      </c>
      <c r="D454" s="483">
        <v>0</v>
      </c>
      <c r="E454" s="483">
        <v>0</v>
      </c>
      <c r="F454" s="483">
        <v>0</v>
      </c>
      <c r="G454" s="483">
        <v>0</v>
      </c>
      <c r="H454" s="88">
        <v>0</v>
      </c>
      <c r="I454" s="483">
        <v>0</v>
      </c>
      <c r="J454" s="483">
        <v>0</v>
      </c>
      <c r="K454" s="483">
        <v>0</v>
      </c>
      <c r="L454" s="483">
        <v>0</v>
      </c>
      <c r="M454" s="483">
        <v>0</v>
      </c>
      <c r="N454" s="483">
        <v>0</v>
      </c>
      <c r="O454" s="483">
        <v>0</v>
      </c>
      <c r="P454" s="483">
        <v>0</v>
      </c>
      <c r="Q454" s="483">
        <v>0</v>
      </c>
      <c r="R454" s="88">
        <v>0</v>
      </c>
      <c r="S454" s="483">
        <v>0</v>
      </c>
      <c r="T454" s="483">
        <v>0</v>
      </c>
      <c r="U454" s="483">
        <v>0</v>
      </c>
      <c r="V454" s="483">
        <v>0</v>
      </c>
      <c r="W454" s="483">
        <v>0</v>
      </c>
      <c r="X454" s="483">
        <v>0</v>
      </c>
      <c r="Y454" s="483">
        <v>0</v>
      </c>
      <c r="Z454" s="483">
        <v>0</v>
      </c>
      <c r="AA454" s="483">
        <v>0</v>
      </c>
      <c r="AB454" s="483">
        <v>0</v>
      </c>
      <c r="AC454" s="483">
        <v>0</v>
      </c>
      <c r="AD454" s="483">
        <v>0</v>
      </c>
      <c r="AE454" s="483">
        <v>0</v>
      </c>
      <c r="AF454" s="236">
        <v>0</v>
      </c>
      <c r="AG454" s="236">
        <v>0</v>
      </c>
      <c r="AH454" s="236">
        <v>0</v>
      </c>
      <c r="AI454" s="236">
        <v>0</v>
      </c>
      <c r="AJ454" s="488">
        <v>0</v>
      </c>
    </row>
    <row r="455" spans="1:36" s="42" customFormat="1" x14ac:dyDescent="0.25">
      <c r="A455" s="407">
        <v>6</v>
      </c>
      <c r="B455" s="113">
        <v>148715</v>
      </c>
      <c r="C455" s="189" t="s">
        <v>627</v>
      </c>
      <c r="D455" s="483">
        <v>0</v>
      </c>
      <c r="E455" s="483">
        <v>0</v>
      </c>
      <c r="F455" s="483">
        <v>0</v>
      </c>
      <c r="G455" s="483">
        <v>0</v>
      </c>
      <c r="H455" s="88">
        <v>0</v>
      </c>
      <c r="I455" s="483">
        <v>0</v>
      </c>
      <c r="J455" s="483">
        <v>0</v>
      </c>
      <c r="K455" s="483">
        <v>0</v>
      </c>
      <c r="L455" s="483">
        <v>0</v>
      </c>
      <c r="M455" s="483">
        <v>0</v>
      </c>
      <c r="N455" s="483">
        <v>0</v>
      </c>
      <c r="O455" s="483">
        <v>0</v>
      </c>
      <c r="P455" s="483">
        <v>0</v>
      </c>
      <c r="Q455" s="483">
        <v>0</v>
      </c>
      <c r="R455" s="88">
        <v>0</v>
      </c>
      <c r="S455" s="483">
        <v>0</v>
      </c>
      <c r="T455" s="483">
        <v>0</v>
      </c>
      <c r="U455" s="483">
        <v>0</v>
      </c>
      <c r="V455" s="483">
        <v>0</v>
      </c>
      <c r="W455" s="483">
        <v>0</v>
      </c>
      <c r="X455" s="483">
        <v>0</v>
      </c>
      <c r="Y455" s="483">
        <v>0</v>
      </c>
      <c r="Z455" s="483">
        <v>0</v>
      </c>
      <c r="AA455" s="483">
        <v>0</v>
      </c>
      <c r="AB455" s="483">
        <v>0</v>
      </c>
      <c r="AC455" s="483">
        <v>0</v>
      </c>
      <c r="AD455" s="483">
        <v>0</v>
      </c>
      <c r="AE455" s="483">
        <v>0</v>
      </c>
      <c r="AF455" s="236">
        <v>0</v>
      </c>
      <c r="AG455" s="236">
        <v>0</v>
      </c>
      <c r="AH455" s="236">
        <v>0</v>
      </c>
      <c r="AI455" s="236">
        <v>0</v>
      </c>
      <c r="AJ455" s="488">
        <v>0</v>
      </c>
    </row>
    <row r="456" spans="1:36" s="42" customFormat="1" x14ac:dyDescent="0.25">
      <c r="A456" s="407">
        <v>6</v>
      </c>
      <c r="B456" s="113">
        <v>148720</v>
      </c>
      <c r="C456" s="189" t="s">
        <v>629</v>
      </c>
      <c r="D456" s="483">
        <v>0</v>
      </c>
      <c r="E456" s="483">
        <v>0</v>
      </c>
      <c r="F456" s="483">
        <v>0</v>
      </c>
      <c r="G456" s="483">
        <v>0</v>
      </c>
      <c r="H456" s="88">
        <v>0</v>
      </c>
      <c r="I456" s="483">
        <v>0</v>
      </c>
      <c r="J456" s="483">
        <v>0</v>
      </c>
      <c r="K456" s="483">
        <v>0</v>
      </c>
      <c r="L456" s="483">
        <v>0</v>
      </c>
      <c r="M456" s="483">
        <v>0</v>
      </c>
      <c r="N456" s="483">
        <v>0</v>
      </c>
      <c r="O456" s="483">
        <v>0</v>
      </c>
      <c r="P456" s="483">
        <v>0</v>
      </c>
      <c r="Q456" s="483">
        <v>0</v>
      </c>
      <c r="R456" s="88">
        <v>0</v>
      </c>
      <c r="S456" s="483">
        <v>0</v>
      </c>
      <c r="T456" s="483">
        <v>0</v>
      </c>
      <c r="U456" s="483">
        <v>0</v>
      </c>
      <c r="V456" s="483">
        <v>0</v>
      </c>
      <c r="W456" s="483">
        <v>0</v>
      </c>
      <c r="X456" s="483">
        <v>0</v>
      </c>
      <c r="Y456" s="483">
        <v>0</v>
      </c>
      <c r="Z456" s="483">
        <v>0</v>
      </c>
      <c r="AA456" s="483">
        <v>0</v>
      </c>
      <c r="AB456" s="483">
        <v>0</v>
      </c>
      <c r="AC456" s="483">
        <v>0</v>
      </c>
      <c r="AD456" s="483">
        <v>0</v>
      </c>
      <c r="AE456" s="483">
        <v>0</v>
      </c>
      <c r="AF456" s="236">
        <v>0</v>
      </c>
      <c r="AG456" s="236">
        <v>0</v>
      </c>
      <c r="AH456" s="236">
        <v>0</v>
      </c>
      <c r="AI456" s="236">
        <v>0</v>
      </c>
      <c r="AJ456" s="488">
        <v>0</v>
      </c>
    </row>
    <row r="457" spans="1:36" s="42" customFormat="1" x14ac:dyDescent="0.25">
      <c r="A457" s="407">
        <v>6</v>
      </c>
      <c r="B457" s="113">
        <v>148725</v>
      </c>
      <c r="C457" s="189" t="s">
        <v>631</v>
      </c>
      <c r="D457" s="483">
        <v>0</v>
      </c>
      <c r="E457" s="483">
        <v>0</v>
      </c>
      <c r="F457" s="483">
        <v>0</v>
      </c>
      <c r="G457" s="483">
        <v>0</v>
      </c>
      <c r="H457" s="88">
        <v>0</v>
      </c>
      <c r="I457" s="483">
        <v>0</v>
      </c>
      <c r="J457" s="483">
        <v>0</v>
      </c>
      <c r="K457" s="483">
        <v>0</v>
      </c>
      <c r="L457" s="483">
        <v>0</v>
      </c>
      <c r="M457" s="483">
        <v>0</v>
      </c>
      <c r="N457" s="483">
        <v>0</v>
      </c>
      <c r="O457" s="483">
        <v>0</v>
      </c>
      <c r="P457" s="483">
        <v>0</v>
      </c>
      <c r="Q457" s="483">
        <v>0</v>
      </c>
      <c r="R457" s="88">
        <v>0</v>
      </c>
      <c r="S457" s="483">
        <v>0</v>
      </c>
      <c r="T457" s="483">
        <v>0</v>
      </c>
      <c r="U457" s="483">
        <v>0</v>
      </c>
      <c r="V457" s="483">
        <v>0</v>
      </c>
      <c r="W457" s="483">
        <v>0</v>
      </c>
      <c r="X457" s="483">
        <v>0</v>
      </c>
      <c r="Y457" s="483">
        <v>0</v>
      </c>
      <c r="Z457" s="483">
        <v>0</v>
      </c>
      <c r="AA457" s="483">
        <v>0</v>
      </c>
      <c r="AB457" s="483">
        <v>0</v>
      </c>
      <c r="AC457" s="483">
        <v>0</v>
      </c>
      <c r="AD457" s="483">
        <v>0</v>
      </c>
      <c r="AE457" s="483">
        <v>0</v>
      </c>
      <c r="AF457" s="236">
        <v>0</v>
      </c>
      <c r="AG457" s="236">
        <v>0</v>
      </c>
      <c r="AH457" s="236">
        <v>0</v>
      </c>
      <c r="AI457" s="236">
        <v>0</v>
      </c>
      <c r="AJ457" s="488">
        <v>0</v>
      </c>
    </row>
    <row r="458" spans="1:36" s="42" customFormat="1" x14ac:dyDescent="0.25">
      <c r="A458" s="407">
        <v>4</v>
      </c>
      <c r="B458" s="113">
        <v>1488</v>
      </c>
      <c r="C458" s="189" t="s">
        <v>1475</v>
      </c>
      <c r="D458" s="483">
        <v>0</v>
      </c>
      <c r="E458" s="483">
        <v>0</v>
      </c>
      <c r="F458" s="483">
        <v>0</v>
      </c>
      <c r="G458" s="483">
        <v>0</v>
      </c>
      <c r="H458" s="88">
        <v>0</v>
      </c>
      <c r="I458" s="483">
        <v>0</v>
      </c>
      <c r="J458" s="483">
        <v>0</v>
      </c>
      <c r="K458" s="483">
        <v>0</v>
      </c>
      <c r="L458" s="483">
        <v>0</v>
      </c>
      <c r="M458" s="483">
        <v>0</v>
      </c>
      <c r="N458" s="483">
        <v>0</v>
      </c>
      <c r="O458" s="483">
        <v>0</v>
      </c>
      <c r="P458" s="483">
        <v>0</v>
      </c>
      <c r="Q458" s="483">
        <v>0</v>
      </c>
      <c r="R458" s="88">
        <v>0</v>
      </c>
      <c r="S458" s="483">
        <v>0</v>
      </c>
      <c r="T458" s="483">
        <v>0</v>
      </c>
      <c r="U458" s="483">
        <v>0</v>
      </c>
      <c r="V458" s="483">
        <v>0</v>
      </c>
      <c r="W458" s="483">
        <v>0</v>
      </c>
      <c r="X458" s="483">
        <v>0</v>
      </c>
      <c r="Y458" s="483">
        <v>0</v>
      </c>
      <c r="Z458" s="483">
        <v>0</v>
      </c>
      <c r="AA458" s="483">
        <v>0</v>
      </c>
      <c r="AB458" s="483">
        <v>0</v>
      </c>
      <c r="AC458" s="483">
        <v>0</v>
      </c>
      <c r="AD458" s="483">
        <v>0</v>
      </c>
      <c r="AE458" s="483">
        <v>0</v>
      </c>
      <c r="AF458" s="236">
        <v>0</v>
      </c>
      <c r="AG458" s="236">
        <v>0</v>
      </c>
      <c r="AH458" s="236">
        <v>0</v>
      </c>
      <c r="AI458" s="236">
        <v>0</v>
      </c>
      <c r="AJ458" s="488">
        <v>0</v>
      </c>
    </row>
    <row r="459" spans="1:36" s="42" customFormat="1" x14ac:dyDescent="0.25">
      <c r="A459" s="407">
        <v>6</v>
      </c>
      <c r="B459" s="113">
        <v>148805</v>
      </c>
      <c r="C459" s="189" t="s">
        <v>623</v>
      </c>
      <c r="D459" s="483">
        <v>0</v>
      </c>
      <c r="E459" s="483">
        <v>0</v>
      </c>
      <c r="F459" s="483">
        <v>0</v>
      </c>
      <c r="G459" s="483">
        <v>0</v>
      </c>
      <c r="H459" s="88">
        <v>0</v>
      </c>
      <c r="I459" s="483">
        <v>0</v>
      </c>
      <c r="J459" s="483">
        <v>0</v>
      </c>
      <c r="K459" s="483">
        <v>0</v>
      </c>
      <c r="L459" s="483">
        <v>0</v>
      </c>
      <c r="M459" s="483">
        <v>0</v>
      </c>
      <c r="N459" s="483">
        <v>0</v>
      </c>
      <c r="O459" s="483">
        <v>0</v>
      </c>
      <c r="P459" s="483">
        <v>0</v>
      </c>
      <c r="Q459" s="483">
        <v>0</v>
      </c>
      <c r="R459" s="88">
        <v>0</v>
      </c>
      <c r="S459" s="483">
        <v>0</v>
      </c>
      <c r="T459" s="483">
        <v>0</v>
      </c>
      <c r="U459" s="483">
        <v>0</v>
      </c>
      <c r="V459" s="483">
        <v>0</v>
      </c>
      <c r="W459" s="483">
        <v>0</v>
      </c>
      <c r="X459" s="483">
        <v>0</v>
      </c>
      <c r="Y459" s="483">
        <v>0</v>
      </c>
      <c r="Z459" s="483">
        <v>0</v>
      </c>
      <c r="AA459" s="483">
        <v>0</v>
      </c>
      <c r="AB459" s="483">
        <v>0</v>
      </c>
      <c r="AC459" s="483">
        <v>0</v>
      </c>
      <c r="AD459" s="483">
        <v>0</v>
      </c>
      <c r="AE459" s="483">
        <v>0</v>
      </c>
      <c r="AF459" s="236">
        <v>0</v>
      </c>
      <c r="AG459" s="236">
        <v>0</v>
      </c>
      <c r="AH459" s="236">
        <v>0</v>
      </c>
      <c r="AI459" s="236">
        <v>0</v>
      </c>
      <c r="AJ459" s="488">
        <v>0</v>
      </c>
    </row>
    <row r="460" spans="1:36" s="42" customFormat="1" x14ac:dyDescent="0.25">
      <c r="A460" s="407">
        <v>6</v>
      </c>
      <c r="B460" s="113">
        <v>148810</v>
      </c>
      <c r="C460" s="189" t="s">
        <v>625</v>
      </c>
      <c r="D460" s="483">
        <v>0</v>
      </c>
      <c r="E460" s="483">
        <v>0</v>
      </c>
      <c r="F460" s="483">
        <v>0</v>
      </c>
      <c r="G460" s="483">
        <v>0</v>
      </c>
      <c r="H460" s="88">
        <v>0</v>
      </c>
      <c r="I460" s="483">
        <v>0</v>
      </c>
      <c r="J460" s="483">
        <v>0</v>
      </c>
      <c r="K460" s="483">
        <v>0</v>
      </c>
      <c r="L460" s="483">
        <v>0</v>
      </c>
      <c r="M460" s="483">
        <v>0</v>
      </c>
      <c r="N460" s="483">
        <v>0</v>
      </c>
      <c r="O460" s="483">
        <v>0</v>
      </c>
      <c r="P460" s="483">
        <v>0</v>
      </c>
      <c r="Q460" s="483">
        <v>0</v>
      </c>
      <c r="R460" s="88">
        <v>0</v>
      </c>
      <c r="S460" s="483">
        <v>0</v>
      </c>
      <c r="T460" s="483">
        <v>0</v>
      </c>
      <c r="U460" s="483">
        <v>0</v>
      </c>
      <c r="V460" s="483">
        <v>0</v>
      </c>
      <c r="W460" s="483">
        <v>0</v>
      </c>
      <c r="X460" s="483">
        <v>0</v>
      </c>
      <c r="Y460" s="483">
        <v>0</v>
      </c>
      <c r="Z460" s="483">
        <v>0</v>
      </c>
      <c r="AA460" s="483">
        <v>0</v>
      </c>
      <c r="AB460" s="483">
        <v>0</v>
      </c>
      <c r="AC460" s="483">
        <v>0</v>
      </c>
      <c r="AD460" s="483">
        <v>0</v>
      </c>
      <c r="AE460" s="483">
        <v>0</v>
      </c>
      <c r="AF460" s="236">
        <v>0</v>
      </c>
      <c r="AG460" s="236">
        <v>0</v>
      </c>
      <c r="AH460" s="236">
        <v>0</v>
      </c>
      <c r="AI460" s="236">
        <v>0</v>
      </c>
      <c r="AJ460" s="488">
        <v>0</v>
      </c>
    </row>
    <row r="461" spans="1:36" s="42" customFormat="1" x14ac:dyDescent="0.25">
      <c r="A461" s="407">
        <v>6</v>
      </c>
      <c r="B461" s="113">
        <v>148815</v>
      </c>
      <c r="C461" s="189" t="s">
        <v>627</v>
      </c>
      <c r="D461" s="483">
        <v>0</v>
      </c>
      <c r="E461" s="483">
        <v>0</v>
      </c>
      <c r="F461" s="483">
        <v>0</v>
      </c>
      <c r="G461" s="483">
        <v>0</v>
      </c>
      <c r="H461" s="88">
        <v>0</v>
      </c>
      <c r="I461" s="483">
        <v>0</v>
      </c>
      <c r="J461" s="483">
        <v>0</v>
      </c>
      <c r="K461" s="483">
        <v>0</v>
      </c>
      <c r="L461" s="483">
        <v>0</v>
      </c>
      <c r="M461" s="483">
        <v>0</v>
      </c>
      <c r="N461" s="483">
        <v>0</v>
      </c>
      <c r="O461" s="483">
        <v>0</v>
      </c>
      <c r="P461" s="483">
        <v>0</v>
      </c>
      <c r="Q461" s="483">
        <v>0</v>
      </c>
      <c r="R461" s="88">
        <v>0</v>
      </c>
      <c r="S461" s="483">
        <v>0</v>
      </c>
      <c r="T461" s="483">
        <v>0</v>
      </c>
      <c r="U461" s="483">
        <v>0</v>
      </c>
      <c r="V461" s="483">
        <v>0</v>
      </c>
      <c r="W461" s="483">
        <v>0</v>
      </c>
      <c r="X461" s="483">
        <v>0</v>
      </c>
      <c r="Y461" s="483">
        <v>0</v>
      </c>
      <c r="Z461" s="483">
        <v>0</v>
      </c>
      <c r="AA461" s="483">
        <v>0</v>
      </c>
      <c r="AB461" s="483">
        <v>0</v>
      </c>
      <c r="AC461" s="483">
        <v>0</v>
      </c>
      <c r="AD461" s="483">
        <v>0</v>
      </c>
      <c r="AE461" s="483">
        <v>0</v>
      </c>
      <c r="AF461" s="236">
        <v>0</v>
      </c>
      <c r="AG461" s="236">
        <v>0</v>
      </c>
      <c r="AH461" s="236">
        <v>0</v>
      </c>
      <c r="AI461" s="236">
        <v>0</v>
      </c>
      <c r="AJ461" s="488">
        <v>0</v>
      </c>
    </row>
    <row r="462" spans="1:36" s="42" customFormat="1" x14ac:dyDescent="0.25">
      <c r="A462" s="407">
        <v>6</v>
      </c>
      <c r="B462" s="113">
        <v>148820</v>
      </c>
      <c r="C462" s="189" t="s">
        <v>629</v>
      </c>
      <c r="D462" s="483">
        <v>0</v>
      </c>
      <c r="E462" s="483">
        <v>0</v>
      </c>
      <c r="F462" s="483">
        <v>0</v>
      </c>
      <c r="G462" s="483">
        <v>0</v>
      </c>
      <c r="H462" s="88">
        <v>0</v>
      </c>
      <c r="I462" s="483">
        <v>0</v>
      </c>
      <c r="J462" s="483">
        <v>0</v>
      </c>
      <c r="K462" s="483">
        <v>0</v>
      </c>
      <c r="L462" s="483">
        <v>0</v>
      </c>
      <c r="M462" s="483">
        <v>0</v>
      </c>
      <c r="N462" s="483">
        <v>0</v>
      </c>
      <c r="O462" s="483">
        <v>0</v>
      </c>
      <c r="P462" s="483">
        <v>0</v>
      </c>
      <c r="Q462" s="483">
        <v>0</v>
      </c>
      <c r="R462" s="88">
        <v>0</v>
      </c>
      <c r="S462" s="483">
        <v>0</v>
      </c>
      <c r="T462" s="483">
        <v>0</v>
      </c>
      <c r="U462" s="483">
        <v>0</v>
      </c>
      <c r="V462" s="483">
        <v>0</v>
      </c>
      <c r="W462" s="483">
        <v>0</v>
      </c>
      <c r="X462" s="483">
        <v>0</v>
      </c>
      <c r="Y462" s="483">
        <v>0</v>
      </c>
      <c r="Z462" s="483">
        <v>0</v>
      </c>
      <c r="AA462" s="483">
        <v>0</v>
      </c>
      <c r="AB462" s="483">
        <v>0</v>
      </c>
      <c r="AC462" s="483">
        <v>0</v>
      </c>
      <c r="AD462" s="483">
        <v>0</v>
      </c>
      <c r="AE462" s="483">
        <v>0</v>
      </c>
      <c r="AF462" s="236">
        <v>0</v>
      </c>
      <c r="AG462" s="236">
        <v>0</v>
      </c>
      <c r="AH462" s="236">
        <v>0</v>
      </c>
      <c r="AI462" s="236">
        <v>0</v>
      </c>
      <c r="AJ462" s="488">
        <v>0</v>
      </c>
    </row>
    <row r="463" spans="1:36" s="42" customFormat="1" x14ac:dyDescent="0.25">
      <c r="A463" s="407">
        <v>6</v>
      </c>
      <c r="B463" s="113">
        <v>148825</v>
      </c>
      <c r="C463" s="189" t="s">
        <v>631</v>
      </c>
      <c r="D463" s="483">
        <v>0</v>
      </c>
      <c r="E463" s="483">
        <v>0</v>
      </c>
      <c r="F463" s="483">
        <v>0</v>
      </c>
      <c r="G463" s="483">
        <v>0</v>
      </c>
      <c r="H463" s="88">
        <v>0</v>
      </c>
      <c r="I463" s="483">
        <v>0</v>
      </c>
      <c r="J463" s="483">
        <v>0</v>
      </c>
      <c r="K463" s="483">
        <v>0</v>
      </c>
      <c r="L463" s="483">
        <v>0</v>
      </c>
      <c r="M463" s="483">
        <v>0</v>
      </c>
      <c r="N463" s="483">
        <v>0</v>
      </c>
      <c r="O463" s="483">
        <v>0</v>
      </c>
      <c r="P463" s="483">
        <v>0</v>
      </c>
      <c r="Q463" s="483">
        <v>0</v>
      </c>
      <c r="R463" s="88">
        <v>0</v>
      </c>
      <c r="S463" s="483">
        <v>0</v>
      </c>
      <c r="T463" s="483">
        <v>0</v>
      </c>
      <c r="U463" s="483">
        <v>0</v>
      </c>
      <c r="V463" s="483">
        <v>0</v>
      </c>
      <c r="W463" s="483">
        <v>0</v>
      </c>
      <c r="X463" s="483">
        <v>0</v>
      </c>
      <c r="Y463" s="483">
        <v>0</v>
      </c>
      <c r="Z463" s="483">
        <v>0</v>
      </c>
      <c r="AA463" s="483">
        <v>0</v>
      </c>
      <c r="AB463" s="483">
        <v>0</v>
      </c>
      <c r="AC463" s="483">
        <v>0</v>
      </c>
      <c r="AD463" s="483">
        <v>0</v>
      </c>
      <c r="AE463" s="483">
        <v>0</v>
      </c>
      <c r="AF463" s="236">
        <v>0</v>
      </c>
      <c r="AG463" s="236">
        <v>0</v>
      </c>
      <c r="AH463" s="236">
        <v>0</v>
      </c>
      <c r="AI463" s="236">
        <v>0</v>
      </c>
      <c r="AJ463" s="488">
        <v>0</v>
      </c>
    </row>
    <row r="464" spans="1:36" s="42" customFormat="1" x14ac:dyDescent="0.25">
      <c r="A464" s="407">
        <v>4</v>
      </c>
      <c r="B464" s="113">
        <v>1489</v>
      </c>
      <c r="C464" s="189" t="s">
        <v>1476</v>
      </c>
      <c r="D464" s="483">
        <v>0</v>
      </c>
      <c r="E464" s="483">
        <v>0</v>
      </c>
      <c r="F464" s="483">
        <v>0</v>
      </c>
      <c r="G464" s="483">
        <v>0</v>
      </c>
      <c r="H464" s="88">
        <v>0</v>
      </c>
      <c r="I464" s="483">
        <v>0</v>
      </c>
      <c r="J464" s="483">
        <v>0</v>
      </c>
      <c r="K464" s="483">
        <v>0</v>
      </c>
      <c r="L464" s="483">
        <v>0</v>
      </c>
      <c r="M464" s="483">
        <v>0</v>
      </c>
      <c r="N464" s="483">
        <v>0</v>
      </c>
      <c r="O464" s="483">
        <v>0</v>
      </c>
      <c r="P464" s="483">
        <v>0</v>
      </c>
      <c r="Q464" s="483">
        <v>0</v>
      </c>
      <c r="R464" s="88">
        <v>0</v>
      </c>
      <c r="S464" s="483">
        <v>0</v>
      </c>
      <c r="T464" s="483">
        <v>0</v>
      </c>
      <c r="U464" s="483">
        <v>0</v>
      </c>
      <c r="V464" s="483">
        <v>0</v>
      </c>
      <c r="W464" s="483">
        <v>0</v>
      </c>
      <c r="X464" s="483">
        <v>0</v>
      </c>
      <c r="Y464" s="483">
        <v>0</v>
      </c>
      <c r="Z464" s="483">
        <v>0</v>
      </c>
      <c r="AA464" s="483">
        <v>0</v>
      </c>
      <c r="AB464" s="483">
        <v>0</v>
      </c>
      <c r="AC464" s="483">
        <v>0</v>
      </c>
      <c r="AD464" s="483">
        <v>0</v>
      </c>
      <c r="AE464" s="483">
        <v>0</v>
      </c>
      <c r="AF464" s="236">
        <v>0</v>
      </c>
      <c r="AG464" s="236">
        <v>0</v>
      </c>
      <c r="AH464" s="236">
        <v>0</v>
      </c>
      <c r="AI464" s="236">
        <v>0</v>
      </c>
      <c r="AJ464" s="488">
        <v>0</v>
      </c>
    </row>
    <row r="465" spans="1:36" s="42" customFormat="1" x14ac:dyDescent="0.25">
      <c r="A465" s="407">
        <v>6</v>
      </c>
      <c r="B465" s="113">
        <v>148905</v>
      </c>
      <c r="C465" s="189" t="s">
        <v>623</v>
      </c>
      <c r="D465" s="483">
        <v>0</v>
      </c>
      <c r="E465" s="483">
        <v>0</v>
      </c>
      <c r="F465" s="483">
        <v>0</v>
      </c>
      <c r="G465" s="483">
        <v>0</v>
      </c>
      <c r="H465" s="88">
        <v>0</v>
      </c>
      <c r="I465" s="483">
        <v>0</v>
      </c>
      <c r="J465" s="483">
        <v>0</v>
      </c>
      <c r="K465" s="483">
        <v>0</v>
      </c>
      <c r="L465" s="483">
        <v>0</v>
      </c>
      <c r="M465" s="483">
        <v>0</v>
      </c>
      <c r="N465" s="483">
        <v>0</v>
      </c>
      <c r="O465" s="483">
        <v>0</v>
      </c>
      <c r="P465" s="483">
        <v>0</v>
      </c>
      <c r="Q465" s="483">
        <v>0</v>
      </c>
      <c r="R465" s="88">
        <v>0</v>
      </c>
      <c r="S465" s="483">
        <v>0</v>
      </c>
      <c r="T465" s="483">
        <v>0</v>
      </c>
      <c r="U465" s="483">
        <v>0</v>
      </c>
      <c r="V465" s="483">
        <v>0</v>
      </c>
      <c r="W465" s="483">
        <v>0</v>
      </c>
      <c r="X465" s="483">
        <v>0</v>
      </c>
      <c r="Y465" s="483">
        <v>0</v>
      </c>
      <c r="Z465" s="483">
        <v>0</v>
      </c>
      <c r="AA465" s="483">
        <v>0</v>
      </c>
      <c r="AB465" s="483">
        <v>0</v>
      </c>
      <c r="AC465" s="483">
        <v>0</v>
      </c>
      <c r="AD465" s="483">
        <v>0</v>
      </c>
      <c r="AE465" s="483">
        <v>0</v>
      </c>
      <c r="AF465" s="236">
        <v>0</v>
      </c>
      <c r="AG465" s="236">
        <v>0</v>
      </c>
      <c r="AH465" s="236">
        <v>0</v>
      </c>
      <c r="AI465" s="236">
        <v>0</v>
      </c>
      <c r="AJ465" s="488">
        <v>0</v>
      </c>
    </row>
    <row r="466" spans="1:36" s="42" customFormat="1" x14ac:dyDescent="0.25">
      <c r="A466" s="407">
        <v>6</v>
      </c>
      <c r="B466" s="113">
        <v>148910</v>
      </c>
      <c r="C466" s="189" t="s">
        <v>625</v>
      </c>
      <c r="D466" s="483">
        <v>0</v>
      </c>
      <c r="E466" s="483">
        <v>0</v>
      </c>
      <c r="F466" s="483">
        <v>0</v>
      </c>
      <c r="G466" s="483">
        <v>0</v>
      </c>
      <c r="H466" s="88">
        <v>0</v>
      </c>
      <c r="I466" s="483">
        <v>0</v>
      </c>
      <c r="J466" s="483">
        <v>0</v>
      </c>
      <c r="K466" s="483">
        <v>0</v>
      </c>
      <c r="L466" s="483">
        <v>0</v>
      </c>
      <c r="M466" s="483">
        <v>0</v>
      </c>
      <c r="N466" s="483">
        <v>0</v>
      </c>
      <c r="O466" s="483">
        <v>0</v>
      </c>
      <c r="P466" s="483">
        <v>0</v>
      </c>
      <c r="Q466" s="483">
        <v>0</v>
      </c>
      <c r="R466" s="88">
        <v>0</v>
      </c>
      <c r="S466" s="483">
        <v>0</v>
      </c>
      <c r="T466" s="483">
        <v>0</v>
      </c>
      <c r="U466" s="483">
        <v>0</v>
      </c>
      <c r="V466" s="483">
        <v>0</v>
      </c>
      <c r="W466" s="483">
        <v>0</v>
      </c>
      <c r="X466" s="483">
        <v>0</v>
      </c>
      <c r="Y466" s="483">
        <v>0</v>
      </c>
      <c r="Z466" s="483">
        <v>0</v>
      </c>
      <c r="AA466" s="483">
        <v>0</v>
      </c>
      <c r="AB466" s="483">
        <v>0</v>
      </c>
      <c r="AC466" s="483">
        <v>0</v>
      </c>
      <c r="AD466" s="483">
        <v>0</v>
      </c>
      <c r="AE466" s="483">
        <v>0</v>
      </c>
      <c r="AF466" s="236">
        <v>0</v>
      </c>
      <c r="AG466" s="236">
        <v>0</v>
      </c>
      <c r="AH466" s="236">
        <v>0</v>
      </c>
      <c r="AI466" s="236">
        <v>0</v>
      </c>
      <c r="AJ466" s="488">
        <v>0</v>
      </c>
    </row>
    <row r="467" spans="1:36" s="42" customFormat="1" x14ac:dyDescent="0.25">
      <c r="A467" s="407">
        <v>6</v>
      </c>
      <c r="B467" s="113">
        <v>148915</v>
      </c>
      <c r="C467" s="189" t="s">
        <v>627</v>
      </c>
      <c r="D467" s="483">
        <v>0</v>
      </c>
      <c r="E467" s="483">
        <v>0</v>
      </c>
      <c r="F467" s="483">
        <v>0</v>
      </c>
      <c r="G467" s="483">
        <v>0</v>
      </c>
      <c r="H467" s="88">
        <v>0</v>
      </c>
      <c r="I467" s="483">
        <v>0</v>
      </c>
      <c r="J467" s="483">
        <v>0</v>
      </c>
      <c r="K467" s="483">
        <v>0</v>
      </c>
      <c r="L467" s="483">
        <v>0</v>
      </c>
      <c r="M467" s="483">
        <v>0</v>
      </c>
      <c r="N467" s="483">
        <v>0</v>
      </c>
      <c r="O467" s="483">
        <v>0</v>
      </c>
      <c r="P467" s="483">
        <v>0</v>
      </c>
      <c r="Q467" s="483">
        <v>0</v>
      </c>
      <c r="R467" s="88">
        <v>0</v>
      </c>
      <c r="S467" s="483">
        <v>0</v>
      </c>
      <c r="T467" s="483">
        <v>0</v>
      </c>
      <c r="U467" s="483">
        <v>0</v>
      </c>
      <c r="V467" s="483">
        <v>0</v>
      </c>
      <c r="W467" s="483">
        <v>0</v>
      </c>
      <c r="X467" s="483">
        <v>0</v>
      </c>
      <c r="Y467" s="483">
        <v>0</v>
      </c>
      <c r="Z467" s="483">
        <v>0</v>
      </c>
      <c r="AA467" s="483">
        <v>0</v>
      </c>
      <c r="AB467" s="483">
        <v>0</v>
      </c>
      <c r="AC467" s="483">
        <v>0</v>
      </c>
      <c r="AD467" s="483">
        <v>0</v>
      </c>
      <c r="AE467" s="483">
        <v>0</v>
      </c>
      <c r="AF467" s="236">
        <v>0</v>
      </c>
      <c r="AG467" s="236">
        <v>0</v>
      </c>
      <c r="AH467" s="236">
        <v>0</v>
      </c>
      <c r="AI467" s="236">
        <v>0</v>
      </c>
      <c r="AJ467" s="488">
        <v>0</v>
      </c>
    </row>
    <row r="468" spans="1:36" s="42" customFormat="1" x14ac:dyDescent="0.25">
      <c r="A468" s="407">
        <v>6</v>
      </c>
      <c r="B468" s="113">
        <v>148920</v>
      </c>
      <c r="C468" s="189" t="s">
        <v>629</v>
      </c>
      <c r="D468" s="483">
        <v>0</v>
      </c>
      <c r="E468" s="483">
        <v>0</v>
      </c>
      <c r="F468" s="483">
        <v>0</v>
      </c>
      <c r="G468" s="483">
        <v>0</v>
      </c>
      <c r="H468" s="88">
        <v>0</v>
      </c>
      <c r="I468" s="483">
        <v>0</v>
      </c>
      <c r="J468" s="483">
        <v>0</v>
      </c>
      <c r="K468" s="483">
        <v>0</v>
      </c>
      <c r="L468" s="483">
        <v>0</v>
      </c>
      <c r="M468" s="483">
        <v>0</v>
      </c>
      <c r="N468" s="483">
        <v>0</v>
      </c>
      <c r="O468" s="483">
        <v>0</v>
      </c>
      <c r="P468" s="483">
        <v>0</v>
      </c>
      <c r="Q468" s="483">
        <v>0</v>
      </c>
      <c r="R468" s="88">
        <v>0</v>
      </c>
      <c r="S468" s="483">
        <v>0</v>
      </c>
      <c r="T468" s="483">
        <v>0</v>
      </c>
      <c r="U468" s="483">
        <v>0</v>
      </c>
      <c r="V468" s="483">
        <v>0</v>
      </c>
      <c r="W468" s="483">
        <v>0</v>
      </c>
      <c r="X468" s="483">
        <v>0</v>
      </c>
      <c r="Y468" s="483">
        <v>0</v>
      </c>
      <c r="Z468" s="483">
        <v>0</v>
      </c>
      <c r="AA468" s="483">
        <v>0</v>
      </c>
      <c r="AB468" s="483">
        <v>0</v>
      </c>
      <c r="AC468" s="483">
        <v>0</v>
      </c>
      <c r="AD468" s="483">
        <v>0</v>
      </c>
      <c r="AE468" s="483">
        <v>0</v>
      </c>
      <c r="AF468" s="236">
        <v>0</v>
      </c>
      <c r="AG468" s="236">
        <v>0</v>
      </c>
      <c r="AH468" s="236">
        <v>0</v>
      </c>
      <c r="AI468" s="236">
        <v>0</v>
      </c>
      <c r="AJ468" s="488">
        <v>0</v>
      </c>
    </row>
    <row r="469" spans="1:36" s="42" customFormat="1" x14ac:dyDescent="0.25">
      <c r="A469" s="407">
        <v>6</v>
      </c>
      <c r="B469" s="113">
        <v>148925</v>
      </c>
      <c r="C469" s="189" t="s">
        <v>631</v>
      </c>
      <c r="D469" s="483">
        <v>0</v>
      </c>
      <c r="E469" s="483">
        <v>0</v>
      </c>
      <c r="F469" s="483">
        <v>0</v>
      </c>
      <c r="G469" s="483">
        <v>0</v>
      </c>
      <c r="H469" s="88">
        <v>0</v>
      </c>
      <c r="I469" s="483">
        <v>0</v>
      </c>
      <c r="J469" s="483">
        <v>0</v>
      </c>
      <c r="K469" s="483">
        <v>0</v>
      </c>
      <c r="L469" s="483">
        <v>0</v>
      </c>
      <c r="M469" s="483">
        <v>0</v>
      </c>
      <c r="N469" s="483">
        <v>0</v>
      </c>
      <c r="O469" s="483">
        <v>0</v>
      </c>
      <c r="P469" s="483">
        <v>0</v>
      </c>
      <c r="Q469" s="483">
        <v>0</v>
      </c>
      <c r="R469" s="88">
        <v>0</v>
      </c>
      <c r="S469" s="483">
        <v>0</v>
      </c>
      <c r="T469" s="483">
        <v>0</v>
      </c>
      <c r="U469" s="483">
        <v>0</v>
      </c>
      <c r="V469" s="483">
        <v>0</v>
      </c>
      <c r="W469" s="483">
        <v>0</v>
      </c>
      <c r="X469" s="483">
        <v>0</v>
      </c>
      <c r="Y469" s="483">
        <v>0</v>
      </c>
      <c r="Z469" s="483">
        <v>0</v>
      </c>
      <c r="AA469" s="483">
        <v>0</v>
      </c>
      <c r="AB469" s="483">
        <v>0</v>
      </c>
      <c r="AC469" s="483">
        <v>0</v>
      </c>
      <c r="AD469" s="483">
        <v>0</v>
      </c>
      <c r="AE469" s="483">
        <v>0</v>
      </c>
      <c r="AF469" s="236">
        <v>0</v>
      </c>
      <c r="AG469" s="236">
        <v>0</v>
      </c>
      <c r="AH469" s="236">
        <v>0</v>
      </c>
      <c r="AI469" s="236">
        <v>0</v>
      </c>
      <c r="AJ469" s="488">
        <v>0</v>
      </c>
    </row>
    <row r="470" spans="1:36" s="42" customFormat="1" x14ac:dyDescent="0.25">
      <c r="A470" s="407">
        <v>4</v>
      </c>
      <c r="B470" s="113">
        <v>1490</v>
      </c>
      <c r="C470" s="189" t="s">
        <v>1477</v>
      </c>
      <c r="D470" s="483">
        <v>0</v>
      </c>
      <c r="E470" s="483">
        <v>0</v>
      </c>
      <c r="F470" s="483">
        <v>0</v>
      </c>
      <c r="G470" s="483">
        <v>0</v>
      </c>
      <c r="H470" s="88">
        <v>0</v>
      </c>
      <c r="I470" s="483">
        <v>0</v>
      </c>
      <c r="J470" s="483">
        <v>0</v>
      </c>
      <c r="K470" s="483">
        <v>0</v>
      </c>
      <c r="L470" s="483">
        <v>0</v>
      </c>
      <c r="M470" s="483">
        <v>0</v>
      </c>
      <c r="N470" s="483">
        <v>0</v>
      </c>
      <c r="O470" s="483">
        <v>0</v>
      </c>
      <c r="P470" s="483">
        <v>0</v>
      </c>
      <c r="Q470" s="483">
        <v>0</v>
      </c>
      <c r="R470" s="88">
        <v>0</v>
      </c>
      <c r="S470" s="483">
        <v>0</v>
      </c>
      <c r="T470" s="483">
        <v>0</v>
      </c>
      <c r="U470" s="483">
        <v>0</v>
      </c>
      <c r="V470" s="483">
        <v>0</v>
      </c>
      <c r="W470" s="483">
        <v>0</v>
      </c>
      <c r="X470" s="483">
        <v>0</v>
      </c>
      <c r="Y470" s="483">
        <v>0</v>
      </c>
      <c r="Z470" s="483">
        <v>0</v>
      </c>
      <c r="AA470" s="483">
        <v>0</v>
      </c>
      <c r="AB470" s="483">
        <v>0</v>
      </c>
      <c r="AC470" s="483">
        <v>0</v>
      </c>
      <c r="AD470" s="483">
        <v>0</v>
      </c>
      <c r="AE470" s="483">
        <v>0</v>
      </c>
      <c r="AF470" s="236">
        <v>0</v>
      </c>
      <c r="AG470" s="236">
        <v>0</v>
      </c>
      <c r="AH470" s="236">
        <v>0</v>
      </c>
      <c r="AI470" s="236">
        <v>0</v>
      </c>
      <c r="AJ470" s="488">
        <v>0</v>
      </c>
    </row>
    <row r="471" spans="1:36" s="42" customFormat="1" x14ac:dyDescent="0.25">
      <c r="A471" s="407">
        <v>6</v>
      </c>
      <c r="B471" s="113">
        <v>149005</v>
      </c>
      <c r="C471" s="189" t="s">
        <v>623</v>
      </c>
      <c r="D471" s="483">
        <v>0</v>
      </c>
      <c r="E471" s="483">
        <v>0</v>
      </c>
      <c r="F471" s="483">
        <v>0</v>
      </c>
      <c r="G471" s="483">
        <v>0</v>
      </c>
      <c r="H471" s="88">
        <v>0</v>
      </c>
      <c r="I471" s="483">
        <v>0</v>
      </c>
      <c r="J471" s="483">
        <v>0</v>
      </c>
      <c r="K471" s="483">
        <v>0</v>
      </c>
      <c r="L471" s="483">
        <v>0</v>
      </c>
      <c r="M471" s="483">
        <v>0</v>
      </c>
      <c r="N471" s="483">
        <v>0</v>
      </c>
      <c r="O471" s="483">
        <v>0</v>
      </c>
      <c r="P471" s="483">
        <v>0</v>
      </c>
      <c r="Q471" s="483">
        <v>0</v>
      </c>
      <c r="R471" s="88">
        <v>0</v>
      </c>
      <c r="S471" s="483">
        <v>0</v>
      </c>
      <c r="T471" s="483">
        <v>0</v>
      </c>
      <c r="U471" s="483">
        <v>0</v>
      </c>
      <c r="V471" s="483">
        <v>0</v>
      </c>
      <c r="W471" s="483">
        <v>0</v>
      </c>
      <c r="X471" s="483">
        <v>0</v>
      </c>
      <c r="Y471" s="483">
        <v>0</v>
      </c>
      <c r="Z471" s="483">
        <v>0</v>
      </c>
      <c r="AA471" s="483">
        <v>0</v>
      </c>
      <c r="AB471" s="483">
        <v>0</v>
      </c>
      <c r="AC471" s="483">
        <v>0</v>
      </c>
      <c r="AD471" s="483">
        <v>0</v>
      </c>
      <c r="AE471" s="483">
        <v>0</v>
      </c>
      <c r="AF471" s="236">
        <v>0</v>
      </c>
      <c r="AG471" s="236">
        <v>0</v>
      </c>
      <c r="AH471" s="236">
        <v>0</v>
      </c>
      <c r="AI471" s="236">
        <v>0</v>
      </c>
      <c r="AJ471" s="488">
        <v>0</v>
      </c>
    </row>
    <row r="472" spans="1:36" s="42" customFormat="1" x14ac:dyDescent="0.25">
      <c r="A472" s="407">
        <v>6</v>
      </c>
      <c r="B472" s="113">
        <v>149010</v>
      </c>
      <c r="C472" s="189" t="s">
        <v>625</v>
      </c>
      <c r="D472" s="483">
        <v>0</v>
      </c>
      <c r="E472" s="483">
        <v>0</v>
      </c>
      <c r="F472" s="483">
        <v>0</v>
      </c>
      <c r="G472" s="483">
        <v>0</v>
      </c>
      <c r="H472" s="88">
        <v>0</v>
      </c>
      <c r="I472" s="483">
        <v>0</v>
      </c>
      <c r="J472" s="483">
        <v>0</v>
      </c>
      <c r="K472" s="483">
        <v>0</v>
      </c>
      <c r="L472" s="483">
        <v>0</v>
      </c>
      <c r="M472" s="483">
        <v>0</v>
      </c>
      <c r="N472" s="483">
        <v>0</v>
      </c>
      <c r="O472" s="483">
        <v>0</v>
      </c>
      <c r="P472" s="483">
        <v>0</v>
      </c>
      <c r="Q472" s="483">
        <v>0</v>
      </c>
      <c r="R472" s="88">
        <v>0</v>
      </c>
      <c r="S472" s="483">
        <v>0</v>
      </c>
      <c r="T472" s="483">
        <v>0</v>
      </c>
      <c r="U472" s="483">
        <v>0</v>
      </c>
      <c r="V472" s="483">
        <v>0</v>
      </c>
      <c r="W472" s="483">
        <v>0</v>
      </c>
      <c r="X472" s="483">
        <v>0</v>
      </c>
      <c r="Y472" s="483">
        <v>0</v>
      </c>
      <c r="Z472" s="483">
        <v>0</v>
      </c>
      <c r="AA472" s="483">
        <v>0</v>
      </c>
      <c r="AB472" s="483">
        <v>0</v>
      </c>
      <c r="AC472" s="483">
        <v>0</v>
      </c>
      <c r="AD472" s="483">
        <v>0</v>
      </c>
      <c r="AE472" s="483">
        <v>0</v>
      </c>
      <c r="AF472" s="236">
        <v>0</v>
      </c>
      <c r="AG472" s="236">
        <v>0</v>
      </c>
      <c r="AH472" s="236">
        <v>0</v>
      </c>
      <c r="AI472" s="236">
        <v>0</v>
      </c>
      <c r="AJ472" s="488">
        <v>0</v>
      </c>
    </row>
    <row r="473" spans="1:36" s="42" customFormat="1" x14ac:dyDescent="0.25">
      <c r="A473" s="407">
        <v>6</v>
      </c>
      <c r="B473" s="113">
        <v>149015</v>
      </c>
      <c r="C473" s="189" t="s">
        <v>627</v>
      </c>
      <c r="D473" s="483">
        <v>0</v>
      </c>
      <c r="E473" s="483">
        <v>0</v>
      </c>
      <c r="F473" s="483">
        <v>0</v>
      </c>
      <c r="G473" s="483">
        <v>0</v>
      </c>
      <c r="H473" s="88">
        <v>0</v>
      </c>
      <c r="I473" s="483">
        <v>0</v>
      </c>
      <c r="J473" s="483">
        <v>0</v>
      </c>
      <c r="K473" s="483">
        <v>0</v>
      </c>
      <c r="L473" s="483">
        <v>0</v>
      </c>
      <c r="M473" s="483">
        <v>0</v>
      </c>
      <c r="N473" s="483">
        <v>0</v>
      </c>
      <c r="O473" s="483">
        <v>0</v>
      </c>
      <c r="P473" s="483">
        <v>0</v>
      </c>
      <c r="Q473" s="483">
        <v>0</v>
      </c>
      <c r="R473" s="88">
        <v>0</v>
      </c>
      <c r="S473" s="483">
        <v>0</v>
      </c>
      <c r="T473" s="483">
        <v>0</v>
      </c>
      <c r="U473" s="483">
        <v>0</v>
      </c>
      <c r="V473" s="483">
        <v>0</v>
      </c>
      <c r="W473" s="483">
        <v>0</v>
      </c>
      <c r="X473" s="483">
        <v>0</v>
      </c>
      <c r="Y473" s="483">
        <v>0</v>
      </c>
      <c r="Z473" s="483">
        <v>0</v>
      </c>
      <c r="AA473" s="483">
        <v>0</v>
      </c>
      <c r="AB473" s="483">
        <v>0</v>
      </c>
      <c r="AC473" s="483">
        <v>0</v>
      </c>
      <c r="AD473" s="483">
        <v>0</v>
      </c>
      <c r="AE473" s="483">
        <v>0</v>
      </c>
      <c r="AF473" s="236">
        <v>0</v>
      </c>
      <c r="AG473" s="236">
        <v>0</v>
      </c>
      <c r="AH473" s="236">
        <v>0</v>
      </c>
      <c r="AI473" s="236">
        <v>0</v>
      </c>
      <c r="AJ473" s="488">
        <v>0</v>
      </c>
    </row>
    <row r="474" spans="1:36" s="42" customFormat="1" x14ac:dyDescent="0.25">
      <c r="A474" s="407">
        <v>6</v>
      </c>
      <c r="B474" s="113">
        <v>149020</v>
      </c>
      <c r="C474" s="189" t="s">
        <v>629</v>
      </c>
      <c r="D474" s="483">
        <v>0</v>
      </c>
      <c r="E474" s="483">
        <v>0</v>
      </c>
      <c r="F474" s="483">
        <v>0</v>
      </c>
      <c r="G474" s="483">
        <v>0</v>
      </c>
      <c r="H474" s="88">
        <v>0</v>
      </c>
      <c r="I474" s="483">
        <v>0</v>
      </c>
      <c r="J474" s="483">
        <v>0</v>
      </c>
      <c r="K474" s="483">
        <v>0</v>
      </c>
      <c r="L474" s="483">
        <v>0</v>
      </c>
      <c r="M474" s="483">
        <v>0</v>
      </c>
      <c r="N474" s="483">
        <v>0</v>
      </c>
      <c r="O474" s="483">
        <v>0</v>
      </c>
      <c r="P474" s="483">
        <v>0</v>
      </c>
      <c r="Q474" s="483">
        <v>0</v>
      </c>
      <c r="R474" s="88">
        <v>0</v>
      </c>
      <c r="S474" s="483">
        <v>0</v>
      </c>
      <c r="T474" s="483">
        <v>0</v>
      </c>
      <c r="U474" s="483">
        <v>0</v>
      </c>
      <c r="V474" s="483">
        <v>0</v>
      </c>
      <c r="W474" s="483">
        <v>0</v>
      </c>
      <c r="X474" s="483">
        <v>0</v>
      </c>
      <c r="Y474" s="483">
        <v>0</v>
      </c>
      <c r="Z474" s="483">
        <v>0</v>
      </c>
      <c r="AA474" s="483">
        <v>0</v>
      </c>
      <c r="AB474" s="483">
        <v>0</v>
      </c>
      <c r="AC474" s="483">
        <v>0</v>
      </c>
      <c r="AD474" s="483">
        <v>0</v>
      </c>
      <c r="AE474" s="483">
        <v>0</v>
      </c>
      <c r="AF474" s="236">
        <v>0</v>
      </c>
      <c r="AG474" s="236">
        <v>0</v>
      </c>
      <c r="AH474" s="236">
        <v>0</v>
      </c>
      <c r="AI474" s="236">
        <v>0</v>
      </c>
      <c r="AJ474" s="488">
        <v>0</v>
      </c>
    </row>
    <row r="475" spans="1:36" s="42" customFormat="1" x14ac:dyDescent="0.25">
      <c r="A475" s="407">
        <v>6</v>
      </c>
      <c r="B475" s="113">
        <v>149025</v>
      </c>
      <c r="C475" s="189" t="s">
        <v>631</v>
      </c>
      <c r="D475" s="483">
        <v>0</v>
      </c>
      <c r="E475" s="483">
        <v>0</v>
      </c>
      <c r="F475" s="483">
        <v>0</v>
      </c>
      <c r="G475" s="483">
        <v>0</v>
      </c>
      <c r="H475" s="88">
        <v>0</v>
      </c>
      <c r="I475" s="483">
        <v>0</v>
      </c>
      <c r="J475" s="483">
        <v>0</v>
      </c>
      <c r="K475" s="483">
        <v>0</v>
      </c>
      <c r="L475" s="483">
        <v>0</v>
      </c>
      <c r="M475" s="483">
        <v>0</v>
      </c>
      <c r="N475" s="483">
        <v>0</v>
      </c>
      <c r="O475" s="483">
        <v>0</v>
      </c>
      <c r="P475" s="483">
        <v>0</v>
      </c>
      <c r="Q475" s="483">
        <v>0</v>
      </c>
      <c r="R475" s="88">
        <v>0</v>
      </c>
      <c r="S475" s="483">
        <v>0</v>
      </c>
      <c r="T475" s="483">
        <v>0</v>
      </c>
      <c r="U475" s="483">
        <v>0</v>
      </c>
      <c r="V475" s="483">
        <v>0</v>
      </c>
      <c r="W475" s="483">
        <v>0</v>
      </c>
      <c r="X475" s="483">
        <v>0</v>
      </c>
      <c r="Y475" s="483">
        <v>0</v>
      </c>
      <c r="Z475" s="483">
        <v>0</v>
      </c>
      <c r="AA475" s="483">
        <v>0</v>
      </c>
      <c r="AB475" s="483">
        <v>0</v>
      </c>
      <c r="AC475" s="483">
        <v>0</v>
      </c>
      <c r="AD475" s="483">
        <v>0</v>
      </c>
      <c r="AE475" s="483">
        <v>0</v>
      </c>
      <c r="AF475" s="236">
        <v>0</v>
      </c>
      <c r="AG475" s="236">
        <v>0</v>
      </c>
      <c r="AH475" s="236">
        <v>0</v>
      </c>
      <c r="AI475" s="236">
        <v>0</v>
      </c>
      <c r="AJ475" s="488">
        <v>0</v>
      </c>
    </row>
    <row r="476" spans="1:36" s="42" customFormat="1" x14ac:dyDescent="0.25">
      <c r="A476" s="407">
        <v>4</v>
      </c>
      <c r="B476" s="113">
        <v>1491</v>
      </c>
      <c r="C476" s="189" t="s">
        <v>1480</v>
      </c>
      <c r="D476" s="483">
        <v>20288.01483</v>
      </c>
      <c r="E476" s="483">
        <v>510810.08195000002</v>
      </c>
      <c r="F476" s="483">
        <v>166675.45890999999</v>
      </c>
      <c r="G476" s="483">
        <v>13976.934869999999</v>
      </c>
      <c r="H476" s="88">
        <v>711750.49056000006</v>
      </c>
      <c r="I476" s="483">
        <v>0</v>
      </c>
      <c r="J476" s="483">
        <v>1970.1069299999999</v>
      </c>
      <c r="K476" s="483">
        <v>0</v>
      </c>
      <c r="L476" s="483">
        <v>22629.221740000001</v>
      </c>
      <c r="M476" s="483">
        <v>12453.0764</v>
      </c>
      <c r="N476" s="483">
        <v>31232.20349</v>
      </c>
      <c r="O476" s="483">
        <v>10991.268400000001</v>
      </c>
      <c r="P476" s="483">
        <v>385.81180000000001</v>
      </c>
      <c r="Q476" s="483">
        <v>1853.28126</v>
      </c>
      <c r="R476" s="88">
        <v>81514.970019999993</v>
      </c>
      <c r="S476" s="483">
        <v>3380.4794299999999</v>
      </c>
      <c r="T476" s="483">
        <v>975.58045000000004</v>
      </c>
      <c r="U476" s="483">
        <v>610.95164</v>
      </c>
      <c r="V476" s="483">
        <v>3053.6256600000002</v>
      </c>
      <c r="W476" s="483">
        <v>731.82104000000004</v>
      </c>
      <c r="X476" s="483">
        <v>120.43600000000001</v>
      </c>
      <c r="Y476" s="483">
        <v>3371.7787199999998</v>
      </c>
      <c r="Z476" s="483">
        <v>2366.60455</v>
      </c>
      <c r="AA476" s="483">
        <v>302.46208000000001</v>
      </c>
      <c r="AB476" s="483">
        <v>37787.203029999997</v>
      </c>
      <c r="AC476" s="483">
        <v>0</v>
      </c>
      <c r="AD476" s="483">
        <v>52700.942599999995</v>
      </c>
      <c r="AE476" s="483">
        <v>845966.40318000002</v>
      </c>
      <c r="AF476" s="236">
        <v>31232.20349</v>
      </c>
      <c r="AG476" s="236">
        <v>38135.923800000004</v>
      </c>
      <c r="AH476" s="236">
        <v>0</v>
      </c>
      <c r="AI476" s="236">
        <v>3674.2407999999996</v>
      </c>
      <c r="AJ476" s="488">
        <v>772924.0350899999</v>
      </c>
    </row>
    <row r="477" spans="1:36" s="42" customFormat="1" x14ac:dyDescent="0.25">
      <c r="A477" s="407">
        <v>6</v>
      </c>
      <c r="B477" s="113">
        <v>149105</v>
      </c>
      <c r="C477" s="189" t="s">
        <v>1482</v>
      </c>
      <c r="D477" s="483">
        <v>0</v>
      </c>
      <c r="E477" s="483">
        <v>486887.33766999998</v>
      </c>
      <c r="F477" s="483">
        <v>27972.868630000001</v>
      </c>
      <c r="G477" s="483">
        <v>6172.4349400000001</v>
      </c>
      <c r="H477" s="88">
        <v>521032.64123999997</v>
      </c>
      <c r="I477" s="483">
        <v>0</v>
      </c>
      <c r="J477" s="483">
        <v>0</v>
      </c>
      <c r="K477" s="483">
        <v>0</v>
      </c>
      <c r="L477" s="483">
        <v>0</v>
      </c>
      <c r="M477" s="483">
        <v>1412.32392</v>
      </c>
      <c r="N477" s="483">
        <v>31047.19181</v>
      </c>
      <c r="O477" s="483">
        <v>3420.1195899999998</v>
      </c>
      <c r="P477" s="483">
        <v>88.799189999999996</v>
      </c>
      <c r="Q477" s="483">
        <v>0</v>
      </c>
      <c r="R477" s="88">
        <v>35968.434509999999</v>
      </c>
      <c r="S477" s="483">
        <v>2574.5585099999998</v>
      </c>
      <c r="T477" s="483">
        <v>10.481490000000001</v>
      </c>
      <c r="U477" s="483">
        <v>580.36449000000005</v>
      </c>
      <c r="V477" s="483">
        <v>937.56854999999996</v>
      </c>
      <c r="W477" s="483">
        <v>570.61213999999995</v>
      </c>
      <c r="X477" s="483">
        <v>0</v>
      </c>
      <c r="Y477" s="483">
        <v>0</v>
      </c>
      <c r="Z477" s="483">
        <v>2293.4263799999999</v>
      </c>
      <c r="AA477" s="483">
        <v>0</v>
      </c>
      <c r="AB477" s="483">
        <v>4706.9277400000001</v>
      </c>
      <c r="AC477" s="483">
        <v>0</v>
      </c>
      <c r="AD477" s="483">
        <v>11673.9393</v>
      </c>
      <c r="AE477" s="483">
        <v>568675.01504999993</v>
      </c>
      <c r="AF477" s="236">
        <v>31047.19181</v>
      </c>
      <c r="AG477" s="236">
        <v>2349.8924699999998</v>
      </c>
      <c r="AH477" s="236">
        <v>0</v>
      </c>
      <c r="AI477" s="236">
        <v>0</v>
      </c>
      <c r="AJ477" s="488">
        <v>535277.93076999986</v>
      </c>
    </row>
    <row r="478" spans="1:36" s="42" customFormat="1" x14ac:dyDescent="0.25">
      <c r="A478" s="407">
        <v>6</v>
      </c>
      <c r="B478" s="113">
        <v>149120</v>
      </c>
      <c r="C478" s="189" t="s">
        <v>1485</v>
      </c>
      <c r="D478" s="483">
        <v>18886.5805</v>
      </c>
      <c r="E478" s="483">
        <v>2000.8910900000001</v>
      </c>
      <c r="F478" s="483">
        <v>102204.29668</v>
      </c>
      <c r="G478" s="483">
        <v>6509.0854799999997</v>
      </c>
      <c r="H478" s="88">
        <v>129600.85374999999</v>
      </c>
      <c r="I478" s="483">
        <v>0</v>
      </c>
      <c r="J478" s="483">
        <v>423.52936</v>
      </c>
      <c r="K478" s="483">
        <v>0</v>
      </c>
      <c r="L478" s="483">
        <v>22629.221740000001</v>
      </c>
      <c r="M478" s="483">
        <v>11040.752479999999</v>
      </c>
      <c r="N478" s="483">
        <v>185.01168000000001</v>
      </c>
      <c r="O478" s="483">
        <v>4254.9262600000002</v>
      </c>
      <c r="P478" s="483">
        <v>165.14905999999999</v>
      </c>
      <c r="Q478" s="483">
        <v>951.02697999999998</v>
      </c>
      <c r="R478" s="88">
        <v>39649.617560000013</v>
      </c>
      <c r="S478" s="483">
        <v>134.2167</v>
      </c>
      <c r="T478" s="483">
        <v>965.09896000000003</v>
      </c>
      <c r="U478" s="483">
        <v>7.1777899999999999</v>
      </c>
      <c r="V478" s="483">
        <v>1989.33392</v>
      </c>
      <c r="W478" s="483">
        <v>54.586840000000002</v>
      </c>
      <c r="X478" s="483">
        <v>120.43600000000001</v>
      </c>
      <c r="Y478" s="483">
        <v>119.40252</v>
      </c>
      <c r="Z478" s="483">
        <v>14.765000000000001</v>
      </c>
      <c r="AA478" s="483">
        <v>0</v>
      </c>
      <c r="AB478" s="483">
        <v>11695.423280000001</v>
      </c>
      <c r="AC478" s="483">
        <v>0</v>
      </c>
      <c r="AD478" s="483">
        <v>15100.44101</v>
      </c>
      <c r="AE478" s="483">
        <v>184350.91232</v>
      </c>
      <c r="AF478" s="236">
        <v>185.01168000000001</v>
      </c>
      <c r="AG478" s="236">
        <v>35659.308140000001</v>
      </c>
      <c r="AH478" s="236">
        <v>0</v>
      </c>
      <c r="AI478" s="236">
        <v>119.40252</v>
      </c>
      <c r="AJ478" s="488">
        <v>148387.18997999997</v>
      </c>
    </row>
    <row r="479" spans="1:36" s="42" customFormat="1" x14ac:dyDescent="0.25">
      <c r="A479" s="407">
        <v>6</v>
      </c>
      <c r="B479" s="113">
        <v>149130</v>
      </c>
      <c r="C479" s="189" t="s">
        <v>1487</v>
      </c>
      <c r="D479" s="483">
        <v>0</v>
      </c>
      <c r="E479" s="483">
        <v>20540.703809999999</v>
      </c>
      <c r="F479" s="483">
        <v>4360.8159500000002</v>
      </c>
      <c r="G479" s="483">
        <v>1144.69553</v>
      </c>
      <c r="H479" s="88">
        <v>26046.21529</v>
      </c>
      <c r="I479" s="483">
        <v>0</v>
      </c>
      <c r="J479" s="483">
        <v>1537.79017</v>
      </c>
      <c r="K479" s="483">
        <v>0</v>
      </c>
      <c r="L479" s="483">
        <v>0</v>
      </c>
      <c r="M479" s="483">
        <v>0</v>
      </c>
      <c r="N479" s="483">
        <v>0</v>
      </c>
      <c r="O479" s="483">
        <v>1152.89913</v>
      </c>
      <c r="P479" s="483">
        <v>131.86355</v>
      </c>
      <c r="Q479" s="483">
        <v>0</v>
      </c>
      <c r="R479" s="88">
        <v>2822.55285</v>
      </c>
      <c r="S479" s="483">
        <v>0</v>
      </c>
      <c r="T479" s="483">
        <v>0</v>
      </c>
      <c r="U479" s="483">
        <v>0</v>
      </c>
      <c r="V479" s="483">
        <v>53.590479999999999</v>
      </c>
      <c r="W479" s="483">
        <v>0</v>
      </c>
      <c r="X479" s="483">
        <v>0</v>
      </c>
      <c r="Y479" s="483">
        <v>0</v>
      </c>
      <c r="Z479" s="483">
        <v>58.216479999999997</v>
      </c>
      <c r="AA479" s="483">
        <v>0</v>
      </c>
      <c r="AB479" s="483">
        <v>5735.65</v>
      </c>
      <c r="AC479" s="483">
        <v>0</v>
      </c>
      <c r="AD479" s="483">
        <v>5847.4569599999995</v>
      </c>
      <c r="AE479" s="483">
        <v>34716.225099999996</v>
      </c>
      <c r="AF479" s="236">
        <v>0</v>
      </c>
      <c r="AG479" s="236">
        <v>53.590479999999999</v>
      </c>
      <c r="AH479" s="236">
        <v>0</v>
      </c>
      <c r="AI479" s="236">
        <v>0</v>
      </c>
      <c r="AJ479" s="488">
        <v>34662.634619999997</v>
      </c>
    </row>
    <row r="480" spans="1:36" s="42" customFormat="1" x14ac:dyDescent="0.25">
      <c r="A480" s="407">
        <v>6</v>
      </c>
      <c r="B480" s="113">
        <v>149135</v>
      </c>
      <c r="C480" s="189" t="s">
        <v>1488</v>
      </c>
      <c r="D480" s="483">
        <v>0</v>
      </c>
      <c r="E480" s="483">
        <v>0</v>
      </c>
      <c r="F480" s="483">
        <v>0</v>
      </c>
      <c r="G480" s="483">
        <v>0</v>
      </c>
      <c r="H480" s="88">
        <v>0</v>
      </c>
      <c r="I480" s="483">
        <v>0</v>
      </c>
      <c r="J480" s="483">
        <v>0</v>
      </c>
      <c r="K480" s="483">
        <v>0</v>
      </c>
      <c r="L480" s="483">
        <v>0</v>
      </c>
      <c r="M480" s="483">
        <v>0</v>
      </c>
      <c r="N480" s="483">
        <v>0</v>
      </c>
      <c r="O480" s="483">
        <v>0</v>
      </c>
      <c r="P480" s="483">
        <v>0</v>
      </c>
      <c r="Q480" s="483">
        <v>0</v>
      </c>
      <c r="R480" s="88">
        <v>0</v>
      </c>
      <c r="S480" s="483">
        <v>0</v>
      </c>
      <c r="T480" s="483">
        <v>0</v>
      </c>
      <c r="U480" s="483">
        <v>0</v>
      </c>
      <c r="V480" s="483">
        <v>0</v>
      </c>
      <c r="W480" s="483">
        <v>0</v>
      </c>
      <c r="X480" s="483">
        <v>0</v>
      </c>
      <c r="Y480" s="483">
        <v>0</v>
      </c>
      <c r="Z480" s="483">
        <v>0</v>
      </c>
      <c r="AA480" s="483">
        <v>0</v>
      </c>
      <c r="AB480" s="483">
        <v>0</v>
      </c>
      <c r="AC480" s="483">
        <v>0</v>
      </c>
      <c r="AD480" s="483">
        <v>0</v>
      </c>
      <c r="AE480" s="483">
        <v>0</v>
      </c>
      <c r="AF480" s="236">
        <v>0</v>
      </c>
      <c r="AG480" s="236">
        <v>0</v>
      </c>
      <c r="AH480" s="236">
        <v>0</v>
      </c>
      <c r="AI480" s="236">
        <v>0</v>
      </c>
      <c r="AJ480" s="488">
        <v>0</v>
      </c>
    </row>
    <row r="481" spans="1:36" s="42" customFormat="1" x14ac:dyDescent="0.25">
      <c r="A481" s="407">
        <v>6</v>
      </c>
      <c r="B481" s="113">
        <v>149140</v>
      </c>
      <c r="C481" s="189" t="s">
        <v>1489</v>
      </c>
      <c r="D481" s="483">
        <v>1401.43433</v>
      </c>
      <c r="E481" s="483">
        <v>1210.41615</v>
      </c>
      <c r="F481" s="483">
        <v>32137.477650000001</v>
      </c>
      <c r="G481" s="483">
        <v>150.71892</v>
      </c>
      <c r="H481" s="88">
        <v>34900.047050000001</v>
      </c>
      <c r="I481" s="483">
        <v>0</v>
      </c>
      <c r="J481" s="483">
        <v>0</v>
      </c>
      <c r="K481" s="483">
        <v>0</v>
      </c>
      <c r="L481" s="483">
        <v>0</v>
      </c>
      <c r="M481" s="483">
        <v>0</v>
      </c>
      <c r="N481" s="483">
        <v>0</v>
      </c>
      <c r="O481" s="483">
        <v>2163.3234200000002</v>
      </c>
      <c r="P481" s="483">
        <v>0</v>
      </c>
      <c r="Q481" s="483">
        <v>902.25427999999999</v>
      </c>
      <c r="R481" s="88">
        <v>3065.5777000000003</v>
      </c>
      <c r="S481" s="483">
        <v>671.70421999999996</v>
      </c>
      <c r="T481" s="483">
        <v>0</v>
      </c>
      <c r="U481" s="483">
        <v>23.40936</v>
      </c>
      <c r="V481" s="483">
        <v>73.132710000000003</v>
      </c>
      <c r="W481" s="483">
        <v>106.62206</v>
      </c>
      <c r="X481" s="483">
        <v>0</v>
      </c>
      <c r="Y481" s="483">
        <v>3252.3762000000002</v>
      </c>
      <c r="Z481" s="483">
        <v>0.19669</v>
      </c>
      <c r="AA481" s="483">
        <v>302.46208000000001</v>
      </c>
      <c r="AB481" s="483">
        <v>15649.202010000001</v>
      </c>
      <c r="AC481" s="483">
        <v>0</v>
      </c>
      <c r="AD481" s="483">
        <v>20079.105330000002</v>
      </c>
      <c r="AE481" s="483">
        <v>58044.730080000008</v>
      </c>
      <c r="AF481" s="236">
        <v>0</v>
      </c>
      <c r="AG481" s="236">
        <v>73.132710000000003</v>
      </c>
      <c r="AH481" s="236">
        <v>0</v>
      </c>
      <c r="AI481" s="236">
        <v>3554.8382799999999</v>
      </c>
      <c r="AJ481" s="488">
        <v>54416.75909</v>
      </c>
    </row>
    <row r="482" spans="1:36" s="42" customFormat="1" x14ac:dyDescent="0.25">
      <c r="A482" s="407">
        <v>6</v>
      </c>
      <c r="B482" s="113">
        <v>149145</v>
      </c>
      <c r="C482" s="189" t="s">
        <v>1491</v>
      </c>
      <c r="D482" s="483">
        <v>0</v>
      </c>
      <c r="E482" s="483">
        <v>0</v>
      </c>
      <c r="F482" s="483">
        <v>0</v>
      </c>
      <c r="G482" s="483">
        <v>0</v>
      </c>
      <c r="H482" s="88">
        <v>0</v>
      </c>
      <c r="I482" s="483">
        <v>0</v>
      </c>
      <c r="J482" s="483">
        <v>0</v>
      </c>
      <c r="K482" s="483">
        <v>0</v>
      </c>
      <c r="L482" s="483">
        <v>0</v>
      </c>
      <c r="M482" s="483">
        <v>0</v>
      </c>
      <c r="N482" s="483">
        <v>0</v>
      </c>
      <c r="O482" s="483">
        <v>0</v>
      </c>
      <c r="P482" s="483">
        <v>0</v>
      </c>
      <c r="Q482" s="483">
        <v>0</v>
      </c>
      <c r="R482" s="88">
        <v>0</v>
      </c>
      <c r="S482" s="483">
        <v>0</v>
      </c>
      <c r="T482" s="483">
        <v>0</v>
      </c>
      <c r="U482" s="483">
        <v>0</v>
      </c>
      <c r="V482" s="483">
        <v>0</v>
      </c>
      <c r="W482" s="483">
        <v>0</v>
      </c>
      <c r="X482" s="483">
        <v>0</v>
      </c>
      <c r="Y482" s="483">
        <v>0</v>
      </c>
      <c r="Z482" s="483">
        <v>0</v>
      </c>
      <c r="AA482" s="483">
        <v>0</v>
      </c>
      <c r="AB482" s="483">
        <v>0</v>
      </c>
      <c r="AC482" s="483">
        <v>0</v>
      </c>
      <c r="AD482" s="483">
        <v>0</v>
      </c>
      <c r="AE482" s="483">
        <v>0</v>
      </c>
      <c r="AF482" s="236">
        <v>0</v>
      </c>
      <c r="AG482" s="236">
        <v>0</v>
      </c>
      <c r="AH482" s="236">
        <v>0</v>
      </c>
      <c r="AI482" s="236">
        <v>0</v>
      </c>
      <c r="AJ482" s="488">
        <v>0</v>
      </c>
    </row>
    <row r="483" spans="1:36" s="42" customFormat="1" x14ac:dyDescent="0.25">
      <c r="A483" s="407">
        <v>6</v>
      </c>
      <c r="B483" s="113">
        <v>149150</v>
      </c>
      <c r="C483" s="189" t="s">
        <v>1492</v>
      </c>
      <c r="D483" s="483">
        <v>0</v>
      </c>
      <c r="E483" s="483">
        <v>170.73322999999999</v>
      </c>
      <c r="F483" s="483">
        <v>0</v>
      </c>
      <c r="G483" s="483">
        <v>0</v>
      </c>
      <c r="H483" s="88">
        <v>170.73322999999999</v>
      </c>
      <c r="I483" s="483">
        <v>0</v>
      </c>
      <c r="J483" s="483">
        <v>8.7873999999999999</v>
      </c>
      <c r="K483" s="483">
        <v>0</v>
      </c>
      <c r="L483" s="483">
        <v>0</v>
      </c>
      <c r="M483" s="483">
        <v>0</v>
      </c>
      <c r="N483" s="483">
        <v>0</v>
      </c>
      <c r="O483" s="483">
        <v>0</v>
      </c>
      <c r="P483" s="483">
        <v>0</v>
      </c>
      <c r="Q483" s="483">
        <v>0</v>
      </c>
      <c r="R483" s="88">
        <v>8.7873999999999999</v>
      </c>
      <c r="S483" s="483">
        <v>0</v>
      </c>
      <c r="T483" s="483">
        <v>0</v>
      </c>
      <c r="U483" s="483">
        <v>0</v>
      </c>
      <c r="V483" s="483">
        <v>0</v>
      </c>
      <c r="W483" s="483">
        <v>0</v>
      </c>
      <c r="X483" s="483">
        <v>0</v>
      </c>
      <c r="Y483" s="483">
        <v>0</v>
      </c>
      <c r="Z483" s="483">
        <v>0</v>
      </c>
      <c r="AA483" s="483">
        <v>0</v>
      </c>
      <c r="AB483" s="483">
        <v>0</v>
      </c>
      <c r="AC483" s="483">
        <v>0</v>
      </c>
      <c r="AD483" s="483">
        <v>0</v>
      </c>
      <c r="AE483" s="483">
        <v>179.52062999999998</v>
      </c>
      <c r="AF483" s="236">
        <v>0</v>
      </c>
      <c r="AG483" s="236">
        <v>0</v>
      </c>
      <c r="AH483" s="236">
        <v>0</v>
      </c>
      <c r="AI483" s="236">
        <v>0</v>
      </c>
      <c r="AJ483" s="488">
        <v>179.52062999999998</v>
      </c>
    </row>
    <row r="484" spans="1:36" s="42" customFormat="1" x14ac:dyDescent="0.25">
      <c r="A484" s="407">
        <v>4</v>
      </c>
      <c r="B484" s="113">
        <v>1492</v>
      </c>
      <c r="C484" s="189" t="s">
        <v>1494</v>
      </c>
      <c r="D484" s="483">
        <v>1559.7778000000001</v>
      </c>
      <c r="E484" s="483">
        <v>5536.8532400000004</v>
      </c>
      <c r="F484" s="483">
        <v>23342.19989</v>
      </c>
      <c r="G484" s="483">
        <v>1981.0971300000001</v>
      </c>
      <c r="H484" s="88">
        <v>32419.928059999998</v>
      </c>
      <c r="I484" s="483">
        <v>0</v>
      </c>
      <c r="J484" s="483">
        <v>109.37469</v>
      </c>
      <c r="K484" s="483">
        <v>0</v>
      </c>
      <c r="L484" s="483">
        <v>1828.8666599999999</v>
      </c>
      <c r="M484" s="483">
        <v>431.97178000000002</v>
      </c>
      <c r="N484" s="483">
        <v>58.053319999999999</v>
      </c>
      <c r="O484" s="483">
        <v>605.70980999999995</v>
      </c>
      <c r="P484" s="483">
        <v>162.78048999999999</v>
      </c>
      <c r="Q484" s="483">
        <v>958.96897000000001</v>
      </c>
      <c r="R484" s="88">
        <v>4155.7257200000004</v>
      </c>
      <c r="S484" s="483">
        <v>803.78606000000002</v>
      </c>
      <c r="T484" s="483">
        <v>179.01664</v>
      </c>
      <c r="U484" s="483">
        <v>0</v>
      </c>
      <c r="V484" s="483">
        <v>383.62268999999998</v>
      </c>
      <c r="W484" s="483">
        <v>110.07749</v>
      </c>
      <c r="X484" s="483">
        <v>100.52988000000001</v>
      </c>
      <c r="Y484" s="483">
        <v>1789.3959500000001</v>
      </c>
      <c r="Z484" s="483">
        <v>27.38278</v>
      </c>
      <c r="AA484" s="483">
        <v>73.574730000000002</v>
      </c>
      <c r="AB484" s="483">
        <v>3028.41453</v>
      </c>
      <c r="AC484" s="483">
        <v>0</v>
      </c>
      <c r="AD484" s="483">
        <v>6495.8007500000003</v>
      </c>
      <c r="AE484" s="483">
        <v>43071.454530000003</v>
      </c>
      <c r="AF484" s="236">
        <v>58.053319999999999</v>
      </c>
      <c r="AG484" s="236">
        <v>2644.4611299999997</v>
      </c>
      <c r="AH484" s="236">
        <v>0</v>
      </c>
      <c r="AI484" s="236">
        <v>1862.9706800000001</v>
      </c>
      <c r="AJ484" s="488">
        <v>38505.969400000002</v>
      </c>
    </row>
    <row r="485" spans="1:36" s="42" customFormat="1" x14ac:dyDescent="0.25">
      <c r="A485" s="407">
        <v>6</v>
      </c>
      <c r="B485" s="113">
        <v>149205</v>
      </c>
      <c r="C485" s="189" t="s">
        <v>1496</v>
      </c>
      <c r="D485" s="483">
        <v>0</v>
      </c>
      <c r="E485" s="483">
        <v>4810.4599799999996</v>
      </c>
      <c r="F485" s="483">
        <v>21302.35831</v>
      </c>
      <c r="G485" s="483">
        <v>547.09416999999996</v>
      </c>
      <c r="H485" s="88">
        <v>26659.91246</v>
      </c>
      <c r="I485" s="483">
        <v>0</v>
      </c>
      <c r="J485" s="483">
        <v>0</v>
      </c>
      <c r="K485" s="483">
        <v>0</v>
      </c>
      <c r="L485" s="483">
        <v>0</v>
      </c>
      <c r="M485" s="483">
        <v>0</v>
      </c>
      <c r="N485" s="483">
        <v>0</v>
      </c>
      <c r="O485" s="483">
        <v>140.76830000000001</v>
      </c>
      <c r="P485" s="483">
        <v>129.98952</v>
      </c>
      <c r="Q485" s="483">
        <v>0</v>
      </c>
      <c r="R485" s="88">
        <v>270.75782000000004</v>
      </c>
      <c r="S485" s="483">
        <v>647.28431999999998</v>
      </c>
      <c r="T485" s="483">
        <v>6.5193700000000003</v>
      </c>
      <c r="U485" s="483">
        <v>0</v>
      </c>
      <c r="V485" s="483">
        <v>0</v>
      </c>
      <c r="W485" s="483">
        <v>0</v>
      </c>
      <c r="X485" s="483">
        <v>0</v>
      </c>
      <c r="Y485" s="483">
        <v>0</v>
      </c>
      <c r="Z485" s="483">
        <v>0</v>
      </c>
      <c r="AA485" s="483">
        <v>0</v>
      </c>
      <c r="AB485" s="483">
        <v>2.77522</v>
      </c>
      <c r="AC485" s="483">
        <v>0</v>
      </c>
      <c r="AD485" s="483">
        <v>656.57890999999995</v>
      </c>
      <c r="AE485" s="483">
        <v>27587.249189999999</v>
      </c>
      <c r="AF485" s="236">
        <v>0</v>
      </c>
      <c r="AG485" s="236">
        <v>0</v>
      </c>
      <c r="AH485" s="236">
        <v>0</v>
      </c>
      <c r="AI485" s="236">
        <v>0</v>
      </c>
      <c r="AJ485" s="488">
        <v>27587.249189999999</v>
      </c>
    </row>
    <row r="486" spans="1:36" s="42" customFormat="1" x14ac:dyDescent="0.25">
      <c r="A486" s="407">
        <v>6</v>
      </c>
      <c r="B486" s="113">
        <v>149220</v>
      </c>
      <c r="C486" s="189" t="s">
        <v>1497</v>
      </c>
      <c r="D486" s="483">
        <v>1388.69946</v>
      </c>
      <c r="E486" s="483">
        <v>243.95454000000001</v>
      </c>
      <c r="F486" s="483">
        <v>904.79854</v>
      </c>
      <c r="G486" s="483">
        <v>1362.6580200000001</v>
      </c>
      <c r="H486" s="88">
        <v>3900.1105600000001</v>
      </c>
      <c r="I486" s="483">
        <v>0</v>
      </c>
      <c r="J486" s="483">
        <v>59.335799999999999</v>
      </c>
      <c r="K486" s="483">
        <v>0</v>
      </c>
      <c r="L486" s="483">
        <v>1828.8666599999999</v>
      </c>
      <c r="M486" s="483">
        <v>431.97178000000002</v>
      </c>
      <c r="N486" s="483">
        <v>58.053319999999999</v>
      </c>
      <c r="O486" s="483">
        <v>323.71778</v>
      </c>
      <c r="P486" s="483">
        <v>28.841650000000001</v>
      </c>
      <c r="Q486" s="483">
        <v>265.62610999999998</v>
      </c>
      <c r="R486" s="88">
        <v>2996.4130999999998</v>
      </c>
      <c r="S486" s="483">
        <v>0</v>
      </c>
      <c r="T486" s="483">
        <v>172.49726999999999</v>
      </c>
      <c r="U486" s="483">
        <v>0</v>
      </c>
      <c r="V486" s="483">
        <v>354.94871000000001</v>
      </c>
      <c r="W486" s="483">
        <v>0</v>
      </c>
      <c r="X486" s="483">
        <v>100.52988000000001</v>
      </c>
      <c r="Y486" s="483">
        <v>128.90434999999999</v>
      </c>
      <c r="Z486" s="483">
        <v>27.38278</v>
      </c>
      <c r="AA486" s="483">
        <v>0</v>
      </c>
      <c r="AB486" s="483">
        <v>689.50802999999996</v>
      </c>
      <c r="AC486" s="483">
        <v>0</v>
      </c>
      <c r="AD486" s="483">
        <v>1473.7710200000001</v>
      </c>
      <c r="AE486" s="483">
        <v>8370.2946799999991</v>
      </c>
      <c r="AF486" s="236">
        <v>58.053319999999999</v>
      </c>
      <c r="AG486" s="236">
        <v>2615.7871499999997</v>
      </c>
      <c r="AH486" s="236">
        <v>0</v>
      </c>
      <c r="AI486" s="236">
        <v>128.90434999999999</v>
      </c>
      <c r="AJ486" s="488">
        <v>5567.5498600000001</v>
      </c>
    </row>
    <row r="487" spans="1:36" s="42" customFormat="1" x14ac:dyDescent="0.25">
      <c r="A487" s="407">
        <v>6</v>
      </c>
      <c r="B487" s="113">
        <v>149230</v>
      </c>
      <c r="C487" s="189" t="s">
        <v>1498</v>
      </c>
      <c r="D487" s="483">
        <v>0</v>
      </c>
      <c r="E487" s="483">
        <v>439.87497999999999</v>
      </c>
      <c r="F487" s="483">
        <v>28.073650000000001</v>
      </c>
      <c r="G487" s="483">
        <v>23.270990000000001</v>
      </c>
      <c r="H487" s="88">
        <v>491.21961999999996</v>
      </c>
      <c r="I487" s="483">
        <v>0</v>
      </c>
      <c r="J487" s="483">
        <v>50.038890000000002</v>
      </c>
      <c r="K487" s="483">
        <v>0</v>
      </c>
      <c r="L487" s="483">
        <v>0</v>
      </c>
      <c r="M487" s="483">
        <v>0</v>
      </c>
      <c r="N487" s="483">
        <v>0</v>
      </c>
      <c r="O487" s="483">
        <v>0</v>
      </c>
      <c r="P487" s="483">
        <v>0</v>
      </c>
      <c r="Q487" s="483">
        <v>0</v>
      </c>
      <c r="R487" s="88">
        <v>50.038890000000002</v>
      </c>
      <c r="S487" s="483">
        <v>12.916980000000001</v>
      </c>
      <c r="T487" s="483">
        <v>0</v>
      </c>
      <c r="U487" s="483">
        <v>0</v>
      </c>
      <c r="V487" s="483">
        <v>0</v>
      </c>
      <c r="W487" s="483">
        <v>0</v>
      </c>
      <c r="X487" s="483">
        <v>0</v>
      </c>
      <c r="Y487" s="483">
        <v>0</v>
      </c>
      <c r="Z487" s="483">
        <v>0</v>
      </c>
      <c r="AA487" s="483">
        <v>0</v>
      </c>
      <c r="AB487" s="483">
        <v>61.499519999999997</v>
      </c>
      <c r="AC487" s="483">
        <v>0</v>
      </c>
      <c r="AD487" s="483">
        <v>74.416499999999999</v>
      </c>
      <c r="AE487" s="483">
        <v>615.67501000000004</v>
      </c>
      <c r="AF487" s="236">
        <v>0</v>
      </c>
      <c r="AG487" s="236">
        <v>0</v>
      </c>
      <c r="AH487" s="236">
        <v>0</v>
      </c>
      <c r="AI487" s="236">
        <v>0</v>
      </c>
      <c r="AJ487" s="488">
        <v>615.67500999999993</v>
      </c>
    </row>
    <row r="488" spans="1:36" s="42" customFormat="1" x14ac:dyDescent="0.25">
      <c r="A488" s="407">
        <v>6</v>
      </c>
      <c r="B488" s="113">
        <v>149235</v>
      </c>
      <c r="C488" s="189" t="s">
        <v>1499</v>
      </c>
      <c r="D488" s="483">
        <v>0</v>
      </c>
      <c r="E488" s="483">
        <v>0</v>
      </c>
      <c r="F488" s="483">
        <v>0</v>
      </c>
      <c r="G488" s="483">
        <v>0</v>
      </c>
      <c r="H488" s="88">
        <v>0</v>
      </c>
      <c r="I488" s="483">
        <v>0</v>
      </c>
      <c r="J488" s="483">
        <v>0</v>
      </c>
      <c r="K488" s="483">
        <v>0</v>
      </c>
      <c r="L488" s="483">
        <v>0</v>
      </c>
      <c r="M488" s="483">
        <v>0</v>
      </c>
      <c r="N488" s="483">
        <v>0</v>
      </c>
      <c r="O488" s="483">
        <v>0</v>
      </c>
      <c r="P488" s="483">
        <v>0</v>
      </c>
      <c r="Q488" s="483">
        <v>0</v>
      </c>
      <c r="R488" s="88">
        <v>0</v>
      </c>
      <c r="S488" s="483">
        <v>0</v>
      </c>
      <c r="T488" s="483">
        <v>0</v>
      </c>
      <c r="U488" s="483">
        <v>0</v>
      </c>
      <c r="V488" s="483">
        <v>0</v>
      </c>
      <c r="W488" s="483">
        <v>0</v>
      </c>
      <c r="X488" s="483">
        <v>0</v>
      </c>
      <c r="Y488" s="483">
        <v>0</v>
      </c>
      <c r="Z488" s="483">
        <v>0</v>
      </c>
      <c r="AA488" s="483">
        <v>0</v>
      </c>
      <c r="AB488" s="483">
        <v>0</v>
      </c>
      <c r="AC488" s="483">
        <v>0</v>
      </c>
      <c r="AD488" s="483">
        <v>0</v>
      </c>
      <c r="AE488" s="483">
        <v>0</v>
      </c>
      <c r="AF488" s="236">
        <v>0</v>
      </c>
      <c r="AG488" s="236">
        <v>0</v>
      </c>
      <c r="AH488" s="236">
        <v>0</v>
      </c>
      <c r="AI488" s="236">
        <v>0</v>
      </c>
      <c r="AJ488" s="488">
        <v>0</v>
      </c>
    </row>
    <row r="489" spans="1:36" s="42" customFormat="1" x14ac:dyDescent="0.25">
      <c r="A489" s="407">
        <v>6</v>
      </c>
      <c r="B489" s="113">
        <v>149240</v>
      </c>
      <c r="C489" s="189" t="s">
        <v>1500</v>
      </c>
      <c r="D489" s="483">
        <v>171.07834</v>
      </c>
      <c r="E489" s="483">
        <v>35.329659999999997</v>
      </c>
      <c r="F489" s="483">
        <v>1106.96939</v>
      </c>
      <c r="G489" s="483">
        <v>48.073950000000004</v>
      </c>
      <c r="H489" s="88">
        <v>1361.4513399999998</v>
      </c>
      <c r="I489" s="483">
        <v>0</v>
      </c>
      <c r="J489" s="483">
        <v>0</v>
      </c>
      <c r="K489" s="483">
        <v>0</v>
      </c>
      <c r="L489" s="483">
        <v>0</v>
      </c>
      <c r="M489" s="483">
        <v>0</v>
      </c>
      <c r="N489" s="483">
        <v>0</v>
      </c>
      <c r="O489" s="483">
        <v>141.22372999999999</v>
      </c>
      <c r="P489" s="483">
        <v>3.9493200000000002</v>
      </c>
      <c r="Q489" s="483">
        <v>693.34285999999997</v>
      </c>
      <c r="R489" s="88">
        <v>838.51590999999996</v>
      </c>
      <c r="S489" s="483">
        <v>143.58475999999999</v>
      </c>
      <c r="T489" s="483">
        <v>0</v>
      </c>
      <c r="U489" s="483">
        <v>0</v>
      </c>
      <c r="V489" s="483">
        <v>28.67398</v>
      </c>
      <c r="W489" s="483">
        <v>110.07749</v>
      </c>
      <c r="X489" s="483">
        <v>0</v>
      </c>
      <c r="Y489" s="483">
        <v>1660.4916000000001</v>
      </c>
      <c r="Z489" s="483">
        <v>0</v>
      </c>
      <c r="AA489" s="483">
        <v>73.574730000000002</v>
      </c>
      <c r="AB489" s="483">
        <v>2274.6317600000002</v>
      </c>
      <c r="AC489" s="483">
        <v>0</v>
      </c>
      <c r="AD489" s="483">
        <v>4291.0343200000007</v>
      </c>
      <c r="AE489" s="483">
        <v>6491.0015700000004</v>
      </c>
      <c r="AF489" s="236">
        <v>0</v>
      </c>
      <c r="AG489" s="236">
        <v>28.67398</v>
      </c>
      <c r="AH489" s="236">
        <v>0</v>
      </c>
      <c r="AI489" s="236">
        <v>1734.0663300000001</v>
      </c>
      <c r="AJ489" s="488">
        <v>4728.2612600000002</v>
      </c>
    </row>
    <row r="490" spans="1:36" s="42" customFormat="1" x14ac:dyDescent="0.25">
      <c r="A490" s="407">
        <v>6</v>
      </c>
      <c r="B490" s="113">
        <v>149245</v>
      </c>
      <c r="C490" s="189" t="s">
        <v>1501</v>
      </c>
      <c r="D490" s="483">
        <v>0</v>
      </c>
      <c r="E490" s="483">
        <v>0</v>
      </c>
      <c r="F490" s="483">
        <v>0</v>
      </c>
      <c r="G490" s="483">
        <v>0</v>
      </c>
      <c r="H490" s="88">
        <v>0</v>
      </c>
      <c r="I490" s="483">
        <v>0</v>
      </c>
      <c r="J490" s="483">
        <v>0</v>
      </c>
      <c r="K490" s="483">
        <v>0</v>
      </c>
      <c r="L490" s="483">
        <v>0</v>
      </c>
      <c r="M490" s="483">
        <v>0</v>
      </c>
      <c r="N490" s="483">
        <v>0</v>
      </c>
      <c r="O490" s="483">
        <v>0</v>
      </c>
      <c r="P490" s="483">
        <v>0</v>
      </c>
      <c r="Q490" s="483">
        <v>0</v>
      </c>
      <c r="R490" s="88">
        <v>0</v>
      </c>
      <c r="S490" s="483">
        <v>0</v>
      </c>
      <c r="T490" s="483">
        <v>0</v>
      </c>
      <c r="U490" s="483">
        <v>0</v>
      </c>
      <c r="V490" s="483">
        <v>0</v>
      </c>
      <c r="W490" s="483">
        <v>0</v>
      </c>
      <c r="X490" s="483">
        <v>0</v>
      </c>
      <c r="Y490" s="483">
        <v>0</v>
      </c>
      <c r="Z490" s="483">
        <v>0</v>
      </c>
      <c r="AA490" s="483">
        <v>0</v>
      </c>
      <c r="AB490" s="483">
        <v>0</v>
      </c>
      <c r="AC490" s="483">
        <v>0</v>
      </c>
      <c r="AD490" s="483">
        <v>0</v>
      </c>
      <c r="AE490" s="483">
        <v>0</v>
      </c>
      <c r="AF490" s="236">
        <v>0</v>
      </c>
      <c r="AG490" s="236">
        <v>0</v>
      </c>
      <c r="AH490" s="236">
        <v>0</v>
      </c>
      <c r="AI490" s="236">
        <v>0</v>
      </c>
      <c r="AJ490" s="488">
        <v>0</v>
      </c>
    </row>
    <row r="491" spans="1:36" s="42" customFormat="1" x14ac:dyDescent="0.25">
      <c r="A491" s="407">
        <v>6</v>
      </c>
      <c r="B491" s="113">
        <v>149250</v>
      </c>
      <c r="C491" s="189" t="s">
        <v>1502</v>
      </c>
      <c r="D491" s="483">
        <v>0</v>
      </c>
      <c r="E491" s="483">
        <v>7.2340799999999996</v>
      </c>
      <c r="F491" s="483">
        <v>0</v>
      </c>
      <c r="G491" s="483">
        <v>0</v>
      </c>
      <c r="H491" s="88">
        <v>7.2340799999999996</v>
      </c>
      <c r="I491" s="483">
        <v>0</v>
      </c>
      <c r="J491" s="483">
        <v>0</v>
      </c>
      <c r="K491" s="483">
        <v>0</v>
      </c>
      <c r="L491" s="483">
        <v>0</v>
      </c>
      <c r="M491" s="483">
        <v>0</v>
      </c>
      <c r="N491" s="483">
        <v>0</v>
      </c>
      <c r="O491" s="483">
        <v>0</v>
      </c>
      <c r="P491" s="483">
        <v>0</v>
      </c>
      <c r="Q491" s="483">
        <v>0</v>
      </c>
      <c r="R491" s="88">
        <v>0</v>
      </c>
      <c r="S491" s="483">
        <v>0</v>
      </c>
      <c r="T491" s="483">
        <v>0</v>
      </c>
      <c r="U491" s="483">
        <v>0</v>
      </c>
      <c r="V491" s="483">
        <v>0</v>
      </c>
      <c r="W491" s="483">
        <v>0</v>
      </c>
      <c r="X491" s="483">
        <v>0</v>
      </c>
      <c r="Y491" s="483">
        <v>0</v>
      </c>
      <c r="Z491" s="483">
        <v>0</v>
      </c>
      <c r="AA491" s="483">
        <v>0</v>
      </c>
      <c r="AB491" s="483">
        <v>0</v>
      </c>
      <c r="AC491" s="483">
        <v>0</v>
      </c>
      <c r="AD491" s="483">
        <v>0</v>
      </c>
      <c r="AE491" s="483">
        <v>7.2340799999999996</v>
      </c>
      <c r="AF491" s="236">
        <v>0</v>
      </c>
      <c r="AG491" s="236">
        <v>0</v>
      </c>
      <c r="AH491" s="236">
        <v>0</v>
      </c>
      <c r="AI491" s="236">
        <v>0</v>
      </c>
      <c r="AJ491" s="488">
        <v>7.2340799999999996</v>
      </c>
    </row>
    <row r="492" spans="1:36" s="42" customFormat="1" x14ac:dyDescent="0.25">
      <c r="A492" s="407">
        <v>4</v>
      </c>
      <c r="B492" s="113">
        <v>1493</v>
      </c>
      <c r="C492" s="189" t="s">
        <v>1287</v>
      </c>
      <c r="D492" s="483">
        <v>2332.4066200000002</v>
      </c>
      <c r="E492" s="483">
        <v>2975.20345</v>
      </c>
      <c r="F492" s="483">
        <v>2358.7928299999999</v>
      </c>
      <c r="G492" s="483">
        <v>71.986099999999993</v>
      </c>
      <c r="H492" s="88">
        <v>7738.389000000001</v>
      </c>
      <c r="I492" s="483">
        <v>0</v>
      </c>
      <c r="J492" s="483">
        <v>1.7518800000000001</v>
      </c>
      <c r="K492" s="483">
        <v>0</v>
      </c>
      <c r="L492" s="483">
        <v>172.88909000000001</v>
      </c>
      <c r="M492" s="483">
        <v>55.992649999999998</v>
      </c>
      <c r="N492" s="483">
        <v>9.8258200000000002</v>
      </c>
      <c r="O492" s="483">
        <v>226.31607</v>
      </c>
      <c r="P492" s="483">
        <v>15.66785</v>
      </c>
      <c r="Q492" s="483">
        <v>115.89873</v>
      </c>
      <c r="R492" s="88">
        <v>598.34208999999998</v>
      </c>
      <c r="S492" s="483">
        <v>114.46102</v>
      </c>
      <c r="T492" s="483">
        <v>13.028650000000001</v>
      </c>
      <c r="U492" s="483">
        <v>0</v>
      </c>
      <c r="V492" s="483">
        <v>126.17819</v>
      </c>
      <c r="W492" s="483">
        <v>14.12383</v>
      </c>
      <c r="X492" s="483">
        <v>3.91534</v>
      </c>
      <c r="Y492" s="483">
        <v>371.06042000000002</v>
      </c>
      <c r="Z492" s="483">
        <v>4.3136900000000002</v>
      </c>
      <c r="AA492" s="483">
        <v>33.285020000000003</v>
      </c>
      <c r="AB492" s="483">
        <v>1111.6485</v>
      </c>
      <c r="AC492" s="483">
        <v>0</v>
      </c>
      <c r="AD492" s="483">
        <v>1792.01466</v>
      </c>
      <c r="AE492" s="483">
        <v>10128.745750000002</v>
      </c>
      <c r="AF492" s="236">
        <v>9.8258200000000002</v>
      </c>
      <c r="AG492" s="236">
        <v>355.05993000000001</v>
      </c>
      <c r="AH492" s="236">
        <v>0</v>
      </c>
      <c r="AI492" s="236">
        <v>404.34544000000005</v>
      </c>
      <c r="AJ492" s="488">
        <v>9359.5145600000014</v>
      </c>
    </row>
    <row r="493" spans="1:36" s="42" customFormat="1" x14ac:dyDescent="0.25">
      <c r="A493" s="407">
        <v>6</v>
      </c>
      <c r="B493" s="113">
        <v>149305</v>
      </c>
      <c r="C493" s="189" t="s">
        <v>1505</v>
      </c>
      <c r="D493" s="483">
        <v>0</v>
      </c>
      <c r="E493" s="483">
        <v>2685.7281200000002</v>
      </c>
      <c r="F493" s="483">
        <v>2181.5234300000002</v>
      </c>
      <c r="G493" s="483">
        <v>54.907260000000001</v>
      </c>
      <c r="H493" s="88">
        <v>4922.1588100000008</v>
      </c>
      <c r="I493" s="483">
        <v>0</v>
      </c>
      <c r="J493" s="483">
        <v>0</v>
      </c>
      <c r="K493" s="483">
        <v>0</v>
      </c>
      <c r="L493" s="483">
        <v>0</v>
      </c>
      <c r="M493" s="483">
        <v>0</v>
      </c>
      <c r="N493" s="483">
        <v>0</v>
      </c>
      <c r="O493" s="483">
        <v>24.90831</v>
      </c>
      <c r="P493" s="483">
        <v>11.17048</v>
      </c>
      <c r="Q493" s="483">
        <v>0</v>
      </c>
      <c r="R493" s="88">
        <v>36.078789999999998</v>
      </c>
      <c r="S493" s="483">
        <v>109.78288000000001</v>
      </c>
      <c r="T493" s="483">
        <v>5.2979999999999999E-2</v>
      </c>
      <c r="U493" s="483">
        <v>0</v>
      </c>
      <c r="V493" s="483">
        <v>42.688870000000001</v>
      </c>
      <c r="W493" s="483">
        <v>0</v>
      </c>
      <c r="X493" s="483">
        <v>0</v>
      </c>
      <c r="Y493" s="483">
        <v>0</v>
      </c>
      <c r="Z493" s="483">
        <v>0</v>
      </c>
      <c r="AA493" s="483">
        <v>0</v>
      </c>
      <c r="AB493" s="483">
        <v>17.392980000000001</v>
      </c>
      <c r="AC493" s="483">
        <v>0</v>
      </c>
      <c r="AD493" s="483">
        <v>169.91771</v>
      </c>
      <c r="AE493" s="483">
        <v>5128.1553100000001</v>
      </c>
      <c r="AF493" s="236">
        <v>0</v>
      </c>
      <c r="AG493" s="236">
        <v>42.688870000000001</v>
      </c>
      <c r="AH493" s="236">
        <v>0</v>
      </c>
      <c r="AI493" s="236">
        <v>0</v>
      </c>
      <c r="AJ493" s="488">
        <v>5085.4664400000001</v>
      </c>
    </row>
    <row r="494" spans="1:36" s="42" customFormat="1" x14ac:dyDescent="0.25">
      <c r="A494" s="407">
        <v>6</v>
      </c>
      <c r="B494" s="113">
        <v>149320</v>
      </c>
      <c r="C494" s="189" t="s">
        <v>1506</v>
      </c>
      <c r="D494" s="483">
        <v>2009.10545</v>
      </c>
      <c r="E494" s="483">
        <v>18.412320000000001</v>
      </c>
      <c r="F494" s="483">
        <v>75.595889999999997</v>
      </c>
      <c r="G494" s="483">
        <v>13.899929999999999</v>
      </c>
      <c r="H494" s="88">
        <v>2117.01359</v>
      </c>
      <c r="I494" s="483">
        <v>0</v>
      </c>
      <c r="J494" s="483">
        <v>1.39171</v>
      </c>
      <c r="K494" s="483">
        <v>0</v>
      </c>
      <c r="L494" s="483">
        <v>172.88909000000001</v>
      </c>
      <c r="M494" s="483">
        <v>55.992649999999998</v>
      </c>
      <c r="N494" s="483">
        <v>9.8258200000000002</v>
      </c>
      <c r="O494" s="483">
        <v>143.55000000000001</v>
      </c>
      <c r="P494" s="483">
        <v>4.04643</v>
      </c>
      <c r="Q494" s="483">
        <v>37.720660000000002</v>
      </c>
      <c r="R494" s="88">
        <v>425.41636</v>
      </c>
      <c r="S494" s="483">
        <v>0</v>
      </c>
      <c r="T494" s="483">
        <v>12.975669999999999</v>
      </c>
      <c r="U494" s="483">
        <v>0</v>
      </c>
      <c r="V494" s="483">
        <v>80.600840000000005</v>
      </c>
      <c r="W494" s="483">
        <v>1E-3</v>
      </c>
      <c r="X494" s="483">
        <v>3.91534</v>
      </c>
      <c r="Y494" s="483">
        <v>61.709150000000001</v>
      </c>
      <c r="Z494" s="483">
        <v>4.3136900000000002</v>
      </c>
      <c r="AA494" s="483">
        <v>0</v>
      </c>
      <c r="AB494" s="483">
        <v>200.05601999999999</v>
      </c>
      <c r="AC494" s="483">
        <v>0</v>
      </c>
      <c r="AD494" s="483">
        <v>363.57171</v>
      </c>
      <c r="AE494" s="483">
        <v>2906.0016600000004</v>
      </c>
      <c r="AF494" s="236">
        <v>9.8258200000000002</v>
      </c>
      <c r="AG494" s="236">
        <v>309.48257999999998</v>
      </c>
      <c r="AH494" s="236">
        <v>0</v>
      </c>
      <c r="AI494" s="236">
        <v>61.709150000000001</v>
      </c>
      <c r="AJ494" s="488">
        <v>2524.9841099999999</v>
      </c>
    </row>
    <row r="495" spans="1:36" s="42" customFormat="1" x14ac:dyDescent="0.25">
      <c r="A495" s="407">
        <v>6</v>
      </c>
      <c r="B495" s="113">
        <v>149330</v>
      </c>
      <c r="C495" s="189" t="s">
        <v>1507</v>
      </c>
      <c r="D495" s="483">
        <v>0</v>
      </c>
      <c r="E495" s="483">
        <v>200.93204</v>
      </c>
      <c r="F495" s="483">
        <v>0.51095000000000002</v>
      </c>
      <c r="G495" s="483">
        <v>0.54115999999999997</v>
      </c>
      <c r="H495" s="88">
        <v>201.98415</v>
      </c>
      <c r="I495" s="483">
        <v>0</v>
      </c>
      <c r="J495" s="483">
        <v>0.36016999999999999</v>
      </c>
      <c r="K495" s="483">
        <v>0</v>
      </c>
      <c r="L495" s="483">
        <v>0</v>
      </c>
      <c r="M495" s="483">
        <v>0</v>
      </c>
      <c r="N495" s="483">
        <v>0</v>
      </c>
      <c r="O495" s="483">
        <v>0</v>
      </c>
      <c r="P495" s="483">
        <v>0</v>
      </c>
      <c r="Q495" s="483">
        <v>0</v>
      </c>
      <c r="R495" s="88">
        <v>0.36016999999999999</v>
      </c>
      <c r="S495" s="483">
        <v>2.5506600000000001</v>
      </c>
      <c r="T495" s="483">
        <v>0</v>
      </c>
      <c r="U495" s="483">
        <v>0</v>
      </c>
      <c r="V495" s="483">
        <v>0</v>
      </c>
      <c r="W495" s="483">
        <v>0</v>
      </c>
      <c r="X495" s="483">
        <v>0</v>
      </c>
      <c r="Y495" s="483">
        <v>0</v>
      </c>
      <c r="Z495" s="483">
        <v>0</v>
      </c>
      <c r="AA495" s="483">
        <v>0</v>
      </c>
      <c r="AB495" s="483">
        <v>9.3801900000000007</v>
      </c>
      <c r="AC495" s="483">
        <v>0</v>
      </c>
      <c r="AD495" s="483">
        <v>11.930850000000001</v>
      </c>
      <c r="AE495" s="483">
        <v>214.27517</v>
      </c>
      <c r="AF495" s="236">
        <v>0</v>
      </c>
      <c r="AG495" s="236">
        <v>0</v>
      </c>
      <c r="AH495" s="236">
        <v>0</v>
      </c>
      <c r="AI495" s="236">
        <v>0</v>
      </c>
      <c r="AJ495" s="488">
        <v>214.27517</v>
      </c>
    </row>
    <row r="496" spans="1:36" s="42" customFormat="1" x14ac:dyDescent="0.25">
      <c r="A496" s="407">
        <v>6</v>
      </c>
      <c r="B496" s="113">
        <v>149335</v>
      </c>
      <c r="C496" s="189" t="s">
        <v>1508</v>
      </c>
      <c r="D496" s="483">
        <v>0</v>
      </c>
      <c r="E496" s="483">
        <v>0</v>
      </c>
      <c r="F496" s="483">
        <v>0</v>
      </c>
      <c r="G496" s="483">
        <v>0</v>
      </c>
      <c r="H496" s="88">
        <v>0</v>
      </c>
      <c r="I496" s="483">
        <v>0</v>
      </c>
      <c r="J496" s="483">
        <v>0</v>
      </c>
      <c r="K496" s="483">
        <v>0</v>
      </c>
      <c r="L496" s="483">
        <v>0</v>
      </c>
      <c r="M496" s="483">
        <v>0</v>
      </c>
      <c r="N496" s="483">
        <v>0</v>
      </c>
      <c r="O496" s="483">
        <v>0</v>
      </c>
      <c r="P496" s="483">
        <v>0</v>
      </c>
      <c r="Q496" s="483">
        <v>0</v>
      </c>
      <c r="R496" s="88">
        <v>0</v>
      </c>
      <c r="S496" s="483">
        <v>0</v>
      </c>
      <c r="T496" s="483">
        <v>0</v>
      </c>
      <c r="U496" s="483">
        <v>0</v>
      </c>
      <c r="V496" s="483">
        <v>0</v>
      </c>
      <c r="W496" s="483">
        <v>0</v>
      </c>
      <c r="X496" s="483">
        <v>0</v>
      </c>
      <c r="Y496" s="483">
        <v>0</v>
      </c>
      <c r="Z496" s="483">
        <v>0</v>
      </c>
      <c r="AA496" s="483">
        <v>0</v>
      </c>
      <c r="AB496" s="483">
        <v>0</v>
      </c>
      <c r="AC496" s="483">
        <v>0</v>
      </c>
      <c r="AD496" s="483">
        <v>0</v>
      </c>
      <c r="AE496" s="483">
        <v>0</v>
      </c>
      <c r="AF496" s="236">
        <v>0</v>
      </c>
      <c r="AG496" s="236">
        <v>0</v>
      </c>
      <c r="AH496" s="236">
        <v>0</v>
      </c>
      <c r="AI496" s="236">
        <v>0</v>
      </c>
      <c r="AJ496" s="488">
        <v>0</v>
      </c>
    </row>
    <row r="497" spans="1:36" s="42" customFormat="1" x14ac:dyDescent="0.25">
      <c r="A497" s="407">
        <v>6</v>
      </c>
      <c r="B497" s="113">
        <v>149340</v>
      </c>
      <c r="C497" s="189" t="s">
        <v>1509</v>
      </c>
      <c r="D497" s="483">
        <v>323.30117000000001</v>
      </c>
      <c r="E497" s="483">
        <v>70.089489999999998</v>
      </c>
      <c r="F497" s="483">
        <v>101.16256</v>
      </c>
      <c r="G497" s="483">
        <v>2.63775</v>
      </c>
      <c r="H497" s="88">
        <v>497.19096999999999</v>
      </c>
      <c r="I497" s="483">
        <v>0</v>
      </c>
      <c r="J497" s="483">
        <v>0</v>
      </c>
      <c r="K497" s="483">
        <v>0</v>
      </c>
      <c r="L497" s="483">
        <v>0</v>
      </c>
      <c r="M497" s="483">
        <v>0</v>
      </c>
      <c r="N497" s="483">
        <v>0</v>
      </c>
      <c r="O497" s="483">
        <v>57.857759999999999</v>
      </c>
      <c r="P497" s="483">
        <v>0.45094000000000001</v>
      </c>
      <c r="Q497" s="483">
        <v>78.178070000000005</v>
      </c>
      <c r="R497" s="88">
        <v>136.48677000000001</v>
      </c>
      <c r="S497" s="483">
        <v>2.1274799999999998</v>
      </c>
      <c r="T497" s="483">
        <v>0</v>
      </c>
      <c r="U497" s="483">
        <v>0</v>
      </c>
      <c r="V497" s="483">
        <v>2.8884799999999999</v>
      </c>
      <c r="W497" s="483">
        <v>14.12283</v>
      </c>
      <c r="X497" s="483">
        <v>0</v>
      </c>
      <c r="Y497" s="483">
        <v>309.35127</v>
      </c>
      <c r="Z497" s="483">
        <v>0</v>
      </c>
      <c r="AA497" s="483">
        <v>33.285020000000003</v>
      </c>
      <c r="AB497" s="483">
        <v>884.81930999999997</v>
      </c>
      <c r="AC497" s="483">
        <v>0</v>
      </c>
      <c r="AD497" s="483">
        <v>1246.59439</v>
      </c>
      <c r="AE497" s="483">
        <v>1880.2721299999998</v>
      </c>
      <c r="AF497" s="236">
        <v>0</v>
      </c>
      <c r="AG497" s="236">
        <v>2.8884799999999999</v>
      </c>
      <c r="AH497" s="236">
        <v>0</v>
      </c>
      <c r="AI497" s="236">
        <v>342.63629000000003</v>
      </c>
      <c r="AJ497" s="488">
        <v>1534.7473599999998</v>
      </c>
    </row>
    <row r="498" spans="1:36" s="42" customFormat="1" x14ac:dyDescent="0.25">
      <c r="A498" s="407">
        <v>6</v>
      </c>
      <c r="B498" s="113">
        <v>149345</v>
      </c>
      <c r="C498" s="189" t="s">
        <v>1510</v>
      </c>
      <c r="D498" s="483">
        <v>0</v>
      </c>
      <c r="E498" s="483">
        <v>0</v>
      </c>
      <c r="F498" s="483">
        <v>0</v>
      </c>
      <c r="G498" s="483">
        <v>0</v>
      </c>
      <c r="H498" s="88">
        <v>0</v>
      </c>
      <c r="I498" s="483">
        <v>0</v>
      </c>
      <c r="J498" s="483">
        <v>0</v>
      </c>
      <c r="K498" s="483">
        <v>0</v>
      </c>
      <c r="L498" s="483">
        <v>0</v>
      </c>
      <c r="M498" s="483">
        <v>0</v>
      </c>
      <c r="N498" s="483">
        <v>0</v>
      </c>
      <c r="O498" s="483">
        <v>0</v>
      </c>
      <c r="P498" s="483">
        <v>0</v>
      </c>
      <c r="Q498" s="483">
        <v>0</v>
      </c>
      <c r="R498" s="88">
        <v>0</v>
      </c>
      <c r="S498" s="483">
        <v>0</v>
      </c>
      <c r="T498" s="483">
        <v>0</v>
      </c>
      <c r="U498" s="483">
        <v>0</v>
      </c>
      <c r="V498" s="483">
        <v>0</v>
      </c>
      <c r="W498" s="483">
        <v>0</v>
      </c>
      <c r="X498" s="483">
        <v>0</v>
      </c>
      <c r="Y498" s="483">
        <v>0</v>
      </c>
      <c r="Z498" s="483">
        <v>0</v>
      </c>
      <c r="AA498" s="483">
        <v>0</v>
      </c>
      <c r="AB498" s="483">
        <v>0</v>
      </c>
      <c r="AC498" s="483">
        <v>0</v>
      </c>
      <c r="AD498" s="483">
        <v>0</v>
      </c>
      <c r="AE498" s="483">
        <v>0</v>
      </c>
      <c r="AF498" s="236">
        <v>0</v>
      </c>
      <c r="AG498" s="236">
        <v>0</v>
      </c>
      <c r="AH498" s="236">
        <v>0</v>
      </c>
      <c r="AI498" s="236">
        <v>0</v>
      </c>
      <c r="AJ498" s="488">
        <v>0</v>
      </c>
    </row>
    <row r="499" spans="1:36" s="42" customFormat="1" x14ac:dyDescent="0.25">
      <c r="A499" s="407">
        <v>6</v>
      </c>
      <c r="B499" s="113">
        <v>149350</v>
      </c>
      <c r="C499" s="189" t="s">
        <v>1511</v>
      </c>
      <c r="D499" s="483">
        <v>0</v>
      </c>
      <c r="E499" s="483">
        <v>4.1480000000000003E-2</v>
      </c>
      <c r="F499" s="483">
        <v>0</v>
      </c>
      <c r="G499" s="483">
        <v>0</v>
      </c>
      <c r="H499" s="88">
        <v>4.1480000000000003E-2</v>
      </c>
      <c r="I499" s="483">
        <v>0</v>
      </c>
      <c r="J499" s="483">
        <v>0</v>
      </c>
      <c r="K499" s="483">
        <v>0</v>
      </c>
      <c r="L499" s="483">
        <v>0</v>
      </c>
      <c r="M499" s="483">
        <v>0</v>
      </c>
      <c r="N499" s="483">
        <v>0</v>
      </c>
      <c r="O499" s="483">
        <v>0</v>
      </c>
      <c r="P499" s="483">
        <v>0</v>
      </c>
      <c r="Q499" s="483">
        <v>0</v>
      </c>
      <c r="R499" s="88">
        <v>0</v>
      </c>
      <c r="S499" s="483">
        <v>0</v>
      </c>
      <c r="T499" s="483">
        <v>0</v>
      </c>
      <c r="U499" s="483">
        <v>0</v>
      </c>
      <c r="V499" s="483">
        <v>0</v>
      </c>
      <c r="W499" s="483">
        <v>0</v>
      </c>
      <c r="X499" s="483">
        <v>0</v>
      </c>
      <c r="Y499" s="483">
        <v>0</v>
      </c>
      <c r="Z499" s="483">
        <v>0</v>
      </c>
      <c r="AA499" s="483">
        <v>0</v>
      </c>
      <c r="AB499" s="483">
        <v>0</v>
      </c>
      <c r="AC499" s="483">
        <v>0</v>
      </c>
      <c r="AD499" s="483">
        <v>0</v>
      </c>
      <c r="AE499" s="483">
        <v>4.1480000000000003E-2</v>
      </c>
      <c r="AF499" s="236">
        <v>0</v>
      </c>
      <c r="AG499" s="236">
        <v>0</v>
      </c>
      <c r="AH499" s="236">
        <v>0</v>
      </c>
      <c r="AI499" s="236">
        <v>0</v>
      </c>
      <c r="AJ499" s="488">
        <v>4.1480000000000003E-2</v>
      </c>
    </row>
    <row r="500" spans="1:36" s="42" customFormat="1" x14ac:dyDescent="0.25">
      <c r="A500" s="407">
        <v>4</v>
      </c>
      <c r="B500" s="113">
        <v>1494</v>
      </c>
      <c r="C500" s="189" t="s">
        <v>1288</v>
      </c>
      <c r="D500" s="483">
        <v>418.03634</v>
      </c>
      <c r="E500" s="483">
        <v>12963.77658</v>
      </c>
      <c r="F500" s="483">
        <v>122985.12824999999</v>
      </c>
      <c r="G500" s="483">
        <v>22415.575819999998</v>
      </c>
      <c r="H500" s="88">
        <v>158782.51699</v>
      </c>
      <c r="I500" s="483">
        <v>7882.8819400000002</v>
      </c>
      <c r="J500" s="483">
        <v>14.580909999999999</v>
      </c>
      <c r="K500" s="483">
        <v>3699.5819999999999</v>
      </c>
      <c r="L500" s="483">
        <v>2668.11796</v>
      </c>
      <c r="M500" s="483">
        <v>5671.7433300000002</v>
      </c>
      <c r="N500" s="483">
        <v>642.73802000000001</v>
      </c>
      <c r="O500" s="483">
        <v>7894.8074999999999</v>
      </c>
      <c r="P500" s="483">
        <v>4530.4671099999996</v>
      </c>
      <c r="Q500" s="483">
        <v>1670.56369</v>
      </c>
      <c r="R500" s="88">
        <v>34675.482459999999</v>
      </c>
      <c r="S500" s="483">
        <v>393.79527000000002</v>
      </c>
      <c r="T500" s="483">
        <v>467.35741999999999</v>
      </c>
      <c r="U500" s="483">
        <v>0</v>
      </c>
      <c r="V500" s="483">
        <v>200.57562999999999</v>
      </c>
      <c r="W500" s="483">
        <v>0</v>
      </c>
      <c r="X500" s="483">
        <v>361.08341000000001</v>
      </c>
      <c r="Y500" s="483">
        <v>107.79124</v>
      </c>
      <c r="Z500" s="483">
        <v>56.023310000000002</v>
      </c>
      <c r="AA500" s="483">
        <v>28.94106</v>
      </c>
      <c r="AB500" s="483">
        <v>30.680599999999998</v>
      </c>
      <c r="AC500" s="483">
        <v>0</v>
      </c>
      <c r="AD500" s="483">
        <v>1646.24794</v>
      </c>
      <c r="AE500" s="483">
        <v>195104.24739</v>
      </c>
      <c r="AF500" s="236">
        <v>4342.3200200000001</v>
      </c>
      <c r="AG500" s="236">
        <v>8540.4369200000001</v>
      </c>
      <c r="AH500" s="236">
        <v>0</v>
      </c>
      <c r="AI500" s="236">
        <v>136.73230000000001</v>
      </c>
      <c r="AJ500" s="488">
        <v>182084.75814999995</v>
      </c>
    </row>
    <row r="501" spans="1:36" s="42" customFormat="1" x14ac:dyDescent="0.25">
      <c r="A501" s="407">
        <v>6</v>
      </c>
      <c r="B501" s="113">
        <v>149405</v>
      </c>
      <c r="C501" s="189" t="s">
        <v>1482</v>
      </c>
      <c r="D501" s="483">
        <v>0</v>
      </c>
      <c r="E501" s="483">
        <v>11146.305539999999</v>
      </c>
      <c r="F501" s="483">
        <v>17353.051950000001</v>
      </c>
      <c r="G501" s="483">
        <v>5352.7101300000004</v>
      </c>
      <c r="H501" s="88">
        <v>33852.067620000002</v>
      </c>
      <c r="I501" s="483">
        <v>7614.6371399999998</v>
      </c>
      <c r="J501" s="483">
        <v>0</v>
      </c>
      <c r="K501" s="483">
        <v>3699.5819999999999</v>
      </c>
      <c r="L501" s="483">
        <v>0</v>
      </c>
      <c r="M501" s="483">
        <v>1337.57368</v>
      </c>
      <c r="N501" s="483">
        <v>12.554880000000001</v>
      </c>
      <c r="O501" s="483">
        <v>3709.9139599999999</v>
      </c>
      <c r="P501" s="483">
        <v>4482.4439199999997</v>
      </c>
      <c r="Q501" s="483">
        <v>0</v>
      </c>
      <c r="R501" s="88">
        <v>20856.705579999998</v>
      </c>
      <c r="S501" s="483">
        <v>353.84980000000002</v>
      </c>
      <c r="T501" s="483">
        <v>68.346590000000006</v>
      </c>
      <c r="U501" s="483">
        <v>0</v>
      </c>
      <c r="V501" s="483">
        <v>0</v>
      </c>
      <c r="W501" s="483">
        <v>0</v>
      </c>
      <c r="X501" s="483">
        <v>0</v>
      </c>
      <c r="Y501" s="483">
        <v>0</v>
      </c>
      <c r="Z501" s="483">
        <v>0</v>
      </c>
      <c r="AA501" s="483">
        <v>0</v>
      </c>
      <c r="AB501" s="483">
        <v>0</v>
      </c>
      <c r="AC501" s="483">
        <v>0</v>
      </c>
      <c r="AD501" s="483">
        <v>422.19639000000001</v>
      </c>
      <c r="AE501" s="483">
        <v>55130.969589999993</v>
      </c>
      <c r="AF501" s="236">
        <v>3712.13688</v>
      </c>
      <c r="AG501" s="236">
        <v>1337.57368</v>
      </c>
      <c r="AH501" s="236">
        <v>0</v>
      </c>
      <c r="AI501" s="236">
        <v>0</v>
      </c>
      <c r="AJ501" s="488">
        <v>50081.259030000001</v>
      </c>
    </row>
    <row r="502" spans="1:36" s="42" customFormat="1" x14ac:dyDescent="0.25">
      <c r="A502" s="407">
        <v>6</v>
      </c>
      <c r="B502" s="113">
        <v>149420</v>
      </c>
      <c r="C502" s="189" t="s">
        <v>1485</v>
      </c>
      <c r="D502" s="483">
        <v>418.03634</v>
      </c>
      <c r="E502" s="483">
        <v>695.27275999999995</v>
      </c>
      <c r="F502" s="483">
        <v>29447.905910000001</v>
      </c>
      <c r="G502" s="483">
        <v>15744.45873</v>
      </c>
      <c r="H502" s="88">
        <v>46305.673739999998</v>
      </c>
      <c r="I502" s="483">
        <v>120.23233</v>
      </c>
      <c r="J502" s="483">
        <v>14.580909999999999</v>
      </c>
      <c r="K502" s="483">
        <v>0</v>
      </c>
      <c r="L502" s="483">
        <v>2668.11796</v>
      </c>
      <c r="M502" s="483">
        <v>4334.1696499999998</v>
      </c>
      <c r="N502" s="483">
        <v>630.18313999999998</v>
      </c>
      <c r="O502" s="483">
        <v>2701.1374500000002</v>
      </c>
      <c r="P502" s="483">
        <v>48.02319</v>
      </c>
      <c r="Q502" s="483">
        <v>481.68828000000002</v>
      </c>
      <c r="R502" s="88">
        <v>10998.13291</v>
      </c>
      <c r="S502" s="483">
        <v>0</v>
      </c>
      <c r="T502" s="483">
        <v>399.01083</v>
      </c>
      <c r="U502" s="483">
        <v>0</v>
      </c>
      <c r="V502" s="483">
        <v>184.71713</v>
      </c>
      <c r="W502" s="483">
        <v>0</v>
      </c>
      <c r="X502" s="483">
        <v>332.75833</v>
      </c>
      <c r="Y502" s="483">
        <v>9.2169000000000008</v>
      </c>
      <c r="Z502" s="483">
        <v>47.474260000000001</v>
      </c>
      <c r="AA502" s="483">
        <v>0</v>
      </c>
      <c r="AB502" s="483">
        <v>11.927899999999999</v>
      </c>
      <c r="AC502" s="483">
        <v>0</v>
      </c>
      <c r="AD502" s="483">
        <v>985.10534999999993</v>
      </c>
      <c r="AE502" s="483">
        <v>58288.911999999997</v>
      </c>
      <c r="AF502" s="236">
        <v>630.18313999999998</v>
      </c>
      <c r="AG502" s="236">
        <v>7187.0047400000003</v>
      </c>
      <c r="AH502" s="236">
        <v>0</v>
      </c>
      <c r="AI502" s="236">
        <v>9.2169000000000008</v>
      </c>
      <c r="AJ502" s="488">
        <v>50462.50722</v>
      </c>
    </row>
    <row r="503" spans="1:36" s="42" customFormat="1" x14ac:dyDescent="0.25">
      <c r="A503" s="407">
        <v>6</v>
      </c>
      <c r="B503" s="113">
        <v>149430</v>
      </c>
      <c r="C503" s="189" t="s">
        <v>1487</v>
      </c>
      <c r="D503" s="483">
        <v>0</v>
      </c>
      <c r="E503" s="483">
        <v>1027.6320900000001</v>
      </c>
      <c r="F503" s="483">
        <v>18087.84402</v>
      </c>
      <c r="G503" s="483">
        <v>1192.5780299999999</v>
      </c>
      <c r="H503" s="88">
        <v>20308.05414</v>
      </c>
      <c r="I503" s="483">
        <v>61.67306</v>
      </c>
      <c r="J503" s="483">
        <v>0</v>
      </c>
      <c r="K503" s="483">
        <v>0</v>
      </c>
      <c r="L503" s="483">
        <v>0</v>
      </c>
      <c r="M503" s="483">
        <v>0</v>
      </c>
      <c r="N503" s="483">
        <v>0</v>
      </c>
      <c r="O503" s="483">
        <v>64.041120000000006</v>
      </c>
      <c r="P503" s="483">
        <v>0</v>
      </c>
      <c r="Q503" s="483">
        <v>0</v>
      </c>
      <c r="R503" s="88">
        <v>125.71418</v>
      </c>
      <c r="S503" s="483">
        <v>0</v>
      </c>
      <c r="T503" s="483">
        <v>0</v>
      </c>
      <c r="U503" s="483">
        <v>0</v>
      </c>
      <c r="V503" s="483">
        <v>0</v>
      </c>
      <c r="W503" s="483">
        <v>0</v>
      </c>
      <c r="X503" s="483">
        <v>0</v>
      </c>
      <c r="Y503" s="483">
        <v>0</v>
      </c>
      <c r="Z503" s="483">
        <v>0</v>
      </c>
      <c r="AA503" s="483">
        <v>0</v>
      </c>
      <c r="AB503" s="483">
        <v>0</v>
      </c>
      <c r="AC503" s="483">
        <v>0</v>
      </c>
      <c r="AD503" s="483">
        <v>0</v>
      </c>
      <c r="AE503" s="483">
        <v>20433.768319999999</v>
      </c>
      <c r="AF503" s="236">
        <v>0</v>
      </c>
      <c r="AG503" s="236">
        <v>0</v>
      </c>
      <c r="AH503" s="236">
        <v>0</v>
      </c>
      <c r="AI503" s="236">
        <v>0</v>
      </c>
      <c r="AJ503" s="488">
        <v>20433.768320000003</v>
      </c>
    </row>
    <row r="504" spans="1:36" s="42" customFormat="1" x14ac:dyDescent="0.25">
      <c r="A504" s="407">
        <v>6</v>
      </c>
      <c r="B504" s="113">
        <v>149435</v>
      </c>
      <c r="C504" s="189" t="s">
        <v>1488</v>
      </c>
      <c r="D504" s="483">
        <v>0</v>
      </c>
      <c r="E504" s="483">
        <v>0</v>
      </c>
      <c r="F504" s="483">
        <v>0</v>
      </c>
      <c r="G504" s="483">
        <v>0</v>
      </c>
      <c r="H504" s="88">
        <v>0</v>
      </c>
      <c r="I504" s="483">
        <v>0</v>
      </c>
      <c r="J504" s="483">
        <v>0</v>
      </c>
      <c r="K504" s="483">
        <v>0</v>
      </c>
      <c r="L504" s="483">
        <v>0</v>
      </c>
      <c r="M504" s="483">
        <v>0</v>
      </c>
      <c r="N504" s="483">
        <v>0</v>
      </c>
      <c r="O504" s="483">
        <v>0</v>
      </c>
      <c r="P504" s="483">
        <v>0</v>
      </c>
      <c r="Q504" s="483">
        <v>0</v>
      </c>
      <c r="R504" s="88">
        <v>0</v>
      </c>
      <c r="S504" s="483">
        <v>0</v>
      </c>
      <c r="T504" s="483">
        <v>0</v>
      </c>
      <c r="U504" s="483">
        <v>0</v>
      </c>
      <c r="V504" s="483">
        <v>0</v>
      </c>
      <c r="W504" s="483">
        <v>0</v>
      </c>
      <c r="X504" s="483">
        <v>0</v>
      </c>
      <c r="Y504" s="483">
        <v>0</v>
      </c>
      <c r="Z504" s="483">
        <v>0</v>
      </c>
      <c r="AA504" s="483">
        <v>0</v>
      </c>
      <c r="AB504" s="483">
        <v>0</v>
      </c>
      <c r="AC504" s="483">
        <v>0</v>
      </c>
      <c r="AD504" s="483">
        <v>0</v>
      </c>
      <c r="AE504" s="483">
        <v>0</v>
      </c>
      <c r="AF504" s="236">
        <v>0</v>
      </c>
      <c r="AG504" s="236">
        <v>0</v>
      </c>
      <c r="AH504" s="236">
        <v>0</v>
      </c>
      <c r="AI504" s="236">
        <v>0</v>
      </c>
      <c r="AJ504" s="488">
        <v>0</v>
      </c>
    </row>
    <row r="505" spans="1:36" s="42" customFormat="1" x14ac:dyDescent="0.25">
      <c r="A505" s="407">
        <v>6</v>
      </c>
      <c r="B505" s="113">
        <v>149440</v>
      </c>
      <c r="C505" s="189" t="s">
        <v>1489</v>
      </c>
      <c r="D505" s="483">
        <v>0</v>
      </c>
      <c r="E505" s="483">
        <v>94.566190000000006</v>
      </c>
      <c r="F505" s="483">
        <v>57986.144740000003</v>
      </c>
      <c r="G505" s="483">
        <v>125.82893</v>
      </c>
      <c r="H505" s="88">
        <v>58206.539860000004</v>
      </c>
      <c r="I505" s="483">
        <v>86.339410000000001</v>
      </c>
      <c r="J505" s="483">
        <v>0</v>
      </c>
      <c r="K505" s="483">
        <v>0</v>
      </c>
      <c r="L505" s="483">
        <v>0</v>
      </c>
      <c r="M505" s="483">
        <v>0</v>
      </c>
      <c r="N505" s="483">
        <v>0</v>
      </c>
      <c r="O505" s="483">
        <v>1419.71497</v>
      </c>
      <c r="P505" s="483">
        <v>0</v>
      </c>
      <c r="Q505" s="483">
        <v>1188.8754100000001</v>
      </c>
      <c r="R505" s="88">
        <v>2694.9297900000001</v>
      </c>
      <c r="S505" s="483">
        <v>39.94547</v>
      </c>
      <c r="T505" s="483">
        <v>0</v>
      </c>
      <c r="U505" s="483">
        <v>0</v>
      </c>
      <c r="V505" s="483">
        <v>15.858499999999999</v>
      </c>
      <c r="W505" s="483">
        <v>0</v>
      </c>
      <c r="X505" s="483">
        <v>28.32508</v>
      </c>
      <c r="Y505" s="483">
        <v>98.574340000000007</v>
      </c>
      <c r="Z505" s="483">
        <v>8.5490499999999994</v>
      </c>
      <c r="AA505" s="483">
        <v>28.94106</v>
      </c>
      <c r="AB505" s="483">
        <v>18.752700000000001</v>
      </c>
      <c r="AC505" s="483">
        <v>0</v>
      </c>
      <c r="AD505" s="483">
        <v>238.9462</v>
      </c>
      <c r="AE505" s="483">
        <v>61140.415850000005</v>
      </c>
      <c r="AF505" s="236">
        <v>0</v>
      </c>
      <c r="AG505" s="236">
        <v>15.858499999999999</v>
      </c>
      <c r="AH505" s="236">
        <v>0</v>
      </c>
      <c r="AI505" s="236">
        <v>127.5154</v>
      </c>
      <c r="AJ505" s="488">
        <v>60997.041950000006</v>
      </c>
    </row>
    <row r="506" spans="1:36" s="42" customFormat="1" x14ac:dyDescent="0.25">
      <c r="A506" s="407">
        <v>6</v>
      </c>
      <c r="B506" s="113">
        <v>149445</v>
      </c>
      <c r="C506" s="189" t="s">
        <v>1491</v>
      </c>
      <c r="D506" s="483">
        <v>0</v>
      </c>
      <c r="E506" s="483">
        <v>0</v>
      </c>
      <c r="F506" s="483">
        <v>0</v>
      </c>
      <c r="G506" s="483">
        <v>0</v>
      </c>
      <c r="H506" s="88">
        <v>0</v>
      </c>
      <c r="I506" s="483">
        <v>0</v>
      </c>
      <c r="J506" s="483">
        <v>0</v>
      </c>
      <c r="K506" s="483">
        <v>0</v>
      </c>
      <c r="L506" s="483">
        <v>0</v>
      </c>
      <c r="M506" s="483">
        <v>0</v>
      </c>
      <c r="N506" s="483">
        <v>0</v>
      </c>
      <c r="O506" s="483">
        <v>0</v>
      </c>
      <c r="P506" s="483">
        <v>0</v>
      </c>
      <c r="Q506" s="483">
        <v>0</v>
      </c>
      <c r="R506" s="88">
        <v>0</v>
      </c>
      <c r="S506" s="483">
        <v>0</v>
      </c>
      <c r="T506" s="483">
        <v>0</v>
      </c>
      <c r="U506" s="483">
        <v>0</v>
      </c>
      <c r="V506" s="483">
        <v>0</v>
      </c>
      <c r="W506" s="483">
        <v>0</v>
      </c>
      <c r="X506" s="483">
        <v>0</v>
      </c>
      <c r="Y506" s="483">
        <v>0</v>
      </c>
      <c r="Z506" s="483">
        <v>0</v>
      </c>
      <c r="AA506" s="483">
        <v>0</v>
      </c>
      <c r="AB506" s="483">
        <v>0</v>
      </c>
      <c r="AC506" s="483">
        <v>0</v>
      </c>
      <c r="AD506" s="483">
        <v>0</v>
      </c>
      <c r="AE506" s="483">
        <v>0</v>
      </c>
      <c r="AF506" s="236">
        <v>0</v>
      </c>
      <c r="AG506" s="236">
        <v>0</v>
      </c>
      <c r="AH506" s="236">
        <v>0</v>
      </c>
      <c r="AI506" s="236">
        <v>0</v>
      </c>
      <c r="AJ506" s="488">
        <v>0</v>
      </c>
    </row>
    <row r="507" spans="1:36" s="42" customFormat="1" x14ac:dyDescent="0.25">
      <c r="A507" s="407">
        <v>6</v>
      </c>
      <c r="B507" s="113">
        <v>149450</v>
      </c>
      <c r="C507" s="189" t="s">
        <v>1492</v>
      </c>
      <c r="D507" s="483">
        <v>0</v>
      </c>
      <c r="E507" s="483">
        <v>0</v>
      </c>
      <c r="F507" s="483">
        <v>110.18163</v>
      </c>
      <c r="G507" s="483">
        <v>0</v>
      </c>
      <c r="H507" s="88">
        <v>110.18163</v>
      </c>
      <c r="I507" s="483">
        <v>0</v>
      </c>
      <c r="J507" s="483">
        <v>0</v>
      </c>
      <c r="K507" s="483">
        <v>0</v>
      </c>
      <c r="L507" s="483">
        <v>0</v>
      </c>
      <c r="M507" s="483">
        <v>0</v>
      </c>
      <c r="N507" s="483">
        <v>0</v>
      </c>
      <c r="O507" s="483">
        <v>0</v>
      </c>
      <c r="P507" s="483">
        <v>0</v>
      </c>
      <c r="Q507" s="483">
        <v>0</v>
      </c>
      <c r="R507" s="88">
        <v>0</v>
      </c>
      <c r="S507" s="483">
        <v>0</v>
      </c>
      <c r="T507" s="483">
        <v>0</v>
      </c>
      <c r="U507" s="483">
        <v>0</v>
      </c>
      <c r="V507" s="483">
        <v>0</v>
      </c>
      <c r="W507" s="483">
        <v>0</v>
      </c>
      <c r="X507" s="483">
        <v>0</v>
      </c>
      <c r="Y507" s="483">
        <v>0</v>
      </c>
      <c r="Z507" s="483">
        <v>0</v>
      </c>
      <c r="AA507" s="483">
        <v>0</v>
      </c>
      <c r="AB507" s="483">
        <v>0</v>
      </c>
      <c r="AC507" s="483">
        <v>0</v>
      </c>
      <c r="AD507" s="483">
        <v>0</v>
      </c>
      <c r="AE507" s="483">
        <v>110.18163</v>
      </c>
      <c r="AF507" s="236">
        <v>0</v>
      </c>
      <c r="AG507" s="236">
        <v>0</v>
      </c>
      <c r="AH507" s="236">
        <v>0</v>
      </c>
      <c r="AI507" s="236">
        <v>0</v>
      </c>
      <c r="AJ507" s="488">
        <v>110.18163</v>
      </c>
    </row>
    <row r="508" spans="1:36" s="42" customFormat="1" x14ac:dyDescent="0.25">
      <c r="A508" s="407">
        <v>4</v>
      </c>
      <c r="B508" s="113">
        <v>1495</v>
      </c>
      <c r="C508" s="189" t="s">
        <v>1514</v>
      </c>
      <c r="D508" s="483">
        <v>156.66523000000001</v>
      </c>
      <c r="E508" s="483">
        <v>718.50211000000002</v>
      </c>
      <c r="F508" s="483">
        <v>22019.360550000001</v>
      </c>
      <c r="G508" s="483">
        <v>8801.0599700000002</v>
      </c>
      <c r="H508" s="88">
        <v>31695.58786</v>
      </c>
      <c r="I508" s="483">
        <v>325.39220999999998</v>
      </c>
      <c r="J508" s="483">
        <v>77.849879999999999</v>
      </c>
      <c r="K508" s="483">
        <v>0</v>
      </c>
      <c r="L508" s="483">
        <v>706.67674</v>
      </c>
      <c r="M508" s="483">
        <v>554.73535000000004</v>
      </c>
      <c r="N508" s="483">
        <v>307.26960000000003</v>
      </c>
      <c r="O508" s="483">
        <v>2452.4675200000001</v>
      </c>
      <c r="P508" s="483">
        <v>7.4856499999999997</v>
      </c>
      <c r="Q508" s="483">
        <v>851.93759999999997</v>
      </c>
      <c r="R508" s="88">
        <v>5283.8145500000001</v>
      </c>
      <c r="S508" s="483">
        <v>80.977189999999993</v>
      </c>
      <c r="T508" s="483">
        <v>210.5291</v>
      </c>
      <c r="U508" s="483">
        <v>0</v>
      </c>
      <c r="V508" s="483">
        <v>83.988190000000003</v>
      </c>
      <c r="W508" s="483">
        <v>0</v>
      </c>
      <c r="X508" s="483">
        <v>144.59002000000001</v>
      </c>
      <c r="Y508" s="483">
        <v>298.40866</v>
      </c>
      <c r="Z508" s="483">
        <v>38.37189</v>
      </c>
      <c r="AA508" s="483">
        <v>14.38869</v>
      </c>
      <c r="AB508" s="483">
        <v>25.82855</v>
      </c>
      <c r="AC508" s="483">
        <v>0</v>
      </c>
      <c r="AD508" s="483">
        <v>897.08228999999994</v>
      </c>
      <c r="AE508" s="483">
        <v>37876.484700000001</v>
      </c>
      <c r="AF508" s="236">
        <v>307.26960000000003</v>
      </c>
      <c r="AG508" s="236">
        <v>1345.4002800000001</v>
      </c>
      <c r="AH508" s="236">
        <v>0</v>
      </c>
      <c r="AI508" s="236">
        <v>312.79734999999999</v>
      </c>
      <c r="AJ508" s="488">
        <v>35911.017469999999</v>
      </c>
    </row>
    <row r="509" spans="1:36" s="42" customFormat="1" x14ac:dyDescent="0.25">
      <c r="A509" s="407">
        <v>6</v>
      </c>
      <c r="B509" s="113">
        <v>149505</v>
      </c>
      <c r="C509" s="189" t="s">
        <v>1496</v>
      </c>
      <c r="D509" s="483">
        <v>0</v>
      </c>
      <c r="E509" s="483">
        <v>205.68851000000001</v>
      </c>
      <c r="F509" s="483">
        <v>4158.3124500000004</v>
      </c>
      <c r="G509" s="483">
        <v>855.61927000000003</v>
      </c>
      <c r="H509" s="88">
        <v>5219.6202300000004</v>
      </c>
      <c r="I509" s="483">
        <v>235.58432999999999</v>
      </c>
      <c r="J509" s="483">
        <v>0</v>
      </c>
      <c r="K509" s="483">
        <v>0</v>
      </c>
      <c r="L509" s="483">
        <v>0</v>
      </c>
      <c r="M509" s="483">
        <v>0</v>
      </c>
      <c r="N509" s="483">
        <v>1.5927800000000001</v>
      </c>
      <c r="O509" s="483">
        <v>1773.18391</v>
      </c>
      <c r="P509" s="483">
        <v>0</v>
      </c>
      <c r="Q509" s="483">
        <v>0</v>
      </c>
      <c r="R509" s="88">
        <v>2010.3610200000001</v>
      </c>
      <c r="S509" s="483">
        <v>0</v>
      </c>
      <c r="T509" s="483">
        <v>19.788979999999999</v>
      </c>
      <c r="U509" s="483">
        <v>0</v>
      </c>
      <c r="V509" s="483">
        <v>0</v>
      </c>
      <c r="W509" s="483">
        <v>0</v>
      </c>
      <c r="X509" s="483">
        <v>0</v>
      </c>
      <c r="Y509" s="483">
        <v>0</v>
      </c>
      <c r="Z509" s="483">
        <v>0</v>
      </c>
      <c r="AA509" s="483">
        <v>0</v>
      </c>
      <c r="AB509" s="483">
        <v>0</v>
      </c>
      <c r="AC509" s="483">
        <v>0</v>
      </c>
      <c r="AD509" s="483">
        <v>19.788979999999999</v>
      </c>
      <c r="AE509" s="483">
        <v>7249.770230000001</v>
      </c>
      <c r="AF509" s="236">
        <v>1.5927800000000001</v>
      </c>
      <c r="AG509" s="236">
        <v>0</v>
      </c>
      <c r="AH509" s="236">
        <v>0</v>
      </c>
      <c r="AI509" s="236">
        <v>0</v>
      </c>
      <c r="AJ509" s="488">
        <v>7248.1774500000001</v>
      </c>
    </row>
    <row r="510" spans="1:36" s="42" customFormat="1" x14ac:dyDescent="0.25">
      <c r="A510" s="407">
        <v>6</v>
      </c>
      <c r="B510" s="113">
        <v>149520</v>
      </c>
      <c r="C510" s="189" t="s">
        <v>1497</v>
      </c>
      <c r="D510" s="483">
        <v>153.79649000000001</v>
      </c>
      <c r="E510" s="483">
        <v>245.82500999999999</v>
      </c>
      <c r="F510" s="483">
        <v>4807.3262500000001</v>
      </c>
      <c r="G510" s="483">
        <v>7837.08482</v>
      </c>
      <c r="H510" s="88">
        <v>13044.032569999999</v>
      </c>
      <c r="I510" s="483">
        <v>89.807879999999997</v>
      </c>
      <c r="J510" s="483">
        <v>77.849879999999999</v>
      </c>
      <c r="K510" s="483">
        <v>0</v>
      </c>
      <c r="L510" s="483">
        <v>706.67674</v>
      </c>
      <c r="M510" s="483">
        <v>554.73535000000004</v>
      </c>
      <c r="N510" s="483">
        <v>305.67682000000002</v>
      </c>
      <c r="O510" s="483">
        <v>539.29080999999996</v>
      </c>
      <c r="P510" s="483">
        <v>7.4856499999999997</v>
      </c>
      <c r="Q510" s="483">
        <v>200.22978000000001</v>
      </c>
      <c r="R510" s="88">
        <v>2481.7529100000002</v>
      </c>
      <c r="S510" s="483">
        <v>0</v>
      </c>
      <c r="T510" s="483">
        <v>190.74011999999999</v>
      </c>
      <c r="U510" s="483">
        <v>0</v>
      </c>
      <c r="V510" s="483">
        <v>41.686349999999997</v>
      </c>
      <c r="W510" s="483">
        <v>0</v>
      </c>
      <c r="X510" s="483">
        <v>144.59002000000001</v>
      </c>
      <c r="Y510" s="483">
        <v>28.40024</v>
      </c>
      <c r="Z510" s="483">
        <v>36.247210000000003</v>
      </c>
      <c r="AA510" s="483">
        <v>0</v>
      </c>
      <c r="AB510" s="483">
        <v>0</v>
      </c>
      <c r="AC510" s="483">
        <v>0</v>
      </c>
      <c r="AD510" s="483">
        <v>441.66393999999997</v>
      </c>
      <c r="AE510" s="483">
        <v>15967.449419999999</v>
      </c>
      <c r="AF510" s="236">
        <v>305.67682000000002</v>
      </c>
      <c r="AG510" s="236">
        <v>1303.09844</v>
      </c>
      <c r="AH510" s="236">
        <v>0</v>
      </c>
      <c r="AI510" s="236">
        <v>28.40024</v>
      </c>
      <c r="AJ510" s="488">
        <v>14330.27392</v>
      </c>
    </row>
    <row r="511" spans="1:36" s="42" customFormat="1" x14ac:dyDescent="0.25">
      <c r="A511" s="407">
        <v>6</v>
      </c>
      <c r="B511" s="113">
        <v>149530</v>
      </c>
      <c r="C511" s="189" t="s">
        <v>1498</v>
      </c>
      <c r="D511" s="483">
        <v>0</v>
      </c>
      <c r="E511" s="483">
        <v>252.36842999999999</v>
      </c>
      <c r="F511" s="483">
        <v>1987.7866799999999</v>
      </c>
      <c r="G511" s="483">
        <v>0</v>
      </c>
      <c r="H511" s="88">
        <v>2240.1551099999997</v>
      </c>
      <c r="I511" s="483">
        <v>0</v>
      </c>
      <c r="J511" s="483">
        <v>0</v>
      </c>
      <c r="K511" s="483">
        <v>0</v>
      </c>
      <c r="L511" s="483">
        <v>0</v>
      </c>
      <c r="M511" s="483">
        <v>0</v>
      </c>
      <c r="N511" s="483">
        <v>0</v>
      </c>
      <c r="O511" s="483">
        <v>19.135280000000002</v>
      </c>
      <c r="P511" s="483">
        <v>0</v>
      </c>
      <c r="Q511" s="483">
        <v>0</v>
      </c>
      <c r="R511" s="88">
        <v>19.135280000000002</v>
      </c>
      <c r="S511" s="483">
        <v>0</v>
      </c>
      <c r="T511" s="483">
        <v>0</v>
      </c>
      <c r="U511" s="483">
        <v>0</v>
      </c>
      <c r="V511" s="483">
        <v>0</v>
      </c>
      <c r="W511" s="483">
        <v>0</v>
      </c>
      <c r="X511" s="483">
        <v>0</v>
      </c>
      <c r="Y511" s="483">
        <v>0</v>
      </c>
      <c r="Z511" s="483">
        <v>0</v>
      </c>
      <c r="AA511" s="483">
        <v>0</v>
      </c>
      <c r="AB511" s="483">
        <v>0</v>
      </c>
      <c r="AC511" s="483">
        <v>0</v>
      </c>
      <c r="AD511" s="483">
        <v>0</v>
      </c>
      <c r="AE511" s="483">
        <v>2259.2903899999997</v>
      </c>
      <c r="AF511" s="236">
        <v>0</v>
      </c>
      <c r="AG511" s="236">
        <v>0</v>
      </c>
      <c r="AH511" s="236">
        <v>0</v>
      </c>
      <c r="AI511" s="236">
        <v>0</v>
      </c>
      <c r="AJ511" s="488">
        <v>2259.2903899999997</v>
      </c>
    </row>
    <row r="512" spans="1:36" s="42" customFormat="1" x14ac:dyDescent="0.25">
      <c r="A512" s="407">
        <v>6</v>
      </c>
      <c r="B512" s="113">
        <v>149535</v>
      </c>
      <c r="C512" s="189" t="s">
        <v>1499</v>
      </c>
      <c r="D512" s="483">
        <v>0</v>
      </c>
      <c r="E512" s="483">
        <v>0</v>
      </c>
      <c r="F512" s="483">
        <v>0</v>
      </c>
      <c r="G512" s="483">
        <v>0</v>
      </c>
      <c r="H512" s="88">
        <v>0</v>
      </c>
      <c r="I512" s="483">
        <v>0</v>
      </c>
      <c r="J512" s="483">
        <v>0</v>
      </c>
      <c r="K512" s="483">
        <v>0</v>
      </c>
      <c r="L512" s="483">
        <v>0</v>
      </c>
      <c r="M512" s="483">
        <v>0</v>
      </c>
      <c r="N512" s="483">
        <v>0</v>
      </c>
      <c r="O512" s="483">
        <v>0</v>
      </c>
      <c r="P512" s="483">
        <v>0</v>
      </c>
      <c r="Q512" s="483">
        <v>0</v>
      </c>
      <c r="R512" s="88">
        <v>0</v>
      </c>
      <c r="S512" s="483">
        <v>0</v>
      </c>
      <c r="T512" s="483">
        <v>0</v>
      </c>
      <c r="U512" s="483">
        <v>0</v>
      </c>
      <c r="V512" s="483">
        <v>0</v>
      </c>
      <c r="W512" s="483">
        <v>0</v>
      </c>
      <c r="X512" s="483">
        <v>0</v>
      </c>
      <c r="Y512" s="483">
        <v>0</v>
      </c>
      <c r="Z512" s="483">
        <v>0</v>
      </c>
      <c r="AA512" s="483">
        <v>0</v>
      </c>
      <c r="AB512" s="483">
        <v>0</v>
      </c>
      <c r="AC512" s="483">
        <v>0</v>
      </c>
      <c r="AD512" s="483">
        <v>0</v>
      </c>
      <c r="AE512" s="483">
        <v>0</v>
      </c>
      <c r="AF512" s="236">
        <v>0</v>
      </c>
      <c r="AG512" s="236">
        <v>0</v>
      </c>
      <c r="AH512" s="236">
        <v>0</v>
      </c>
      <c r="AI512" s="236">
        <v>0</v>
      </c>
      <c r="AJ512" s="488">
        <v>0</v>
      </c>
    </row>
    <row r="513" spans="1:36" s="42" customFormat="1" x14ac:dyDescent="0.25">
      <c r="A513" s="407">
        <v>6</v>
      </c>
      <c r="B513" s="113">
        <v>149540</v>
      </c>
      <c r="C513" s="189" t="s">
        <v>1500</v>
      </c>
      <c r="D513" s="483">
        <v>2.8687399999999998</v>
      </c>
      <c r="E513" s="483">
        <v>14.62016</v>
      </c>
      <c r="F513" s="483">
        <v>11060.34204</v>
      </c>
      <c r="G513" s="483">
        <v>108.35588</v>
      </c>
      <c r="H513" s="88">
        <v>11186.186819999999</v>
      </c>
      <c r="I513" s="483">
        <v>0</v>
      </c>
      <c r="J513" s="483">
        <v>0</v>
      </c>
      <c r="K513" s="483">
        <v>0</v>
      </c>
      <c r="L513" s="483">
        <v>0</v>
      </c>
      <c r="M513" s="483">
        <v>0</v>
      </c>
      <c r="N513" s="483">
        <v>0</v>
      </c>
      <c r="O513" s="483">
        <v>120.85751999999999</v>
      </c>
      <c r="P513" s="483">
        <v>0</v>
      </c>
      <c r="Q513" s="483">
        <v>651.70781999999997</v>
      </c>
      <c r="R513" s="88">
        <v>772.56533999999999</v>
      </c>
      <c r="S513" s="483">
        <v>80.977189999999993</v>
      </c>
      <c r="T513" s="483">
        <v>0</v>
      </c>
      <c r="U513" s="483">
        <v>0</v>
      </c>
      <c r="V513" s="483">
        <v>42.301839999999999</v>
      </c>
      <c r="W513" s="483">
        <v>0</v>
      </c>
      <c r="X513" s="483">
        <v>0</v>
      </c>
      <c r="Y513" s="483">
        <v>270.00842</v>
      </c>
      <c r="Z513" s="483">
        <v>2.1246800000000001</v>
      </c>
      <c r="AA513" s="483">
        <v>14.38869</v>
      </c>
      <c r="AB513" s="483">
        <v>25.82855</v>
      </c>
      <c r="AC513" s="483">
        <v>0</v>
      </c>
      <c r="AD513" s="483">
        <v>435.62936999999999</v>
      </c>
      <c r="AE513" s="483">
        <v>12394.381529999999</v>
      </c>
      <c r="AF513" s="236">
        <v>0</v>
      </c>
      <c r="AG513" s="236">
        <v>42.301839999999999</v>
      </c>
      <c r="AH513" s="236">
        <v>0</v>
      </c>
      <c r="AI513" s="236">
        <v>284.39711</v>
      </c>
      <c r="AJ513" s="488">
        <v>12067.682579999999</v>
      </c>
    </row>
    <row r="514" spans="1:36" s="42" customFormat="1" x14ac:dyDescent="0.25">
      <c r="A514" s="407">
        <v>6</v>
      </c>
      <c r="B514" s="113">
        <v>149545</v>
      </c>
      <c r="C514" s="189" t="s">
        <v>1501</v>
      </c>
      <c r="D514" s="483">
        <v>0</v>
      </c>
      <c r="E514" s="483">
        <v>0</v>
      </c>
      <c r="F514" s="483">
        <v>0</v>
      </c>
      <c r="G514" s="483">
        <v>0</v>
      </c>
      <c r="H514" s="88">
        <v>0</v>
      </c>
      <c r="I514" s="483">
        <v>0</v>
      </c>
      <c r="J514" s="483">
        <v>0</v>
      </c>
      <c r="K514" s="483">
        <v>0</v>
      </c>
      <c r="L514" s="483">
        <v>0</v>
      </c>
      <c r="M514" s="483">
        <v>0</v>
      </c>
      <c r="N514" s="483">
        <v>0</v>
      </c>
      <c r="O514" s="483">
        <v>0</v>
      </c>
      <c r="P514" s="483">
        <v>0</v>
      </c>
      <c r="Q514" s="483">
        <v>0</v>
      </c>
      <c r="R514" s="88">
        <v>0</v>
      </c>
      <c r="S514" s="483">
        <v>0</v>
      </c>
      <c r="T514" s="483">
        <v>0</v>
      </c>
      <c r="U514" s="483">
        <v>0</v>
      </c>
      <c r="V514" s="483">
        <v>0</v>
      </c>
      <c r="W514" s="483">
        <v>0</v>
      </c>
      <c r="X514" s="483">
        <v>0</v>
      </c>
      <c r="Y514" s="483">
        <v>0</v>
      </c>
      <c r="Z514" s="483">
        <v>0</v>
      </c>
      <c r="AA514" s="483">
        <v>0</v>
      </c>
      <c r="AB514" s="483">
        <v>0</v>
      </c>
      <c r="AC514" s="483">
        <v>0</v>
      </c>
      <c r="AD514" s="483">
        <v>0</v>
      </c>
      <c r="AE514" s="483">
        <v>0</v>
      </c>
      <c r="AF514" s="236">
        <v>0</v>
      </c>
      <c r="AG514" s="236">
        <v>0</v>
      </c>
      <c r="AH514" s="236">
        <v>0</v>
      </c>
      <c r="AI514" s="236">
        <v>0</v>
      </c>
      <c r="AJ514" s="488">
        <v>0</v>
      </c>
    </row>
    <row r="515" spans="1:36" s="42" customFormat="1" x14ac:dyDescent="0.25">
      <c r="A515" s="407">
        <v>6</v>
      </c>
      <c r="B515" s="113">
        <v>149550</v>
      </c>
      <c r="C515" s="189" t="s">
        <v>1502</v>
      </c>
      <c r="D515" s="483">
        <v>0</v>
      </c>
      <c r="E515" s="483">
        <v>0</v>
      </c>
      <c r="F515" s="483">
        <v>5.5931300000000004</v>
      </c>
      <c r="G515" s="483">
        <v>0</v>
      </c>
      <c r="H515" s="88">
        <v>5.5931300000000004</v>
      </c>
      <c r="I515" s="483">
        <v>0</v>
      </c>
      <c r="J515" s="483">
        <v>0</v>
      </c>
      <c r="K515" s="483">
        <v>0</v>
      </c>
      <c r="L515" s="483">
        <v>0</v>
      </c>
      <c r="M515" s="483">
        <v>0</v>
      </c>
      <c r="N515" s="483">
        <v>0</v>
      </c>
      <c r="O515" s="483">
        <v>0</v>
      </c>
      <c r="P515" s="483">
        <v>0</v>
      </c>
      <c r="Q515" s="483">
        <v>0</v>
      </c>
      <c r="R515" s="88">
        <v>0</v>
      </c>
      <c r="S515" s="483">
        <v>0</v>
      </c>
      <c r="T515" s="483">
        <v>0</v>
      </c>
      <c r="U515" s="483">
        <v>0</v>
      </c>
      <c r="V515" s="483">
        <v>0</v>
      </c>
      <c r="W515" s="483">
        <v>0</v>
      </c>
      <c r="X515" s="483">
        <v>0</v>
      </c>
      <c r="Y515" s="483">
        <v>0</v>
      </c>
      <c r="Z515" s="483">
        <v>0</v>
      </c>
      <c r="AA515" s="483">
        <v>0</v>
      </c>
      <c r="AB515" s="483">
        <v>0</v>
      </c>
      <c r="AC515" s="483">
        <v>0</v>
      </c>
      <c r="AD515" s="483">
        <v>0</v>
      </c>
      <c r="AE515" s="483">
        <v>5.5931300000000004</v>
      </c>
      <c r="AF515" s="236">
        <v>0</v>
      </c>
      <c r="AG515" s="236">
        <v>0</v>
      </c>
      <c r="AH515" s="236">
        <v>0</v>
      </c>
      <c r="AI515" s="236">
        <v>0</v>
      </c>
      <c r="AJ515" s="488">
        <v>5.5931300000000004</v>
      </c>
    </row>
    <row r="516" spans="1:36" s="42" customFormat="1" x14ac:dyDescent="0.25">
      <c r="A516" s="407">
        <v>4</v>
      </c>
      <c r="B516" s="113">
        <v>1496</v>
      </c>
      <c r="C516" s="189" t="s">
        <v>1289</v>
      </c>
      <c r="D516" s="483">
        <v>10.138859999999999</v>
      </c>
      <c r="E516" s="483">
        <v>525.91995999999995</v>
      </c>
      <c r="F516" s="483">
        <v>2286.1081300000001</v>
      </c>
      <c r="G516" s="483">
        <v>103.19286</v>
      </c>
      <c r="H516" s="88">
        <v>2925.3598099999999</v>
      </c>
      <c r="I516" s="483">
        <v>429.11655999999999</v>
      </c>
      <c r="J516" s="483">
        <v>1.47129</v>
      </c>
      <c r="K516" s="483">
        <v>0</v>
      </c>
      <c r="L516" s="483">
        <v>53.999650000000003</v>
      </c>
      <c r="M516" s="483">
        <v>57.001609999999999</v>
      </c>
      <c r="N516" s="483">
        <v>67.042439999999999</v>
      </c>
      <c r="O516" s="483">
        <v>314.32873999999998</v>
      </c>
      <c r="P516" s="483">
        <v>0.67369999999999997</v>
      </c>
      <c r="Q516" s="483">
        <v>95.891620000000003</v>
      </c>
      <c r="R516" s="88">
        <v>1019.52561</v>
      </c>
      <c r="S516" s="483">
        <v>1.3758699999999999</v>
      </c>
      <c r="T516" s="483">
        <v>12.017799999999999</v>
      </c>
      <c r="U516" s="483">
        <v>0</v>
      </c>
      <c r="V516" s="483">
        <v>6.9595799999999999</v>
      </c>
      <c r="W516" s="483">
        <v>0</v>
      </c>
      <c r="X516" s="483">
        <v>6.4823700000000004</v>
      </c>
      <c r="Y516" s="483">
        <v>33.455550000000002</v>
      </c>
      <c r="Z516" s="483">
        <v>9.1929599999999994</v>
      </c>
      <c r="AA516" s="483">
        <v>2.4827699999999999</v>
      </c>
      <c r="AB516" s="483">
        <v>3.7372700000000001</v>
      </c>
      <c r="AC516" s="483">
        <v>0</v>
      </c>
      <c r="AD516" s="483">
        <v>75.704169999999991</v>
      </c>
      <c r="AE516" s="483">
        <v>4020.58959</v>
      </c>
      <c r="AF516" s="236">
        <v>67.042439999999999</v>
      </c>
      <c r="AG516" s="236">
        <v>117.96084</v>
      </c>
      <c r="AH516" s="236">
        <v>0</v>
      </c>
      <c r="AI516" s="236">
        <v>35.938320000000004</v>
      </c>
      <c r="AJ516" s="488">
        <v>3799.6479899999995</v>
      </c>
    </row>
    <row r="517" spans="1:36" s="42" customFormat="1" x14ac:dyDescent="0.25">
      <c r="A517" s="407">
        <v>6</v>
      </c>
      <c r="B517" s="113">
        <v>149605</v>
      </c>
      <c r="C517" s="189" t="s">
        <v>1505</v>
      </c>
      <c r="D517" s="483">
        <v>0</v>
      </c>
      <c r="E517" s="483">
        <v>163.02498</v>
      </c>
      <c r="F517" s="483">
        <v>272.18347999999997</v>
      </c>
      <c r="G517" s="483">
        <v>46.24203</v>
      </c>
      <c r="H517" s="88">
        <v>481.45048999999995</v>
      </c>
      <c r="I517" s="483">
        <v>418.60977000000003</v>
      </c>
      <c r="J517" s="483">
        <v>0</v>
      </c>
      <c r="K517" s="483">
        <v>0</v>
      </c>
      <c r="L517" s="483">
        <v>0</v>
      </c>
      <c r="M517" s="483">
        <v>18.50065</v>
      </c>
      <c r="N517" s="483">
        <v>1.1026</v>
      </c>
      <c r="O517" s="483">
        <v>9.8742000000000001</v>
      </c>
      <c r="P517" s="483">
        <v>0</v>
      </c>
      <c r="Q517" s="483">
        <v>0</v>
      </c>
      <c r="R517" s="88">
        <v>448.08722</v>
      </c>
      <c r="S517" s="483">
        <v>0</v>
      </c>
      <c r="T517" s="483">
        <v>1.7474000000000001</v>
      </c>
      <c r="U517" s="483">
        <v>0</v>
      </c>
      <c r="V517" s="483">
        <v>0</v>
      </c>
      <c r="W517" s="483">
        <v>0</v>
      </c>
      <c r="X517" s="483">
        <v>0</v>
      </c>
      <c r="Y517" s="483">
        <v>0</v>
      </c>
      <c r="Z517" s="483">
        <v>0</v>
      </c>
      <c r="AA517" s="483">
        <v>0</v>
      </c>
      <c r="AB517" s="483">
        <v>0</v>
      </c>
      <c r="AC517" s="483">
        <v>0</v>
      </c>
      <c r="AD517" s="483">
        <v>1.7474000000000001</v>
      </c>
      <c r="AE517" s="483">
        <v>931.28510999999992</v>
      </c>
      <c r="AF517" s="236">
        <v>1.1026</v>
      </c>
      <c r="AG517" s="236">
        <v>18.50065</v>
      </c>
      <c r="AH517" s="236">
        <v>0</v>
      </c>
      <c r="AI517" s="236">
        <v>0</v>
      </c>
      <c r="AJ517" s="488">
        <v>911.68185999999992</v>
      </c>
    </row>
    <row r="518" spans="1:36" s="42" customFormat="1" x14ac:dyDescent="0.25">
      <c r="A518" s="407">
        <v>6</v>
      </c>
      <c r="B518" s="113">
        <v>149620</v>
      </c>
      <c r="C518" s="189" t="s">
        <v>1506</v>
      </c>
      <c r="D518" s="483">
        <v>9.6772500000000008</v>
      </c>
      <c r="E518" s="483">
        <v>63.279089999999997</v>
      </c>
      <c r="F518" s="483">
        <v>389.62950000000001</v>
      </c>
      <c r="G518" s="483">
        <v>49.945650000000001</v>
      </c>
      <c r="H518" s="88">
        <v>512.53149000000008</v>
      </c>
      <c r="I518" s="483">
        <v>10.506790000000001</v>
      </c>
      <c r="J518" s="483">
        <v>1.47129</v>
      </c>
      <c r="K518" s="483">
        <v>0</v>
      </c>
      <c r="L518" s="483">
        <v>53.999650000000003</v>
      </c>
      <c r="M518" s="483">
        <v>38.500959999999999</v>
      </c>
      <c r="N518" s="483">
        <v>65.939840000000004</v>
      </c>
      <c r="O518" s="483">
        <v>224.28692000000001</v>
      </c>
      <c r="P518" s="483">
        <v>0.67369999999999997</v>
      </c>
      <c r="Q518" s="483">
        <v>31.977070000000001</v>
      </c>
      <c r="R518" s="88">
        <v>427.35622000000006</v>
      </c>
      <c r="S518" s="483">
        <v>0</v>
      </c>
      <c r="T518" s="483">
        <v>10.2704</v>
      </c>
      <c r="U518" s="483">
        <v>0</v>
      </c>
      <c r="V518" s="483">
        <v>6.16892</v>
      </c>
      <c r="W518" s="483">
        <v>0</v>
      </c>
      <c r="X518" s="483">
        <v>6.4823700000000004</v>
      </c>
      <c r="Y518" s="483">
        <v>6.4651800000000001</v>
      </c>
      <c r="Z518" s="483">
        <v>7.4709199999999996</v>
      </c>
      <c r="AA518" s="483">
        <v>0</v>
      </c>
      <c r="AB518" s="483">
        <v>0</v>
      </c>
      <c r="AC518" s="483">
        <v>0</v>
      </c>
      <c r="AD518" s="483">
        <v>36.857790000000001</v>
      </c>
      <c r="AE518" s="483">
        <v>976.74550000000022</v>
      </c>
      <c r="AF518" s="236">
        <v>65.939840000000004</v>
      </c>
      <c r="AG518" s="236">
        <v>98.669530000000009</v>
      </c>
      <c r="AH518" s="236">
        <v>0</v>
      </c>
      <c r="AI518" s="236">
        <v>6.4651800000000001</v>
      </c>
      <c r="AJ518" s="488">
        <v>805.67095000000006</v>
      </c>
    </row>
    <row r="519" spans="1:36" s="42" customFormat="1" x14ac:dyDescent="0.25">
      <c r="A519" s="407">
        <v>6</v>
      </c>
      <c r="B519" s="113">
        <v>149630</v>
      </c>
      <c r="C519" s="189" t="s">
        <v>1507</v>
      </c>
      <c r="D519" s="483">
        <v>0</v>
      </c>
      <c r="E519" s="483">
        <v>242.15772000000001</v>
      </c>
      <c r="F519" s="483">
        <v>726.45102999999995</v>
      </c>
      <c r="G519" s="483">
        <v>0</v>
      </c>
      <c r="H519" s="88">
        <v>968.60874999999999</v>
      </c>
      <c r="I519" s="483">
        <v>0</v>
      </c>
      <c r="J519" s="483">
        <v>0</v>
      </c>
      <c r="K519" s="483">
        <v>0</v>
      </c>
      <c r="L519" s="483">
        <v>0</v>
      </c>
      <c r="M519" s="483">
        <v>0</v>
      </c>
      <c r="N519" s="483">
        <v>0</v>
      </c>
      <c r="O519" s="483">
        <v>9.4259999999999997E-2</v>
      </c>
      <c r="P519" s="483">
        <v>0</v>
      </c>
      <c r="Q519" s="483">
        <v>0</v>
      </c>
      <c r="R519" s="88">
        <v>9.4259999999999997E-2</v>
      </c>
      <c r="S519" s="483">
        <v>0</v>
      </c>
      <c r="T519" s="483">
        <v>0</v>
      </c>
      <c r="U519" s="483">
        <v>0</v>
      </c>
      <c r="V519" s="483">
        <v>0</v>
      </c>
      <c r="W519" s="483">
        <v>0</v>
      </c>
      <c r="X519" s="483">
        <v>0</v>
      </c>
      <c r="Y519" s="483">
        <v>0</v>
      </c>
      <c r="Z519" s="483">
        <v>0</v>
      </c>
      <c r="AA519" s="483">
        <v>0</v>
      </c>
      <c r="AB519" s="483">
        <v>0</v>
      </c>
      <c r="AC519" s="483">
        <v>0</v>
      </c>
      <c r="AD519" s="483">
        <v>0</v>
      </c>
      <c r="AE519" s="483">
        <v>968.70300999999995</v>
      </c>
      <c r="AF519" s="236">
        <v>0</v>
      </c>
      <c r="AG519" s="236">
        <v>0</v>
      </c>
      <c r="AH519" s="236">
        <v>0</v>
      </c>
      <c r="AI519" s="236">
        <v>0</v>
      </c>
      <c r="AJ519" s="488">
        <v>968.70300999999995</v>
      </c>
    </row>
    <row r="520" spans="1:36" s="42" customFormat="1" x14ac:dyDescent="0.25">
      <c r="A520" s="407">
        <v>6</v>
      </c>
      <c r="B520" s="113">
        <v>149635</v>
      </c>
      <c r="C520" s="189" t="s">
        <v>1508</v>
      </c>
      <c r="D520" s="483">
        <v>0</v>
      </c>
      <c r="E520" s="483">
        <v>0</v>
      </c>
      <c r="F520" s="483">
        <v>0</v>
      </c>
      <c r="G520" s="483">
        <v>0</v>
      </c>
      <c r="H520" s="88">
        <v>0</v>
      </c>
      <c r="I520" s="483">
        <v>0</v>
      </c>
      <c r="J520" s="483">
        <v>0</v>
      </c>
      <c r="K520" s="483">
        <v>0</v>
      </c>
      <c r="L520" s="483">
        <v>0</v>
      </c>
      <c r="M520" s="483">
        <v>0</v>
      </c>
      <c r="N520" s="483">
        <v>0</v>
      </c>
      <c r="O520" s="483">
        <v>0</v>
      </c>
      <c r="P520" s="483">
        <v>0</v>
      </c>
      <c r="Q520" s="483">
        <v>0</v>
      </c>
      <c r="R520" s="88">
        <v>0</v>
      </c>
      <c r="S520" s="483">
        <v>0</v>
      </c>
      <c r="T520" s="483">
        <v>0</v>
      </c>
      <c r="U520" s="483">
        <v>0</v>
      </c>
      <c r="V520" s="483">
        <v>0</v>
      </c>
      <c r="W520" s="483">
        <v>0</v>
      </c>
      <c r="X520" s="483">
        <v>0</v>
      </c>
      <c r="Y520" s="483">
        <v>0</v>
      </c>
      <c r="Z520" s="483">
        <v>0</v>
      </c>
      <c r="AA520" s="483">
        <v>0</v>
      </c>
      <c r="AB520" s="483">
        <v>0</v>
      </c>
      <c r="AC520" s="483">
        <v>0</v>
      </c>
      <c r="AD520" s="483">
        <v>0</v>
      </c>
      <c r="AE520" s="483">
        <v>0</v>
      </c>
      <c r="AF520" s="236">
        <v>0</v>
      </c>
      <c r="AG520" s="236">
        <v>0</v>
      </c>
      <c r="AH520" s="236">
        <v>0</v>
      </c>
      <c r="AI520" s="236">
        <v>0</v>
      </c>
      <c r="AJ520" s="488">
        <v>0</v>
      </c>
    </row>
    <row r="521" spans="1:36" s="42" customFormat="1" x14ac:dyDescent="0.25">
      <c r="A521" s="407">
        <v>6</v>
      </c>
      <c r="B521" s="113">
        <v>149640</v>
      </c>
      <c r="C521" s="189" t="s">
        <v>1509</v>
      </c>
      <c r="D521" s="483">
        <v>0.46161000000000002</v>
      </c>
      <c r="E521" s="483">
        <v>57.458170000000003</v>
      </c>
      <c r="F521" s="483">
        <v>896.84006999999997</v>
      </c>
      <c r="G521" s="483">
        <v>7.0051800000000002</v>
      </c>
      <c r="H521" s="88">
        <v>961.76502999999991</v>
      </c>
      <c r="I521" s="483">
        <v>0</v>
      </c>
      <c r="J521" s="483">
        <v>0</v>
      </c>
      <c r="K521" s="483">
        <v>0</v>
      </c>
      <c r="L521" s="483">
        <v>0</v>
      </c>
      <c r="M521" s="483">
        <v>0</v>
      </c>
      <c r="N521" s="483">
        <v>0</v>
      </c>
      <c r="O521" s="483">
        <v>80.073359999999994</v>
      </c>
      <c r="P521" s="483">
        <v>0</v>
      </c>
      <c r="Q521" s="483">
        <v>63.914549999999998</v>
      </c>
      <c r="R521" s="88">
        <v>143.98791</v>
      </c>
      <c r="S521" s="483">
        <v>1.3758699999999999</v>
      </c>
      <c r="T521" s="483">
        <v>0</v>
      </c>
      <c r="U521" s="483">
        <v>0</v>
      </c>
      <c r="V521" s="483">
        <v>0.79066000000000003</v>
      </c>
      <c r="W521" s="483">
        <v>0</v>
      </c>
      <c r="X521" s="483">
        <v>0</v>
      </c>
      <c r="Y521" s="483">
        <v>26.990369999999999</v>
      </c>
      <c r="Z521" s="483">
        <v>1.72204</v>
      </c>
      <c r="AA521" s="483">
        <v>2.4827699999999999</v>
      </c>
      <c r="AB521" s="483">
        <v>3.7372700000000001</v>
      </c>
      <c r="AC521" s="483">
        <v>0</v>
      </c>
      <c r="AD521" s="483">
        <v>37.098980000000005</v>
      </c>
      <c r="AE521" s="483">
        <v>1142.8519199999998</v>
      </c>
      <c r="AF521" s="236">
        <v>0</v>
      </c>
      <c r="AG521" s="236">
        <v>0.79066000000000003</v>
      </c>
      <c r="AH521" s="236">
        <v>0</v>
      </c>
      <c r="AI521" s="236">
        <v>29.473139999999997</v>
      </c>
      <c r="AJ521" s="488">
        <v>1112.5881200000001</v>
      </c>
    </row>
    <row r="522" spans="1:36" s="42" customFormat="1" x14ac:dyDescent="0.25">
      <c r="A522" s="407">
        <v>6</v>
      </c>
      <c r="B522" s="113">
        <v>149645</v>
      </c>
      <c r="C522" s="189" t="s">
        <v>1510</v>
      </c>
      <c r="D522" s="483">
        <v>0</v>
      </c>
      <c r="E522" s="483">
        <v>0</v>
      </c>
      <c r="F522" s="483">
        <v>0</v>
      </c>
      <c r="G522" s="483">
        <v>0</v>
      </c>
      <c r="H522" s="88">
        <v>0</v>
      </c>
      <c r="I522" s="483">
        <v>0</v>
      </c>
      <c r="J522" s="483">
        <v>0</v>
      </c>
      <c r="K522" s="483">
        <v>0</v>
      </c>
      <c r="L522" s="483">
        <v>0</v>
      </c>
      <c r="M522" s="483">
        <v>0</v>
      </c>
      <c r="N522" s="483">
        <v>0</v>
      </c>
      <c r="O522" s="483">
        <v>0</v>
      </c>
      <c r="P522" s="483">
        <v>0</v>
      </c>
      <c r="Q522" s="483">
        <v>0</v>
      </c>
      <c r="R522" s="88">
        <v>0</v>
      </c>
      <c r="S522" s="483">
        <v>0</v>
      </c>
      <c r="T522" s="483">
        <v>0</v>
      </c>
      <c r="U522" s="483">
        <v>0</v>
      </c>
      <c r="V522" s="483">
        <v>0</v>
      </c>
      <c r="W522" s="483">
        <v>0</v>
      </c>
      <c r="X522" s="483">
        <v>0</v>
      </c>
      <c r="Y522" s="483">
        <v>0</v>
      </c>
      <c r="Z522" s="483">
        <v>0</v>
      </c>
      <c r="AA522" s="483">
        <v>0</v>
      </c>
      <c r="AB522" s="483">
        <v>0</v>
      </c>
      <c r="AC522" s="483">
        <v>0</v>
      </c>
      <c r="AD522" s="483">
        <v>0</v>
      </c>
      <c r="AE522" s="483">
        <v>0</v>
      </c>
      <c r="AF522" s="236">
        <v>0</v>
      </c>
      <c r="AG522" s="236">
        <v>0</v>
      </c>
      <c r="AH522" s="236">
        <v>0</v>
      </c>
      <c r="AI522" s="236">
        <v>0</v>
      </c>
      <c r="AJ522" s="488">
        <v>0</v>
      </c>
    </row>
    <row r="523" spans="1:36" s="42" customFormat="1" x14ac:dyDescent="0.25">
      <c r="A523" s="407">
        <v>6</v>
      </c>
      <c r="B523" s="113">
        <v>149650</v>
      </c>
      <c r="C523" s="189" t="s">
        <v>1511</v>
      </c>
      <c r="D523" s="483">
        <v>0</v>
      </c>
      <c r="E523" s="483">
        <v>0</v>
      </c>
      <c r="F523" s="483">
        <v>1.0040500000000001</v>
      </c>
      <c r="G523" s="483">
        <v>0</v>
      </c>
      <c r="H523" s="88">
        <v>1.0040500000000001</v>
      </c>
      <c r="I523" s="483">
        <v>0</v>
      </c>
      <c r="J523" s="483">
        <v>0</v>
      </c>
      <c r="K523" s="483">
        <v>0</v>
      </c>
      <c r="L523" s="483">
        <v>0</v>
      </c>
      <c r="M523" s="483">
        <v>0</v>
      </c>
      <c r="N523" s="483">
        <v>0</v>
      </c>
      <c r="O523" s="483">
        <v>0</v>
      </c>
      <c r="P523" s="483">
        <v>0</v>
      </c>
      <c r="Q523" s="483">
        <v>0</v>
      </c>
      <c r="R523" s="88">
        <v>0</v>
      </c>
      <c r="S523" s="483">
        <v>0</v>
      </c>
      <c r="T523" s="483">
        <v>0</v>
      </c>
      <c r="U523" s="483">
        <v>0</v>
      </c>
      <c r="V523" s="483">
        <v>0</v>
      </c>
      <c r="W523" s="483">
        <v>0</v>
      </c>
      <c r="X523" s="483">
        <v>0</v>
      </c>
      <c r="Y523" s="483">
        <v>0</v>
      </c>
      <c r="Z523" s="483">
        <v>0</v>
      </c>
      <c r="AA523" s="483">
        <v>0</v>
      </c>
      <c r="AB523" s="483">
        <v>0</v>
      </c>
      <c r="AC523" s="483">
        <v>0</v>
      </c>
      <c r="AD523" s="483">
        <v>0</v>
      </c>
      <c r="AE523" s="483">
        <v>1.0040500000000001</v>
      </c>
      <c r="AF523" s="236">
        <v>0</v>
      </c>
      <c r="AG523" s="236">
        <v>0</v>
      </c>
      <c r="AH523" s="236">
        <v>0</v>
      </c>
      <c r="AI523" s="236">
        <v>0</v>
      </c>
      <c r="AJ523" s="488">
        <v>1.0040500000000001</v>
      </c>
    </row>
    <row r="524" spans="1:36" s="42" customFormat="1" x14ac:dyDescent="0.25">
      <c r="A524" s="407">
        <v>4</v>
      </c>
      <c r="B524" s="113">
        <v>1499</v>
      </c>
      <c r="C524" s="189" t="s">
        <v>1517</v>
      </c>
      <c r="D524" s="483">
        <v>-168124.92222000001</v>
      </c>
      <c r="E524" s="483">
        <v>-232311.38037999999</v>
      </c>
      <c r="F524" s="483">
        <v>-916517.45030000003</v>
      </c>
      <c r="G524" s="483">
        <v>-166000.75623</v>
      </c>
      <c r="H524" s="88">
        <v>-1482954.5091299999</v>
      </c>
      <c r="I524" s="483">
        <v>-77917.41128</v>
      </c>
      <c r="J524" s="483">
        <v>-95222.835399999996</v>
      </c>
      <c r="K524" s="483">
        <v>-19304.189999999999</v>
      </c>
      <c r="L524" s="483">
        <v>-226921.41566</v>
      </c>
      <c r="M524" s="483">
        <v>-58389.161169999999</v>
      </c>
      <c r="N524" s="483">
        <v>-122835.7357</v>
      </c>
      <c r="O524" s="483">
        <v>-36961.684800000003</v>
      </c>
      <c r="P524" s="483">
        <v>-16050.164119999999</v>
      </c>
      <c r="Q524" s="483">
        <v>-75133.241840000002</v>
      </c>
      <c r="R524" s="88">
        <v>-728735.83996999997</v>
      </c>
      <c r="S524" s="483">
        <v>-9867.3330999999998</v>
      </c>
      <c r="T524" s="483">
        <v>-3853.54745</v>
      </c>
      <c r="U524" s="483">
        <v>-2395.9094500000001</v>
      </c>
      <c r="V524" s="483">
        <v>-2068.0558799999999</v>
      </c>
      <c r="W524" s="483">
        <v>-2713.7117600000001</v>
      </c>
      <c r="X524" s="483">
        <v>-1643.97497</v>
      </c>
      <c r="Y524" s="483">
        <v>-6079.1223200000004</v>
      </c>
      <c r="Z524" s="483">
        <v>-886.82492999999999</v>
      </c>
      <c r="AA524" s="483">
        <v>-6984.1432100000002</v>
      </c>
      <c r="AB524" s="483">
        <v>-12729.97004</v>
      </c>
      <c r="AC524" s="483">
        <v>-6103.7031299999999</v>
      </c>
      <c r="AD524" s="483">
        <v>-55326.296239999996</v>
      </c>
      <c r="AE524" s="483">
        <v>-2267016.6453399998</v>
      </c>
      <c r="AF524" s="236">
        <v>-142139.92569999999</v>
      </c>
      <c r="AG524" s="236">
        <v>-287378.63270999998</v>
      </c>
      <c r="AH524" s="236">
        <v>0</v>
      </c>
      <c r="AI524" s="236">
        <v>-19166.968659999999</v>
      </c>
      <c r="AJ524" s="488">
        <v>-1818331.1182699997</v>
      </c>
    </row>
    <row r="525" spans="1:36" s="42" customFormat="1" x14ac:dyDescent="0.25">
      <c r="A525" s="407">
        <v>6</v>
      </c>
      <c r="B525" s="113">
        <v>149905</v>
      </c>
      <c r="C525" s="189" t="s">
        <v>1518</v>
      </c>
      <c r="D525" s="483">
        <v>-31597.021560000001</v>
      </c>
      <c r="E525" s="483">
        <v>-22804.835859999999</v>
      </c>
      <c r="F525" s="483">
        <v>-207547.47281000001</v>
      </c>
      <c r="G525" s="483">
        <v>-33784.689030000001</v>
      </c>
      <c r="H525" s="88">
        <v>-295734.01926000003</v>
      </c>
      <c r="I525" s="483">
        <v>-14507.54495</v>
      </c>
      <c r="J525" s="483">
        <v>-28332.72609</v>
      </c>
      <c r="K525" s="483">
        <v>-6454.0510000000004</v>
      </c>
      <c r="L525" s="483">
        <v>-3726.8131100000001</v>
      </c>
      <c r="M525" s="483">
        <v>-4365.0499200000004</v>
      </c>
      <c r="N525" s="483">
        <v>-60329.990969999999</v>
      </c>
      <c r="O525" s="483">
        <v>-7579.4984400000003</v>
      </c>
      <c r="P525" s="483">
        <v>-3680.3386999999998</v>
      </c>
      <c r="Q525" s="483">
        <v>-0.35754999999999998</v>
      </c>
      <c r="R525" s="88">
        <v>-128976.37072999998</v>
      </c>
      <c r="S525" s="483">
        <v>-5488.60545</v>
      </c>
      <c r="T525" s="483">
        <v>-867.65090999999995</v>
      </c>
      <c r="U525" s="483">
        <v>-215.80453</v>
      </c>
      <c r="V525" s="483">
        <v>-69.020250000000004</v>
      </c>
      <c r="W525" s="483">
        <v>-788.68933000000004</v>
      </c>
      <c r="X525" s="483">
        <v>-26.383209999999998</v>
      </c>
      <c r="Y525" s="483">
        <v>0</v>
      </c>
      <c r="Z525" s="483">
        <v>-91.623239999999996</v>
      </c>
      <c r="AA525" s="483">
        <v>0</v>
      </c>
      <c r="AB525" s="483">
        <v>-361.73750999999999</v>
      </c>
      <c r="AC525" s="483">
        <v>0</v>
      </c>
      <c r="AD525" s="483">
        <v>-7909.5144300000002</v>
      </c>
      <c r="AE525" s="483">
        <v>-432619.90441999998</v>
      </c>
      <c r="AF525" s="236">
        <v>-66784.041970000006</v>
      </c>
      <c r="AG525" s="236">
        <v>-8160.88328</v>
      </c>
      <c r="AH525" s="236">
        <v>0</v>
      </c>
      <c r="AI525" s="236">
        <v>0</v>
      </c>
      <c r="AJ525" s="488">
        <v>-357674.97917000012</v>
      </c>
    </row>
    <row r="526" spans="1:36" s="42" customFormat="1" x14ac:dyDescent="0.25">
      <c r="A526" s="407">
        <v>6</v>
      </c>
      <c r="B526" s="113">
        <v>149910</v>
      </c>
      <c r="C526" s="189" t="s">
        <v>1519</v>
      </c>
      <c r="D526" s="483">
        <v>-25120.30197</v>
      </c>
      <c r="E526" s="483">
        <v>-57855.267359999998</v>
      </c>
      <c r="F526" s="483">
        <v>-82994.805070000002</v>
      </c>
      <c r="G526" s="483">
        <v>-24882.216280000001</v>
      </c>
      <c r="H526" s="88">
        <v>-190852.59067999999</v>
      </c>
      <c r="I526" s="483">
        <v>-26625.2235</v>
      </c>
      <c r="J526" s="483">
        <v>-18405.536370000002</v>
      </c>
      <c r="K526" s="483">
        <v>0</v>
      </c>
      <c r="L526" s="483">
        <v>-49045.641049999998</v>
      </c>
      <c r="M526" s="483">
        <v>-13423.117039999999</v>
      </c>
      <c r="N526" s="483">
        <v>-15062.10421</v>
      </c>
      <c r="O526" s="483">
        <v>-3516.97667</v>
      </c>
      <c r="P526" s="483">
        <v>-4159.4659799999999</v>
      </c>
      <c r="Q526" s="483">
        <v>-17509.765940000001</v>
      </c>
      <c r="R526" s="88">
        <v>-147747.83076000001</v>
      </c>
      <c r="S526" s="483">
        <v>-116.33392000000001</v>
      </c>
      <c r="T526" s="483">
        <v>-1659.9529600000001</v>
      </c>
      <c r="U526" s="483">
        <v>-701.60240999999996</v>
      </c>
      <c r="V526" s="483">
        <v>-954.17736000000002</v>
      </c>
      <c r="W526" s="483">
        <v>-5.7310299999999996</v>
      </c>
      <c r="X526" s="483">
        <v>-686.03894000000003</v>
      </c>
      <c r="Y526" s="483">
        <v>-252.03804</v>
      </c>
      <c r="Z526" s="483">
        <v>-246.85435000000001</v>
      </c>
      <c r="AA526" s="483">
        <v>0</v>
      </c>
      <c r="AB526" s="483">
        <v>-987.78993000000003</v>
      </c>
      <c r="AC526" s="483">
        <v>-0.31365999999999999</v>
      </c>
      <c r="AD526" s="483">
        <v>-5610.8325999999997</v>
      </c>
      <c r="AE526" s="483">
        <v>-344211.25404000003</v>
      </c>
      <c r="AF526" s="236">
        <v>-15062.10421</v>
      </c>
      <c r="AG526" s="236">
        <v>-63422.935449999997</v>
      </c>
      <c r="AH526" s="236">
        <v>0</v>
      </c>
      <c r="AI526" s="236">
        <v>-252.35169999999999</v>
      </c>
      <c r="AJ526" s="488">
        <v>-265473.86268000002</v>
      </c>
    </row>
    <row r="527" spans="1:36" s="42" customFormat="1" x14ac:dyDescent="0.25">
      <c r="A527" s="407">
        <v>6</v>
      </c>
      <c r="B527" s="113">
        <v>149915</v>
      </c>
      <c r="C527" s="189" t="s">
        <v>1520</v>
      </c>
      <c r="D527" s="483">
        <v>-4800.5699000000004</v>
      </c>
      <c r="E527" s="483">
        <v>-13609.04869</v>
      </c>
      <c r="F527" s="483">
        <v>-19272.664369999999</v>
      </c>
      <c r="G527" s="483">
        <v>-5195.5873000000001</v>
      </c>
      <c r="H527" s="88">
        <v>-42877.870259999996</v>
      </c>
      <c r="I527" s="483">
        <v>-1002.51644</v>
      </c>
      <c r="J527" s="483">
        <v>-2067.8348099999998</v>
      </c>
      <c r="K527" s="483">
        <v>0</v>
      </c>
      <c r="L527" s="483">
        <v>0</v>
      </c>
      <c r="M527" s="483">
        <v>-1624.75296</v>
      </c>
      <c r="N527" s="483">
        <v>-3114.8510299999998</v>
      </c>
      <c r="O527" s="483">
        <v>-744.68489</v>
      </c>
      <c r="P527" s="483">
        <v>-405.21670999999998</v>
      </c>
      <c r="Q527" s="483">
        <v>-33.65887</v>
      </c>
      <c r="R527" s="88">
        <v>-8993.5157099999997</v>
      </c>
      <c r="S527" s="483">
        <v>-397.92703</v>
      </c>
      <c r="T527" s="483">
        <v>-17.969940000000001</v>
      </c>
      <c r="U527" s="483">
        <v>-0.25457000000000002</v>
      </c>
      <c r="V527" s="483">
        <v>-3.0200800000000001</v>
      </c>
      <c r="W527" s="483">
        <v>-1.18604</v>
      </c>
      <c r="X527" s="483">
        <v>-1E-3</v>
      </c>
      <c r="Y527" s="483">
        <v>0</v>
      </c>
      <c r="Z527" s="483">
        <v>-67.736969999999999</v>
      </c>
      <c r="AA527" s="483">
        <v>0</v>
      </c>
      <c r="AB527" s="483">
        <v>-265.74964</v>
      </c>
      <c r="AC527" s="483">
        <v>0</v>
      </c>
      <c r="AD527" s="483">
        <v>-753.84527000000003</v>
      </c>
      <c r="AE527" s="483">
        <v>-52625.231239999994</v>
      </c>
      <c r="AF527" s="236">
        <v>-3114.8510299999998</v>
      </c>
      <c r="AG527" s="236">
        <v>-1627.77304</v>
      </c>
      <c r="AH527" s="236">
        <v>0</v>
      </c>
      <c r="AI527" s="236">
        <v>0</v>
      </c>
      <c r="AJ527" s="488">
        <v>-47882.607169999988</v>
      </c>
    </row>
    <row r="528" spans="1:36" s="42" customFormat="1" x14ac:dyDescent="0.25">
      <c r="A528" s="407">
        <v>6</v>
      </c>
      <c r="B528" s="113">
        <v>149920</v>
      </c>
      <c r="C528" s="189" t="s">
        <v>1521</v>
      </c>
      <c r="D528" s="483">
        <v>-4556.5782099999997</v>
      </c>
      <c r="E528" s="483">
        <v>-1089.7672299999999</v>
      </c>
      <c r="F528" s="483">
        <v>-20801.548940000001</v>
      </c>
      <c r="G528" s="483">
        <v>-590.56350999999995</v>
      </c>
      <c r="H528" s="88">
        <v>-27038.457889999998</v>
      </c>
      <c r="I528" s="483">
        <v>-600.97456</v>
      </c>
      <c r="J528" s="483">
        <v>0</v>
      </c>
      <c r="K528" s="483">
        <v>0</v>
      </c>
      <c r="L528" s="483">
        <v>0</v>
      </c>
      <c r="M528" s="483">
        <v>-1.4999999999999999E-2</v>
      </c>
      <c r="N528" s="483">
        <v>-111.60853</v>
      </c>
      <c r="O528" s="483">
        <v>-1307.2381399999999</v>
      </c>
      <c r="P528" s="483">
        <v>-251.67983000000001</v>
      </c>
      <c r="Q528" s="483">
        <v>-25735.60729</v>
      </c>
      <c r="R528" s="88">
        <v>-28007.123350000002</v>
      </c>
      <c r="S528" s="483">
        <v>-1468.57222</v>
      </c>
      <c r="T528" s="483">
        <v>-9.6320999999999994</v>
      </c>
      <c r="U528" s="483">
        <v>-863.62012000000004</v>
      </c>
      <c r="V528" s="483">
        <v>-34.004100000000001</v>
      </c>
      <c r="W528" s="483">
        <v>-158.99117000000001</v>
      </c>
      <c r="X528" s="483">
        <v>-150.33440999999999</v>
      </c>
      <c r="Y528" s="483">
        <v>-1407.0494699999999</v>
      </c>
      <c r="Z528" s="483">
        <v>-15.856859999999999</v>
      </c>
      <c r="AA528" s="483">
        <v>-5004.3483999999999</v>
      </c>
      <c r="AB528" s="483">
        <v>-2766.3085099999998</v>
      </c>
      <c r="AC528" s="483">
        <v>-4713.8783599999997</v>
      </c>
      <c r="AD528" s="483">
        <v>-16592.595719999998</v>
      </c>
      <c r="AE528" s="483">
        <v>-71638.176959999997</v>
      </c>
      <c r="AF528" s="236">
        <v>-111.60853</v>
      </c>
      <c r="AG528" s="236">
        <v>-34.019100000000002</v>
      </c>
      <c r="AH528" s="236">
        <v>0</v>
      </c>
      <c r="AI528" s="236">
        <v>-11125.276229999999</v>
      </c>
      <c r="AJ528" s="488">
        <v>-60367.273100000013</v>
      </c>
    </row>
    <row r="529" spans="1:36" s="42" customFormat="1" x14ac:dyDescent="0.25">
      <c r="A529" s="407">
        <v>6</v>
      </c>
      <c r="B529" s="113">
        <v>149940</v>
      </c>
      <c r="C529" s="189" t="s">
        <v>1523</v>
      </c>
      <c r="D529" s="483">
        <v>0</v>
      </c>
      <c r="E529" s="483">
        <v>-3683.1264200000001</v>
      </c>
      <c r="F529" s="483">
        <v>-83.515540000000001</v>
      </c>
      <c r="G529" s="483">
        <v>0</v>
      </c>
      <c r="H529" s="88">
        <v>-3766.6419599999999</v>
      </c>
      <c r="I529" s="483">
        <v>0</v>
      </c>
      <c r="J529" s="483">
        <v>0</v>
      </c>
      <c r="K529" s="483">
        <v>0</v>
      </c>
      <c r="L529" s="483">
        <v>0</v>
      </c>
      <c r="M529" s="483">
        <v>-68.718059999999994</v>
      </c>
      <c r="N529" s="483">
        <v>-5.4500799999999998</v>
      </c>
      <c r="O529" s="483">
        <v>0</v>
      </c>
      <c r="P529" s="483">
        <v>0</v>
      </c>
      <c r="Q529" s="483">
        <v>0</v>
      </c>
      <c r="R529" s="88">
        <v>-74.168139999999994</v>
      </c>
      <c r="S529" s="483">
        <v>0</v>
      </c>
      <c r="T529" s="483">
        <v>0</v>
      </c>
      <c r="U529" s="483">
        <v>0</v>
      </c>
      <c r="V529" s="483">
        <v>0</v>
      </c>
      <c r="W529" s="483">
        <v>0</v>
      </c>
      <c r="X529" s="483">
        <v>0</v>
      </c>
      <c r="Y529" s="483">
        <v>0</v>
      </c>
      <c r="Z529" s="483">
        <v>0</v>
      </c>
      <c r="AA529" s="483">
        <v>0</v>
      </c>
      <c r="AB529" s="483">
        <v>0</v>
      </c>
      <c r="AC529" s="483">
        <v>0</v>
      </c>
      <c r="AD529" s="483">
        <v>0</v>
      </c>
      <c r="AE529" s="483">
        <v>-3840.8100999999997</v>
      </c>
      <c r="AF529" s="236">
        <v>-5.4500799999999998</v>
      </c>
      <c r="AG529" s="236">
        <v>-68.718059999999994</v>
      </c>
      <c r="AH529" s="236">
        <v>0</v>
      </c>
      <c r="AI529" s="236">
        <v>0</v>
      </c>
      <c r="AJ529" s="488">
        <v>-3766.6419599999999</v>
      </c>
    </row>
    <row r="530" spans="1:36" s="42" customFormat="1" x14ac:dyDescent="0.25">
      <c r="A530" s="407">
        <v>6</v>
      </c>
      <c r="B530" s="113">
        <v>149945</v>
      </c>
      <c r="C530" s="189" t="s">
        <v>1524</v>
      </c>
      <c r="D530" s="483">
        <v>-5758.2605199999998</v>
      </c>
      <c r="E530" s="483">
        <v>-20150.083330000001</v>
      </c>
      <c r="F530" s="483">
        <v>-37449.708890000002</v>
      </c>
      <c r="G530" s="483">
        <v>-3488.6475399999999</v>
      </c>
      <c r="H530" s="88">
        <v>-66846.700280000005</v>
      </c>
      <c r="I530" s="483">
        <v>-6727.2066699999996</v>
      </c>
      <c r="J530" s="483">
        <v>-67.596000000000004</v>
      </c>
      <c r="K530" s="483">
        <v>0</v>
      </c>
      <c r="L530" s="483">
        <v>-11302.52792</v>
      </c>
      <c r="M530" s="483">
        <v>-1489.8707400000001</v>
      </c>
      <c r="N530" s="483">
        <v>-6689.4606999999996</v>
      </c>
      <c r="O530" s="483">
        <v>-2639.9522200000001</v>
      </c>
      <c r="P530" s="483">
        <v>-126.05168</v>
      </c>
      <c r="Q530" s="483">
        <v>-1137.92464</v>
      </c>
      <c r="R530" s="88">
        <v>-30180.590569999997</v>
      </c>
      <c r="S530" s="483">
        <v>-1338.94435</v>
      </c>
      <c r="T530" s="483">
        <v>-243.94702000000001</v>
      </c>
      <c r="U530" s="483">
        <v>-97.118830000000003</v>
      </c>
      <c r="V530" s="483">
        <v>-488.97757999999999</v>
      </c>
      <c r="W530" s="483">
        <v>0</v>
      </c>
      <c r="X530" s="483">
        <v>-55.300780000000003</v>
      </c>
      <c r="Y530" s="483">
        <v>-2707.1783700000001</v>
      </c>
      <c r="Z530" s="483">
        <v>-130.44246000000001</v>
      </c>
      <c r="AA530" s="483">
        <v>-389.25110000000001</v>
      </c>
      <c r="AB530" s="483">
        <v>-4095.6307099999999</v>
      </c>
      <c r="AC530" s="483">
        <v>-525.54515000000004</v>
      </c>
      <c r="AD530" s="483">
        <v>-10072.336350000001</v>
      </c>
      <c r="AE530" s="483">
        <v>-107099.6272</v>
      </c>
      <c r="AF530" s="236">
        <v>-6689.4606999999996</v>
      </c>
      <c r="AG530" s="236">
        <v>-13281.376240000001</v>
      </c>
      <c r="AH530" s="236">
        <v>0</v>
      </c>
      <c r="AI530" s="236">
        <v>-3621.97462</v>
      </c>
      <c r="AJ530" s="488">
        <v>-83506.815640000044</v>
      </c>
    </row>
    <row r="531" spans="1:36" s="42" customFormat="1" x14ac:dyDescent="0.25">
      <c r="A531" s="407">
        <v>6</v>
      </c>
      <c r="B531" s="113">
        <v>149950</v>
      </c>
      <c r="C531" s="189" t="s">
        <v>1525</v>
      </c>
      <c r="D531" s="483">
        <v>-14583.30291</v>
      </c>
      <c r="E531" s="483">
        <v>-39881.620389999996</v>
      </c>
      <c r="F531" s="483">
        <v>-133630.09888000001</v>
      </c>
      <c r="G531" s="483">
        <v>-47658.553789999998</v>
      </c>
      <c r="H531" s="88">
        <v>-235753.57597000001</v>
      </c>
      <c r="I531" s="483">
        <v>-21144.215939999998</v>
      </c>
      <c r="J531" s="483">
        <v>-5895.77412</v>
      </c>
      <c r="K531" s="483">
        <v>-1479.8330000000001</v>
      </c>
      <c r="L531" s="483">
        <v>-45407.570460000003</v>
      </c>
      <c r="M531" s="483">
        <v>-18738.45793</v>
      </c>
      <c r="N531" s="483">
        <v>-12118.15948</v>
      </c>
      <c r="O531" s="483">
        <v>-11966.512290000001</v>
      </c>
      <c r="P531" s="483">
        <v>-2497.1389800000002</v>
      </c>
      <c r="Q531" s="483">
        <v>-2405.31194</v>
      </c>
      <c r="R531" s="88">
        <v>-121652.97414000001</v>
      </c>
      <c r="S531" s="483">
        <v>-732.98167000000001</v>
      </c>
      <c r="T531" s="483">
        <v>-996.39102000000003</v>
      </c>
      <c r="U531" s="483">
        <v>-4.3212299999999999</v>
      </c>
      <c r="V531" s="483">
        <v>-405.33978999999999</v>
      </c>
      <c r="W531" s="483">
        <v>0</v>
      </c>
      <c r="X531" s="483">
        <v>-105.81631</v>
      </c>
      <c r="Y531" s="483">
        <v>-1705.68201</v>
      </c>
      <c r="Z531" s="483">
        <v>-254.16887</v>
      </c>
      <c r="AA531" s="483">
        <v>-167.96487999999999</v>
      </c>
      <c r="AB531" s="483">
        <v>-678.78652</v>
      </c>
      <c r="AC531" s="483">
        <v>-90.266589999999994</v>
      </c>
      <c r="AD531" s="483">
        <v>-5141.718890000001</v>
      </c>
      <c r="AE531" s="483">
        <v>-362548.26900000003</v>
      </c>
      <c r="AF531" s="236">
        <v>-13597.992480000001</v>
      </c>
      <c r="AG531" s="236">
        <v>-64551.368180000005</v>
      </c>
      <c r="AH531" s="236">
        <v>0</v>
      </c>
      <c r="AI531" s="236">
        <v>-1963.9134799999999</v>
      </c>
      <c r="AJ531" s="488">
        <v>-282434.99485999998</v>
      </c>
    </row>
    <row r="532" spans="1:36" s="42" customFormat="1" x14ac:dyDescent="0.25">
      <c r="A532" s="407">
        <v>6</v>
      </c>
      <c r="B532" s="113">
        <v>149955</v>
      </c>
      <c r="C532" s="189" t="s">
        <v>1526</v>
      </c>
      <c r="D532" s="483">
        <v>-98.994489999999999</v>
      </c>
      <c r="E532" s="483">
        <v>-10066.09303</v>
      </c>
      <c r="F532" s="483">
        <v>-183.32538</v>
      </c>
      <c r="G532" s="483">
        <v>-18.543279999999999</v>
      </c>
      <c r="H532" s="88">
        <v>-10366.956179999999</v>
      </c>
      <c r="I532" s="483">
        <v>0</v>
      </c>
      <c r="J532" s="483">
        <v>-89.03</v>
      </c>
      <c r="K532" s="483">
        <v>0</v>
      </c>
      <c r="L532" s="483">
        <v>0</v>
      </c>
      <c r="M532" s="483">
        <v>0</v>
      </c>
      <c r="N532" s="483">
        <v>0</v>
      </c>
      <c r="O532" s="483">
        <v>-2.1930900000000002</v>
      </c>
      <c r="P532" s="483">
        <v>-38.554650000000002</v>
      </c>
      <c r="Q532" s="483">
        <v>0</v>
      </c>
      <c r="R532" s="88">
        <v>-129.77773999999999</v>
      </c>
      <c r="S532" s="483">
        <v>-2.0850900000000001</v>
      </c>
      <c r="T532" s="483">
        <v>0</v>
      </c>
      <c r="U532" s="483">
        <v>0</v>
      </c>
      <c r="V532" s="483">
        <v>0</v>
      </c>
      <c r="W532" s="483">
        <v>0</v>
      </c>
      <c r="X532" s="483">
        <v>0</v>
      </c>
      <c r="Y532" s="483">
        <v>0</v>
      </c>
      <c r="Z532" s="483">
        <v>0</v>
      </c>
      <c r="AA532" s="483">
        <v>0</v>
      </c>
      <c r="AB532" s="483">
        <v>0</v>
      </c>
      <c r="AC532" s="483">
        <v>0</v>
      </c>
      <c r="AD532" s="483">
        <v>-2.0850900000000001</v>
      </c>
      <c r="AE532" s="483">
        <v>-10498.819009999999</v>
      </c>
      <c r="AF532" s="236">
        <v>0</v>
      </c>
      <c r="AG532" s="236">
        <v>0</v>
      </c>
      <c r="AH532" s="236">
        <v>0</v>
      </c>
      <c r="AI532" s="236">
        <v>0</v>
      </c>
      <c r="AJ532" s="488">
        <v>-10498.819010000001</v>
      </c>
    </row>
    <row r="533" spans="1:36" s="42" customFormat="1" x14ac:dyDescent="0.25">
      <c r="A533" s="407">
        <v>6</v>
      </c>
      <c r="B533" s="113">
        <v>149960</v>
      </c>
      <c r="C533" s="189" t="s">
        <v>1527</v>
      </c>
      <c r="D533" s="483">
        <v>0</v>
      </c>
      <c r="E533" s="483">
        <v>0</v>
      </c>
      <c r="F533" s="483">
        <v>0</v>
      </c>
      <c r="G533" s="483">
        <v>0</v>
      </c>
      <c r="H533" s="88">
        <v>0</v>
      </c>
      <c r="I533" s="483">
        <v>0</v>
      </c>
      <c r="J533" s="483">
        <v>0</v>
      </c>
      <c r="K533" s="483">
        <v>0</v>
      </c>
      <c r="L533" s="483">
        <v>0</v>
      </c>
      <c r="M533" s="483">
        <v>0</v>
      </c>
      <c r="N533" s="483">
        <v>0</v>
      </c>
      <c r="O533" s="483">
        <v>0</v>
      </c>
      <c r="P533" s="483">
        <v>0</v>
      </c>
      <c r="Q533" s="483">
        <v>0</v>
      </c>
      <c r="R533" s="88">
        <v>0</v>
      </c>
      <c r="S533" s="483">
        <v>0</v>
      </c>
      <c r="T533" s="483">
        <v>0</v>
      </c>
      <c r="U533" s="483">
        <v>0</v>
      </c>
      <c r="V533" s="483">
        <v>0</v>
      </c>
      <c r="W533" s="483">
        <v>0</v>
      </c>
      <c r="X533" s="483">
        <v>0</v>
      </c>
      <c r="Y533" s="483">
        <v>0</v>
      </c>
      <c r="Z533" s="483">
        <v>0</v>
      </c>
      <c r="AA533" s="483">
        <v>0</v>
      </c>
      <c r="AB533" s="483">
        <v>0</v>
      </c>
      <c r="AC533" s="483">
        <v>0</v>
      </c>
      <c r="AD533" s="483">
        <v>0</v>
      </c>
      <c r="AE533" s="483">
        <v>0</v>
      </c>
      <c r="AF533" s="236">
        <v>0</v>
      </c>
      <c r="AG533" s="236">
        <v>0</v>
      </c>
      <c r="AH533" s="236">
        <v>0</v>
      </c>
      <c r="AI533" s="236">
        <v>0</v>
      </c>
      <c r="AJ533" s="488">
        <v>0</v>
      </c>
    </row>
    <row r="534" spans="1:36" s="42" customFormat="1" x14ac:dyDescent="0.25">
      <c r="A534" s="407">
        <v>6</v>
      </c>
      <c r="B534" s="113">
        <v>149980</v>
      </c>
      <c r="C534" s="189" t="s">
        <v>1528</v>
      </c>
      <c r="D534" s="483">
        <v>0</v>
      </c>
      <c r="E534" s="483">
        <v>0</v>
      </c>
      <c r="F534" s="483">
        <v>0</v>
      </c>
      <c r="G534" s="483">
        <v>0</v>
      </c>
      <c r="H534" s="88">
        <v>0</v>
      </c>
      <c r="I534" s="483">
        <v>0</v>
      </c>
      <c r="J534" s="483">
        <v>0</v>
      </c>
      <c r="K534" s="483">
        <v>0</v>
      </c>
      <c r="L534" s="483">
        <v>0</v>
      </c>
      <c r="M534" s="483">
        <v>0</v>
      </c>
      <c r="N534" s="483">
        <v>0</v>
      </c>
      <c r="O534" s="483">
        <v>-4098.8416299999999</v>
      </c>
      <c r="P534" s="483">
        <v>0</v>
      </c>
      <c r="Q534" s="483">
        <v>0</v>
      </c>
      <c r="R534" s="88">
        <v>-4098.8416299999999</v>
      </c>
      <c r="S534" s="483">
        <v>0</v>
      </c>
      <c r="T534" s="483">
        <v>0</v>
      </c>
      <c r="U534" s="483">
        <v>-163.87467000000001</v>
      </c>
      <c r="V534" s="483">
        <v>-84.215149999999994</v>
      </c>
      <c r="W534" s="483">
        <v>0</v>
      </c>
      <c r="X534" s="483">
        <v>-214.97118</v>
      </c>
      <c r="Y534" s="483">
        <v>0</v>
      </c>
      <c r="Z534" s="483">
        <v>0</v>
      </c>
      <c r="AA534" s="483">
        <v>-994.41029000000003</v>
      </c>
      <c r="AB534" s="483">
        <v>-1975.1472900000001</v>
      </c>
      <c r="AC534" s="483">
        <v>0</v>
      </c>
      <c r="AD534" s="483">
        <v>-3432.6185800000003</v>
      </c>
      <c r="AE534" s="483">
        <v>-7531.4602100000002</v>
      </c>
      <c r="AF534" s="236">
        <v>0</v>
      </c>
      <c r="AG534" s="236">
        <v>-84.215149999999994</v>
      </c>
      <c r="AH534" s="236">
        <v>0</v>
      </c>
      <c r="AI534" s="236">
        <v>-994.41029000000003</v>
      </c>
      <c r="AJ534" s="488">
        <v>-6452.8347700000004</v>
      </c>
    </row>
    <row r="535" spans="1:36" s="42" customFormat="1" x14ac:dyDescent="0.25">
      <c r="A535" s="407">
        <v>6</v>
      </c>
      <c r="B535" s="113">
        <v>149985</v>
      </c>
      <c r="C535" s="189" t="s">
        <v>1529</v>
      </c>
      <c r="D535" s="483">
        <v>-1235.0830000000001</v>
      </c>
      <c r="E535" s="483">
        <v>-8542.50281</v>
      </c>
      <c r="F535" s="483">
        <v>-171611.82712999999</v>
      </c>
      <c r="G535" s="483">
        <v>-4035.0966199999998</v>
      </c>
      <c r="H535" s="88">
        <v>-185424.50955999998</v>
      </c>
      <c r="I535" s="483">
        <v>0</v>
      </c>
      <c r="J535" s="483">
        <v>-2340.3380099999999</v>
      </c>
      <c r="K535" s="483">
        <v>0</v>
      </c>
      <c r="L535" s="483">
        <v>0</v>
      </c>
      <c r="M535" s="483">
        <v>-1007.87686</v>
      </c>
      <c r="N535" s="483">
        <v>0</v>
      </c>
      <c r="O535" s="483">
        <v>0</v>
      </c>
      <c r="P535" s="483">
        <v>-905.00878</v>
      </c>
      <c r="Q535" s="483">
        <v>0</v>
      </c>
      <c r="R535" s="88">
        <v>-4253.2236499999999</v>
      </c>
      <c r="S535" s="483">
        <v>0</v>
      </c>
      <c r="T535" s="483">
        <v>-37.79766</v>
      </c>
      <c r="U535" s="483">
        <v>0</v>
      </c>
      <c r="V535" s="483">
        <v>-26.100290000000001</v>
      </c>
      <c r="W535" s="483">
        <v>0</v>
      </c>
      <c r="X535" s="483">
        <v>-29.381419999999999</v>
      </c>
      <c r="Y535" s="483">
        <v>0</v>
      </c>
      <c r="Z535" s="483">
        <v>-57.192360000000001</v>
      </c>
      <c r="AA535" s="483">
        <v>0</v>
      </c>
      <c r="AB535" s="483">
        <v>0</v>
      </c>
      <c r="AC535" s="483">
        <v>0</v>
      </c>
      <c r="AD535" s="483">
        <v>-150.47173000000001</v>
      </c>
      <c r="AE535" s="483">
        <v>-189828.20493999997</v>
      </c>
      <c r="AF535" s="236">
        <v>0</v>
      </c>
      <c r="AG535" s="236">
        <v>-1033.9771499999999</v>
      </c>
      <c r="AH535" s="236">
        <v>0</v>
      </c>
      <c r="AI535" s="236">
        <v>0</v>
      </c>
      <c r="AJ535" s="488">
        <v>-188794.22778999998</v>
      </c>
    </row>
    <row r="536" spans="1:36" s="42" customFormat="1" x14ac:dyDescent="0.25">
      <c r="A536" s="407">
        <v>6</v>
      </c>
      <c r="B536" s="113">
        <v>149987</v>
      </c>
      <c r="C536" s="189" t="s">
        <v>1530</v>
      </c>
      <c r="D536" s="483">
        <v>-14328.034</v>
      </c>
      <c r="E536" s="483">
        <v>-2308.0412099999999</v>
      </c>
      <c r="F536" s="483">
        <v>-50168.280030000002</v>
      </c>
      <c r="G536" s="483">
        <v>0</v>
      </c>
      <c r="H536" s="88">
        <v>-66804.355240000004</v>
      </c>
      <c r="I536" s="483">
        <v>-372.87239</v>
      </c>
      <c r="J536" s="483">
        <v>0</v>
      </c>
      <c r="K536" s="483">
        <v>-2679.11</v>
      </c>
      <c r="L536" s="483">
        <v>-10697.315210000001</v>
      </c>
      <c r="M536" s="483">
        <v>-7875.7194799999997</v>
      </c>
      <c r="N536" s="483">
        <v>-13512.119049999999</v>
      </c>
      <c r="O536" s="483">
        <v>0</v>
      </c>
      <c r="P536" s="483">
        <v>-797.95100000000002</v>
      </c>
      <c r="Q536" s="483">
        <v>-16706.894230000002</v>
      </c>
      <c r="R536" s="88">
        <v>-52641.981360000005</v>
      </c>
      <c r="S536" s="483">
        <v>0</v>
      </c>
      <c r="T536" s="483">
        <v>0</v>
      </c>
      <c r="U536" s="483">
        <v>0</v>
      </c>
      <c r="V536" s="483">
        <v>0</v>
      </c>
      <c r="W536" s="483">
        <v>-911.80672000000004</v>
      </c>
      <c r="X536" s="483">
        <v>-375.74772000000002</v>
      </c>
      <c r="Y536" s="483">
        <v>0</v>
      </c>
      <c r="Z536" s="483">
        <v>-20.731470000000002</v>
      </c>
      <c r="AA536" s="483">
        <v>-284.27697000000001</v>
      </c>
      <c r="AB536" s="483">
        <v>-1315.3577700000001</v>
      </c>
      <c r="AC536" s="483">
        <v>-170.06707</v>
      </c>
      <c r="AD536" s="483">
        <v>-3077.9877200000001</v>
      </c>
      <c r="AE536" s="483">
        <v>-122524.32432000001</v>
      </c>
      <c r="AF536" s="236">
        <v>-16191.22905</v>
      </c>
      <c r="AG536" s="236">
        <v>-18573.03469</v>
      </c>
      <c r="AH536" s="236">
        <v>0</v>
      </c>
      <c r="AI536" s="236">
        <v>-454.34404000000001</v>
      </c>
      <c r="AJ536" s="488">
        <v>-87305.716540000009</v>
      </c>
    </row>
    <row r="537" spans="1:36" s="42" customFormat="1" x14ac:dyDescent="0.25">
      <c r="A537" s="407">
        <v>6</v>
      </c>
      <c r="B537" s="113">
        <v>149989</v>
      </c>
      <c r="C537" s="189" t="s">
        <v>1531</v>
      </c>
      <c r="D537" s="483">
        <v>-66046.775659999999</v>
      </c>
      <c r="E537" s="483">
        <v>-52320.994050000001</v>
      </c>
      <c r="F537" s="483">
        <v>-192774.20326000001</v>
      </c>
      <c r="G537" s="483">
        <v>-46346.85888</v>
      </c>
      <c r="H537" s="88">
        <v>-357488.83185000002</v>
      </c>
      <c r="I537" s="483">
        <v>-6936.8568299999997</v>
      </c>
      <c r="J537" s="483">
        <v>-38024</v>
      </c>
      <c r="K537" s="483">
        <v>-8691.1959999999999</v>
      </c>
      <c r="L537" s="483">
        <v>-106741.54790999999</v>
      </c>
      <c r="M537" s="483">
        <v>-9795.5831799999996</v>
      </c>
      <c r="N537" s="483">
        <v>-11891.99165</v>
      </c>
      <c r="O537" s="483">
        <v>-5105.7874300000003</v>
      </c>
      <c r="P537" s="483">
        <v>-3188.7578100000001</v>
      </c>
      <c r="Q537" s="483">
        <v>-11603.721380000001</v>
      </c>
      <c r="R537" s="88">
        <v>-201979.44219</v>
      </c>
      <c r="S537" s="483">
        <v>-321.88337000000001</v>
      </c>
      <c r="T537" s="483">
        <v>-20.205839999999998</v>
      </c>
      <c r="U537" s="483">
        <v>-349.31308999999999</v>
      </c>
      <c r="V537" s="483">
        <v>-3.2012800000000001</v>
      </c>
      <c r="W537" s="483">
        <v>-847.30746999999997</v>
      </c>
      <c r="X537" s="483">
        <v>0</v>
      </c>
      <c r="Y537" s="483">
        <v>-7.1744300000000001</v>
      </c>
      <c r="Z537" s="483">
        <v>-2.21835</v>
      </c>
      <c r="AA537" s="483">
        <v>-143.89157</v>
      </c>
      <c r="AB537" s="483">
        <v>-283.46215999999998</v>
      </c>
      <c r="AC537" s="483">
        <v>-603.63229999999999</v>
      </c>
      <c r="AD537" s="483">
        <v>-2582.2898599999999</v>
      </c>
      <c r="AE537" s="483">
        <v>-562050.56390000007</v>
      </c>
      <c r="AF537" s="236">
        <v>-20583.18765</v>
      </c>
      <c r="AG537" s="236">
        <v>-116540.33236999999</v>
      </c>
      <c r="AH537" s="236">
        <v>0</v>
      </c>
      <c r="AI537" s="236">
        <v>-754.69830000000002</v>
      </c>
      <c r="AJ537" s="488">
        <v>-424172.34558000002</v>
      </c>
    </row>
    <row r="538" spans="1:36" s="40" customFormat="1" x14ac:dyDescent="0.25">
      <c r="A538" s="407"/>
      <c r="B538" s="112">
        <v>15</v>
      </c>
      <c r="C538" s="320" t="s">
        <v>94</v>
      </c>
      <c r="D538" s="484">
        <v>0</v>
      </c>
      <c r="E538" s="484">
        <v>4879.3975499999997</v>
      </c>
      <c r="F538" s="484">
        <v>221.77180000000001</v>
      </c>
      <c r="G538" s="484">
        <v>30.241569999999999</v>
      </c>
      <c r="H538" s="26">
        <v>5131.4109200000003</v>
      </c>
      <c r="I538" s="484">
        <v>64.155799999999999</v>
      </c>
      <c r="J538" s="484">
        <v>0</v>
      </c>
      <c r="K538" s="484">
        <v>262.88600000000002</v>
      </c>
      <c r="L538" s="484">
        <v>0</v>
      </c>
      <c r="M538" s="484">
        <v>0</v>
      </c>
      <c r="N538" s="484">
        <v>0</v>
      </c>
      <c r="O538" s="484">
        <v>0</v>
      </c>
      <c r="P538" s="484">
        <v>0</v>
      </c>
      <c r="Q538" s="484">
        <v>0</v>
      </c>
      <c r="R538" s="26">
        <v>327.04180000000002</v>
      </c>
      <c r="S538" s="484">
        <v>0</v>
      </c>
      <c r="T538" s="484">
        <v>0</v>
      </c>
      <c r="U538" s="484">
        <v>0</v>
      </c>
      <c r="V538" s="484">
        <v>0</v>
      </c>
      <c r="W538" s="484">
        <v>0</v>
      </c>
      <c r="X538" s="484">
        <v>0</v>
      </c>
      <c r="Y538" s="484">
        <v>0</v>
      </c>
      <c r="Z538" s="484">
        <v>0</v>
      </c>
      <c r="AA538" s="484">
        <v>0</v>
      </c>
      <c r="AB538" s="484">
        <v>0</v>
      </c>
      <c r="AC538" s="484">
        <v>0</v>
      </c>
      <c r="AD538" s="484">
        <v>0</v>
      </c>
      <c r="AE538" s="484">
        <v>5458.4527200000002</v>
      </c>
      <c r="AF538" s="486">
        <v>262.88600000000002</v>
      </c>
      <c r="AG538" s="486">
        <v>0</v>
      </c>
      <c r="AH538" s="486">
        <v>0</v>
      </c>
      <c r="AI538" s="486">
        <v>0</v>
      </c>
      <c r="AJ538" s="487">
        <v>5195.5667200000007</v>
      </c>
    </row>
    <row r="539" spans="1:36" s="42" customFormat="1" x14ac:dyDescent="0.25">
      <c r="A539" s="408"/>
      <c r="B539" s="113">
        <v>1501</v>
      </c>
      <c r="C539" s="189" t="s">
        <v>95</v>
      </c>
      <c r="D539" s="483">
        <v>0</v>
      </c>
      <c r="E539" s="483">
        <v>4879.3975499999997</v>
      </c>
      <c r="F539" s="483">
        <v>221.77180000000001</v>
      </c>
      <c r="G539" s="483">
        <v>30.241569999999999</v>
      </c>
      <c r="H539" s="88">
        <v>5131.4109200000003</v>
      </c>
      <c r="I539" s="483">
        <v>64.155799999999999</v>
      </c>
      <c r="J539" s="483">
        <v>0</v>
      </c>
      <c r="K539" s="483">
        <v>262.88600000000002</v>
      </c>
      <c r="L539" s="483">
        <v>0</v>
      </c>
      <c r="M539" s="483">
        <v>0</v>
      </c>
      <c r="N539" s="483">
        <v>0</v>
      </c>
      <c r="O539" s="483">
        <v>0</v>
      </c>
      <c r="P539" s="483">
        <v>0</v>
      </c>
      <c r="Q539" s="483">
        <v>0</v>
      </c>
      <c r="R539" s="88">
        <v>327.04180000000002</v>
      </c>
      <c r="S539" s="483">
        <v>0</v>
      </c>
      <c r="T539" s="483">
        <v>0</v>
      </c>
      <c r="U539" s="483">
        <v>0</v>
      </c>
      <c r="V539" s="483">
        <v>0</v>
      </c>
      <c r="W539" s="483">
        <v>0</v>
      </c>
      <c r="X539" s="483">
        <v>0</v>
      </c>
      <c r="Y539" s="483">
        <v>0</v>
      </c>
      <c r="Z539" s="483">
        <v>0</v>
      </c>
      <c r="AA539" s="483">
        <v>0</v>
      </c>
      <c r="AB539" s="483">
        <v>0</v>
      </c>
      <c r="AC539" s="483">
        <v>0</v>
      </c>
      <c r="AD539" s="483">
        <v>0</v>
      </c>
      <c r="AE539" s="483">
        <v>5458.4527200000002</v>
      </c>
      <c r="AF539" s="236">
        <v>262.88600000000002</v>
      </c>
      <c r="AG539" s="236">
        <v>0</v>
      </c>
      <c r="AH539" s="236">
        <v>0</v>
      </c>
      <c r="AI539" s="236">
        <v>0</v>
      </c>
      <c r="AJ539" s="488">
        <v>5195.5667200000007</v>
      </c>
    </row>
    <row r="540" spans="1:36" s="42" customFormat="1" x14ac:dyDescent="0.25">
      <c r="A540" s="408"/>
      <c r="B540" s="113">
        <v>1502</v>
      </c>
      <c r="C540" s="189" t="s">
        <v>96</v>
      </c>
      <c r="D540" s="483">
        <v>0</v>
      </c>
      <c r="E540" s="483">
        <v>0</v>
      </c>
      <c r="F540" s="483">
        <v>0</v>
      </c>
      <c r="G540" s="483">
        <v>0</v>
      </c>
      <c r="H540" s="88">
        <v>0</v>
      </c>
      <c r="I540" s="483">
        <v>0</v>
      </c>
      <c r="J540" s="483">
        <v>0</v>
      </c>
      <c r="K540" s="483">
        <v>0</v>
      </c>
      <c r="L540" s="483">
        <v>0</v>
      </c>
      <c r="M540" s="483">
        <v>0</v>
      </c>
      <c r="N540" s="483">
        <v>0</v>
      </c>
      <c r="O540" s="483">
        <v>0</v>
      </c>
      <c r="P540" s="483">
        <v>0</v>
      </c>
      <c r="Q540" s="483">
        <v>0</v>
      </c>
      <c r="R540" s="88">
        <v>0</v>
      </c>
      <c r="S540" s="483">
        <v>0</v>
      </c>
      <c r="T540" s="483">
        <v>0</v>
      </c>
      <c r="U540" s="483">
        <v>0</v>
      </c>
      <c r="V540" s="483">
        <v>0</v>
      </c>
      <c r="W540" s="483">
        <v>0</v>
      </c>
      <c r="X540" s="483">
        <v>0</v>
      </c>
      <c r="Y540" s="483">
        <v>0</v>
      </c>
      <c r="Z540" s="483">
        <v>0</v>
      </c>
      <c r="AA540" s="483">
        <v>0</v>
      </c>
      <c r="AB540" s="483">
        <v>0</v>
      </c>
      <c r="AC540" s="483">
        <v>0</v>
      </c>
      <c r="AD540" s="483">
        <v>0</v>
      </c>
      <c r="AE540" s="483">
        <v>0</v>
      </c>
      <c r="AF540" s="236">
        <v>0</v>
      </c>
      <c r="AG540" s="236">
        <v>0</v>
      </c>
      <c r="AH540" s="236">
        <v>0</v>
      </c>
      <c r="AI540" s="236">
        <v>0</v>
      </c>
      <c r="AJ540" s="488">
        <v>0</v>
      </c>
    </row>
    <row r="541" spans="1:36" s="40" customFormat="1" x14ac:dyDescent="0.25">
      <c r="A541" s="407"/>
      <c r="B541" s="112">
        <v>16</v>
      </c>
      <c r="C541" s="320" t="s">
        <v>97</v>
      </c>
      <c r="D541" s="484">
        <v>62575.841959999998</v>
      </c>
      <c r="E541" s="484">
        <v>144140.39048999999</v>
      </c>
      <c r="F541" s="484">
        <v>267993.89237000002</v>
      </c>
      <c r="G541" s="484">
        <v>70848.291029999993</v>
      </c>
      <c r="H541" s="26">
        <v>545558.41584999999</v>
      </c>
      <c r="I541" s="484">
        <v>56591.786690000001</v>
      </c>
      <c r="J541" s="484">
        <v>38051.295910000001</v>
      </c>
      <c r="K541" s="484">
        <v>2769.9630000000002</v>
      </c>
      <c r="L541" s="484">
        <v>36806.046470000001</v>
      </c>
      <c r="M541" s="484">
        <v>8545.1305699999994</v>
      </c>
      <c r="N541" s="484">
        <v>52860.229619999998</v>
      </c>
      <c r="O541" s="484">
        <v>11256.44591</v>
      </c>
      <c r="P541" s="484">
        <v>12773.96744</v>
      </c>
      <c r="Q541" s="484">
        <v>9307.2568900000006</v>
      </c>
      <c r="R541" s="26">
        <v>228962.12250000003</v>
      </c>
      <c r="S541" s="484">
        <v>4740.8780200000001</v>
      </c>
      <c r="T541" s="484">
        <v>6138.2228100000002</v>
      </c>
      <c r="U541" s="484">
        <v>3345.4794200000001</v>
      </c>
      <c r="V541" s="484">
        <v>373.65136000000001</v>
      </c>
      <c r="W541" s="484">
        <v>642.17083000000002</v>
      </c>
      <c r="X541" s="484">
        <v>355.57897000000003</v>
      </c>
      <c r="Y541" s="484">
        <v>4059.1604299999999</v>
      </c>
      <c r="Z541" s="484">
        <v>3558.6259100000002</v>
      </c>
      <c r="AA541" s="484">
        <v>4415.2525500000002</v>
      </c>
      <c r="AB541" s="484">
        <v>3992.2928099999999</v>
      </c>
      <c r="AC541" s="484">
        <v>1381.40735</v>
      </c>
      <c r="AD541" s="484">
        <v>33002.720459999997</v>
      </c>
      <c r="AE541" s="484">
        <v>807523.25881000003</v>
      </c>
      <c r="AF541" s="486">
        <v>55630.192620000002</v>
      </c>
      <c r="AG541" s="486">
        <v>45724.828400000006</v>
      </c>
      <c r="AH541" s="486">
        <v>0</v>
      </c>
      <c r="AI541" s="486">
        <v>9855.8203300000005</v>
      </c>
      <c r="AJ541" s="487">
        <v>696312.41745999979</v>
      </c>
    </row>
    <row r="542" spans="1:36" s="42" customFormat="1" x14ac:dyDescent="0.25">
      <c r="A542" s="408"/>
      <c r="B542" s="113">
        <v>1601</v>
      </c>
      <c r="C542" s="189" t="s">
        <v>1532</v>
      </c>
      <c r="D542" s="483">
        <v>0</v>
      </c>
      <c r="E542" s="483">
        <v>0</v>
      </c>
      <c r="F542" s="483">
        <v>7.5389999999999999E-2</v>
      </c>
      <c r="G542" s="483">
        <v>0</v>
      </c>
      <c r="H542" s="88">
        <v>7.5389999999999999E-2</v>
      </c>
      <c r="I542" s="483">
        <v>0</v>
      </c>
      <c r="J542" s="483">
        <v>0</v>
      </c>
      <c r="K542" s="483">
        <v>0</v>
      </c>
      <c r="L542" s="483">
        <v>0</v>
      </c>
      <c r="M542" s="483">
        <v>0</v>
      </c>
      <c r="N542" s="483">
        <v>0</v>
      </c>
      <c r="O542" s="483">
        <v>0</v>
      </c>
      <c r="P542" s="483">
        <v>0</v>
      </c>
      <c r="Q542" s="483">
        <v>0</v>
      </c>
      <c r="R542" s="88">
        <v>0</v>
      </c>
      <c r="S542" s="483">
        <v>0</v>
      </c>
      <c r="T542" s="483">
        <v>0</v>
      </c>
      <c r="U542" s="483">
        <v>0</v>
      </c>
      <c r="V542" s="483">
        <v>0</v>
      </c>
      <c r="W542" s="483">
        <v>0</v>
      </c>
      <c r="X542" s="483">
        <v>0</v>
      </c>
      <c r="Y542" s="483">
        <v>0</v>
      </c>
      <c r="Z542" s="483">
        <v>0</v>
      </c>
      <c r="AA542" s="483">
        <v>0</v>
      </c>
      <c r="AB542" s="483">
        <v>0</v>
      </c>
      <c r="AC542" s="483">
        <v>0</v>
      </c>
      <c r="AD542" s="483">
        <v>0</v>
      </c>
      <c r="AE542" s="483">
        <v>7.5389999999999999E-2</v>
      </c>
      <c r="AF542" s="236">
        <v>0</v>
      </c>
      <c r="AG542" s="236">
        <v>0</v>
      </c>
      <c r="AH542" s="236">
        <v>0</v>
      </c>
      <c r="AI542" s="236">
        <v>0</v>
      </c>
      <c r="AJ542" s="488">
        <v>7.5389999999999999E-2</v>
      </c>
    </row>
    <row r="543" spans="1:36" s="42" customFormat="1" x14ac:dyDescent="0.25">
      <c r="A543" s="408"/>
      <c r="B543" s="113">
        <v>160105</v>
      </c>
      <c r="C543" s="189" t="s">
        <v>99</v>
      </c>
      <c r="D543" s="483">
        <v>0</v>
      </c>
      <c r="E543" s="483">
        <v>0</v>
      </c>
      <c r="F543" s="483">
        <v>7.5389999999999999E-2</v>
      </c>
      <c r="G543" s="483">
        <v>0</v>
      </c>
      <c r="H543" s="88">
        <v>7.5389999999999999E-2</v>
      </c>
      <c r="I543" s="483">
        <v>0</v>
      </c>
      <c r="J543" s="483">
        <v>0</v>
      </c>
      <c r="K543" s="483">
        <v>0</v>
      </c>
      <c r="L543" s="483">
        <v>0</v>
      </c>
      <c r="M543" s="483">
        <v>0</v>
      </c>
      <c r="N543" s="483">
        <v>0</v>
      </c>
      <c r="O543" s="483">
        <v>0</v>
      </c>
      <c r="P543" s="483">
        <v>0</v>
      </c>
      <c r="Q543" s="483">
        <v>0</v>
      </c>
      <c r="R543" s="88">
        <v>0</v>
      </c>
      <c r="S543" s="483">
        <v>0</v>
      </c>
      <c r="T543" s="483">
        <v>0</v>
      </c>
      <c r="U543" s="483">
        <v>0</v>
      </c>
      <c r="V543" s="483">
        <v>0</v>
      </c>
      <c r="W543" s="483">
        <v>0</v>
      </c>
      <c r="X543" s="483">
        <v>0</v>
      </c>
      <c r="Y543" s="483">
        <v>0</v>
      </c>
      <c r="Z543" s="483">
        <v>0</v>
      </c>
      <c r="AA543" s="483">
        <v>0</v>
      </c>
      <c r="AB543" s="483">
        <v>0</v>
      </c>
      <c r="AC543" s="483">
        <v>0</v>
      </c>
      <c r="AD543" s="483">
        <v>0</v>
      </c>
      <c r="AE543" s="483">
        <v>7.5389999999999999E-2</v>
      </c>
      <c r="AF543" s="236">
        <v>0</v>
      </c>
      <c r="AG543" s="236">
        <v>0</v>
      </c>
      <c r="AH543" s="236">
        <v>0</v>
      </c>
      <c r="AI543" s="236">
        <v>0</v>
      </c>
      <c r="AJ543" s="488">
        <v>7.5389999999999999E-2</v>
      </c>
    </row>
    <row r="544" spans="1:36" s="42" customFormat="1" x14ac:dyDescent="0.25">
      <c r="A544" s="408"/>
      <c r="B544" s="113">
        <v>160110</v>
      </c>
      <c r="C544" s="189" t="s">
        <v>31</v>
      </c>
      <c r="D544" s="483">
        <v>0</v>
      </c>
      <c r="E544" s="483">
        <v>0</v>
      </c>
      <c r="F544" s="483">
        <v>0</v>
      </c>
      <c r="G544" s="483">
        <v>0</v>
      </c>
      <c r="H544" s="88">
        <v>0</v>
      </c>
      <c r="I544" s="483">
        <v>0</v>
      </c>
      <c r="J544" s="483">
        <v>0</v>
      </c>
      <c r="K544" s="483">
        <v>0</v>
      </c>
      <c r="L544" s="483">
        <v>0</v>
      </c>
      <c r="M544" s="483">
        <v>0</v>
      </c>
      <c r="N544" s="483">
        <v>0</v>
      </c>
      <c r="O544" s="483">
        <v>0</v>
      </c>
      <c r="P544" s="483">
        <v>0</v>
      </c>
      <c r="Q544" s="483">
        <v>0</v>
      </c>
      <c r="R544" s="88">
        <v>0</v>
      </c>
      <c r="S544" s="483">
        <v>0</v>
      </c>
      <c r="T544" s="483">
        <v>0</v>
      </c>
      <c r="U544" s="483">
        <v>0</v>
      </c>
      <c r="V544" s="483">
        <v>0</v>
      </c>
      <c r="W544" s="483">
        <v>0</v>
      </c>
      <c r="X544" s="483">
        <v>0</v>
      </c>
      <c r="Y544" s="483">
        <v>0</v>
      </c>
      <c r="Z544" s="483">
        <v>0</v>
      </c>
      <c r="AA544" s="483">
        <v>0</v>
      </c>
      <c r="AB544" s="483">
        <v>0</v>
      </c>
      <c r="AC544" s="483">
        <v>0</v>
      </c>
      <c r="AD544" s="483">
        <v>0</v>
      </c>
      <c r="AE544" s="483">
        <v>0</v>
      </c>
      <c r="AF544" s="236">
        <v>0</v>
      </c>
      <c r="AG544" s="236">
        <v>0</v>
      </c>
      <c r="AH544" s="236">
        <v>0</v>
      </c>
      <c r="AI544" s="236">
        <v>0</v>
      </c>
      <c r="AJ544" s="488">
        <v>0</v>
      </c>
    </row>
    <row r="545" spans="1:36" s="42" customFormat="1" x14ac:dyDescent="0.25">
      <c r="A545" s="408"/>
      <c r="B545" s="113">
        <v>1602</v>
      </c>
      <c r="C545" s="189" t="s">
        <v>1533</v>
      </c>
      <c r="D545" s="483">
        <v>3242.0965299999998</v>
      </c>
      <c r="E545" s="483">
        <v>2504.6302900000001</v>
      </c>
      <c r="F545" s="483">
        <v>6527.1176699999996</v>
      </c>
      <c r="G545" s="483">
        <v>845.16728000000001</v>
      </c>
      <c r="H545" s="88">
        <v>13119.011769999999</v>
      </c>
      <c r="I545" s="483">
        <v>1802.80882</v>
      </c>
      <c r="J545" s="483">
        <v>1517.78862</v>
      </c>
      <c r="K545" s="483">
        <v>714.57100000000003</v>
      </c>
      <c r="L545" s="483">
        <v>483.63614999999999</v>
      </c>
      <c r="M545" s="483">
        <v>681.56835999999998</v>
      </c>
      <c r="N545" s="483">
        <v>5958.3453099999997</v>
      </c>
      <c r="O545" s="483">
        <v>1467.6277500000001</v>
      </c>
      <c r="P545" s="483">
        <v>516.77804000000003</v>
      </c>
      <c r="Q545" s="483">
        <v>452.32598999999999</v>
      </c>
      <c r="R545" s="88">
        <v>13595.450039999998</v>
      </c>
      <c r="S545" s="483">
        <v>112.27451000000001</v>
      </c>
      <c r="T545" s="483">
        <v>194.39953</v>
      </c>
      <c r="U545" s="483">
        <v>58.370699999999999</v>
      </c>
      <c r="V545" s="483">
        <v>13.716839999999999</v>
      </c>
      <c r="W545" s="483">
        <v>87.609099999999998</v>
      </c>
      <c r="X545" s="483">
        <v>2.4439099999999998</v>
      </c>
      <c r="Y545" s="483">
        <v>11.68891</v>
      </c>
      <c r="Z545" s="483">
        <v>18.700099999999999</v>
      </c>
      <c r="AA545" s="483">
        <v>152.11814000000001</v>
      </c>
      <c r="AB545" s="483">
        <v>92.579149999999998</v>
      </c>
      <c r="AC545" s="483">
        <v>8.1997300000000006</v>
      </c>
      <c r="AD545" s="483">
        <v>752.10062000000016</v>
      </c>
      <c r="AE545" s="483">
        <v>27466.562429999998</v>
      </c>
      <c r="AF545" s="236">
        <v>6672.9163099999996</v>
      </c>
      <c r="AG545" s="236">
        <v>1178.9213500000001</v>
      </c>
      <c r="AH545" s="236">
        <v>0</v>
      </c>
      <c r="AI545" s="236">
        <v>172.00677999999999</v>
      </c>
      <c r="AJ545" s="488">
        <v>19442.717990000001</v>
      </c>
    </row>
    <row r="546" spans="1:36" s="42" customFormat="1" x14ac:dyDescent="0.25">
      <c r="A546" s="408"/>
      <c r="B546" s="113">
        <v>160205</v>
      </c>
      <c r="C546" s="189" t="s">
        <v>101</v>
      </c>
      <c r="D546" s="483">
        <v>0</v>
      </c>
      <c r="E546" s="483">
        <v>0</v>
      </c>
      <c r="F546" s="483">
        <v>0</v>
      </c>
      <c r="G546" s="483">
        <v>0</v>
      </c>
      <c r="H546" s="88">
        <v>0</v>
      </c>
      <c r="I546" s="483">
        <v>196.50137000000001</v>
      </c>
      <c r="J546" s="483">
        <v>0</v>
      </c>
      <c r="K546" s="483">
        <v>73</v>
      </c>
      <c r="L546" s="483">
        <v>0</v>
      </c>
      <c r="M546" s="483">
        <v>0</v>
      </c>
      <c r="N546" s="483">
        <v>13.600899999999999</v>
      </c>
      <c r="O546" s="483">
        <v>0.55554999999999999</v>
      </c>
      <c r="P546" s="483">
        <v>0</v>
      </c>
      <c r="Q546" s="483">
        <v>0</v>
      </c>
      <c r="R546" s="88">
        <v>283.65782000000002</v>
      </c>
      <c r="S546" s="483">
        <v>0</v>
      </c>
      <c r="T546" s="483">
        <v>0</v>
      </c>
      <c r="U546" s="483">
        <v>0</v>
      </c>
      <c r="V546" s="483">
        <v>0</v>
      </c>
      <c r="W546" s="483">
        <v>0</v>
      </c>
      <c r="X546" s="483">
        <v>0</v>
      </c>
      <c r="Y546" s="483">
        <v>0</v>
      </c>
      <c r="Z546" s="483">
        <v>0</v>
      </c>
      <c r="AA546" s="483">
        <v>0</v>
      </c>
      <c r="AB546" s="483">
        <v>0</v>
      </c>
      <c r="AC546" s="483">
        <v>0</v>
      </c>
      <c r="AD546" s="483">
        <v>0</v>
      </c>
      <c r="AE546" s="483">
        <v>283.65782000000002</v>
      </c>
      <c r="AF546" s="236">
        <v>86.600899999999996</v>
      </c>
      <c r="AG546" s="236">
        <v>0</v>
      </c>
      <c r="AH546" s="236">
        <v>0</v>
      </c>
      <c r="AI546" s="236">
        <v>0</v>
      </c>
      <c r="AJ546" s="488">
        <v>197.05692000000002</v>
      </c>
    </row>
    <row r="547" spans="1:36" s="42" customFormat="1" x14ac:dyDescent="0.25">
      <c r="A547" s="408"/>
      <c r="B547" s="113">
        <v>160210</v>
      </c>
      <c r="C547" s="189" t="s">
        <v>102</v>
      </c>
      <c r="D547" s="483">
        <v>3240.2031400000001</v>
      </c>
      <c r="E547" s="483">
        <v>2503.6017099999999</v>
      </c>
      <c r="F547" s="483">
        <v>5961.6315699999996</v>
      </c>
      <c r="G547" s="483">
        <v>803.46765000000005</v>
      </c>
      <c r="H547" s="88">
        <v>12508.904070000001</v>
      </c>
      <c r="I547" s="483">
        <v>1387.30369</v>
      </c>
      <c r="J547" s="483">
        <v>1505.19057</v>
      </c>
      <c r="K547" s="483">
        <v>641.57100000000003</v>
      </c>
      <c r="L547" s="483">
        <v>483.63614999999999</v>
      </c>
      <c r="M547" s="483">
        <v>681.34554000000003</v>
      </c>
      <c r="N547" s="483">
        <v>5944.73074</v>
      </c>
      <c r="O547" s="483">
        <v>1461.3423499999999</v>
      </c>
      <c r="P547" s="483">
        <v>308.64179000000001</v>
      </c>
      <c r="Q547" s="483">
        <v>452.32598999999999</v>
      </c>
      <c r="R547" s="88">
        <v>12866.087819999997</v>
      </c>
      <c r="S547" s="483">
        <v>112.27451000000001</v>
      </c>
      <c r="T547" s="483">
        <v>186.76976999999999</v>
      </c>
      <c r="U547" s="483">
        <v>0</v>
      </c>
      <c r="V547" s="483">
        <v>13.716839999999999</v>
      </c>
      <c r="W547" s="483">
        <v>87.609099999999998</v>
      </c>
      <c r="X547" s="483">
        <v>2.2638199999999999</v>
      </c>
      <c r="Y547" s="483">
        <v>11.68891</v>
      </c>
      <c r="Z547" s="483">
        <v>18.700099999999999</v>
      </c>
      <c r="AA547" s="483">
        <v>152.11814000000001</v>
      </c>
      <c r="AB547" s="483">
        <v>37.71931</v>
      </c>
      <c r="AC547" s="483">
        <v>3.1441699999999999</v>
      </c>
      <c r="AD547" s="483">
        <v>626.00467000000003</v>
      </c>
      <c r="AE547" s="483">
        <v>26000.996559999996</v>
      </c>
      <c r="AF547" s="236">
        <v>6586.3017399999999</v>
      </c>
      <c r="AG547" s="236">
        <v>1178.6985300000001</v>
      </c>
      <c r="AH547" s="236">
        <v>0</v>
      </c>
      <c r="AI547" s="236">
        <v>166.95122000000001</v>
      </c>
      <c r="AJ547" s="488">
        <v>18069.045070000004</v>
      </c>
    </row>
    <row r="548" spans="1:36" s="42" customFormat="1" x14ac:dyDescent="0.25">
      <c r="A548" s="408"/>
      <c r="B548" s="113">
        <v>160215</v>
      </c>
      <c r="C548" s="189" t="s">
        <v>103</v>
      </c>
      <c r="D548" s="483">
        <v>1.8933899999999999</v>
      </c>
      <c r="E548" s="483">
        <v>0</v>
      </c>
      <c r="F548" s="483">
        <v>0</v>
      </c>
      <c r="G548" s="483">
        <v>24.838159999999998</v>
      </c>
      <c r="H548" s="88">
        <v>26.731549999999999</v>
      </c>
      <c r="I548" s="483">
        <v>0</v>
      </c>
      <c r="J548" s="483">
        <v>2.5763199999999999</v>
      </c>
      <c r="K548" s="483">
        <v>0</v>
      </c>
      <c r="L548" s="483">
        <v>0</v>
      </c>
      <c r="M548" s="483">
        <v>0</v>
      </c>
      <c r="N548" s="483">
        <v>0</v>
      </c>
      <c r="O548" s="483">
        <v>0</v>
      </c>
      <c r="P548" s="483">
        <v>204.46200999999999</v>
      </c>
      <c r="Q548" s="483">
        <v>0</v>
      </c>
      <c r="R548" s="88">
        <v>207.03833</v>
      </c>
      <c r="S548" s="483">
        <v>0</v>
      </c>
      <c r="T548" s="483">
        <v>5.4398</v>
      </c>
      <c r="U548" s="483">
        <v>58.370699999999999</v>
      </c>
      <c r="V548" s="483">
        <v>0</v>
      </c>
      <c r="W548" s="483">
        <v>0</v>
      </c>
      <c r="X548" s="483">
        <v>0</v>
      </c>
      <c r="Y548" s="483">
        <v>0</v>
      </c>
      <c r="Z548" s="483">
        <v>0</v>
      </c>
      <c r="AA548" s="483">
        <v>0</v>
      </c>
      <c r="AB548" s="483">
        <v>54.859839999999998</v>
      </c>
      <c r="AC548" s="483">
        <v>5.0555599999999998</v>
      </c>
      <c r="AD548" s="483">
        <v>123.7259</v>
      </c>
      <c r="AE548" s="483">
        <v>357.49577999999997</v>
      </c>
      <c r="AF548" s="236">
        <v>0</v>
      </c>
      <c r="AG548" s="236">
        <v>0</v>
      </c>
      <c r="AH548" s="236">
        <v>0</v>
      </c>
      <c r="AI548" s="236">
        <v>5.0555599999999998</v>
      </c>
      <c r="AJ548" s="488">
        <v>352.44022000000001</v>
      </c>
    </row>
    <row r="549" spans="1:36" s="42" customFormat="1" x14ac:dyDescent="0.25">
      <c r="A549" s="408"/>
      <c r="B549" s="113">
        <v>160220</v>
      </c>
      <c r="C549" s="189" t="s">
        <v>48</v>
      </c>
      <c r="D549" s="483">
        <v>0</v>
      </c>
      <c r="E549" s="483">
        <v>1.02858</v>
      </c>
      <c r="F549" s="483">
        <v>565.48609999999996</v>
      </c>
      <c r="G549" s="483">
        <v>16.861470000000001</v>
      </c>
      <c r="H549" s="88">
        <v>583.37615000000005</v>
      </c>
      <c r="I549" s="483">
        <v>219.00376</v>
      </c>
      <c r="J549" s="483">
        <v>10.02173</v>
      </c>
      <c r="K549" s="483">
        <v>0</v>
      </c>
      <c r="L549" s="483">
        <v>0</v>
      </c>
      <c r="M549" s="483">
        <v>0.22281999999999999</v>
      </c>
      <c r="N549" s="483">
        <v>1.367E-2</v>
      </c>
      <c r="O549" s="483">
        <v>5.7298499999999999</v>
      </c>
      <c r="P549" s="483">
        <v>3.6742400000000002</v>
      </c>
      <c r="Q549" s="483">
        <v>0</v>
      </c>
      <c r="R549" s="88">
        <v>238.66606999999999</v>
      </c>
      <c r="S549" s="483">
        <v>0</v>
      </c>
      <c r="T549" s="483">
        <v>2.1899600000000001</v>
      </c>
      <c r="U549" s="483">
        <v>0</v>
      </c>
      <c r="V549" s="483">
        <v>0</v>
      </c>
      <c r="W549" s="483">
        <v>0</v>
      </c>
      <c r="X549" s="483">
        <v>0.18009</v>
      </c>
      <c r="Y549" s="483">
        <v>0</v>
      </c>
      <c r="Z549" s="483">
        <v>0</v>
      </c>
      <c r="AA549" s="483">
        <v>0</v>
      </c>
      <c r="AB549" s="483">
        <v>0</v>
      </c>
      <c r="AC549" s="483">
        <v>0</v>
      </c>
      <c r="AD549" s="483">
        <v>2.37005</v>
      </c>
      <c r="AE549" s="483">
        <v>824.41227000000003</v>
      </c>
      <c r="AF549" s="236">
        <v>1.367E-2</v>
      </c>
      <c r="AG549" s="236">
        <v>0.22281999999999999</v>
      </c>
      <c r="AH549" s="236">
        <v>0</v>
      </c>
      <c r="AI549" s="236">
        <v>0</v>
      </c>
      <c r="AJ549" s="488">
        <v>824.17578000000026</v>
      </c>
    </row>
    <row r="550" spans="1:36" s="42" customFormat="1" x14ac:dyDescent="0.25">
      <c r="A550" s="408"/>
      <c r="B550" s="113">
        <v>1603</v>
      </c>
      <c r="C550" s="189" t="s">
        <v>1534</v>
      </c>
      <c r="D550" s="483">
        <v>47495.308749999997</v>
      </c>
      <c r="E550" s="483">
        <v>119018.84383</v>
      </c>
      <c r="F550" s="483">
        <v>102080.197</v>
      </c>
      <c r="G550" s="483">
        <v>54989.587019999999</v>
      </c>
      <c r="H550" s="88">
        <v>323583.93659999996</v>
      </c>
      <c r="I550" s="483">
        <v>22613.605950000001</v>
      </c>
      <c r="J550" s="483">
        <v>22354.099010000002</v>
      </c>
      <c r="K550" s="483">
        <v>1714.9359999999999</v>
      </c>
      <c r="L550" s="483">
        <v>7239.0261200000004</v>
      </c>
      <c r="M550" s="483">
        <v>6622.37583</v>
      </c>
      <c r="N550" s="483">
        <v>29636.205089999999</v>
      </c>
      <c r="O550" s="483">
        <v>9477.3718900000003</v>
      </c>
      <c r="P550" s="483">
        <v>10325.28075</v>
      </c>
      <c r="Q550" s="483">
        <v>6784.76</v>
      </c>
      <c r="R550" s="88">
        <v>116767.66064</v>
      </c>
      <c r="S550" s="483">
        <v>4112.3977000000004</v>
      </c>
      <c r="T550" s="483">
        <v>2629.9558400000001</v>
      </c>
      <c r="U550" s="483">
        <v>793.95306000000005</v>
      </c>
      <c r="V550" s="483">
        <v>283.64357999999999</v>
      </c>
      <c r="W550" s="483">
        <v>552.41965000000005</v>
      </c>
      <c r="X550" s="483">
        <v>198.56145000000001</v>
      </c>
      <c r="Y550" s="483">
        <v>3787.3107399999999</v>
      </c>
      <c r="Z550" s="483">
        <v>332.84438</v>
      </c>
      <c r="AA550" s="483">
        <v>4183.7843400000002</v>
      </c>
      <c r="AB550" s="483">
        <v>3521.6848199999999</v>
      </c>
      <c r="AC550" s="483">
        <v>1224.7411400000001</v>
      </c>
      <c r="AD550" s="483">
        <v>21621.296699999999</v>
      </c>
      <c r="AE550" s="483">
        <v>461972.89393999998</v>
      </c>
      <c r="AF550" s="236">
        <v>31351.141090000001</v>
      </c>
      <c r="AG550" s="236">
        <v>14145.045529999999</v>
      </c>
      <c r="AH550" s="236">
        <v>0</v>
      </c>
      <c r="AI550" s="236">
        <v>9195.836220000001</v>
      </c>
      <c r="AJ550" s="488">
        <v>407280.87109999999</v>
      </c>
    </row>
    <row r="551" spans="1:36" s="42" customFormat="1" x14ac:dyDescent="0.25">
      <c r="A551" s="408"/>
      <c r="B551" s="113">
        <v>160305</v>
      </c>
      <c r="C551" s="189" t="s">
        <v>1005</v>
      </c>
      <c r="D551" s="483">
        <v>17589.18231</v>
      </c>
      <c r="E551" s="483">
        <v>7824.7779899999996</v>
      </c>
      <c r="F551" s="483">
        <v>34406.88046</v>
      </c>
      <c r="G551" s="483">
        <v>24834.29666</v>
      </c>
      <c r="H551" s="88">
        <v>84655.137419999999</v>
      </c>
      <c r="I551" s="483">
        <v>8032.28107</v>
      </c>
      <c r="J551" s="483">
        <v>11406.042020000001</v>
      </c>
      <c r="K551" s="483">
        <v>1654.921</v>
      </c>
      <c r="L551" s="483">
        <v>440.42849000000001</v>
      </c>
      <c r="M551" s="483">
        <v>613.16219999999998</v>
      </c>
      <c r="N551" s="483">
        <v>20336.756649999999</v>
      </c>
      <c r="O551" s="483">
        <v>1054.1107300000001</v>
      </c>
      <c r="P551" s="483">
        <v>5054.0369899999996</v>
      </c>
      <c r="Q551" s="483">
        <v>0</v>
      </c>
      <c r="R551" s="88">
        <v>48591.739150000001</v>
      </c>
      <c r="S551" s="483">
        <v>2523.7601</v>
      </c>
      <c r="T551" s="483">
        <v>1763.5478000000001</v>
      </c>
      <c r="U551" s="483">
        <v>361.35613999999998</v>
      </c>
      <c r="V551" s="483">
        <v>22.622299999999999</v>
      </c>
      <c r="W551" s="483">
        <v>473.15034000000003</v>
      </c>
      <c r="X551" s="483">
        <v>47.4467</v>
      </c>
      <c r="Y551" s="483">
        <v>0</v>
      </c>
      <c r="Z551" s="483">
        <v>60.972929999999998</v>
      </c>
      <c r="AA551" s="483">
        <v>0</v>
      </c>
      <c r="AB551" s="483">
        <v>81.183999999999997</v>
      </c>
      <c r="AC551" s="483">
        <v>0</v>
      </c>
      <c r="AD551" s="483">
        <v>5334.0403100000003</v>
      </c>
      <c r="AE551" s="483">
        <v>138580.91688</v>
      </c>
      <c r="AF551" s="236">
        <v>21991.677649999998</v>
      </c>
      <c r="AG551" s="236">
        <v>1076.21299</v>
      </c>
      <c r="AH551" s="236">
        <v>0</v>
      </c>
      <c r="AI551" s="236">
        <v>0</v>
      </c>
      <c r="AJ551" s="488">
        <v>115513.02623999999</v>
      </c>
    </row>
    <row r="552" spans="1:36" s="42" customFormat="1" x14ac:dyDescent="0.25">
      <c r="A552" s="408"/>
      <c r="B552" s="113">
        <v>160310</v>
      </c>
      <c r="C552" s="189" t="s">
        <v>1536</v>
      </c>
      <c r="D552" s="483">
        <v>20389.216329999999</v>
      </c>
      <c r="E552" s="483">
        <v>41940.053639999998</v>
      </c>
      <c r="F552" s="483">
        <v>23363.952359999999</v>
      </c>
      <c r="G552" s="483">
        <v>19617.062160000001</v>
      </c>
      <c r="H552" s="88">
        <v>105310.28448999999</v>
      </c>
      <c r="I552" s="483">
        <v>8228.7892499999998</v>
      </c>
      <c r="J552" s="483">
        <v>9341.5877999999993</v>
      </c>
      <c r="K552" s="483">
        <v>0</v>
      </c>
      <c r="L552" s="483">
        <v>5617.4004000000004</v>
      </c>
      <c r="M552" s="483">
        <v>4501.7763599999998</v>
      </c>
      <c r="N552" s="483">
        <v>5257.9213799999998</v>
      </c>
      <c r="O552" s="483">
        <v>2259.0189999999998</v>
      </c>
      <c r="P552" s="483">
        <v>4040.2131399999998</v>
      </c>
      <c r="Q552" s="483">
        <v>2000.5198499999999</v>
      </c>
      <c r="R552" s="88">
        <v>41247.227179999994</v>
      </c>
      <c r="S552" s="483">
        <v>71.851060000000004</v>
      </c>
      <c r="T552" s="483">
        <v>539.27161000000001</v>
      </c>
      <c r="U552" s="483">
        <v>163.97153</v>
      </c>
      <c r="V552" s="483">
        <v>197.92936</v>
      </c>
      <c r="W552" s="483">
        <v>5.4184099999999997</v>
      </c>
      <c r="X552" s="483">
        <v>143.43132</v>
      </c>
      <c r="Y552" s="483">
        <v>201.59621999999999</v>
      </c>
      <c r="Z552" s="483">
        <v>77.455190000000002</v>
      </c>
      <c r="AA552" s="483">
        <v>0</v>
      </c>
      <c r="AB552" s="483">
        <v>366.11741000000001</v>
      </c>
      <c r="AC552" s="483">
        <v>0.14199999999999999</v>
      </c>
      <c r="AD552" s="483">
        <v>1767.1841099999999</v>
      </c>
      <c r="AE552" s="483">
        <v>148324.69577999998</v>
      </c>
      <c r="AF552" s="236">
        <v>5257.9213799999998</v>
      </c>
      <c r="AG552" s="236">
        <v>10317.10612</v>
      </c>
      <c r="AH552" s="236">
        <v>0</v>
      </c>
      <c r="AI552" s="236">
        <v>201.73821999999998</v>
      </c>
      <c r="AJ552" s="488">
        <v>132547.93006000001</v>
      </c>
    </row>
    <row r="553" spans="1:36" s="42" customFormat="1" x14ac:dyDescent="0.25">
      <c r="A553" s="408"/>
      <c r="B553" s="113">
        <v>160315</v>
      </c>
      <c r="C553" s="189" t="s">
        <v>1538</v>
      </c>
      <c r="D553" s="483">
        <v>2886.1745999999998</v>
      </c>
      <c r="E553" s="483">
        <v>8368.2355100000004</v>
      </c>
      <c r="F553" s="483">
        <v>11821.603150000001</v>
      </c>
      <c r="G553" s="483">
        <v>6412.2486500000005</v>
      </c>
      <c r="H553" s="88">
        <v>29488.261910000001</v>
      </c>
      <c r="I553" s="483">
        <v>657.41571999999996</v>
      </c>
      <c r="J553" s="483">
        <v>1226.0597700000001</v>
      </c>
      <c r="K553" s="483">
        <v>0</v>
      </c>
      <c r="L553" s="483">
        <v>0</v>
      </c>
      <c r="M553" s="483">
        <v>1036.39832</v>
      </c>
      <c r="N553" s="483">
        <v>3096.2242900000001</v>
      </c>
      <c r="O553" s="483">
        <v>572.17781000000002</v>
      </c>
      <c r="P553" s="483">
        <v>346.47989000000001</v>
      </c>
      <c r="Q553" s="483">
        <v>0.81133999999999995</v>
      </c>
      <c r="R553" s="88">
        <v>6935.5671400000001</v>
      </c>
      <c r="S553" s="483">
        <v>137.16933</v>
      </c>
      <c r="T553" s="483">
        <v>25.46874</v>
      </c>
      <c r="U553" s="483">
        <v>6.3217600000000003</v>
      </c>
      <c r="V553" s="483">
        <v>0.30801000000000001</v>
      </c>
      <c r="W553" s="483">
        <v>0.80084999999999995</v>
      </c>
      <c r="X553" s="483">
        <v>0</v>
      </c>
      <c r="Y553" s="483">
        <v>0</v>
      </c>
      <c r="Z553" s="483">
        <v>29.971260000000001</v>
      </c>
      <c r="AA553" s="483">
        <v>0</v>
      </c>
      <c r="AB553" s="483">
        <v>27.874479999999998</v>
      </c>
      <c r="AC553" s="483">
        <v>0</v>
      </c>
      <c r="AD553" s="483">
        <v>227.91443000000001</v>
      </c>
      <c r="AE553" s="483">
        <v>36651.743479999997</v>
      </c>
      <c r="AF553" s="236">
        <v>3096.2242900000001</v>
      </c>
      <c r="AG553" s="236">
        <v>1036.70633</v>
      </c>
      <c r="AH553" s="236">
        <v>0</v>
      </c>
      <c r="AI553" s="236">
        <v>0</v>
      </c>
      <c r="AJ553" s="488">
        <v>32518.812859999998</v>
      </c>
    </row>
    <row r="554" spans="1:36" s="42" customFormat="1" x14ac:dyDescent="0.25">
      <c r="A554" s="408"/>
      <c r="B554" s="113">
        <v>160320</v>
      </c>
      <c r="C554" s="189" t="s">
        <v>1539</v>
      </c>
      <c r="D554" s="483">
        <v>5160.1732499999998</v>
      </c>
      <c r="E554" s="483">
        <v>239.23724999999999</v>
      </c>
      <c r="F554" s="483">
        <v>19557.342690000001</v>
      </c>
      <c r="G554" s="483">
        <v>662.24899000000005</v>
      </c>
      <c r="H554" s="88">
        <v>25619.002180000003</v>
      </c>
      <c r="I554" s="483">
        <v>147.7407</v>
      </c>
      <c r="J554" s="483">
        <v>0</v>
      </c>
      <c r="K554" s="483">
        <v>0</v>
      </c>
      <c r="L554" s="483">
        <v>0</v>
      </c>
      <c r="M554" s="483">
        <v>0</v>
      </c>
      <c r="N554" s="483">
        <v>103.25445000000001</v>
      </c>
      <c r="O554" s="483">
        <v>1377.5468499999999</v>
      </c>
      <c r="P554" s="483">
        <v>278.49079</v>
      </c>
      <c r="Q554" s="483">
        <v>4656.9161800000002</v>
      </c>
      <c r="R554" s="88">
        <v>6563.9489700000004</v>
      </c>
      <c r="S554" s="483">
        <v>995.89562000000001</v>
      </c>
      <c r="T554" s="483">
        <v>0.30568000000000001</v>
      </c>
      <c r="U554" s="483">
        <v>227.78574</v>
      </c>
      <c r="V554" s="483">
        <v>14.69852</v>
      </c>
      <c r="W554" s="483">
        <v>73.050049999999999</v>
      </c>
      <c r="X554" s="483">
        <v>7.17232</v>
      </c>
      <c r="Y554" s="483">
        <v>3145.0048900000002</v>
      </c>
      <c r="Z554" s="483">
        <v>1.5127999999999999</v>
      </c>
      <c r="AA554" s="483">
        <v>4088.3110299999998</v>
      </c>
      <c r="AB554" s="483">
        <v>1002.61704</v>
      </c>
      <c r="AC554" s="483">
        <v>1193.86437</v>
      </c>
      <c r="AD554" s="483">
        <v>10750.218059999997</v>
      </c>
      <c r="AE554" s="483">
        <v>42933.16921</v>
      </c>
      <c r="AF554" s="236">
        <v>103.25445000000001</v>
      </c>
      <c r="AG554" s="236">
        <v>14.69852</v>
      </c>
      <c r="AH554" s="236">
        <v>0</v>
      </c>
      <c r="AI554" s="236">
        <v>8427.1802900000002</v>
      </c>
      <c r="AJ554" s="488">
        <v>34388.03594999999</v>
      </c>
    </row>
    <row r="555" spans="1:36" s="42" customFormat="1" x14ac:dyDescent="0.25">
      <c r="A555" s="408"/>
      <c r="B555" s="113">
        <v>160340</v>
      </c>
      <c r="C555" s="189" t="s">
        <v>1541</v>
      </c>
      <c r="D555" s="483">
        <v>0</v>
      </c>
      <c r="E555" s="483">
        <v>108.32803</v>
      </c>
      <c r="F555" s="483">
        <v>14.67939</v>
      </c>
      <c r="G555" s="483">
        <v>0</v>
      </c>
      <c r="H555" s="88">
        <v>123.00742</v>
      </c>
      <c r="I555" s="483">
        <v>0</v>
      </c>
      <c r="J555" s="483">
        <v>0</v>
      </c>
      <c r="K555" s="483">
        <v>0</v>
      </c>
      <c r="L555" s="483">
        <v>0</v>
      </c>
      <c r="M555" s="483">
        <v>23.623699999999999</v>
      </c>
      <c r="N555" s="483">
        <v>4.7481099999999996</v>
      </c>
      <c r="O555" s="483">
        <v>0</v>
      </c>
      <c r="P555" s="483">
        <v>0</v>
      </c>
      <c r="Q555" s="483">
        <v>0</v>
      </c>
      <c r="R555" s="88">
        <v>28.37181</v>
      </c>
      <c r="S555" s="483">
        <v>0</v>
      </c>
      <c r="T555" s="483">
        <v>0</v>
      </c>
      <c r="U555" s="483">
        <v>0</v>
      </c>
      <c r="V555" s="483">
        <v>0</v>
      </c>
      <c r="W555" s="483">
        <v>0</v>
      </c>
      <c r="X555" s="483">
        <v>0</v>
      </c>
      <c r="Y555" s="483">
        <v>0</v>
      </c>
      <c r="Z555" s="483">
        <v>0</v>
      </c>
      <c r="AA555" s="483">
        <v>0</v>
      </c>
      <c r="AB555" s="483">
        <v>0</v>
      </c>
      <c r="AC555" s="483">
        <v>0</v>
      </c>
      <c r="AD555" s="483">
        <v>0</v>
      </c>
      <c r="AE555" s="483">
        <v>151.37923000000001</v>
      </c>
      <c r="AF555" s="236">
        <v>4.7481099999999996</v>
      </c>
      <c r="AG555" s="236">
        <v>23.623699999999999</v>
      </c>
      <c r="AH555" s="236">
        <v>0</v>
      </c>
      <c r="AI555" s="236">
        <v>0</v>
      </c>
      <c r="AJ555" s="488">
        <v>123.00742</v>
      </c>
    </row>
    <row r="556" spans="1:36" s="42" customFormat="1" x14ac:dyDescent="0.25">
      <c r="A556" s="408"/>
      <c r="B556" s="113">
        <v>160341</v>
      </c>
      <c r="C556" s="189" t="s">
        <v>1542</v>
      </c>
      <c r="D556" s="483">
        <v>54.81185</v>
      </c>
      <c r="E556" s="483">
        <v>37548.519489999999</v>
      </c>
      <c r="F556" s="483">
        <v>1789.79016</v>
      </c>
      <c r="G556" s="483">
        <v>7.9986300000000004</v>
      </c>
      <c r="H556" s="88">
        <v>39401.120129999996</v>
      </c>
      <c r="I556" s="483">
        <v>0</v>
      </c>
      <c r="J556" s="483">
        <v>273.56139999999999</v>
      </c>
      <c r="K556" s="483">
        <v>0</v>
      </c>
      <c r="L556" s="483">
        <v>0</v>
      </c>
      <c r="M556" s="483">
        <v>0</v>
      </c>
      <c r="N556" s="483">
        <v>0</v>
      </c>
      <c r="O556" s="483">
        <v>1.2196100000000001</v>
      </c>
      <c r="P556" s="483">
        <v>36.196010000000001</v>
      </c>
      <c r="Q556" s="483">
        <v>0</v>
      </c>
      <c r="R556" s="88">
        <v>310.97701999999998</v>
      </c>
      <c r="S556" s="483">
        <v>1.0245899999999999</v>
      </c>
      <c r="T556" s="483">
        <v>0</v>
      </c>
      <c r="U556" s="483">
        <v>0</v>
      </c>
      <c r="V556" s="483">
        <v>0</v>
      </c>
      <c r="W556" s="483">
        <v>0</v>
      </c>
      <c r="X556" s="483">
        <v>0</v>
      </c>
      <c r="Y556" s="483">
        <v>0</v>
      </c>
      <c r="Z556" s="483">
        <v>0</v>
      </c>
      <c r="AA556" s="483">
        <v>0</v>
      </c>
      <c r="AB556" s="483">
        <v>0</v>
      </c>
      <c r="AC556" s="483">
        <v>0</v>
      </c>
      <c r="AD556" s="483">
        <v>1.0245899999999999</v>
      </c>
      <c r="AE556" s="483">
        <v>39713.121739999995</v>
      </c>
      <c r="AF556" s="236">
        <v>0</v>
      </c>
      <c r="AG556" s="236">
        <v>0</v>
      </c>
      <c r="AH556" s="236">
        <v>0</v>
      </c>
      <c r="AI556" s="236">
        <v>0</v>
      </c>
      <c r="AJ556" s="488">
        <v>39713.121739999995</v>
      </c>
    </row>
    <row r="557" spans="1:36" s="42" customFormat="1" x14ac:dyDescent="0.25">
      <c r="A557" s="408"/>
      <c r="B557" s="113">
        <v>160342</v>
      </c>
      <c r="C557" s="189" t="s">
        <v>1543</v>
      </c>
      <c r="D557" s="483">
        <v>0</v>
      </c>
      <c r="E557" s="483">
        <v>0</v>
      </c>
      <c r="F557" s="483">
        <v>0</v>
      </c>
      <c r="G557" s="483">
        <v>0</v>
      </c>
      <c r="H557" s="88">
        <v>0</v>
      </c>
      <c r="I557" s="483">
        <v>0</v>
      </c>
      <c r="J557" s="483">
        <v>0</v>
      </c>
      <c r="K557" s="483">
        <v>0</v>
      </c>
      <c r="L557" s="483">
        <v>0</v>
      </c>
      <c r="M557" s="483">
        <v>0</v>
      </c>
      <c r="N557" s="483">
        <v>0</v>
      </c>
      <c r="O557" s="483">
        <v>0</v>
      </c>
      <c r="P557" s="483">
        <v>0</v>
      </c>
      <c r="Q557" s="483">
        <v>0</v>
      </c>
      <c r="R557" s="88">
        <v>0</v>
      </c>
      <c r="S557" s="483">
        <v>0</v>
      </c>
      <c r="T557" s="483">
        <v>0</v>
      </c>
      <c r="U557" s="483">
        <v>0</v>
      </c>
      <c r="V557" s="483">
        <v>0</v>
      </c>
      <c r="W557" s="483">
        <v>0</v>
      </c>
      <c r="X557" s="483">
        <v>0</v>
      </c>
      <c r="Y557" s="483">
        <v>0</v>
      </c>
      <c r="Z557" s="483">
        <v>0</v>
      </c>
      <c r="AA557" s="483">
        <v>0</v>
      </c>
      <c r="AB557" s="483">
        <v>0</v>
      </c>
      <c r="AC557" s="483">
        <v>0</v>
      </c>
      <c r="AD557" s="483">
        <v>0</v>
      </c>
      <c r="AE557" s="483">
        <v>0</v>
      </c>
      <c r="AF557" s="236">
        <v>0</v>
      </c>
      <c r="AG557" s="236">
        <v>0</v>
      </c>
      <c r="AH557" s="236">
        <v>0</v>
      </c>
      <c r="AI557" s="236">
        <v>0</v>
      </c>
      <c r="AJ557" s="488">
        <v>0</v>
      </c>
    </row>
    <row r="558" spans="1:36" s="42" customFormat="1" x14ac:dyDescent="0.25">
      <c r="A558" s="408"/>
      <c r="B558" s="113">
        <v>160345</v>
      </c>
      <c r="C558" s="189" t="s">
        <v>1544</v>
      </c>
      <c r="D558" s="483">
        <v>1039.7726700000001</v>
      </c>
      <c r="E558" s="483">
        <v>20566.50531</v>
      </c>
      <c r="F558" s="483">
        <v>3869.8879299999999</v>
      </c>
      <c r="G558" s="483">
        <v>931.61126000000002</v>
      </c>
      <c r="H558" s="88">
        <v>26407.777170000001</v>
      </c>
      <c r="I558" s="483">
        <v>4533.7402199999997</v>
      </c>
      <c r="J558" s="483">
        <v>80.674520000000001</v>
      </c>
      <c r="K558" s="483">
        <v>0</v>
      </c>
      <c r="L558" s="483">
        <v>650.60166000000004</v>
      </c>
      <c r="M558" s="483">
        <v>43.273650000000004</v>
      </c>
      <c r="N558" s="483">
        <v>547.75801000000001</v>
      </c>
      <c r="O558" s="483">
        <v>2695.1751399999998</v>
      </c>
      <c r="P558" s="483">
        <v>28.660789999999999</v>
      </c>
      <c r="Q558" s="483">
        <v>65.517480000000006</v>
      </c>
      <c r="R558" s="88">
        <v>8645.4014699999989</v>
      </c>
      <c r="S558" s="483">
        <v>221.29526000000001</v>
      </c>
      <c r="T558" s="483">
        <v>213.05975000000001</v>
      </c>
      <c r="U558" s="483">
        <v>34.477589999999999</v>
      </c>
      <c r="V558" s="483">
        <v>41.415239999999997</v>
      </c>
      <c r="W558" s="483">
        <v>0</v>
      </c>
      <c r="X558" s="483">
        <v>0</v>
      </c>
      <c r="Y558" s="483">
        <v>0</v>
      </c>
      <c r="Z558" s="483">
        <v>138.38112000000001</v>
      </c>
      <c r="AA558" s="483">
        <v>77.925319999999999</v>
      </c>
      <c r="AB558" s="483">
        <v>2023.72639</v>
      </c>
      <c r="AC558" s="483">
        <v>29.549440000000001</v>
      </c>
      <c r="AD558" s="483">
        <v>2779.8301099999999</v>
      </c>
      <c r="AE558" s="483">
        <v>37833.008750000001</v>
      </c>
      <c r="AF558" s="236">
        <v>547.75801000000001</v>
      </c>
      <c r="AG558" s="236">
        <v>735.29055000000005</v>
      </c>
      <c r="AH558" s="236">
        <v>0</v>
      </c>
      <c r="AI558" s="236">
        <v>107.47476</v>
      </c>
      <c r="AJ558" s="488">
        <v>36442.485430000008</v>
      </c>
    </row>
    <row r="559" spans="1:36" s="42" customFormat="1" x14ac:dyDescent="0.25">
      <c r="A559" s="408"/>
      <c r="B559" s="113">
        <v>160350</v>
      </c>
      <c r="C559" s="189" t="s">
        <v>1545</v>
      </c>
      <c r="D559" s="483">
        <v>375.97773999999998</v>
      </c>
      <c r="E559" s="483">
        <v>2423.1866100000002</v>
      </c>
      <c r="F559" s="483">
        <v>7256.0608599999996</v>
      </c>
      <c r="G559" s="483">
        <v>2524.1206699999998</v>
      </c>
      <c r="H559" s="88">
        <v>12579.345880000001</v>
      </c>
      <c r="I559" s="483">
        <v>1013.63899</v>
      </c>
      <c r="J559" s="483">
        <v>26.173500000000001</v>
      </c>
      <c r="K559" s="483">
        <v>60.015000000000001</v>
      </c>
      <c r="L559" s="483">
        <v>530.59556999999995</v>
      </c>
      <c r="M559" s="483">
        <v>404.14159999999998</v>
      </c>
      <c r="N559" s="483">
        <v>289.54219999999998</v>
      </c>
      <c r="O559" s="483">
        <v>1518.12275</v>
      </c>
      <c r="P559" s="483">
        <v>541.20313999999996</v>
      </c>
      <c r="Q559" s="483">
        <v>60.995150000000002</v>
      </c>
      <c r="R559" s="88">
        <v>4444.4278999999997</v>
      </c>
      <c r="S559" s="483">
        <v>161.40173999999999</v>
      </c>
      <c r="T559" s="483">
        <v>88.302260000000004</v>
      </c>
      <c r="U559" s="483">
        <v>4.0300000000000002E-2</v>
      </c>
      <c r="V559" s="483">
        <v>6.6701499999999996</v>
      </c>
      <c r="W559" s="483">
        <v>0</v>
      </c>
      <c r="X559" s="483">
        <v>0.51110999999999995</v>
      </c>
      <c r="Y559" s="483">
        <v>440.70963</v>
      </c>
      <c r="Z559" s="483">
        <v>24.551079999999999</v>
      </c>
      <c r="AA559" s="483">
        <v>17.547989999999999</v>
      </c>
      <c r="AB559" s="483">
        <v>20.165500000000002</v>
      </c>
      <c r="AC559" s="483">
        <v>1.18533</v>
      </c>
      <c r="AD559" s="483">
        <v>761.08508999999992</v>
      </c>
      <c r="AE559" s="483">
        <v>17784.85887</v>
      </c>
      <c r="AF559" s="236">
        <v>349.55719999999997</v>
      </c>
      <c r="AG559" s="236">
        <v>941.40732000000003</v>
      </c>
      <c r="AH559" s="236">
        <v>0</v>
      </c>
      <c r="AI559" s="236">
        <v>459.44295</v>
      </c>
      <c r="AJ559" s="488">
        <v>16034.4514</v>
      </c>
    </row>
    <row r="560" spans="1:36" s="42" customFormat="1" x14ac:dyDescent="0.25">
      <c r="A560" s="408"/>
      <c r="B560" s="113">
        <v>1604</v>
      </c>
      <c r="C560" s="189" t="s">
        <v>1546</v>
      </c>
      <c r="D560" s="483">
        <v>0</v>
      </c>
      <c r="E560" s="483">
        <v>2.3428800000000001</v>
      </c>
      <c r="F560" s="483">
        <v>128.29379</v>
      </c>
      <c r="G560" s="483">
        <v>0</v>
      </c>
      <c r="H560" s="88">
        <v>130.63667000000001</v>
      </c>
      <c r="I560" s="483">
        <v>138.90119999999999</v>
      </c>
      <c r="J560" s="483">
        <v>0</v>
      </c>
      <c r="K560" s="483">
        <v>0</v>
      </c>
      <c r="L560" s="483">
        <v>0</v>
      </c>
      <c r="M560" s="483">
        <v>2.1669999999999998E-2</v>
      </c>
      <c r="N560" s="483">
        <v>0</v>
      </c>
      <c r="O560" s="483">
        <v>0</v>
      </c>
      <c r="P560" s="483">
        <v>0</v>
      </c>
      <c r="Q560" s="483">
        <v>0</v>
      </c>
      <c r="R560" s="88">
        <v>138.92286999999999</v>
      </c>
      <c r="S560" s="483">
        <v>0</v>
      </c>
      <c r="T560" s="483">
        <v>0</v>
      </c>
      <c r="U560" s="483">
        <v>0</v>
      </c>
      <c r="V560" s="483">
        <v>0</v>
      </c>
      <c r="W560" s="483">
        <v>0</v>
      </c>
      <c r="X560" s="483">
        <v>0</v>
      </c>
      <c r="Y560" s="483">
        <v>0</v>
      </c>
      <c r="Z560" s="483">
        <v>0</v>
      </c>
      <c r="AA560" s="483">
        <v>0</v>
      </c>
      <c r="AB560" s="483">
        <v>0</v>
      </c>
      <c r="AC560" s="483">
        <v>0</v>
      </c>
      <c r="AD560" s="483">
        <v>0</v>
      </c>
      <c r="AE560" s="483">
        <v>269.55953999999997</v>
      </c>
      <c r="AF560" s="236">
        <v>0</v>
      </c>
      <c r="AG560" s="236">
        <v>2.1669999999999998E-2</v>
      </c>
      <c r="AH560" s="236">
        <v>0</v>
      </c>
      <c r="AI560" s="236">
        <v>0</v>
      </c>
      <c r="AJ560" s="488">
        <v>269.53787</v>
      </c>
    </row>
    <row r="561" spans="1:36" s="42" customFormat="1" x14ac:dyDescent="0.25">
      <c r="A561" s="408"/>
      <c r="B561" s="113">
        <v>1605</v>
      </c>
      <c r="C561" s="189" t="s">
        <v>114</v>
      </c>
      <c r="D561" s="483">
        <v>0</v>
      </c>
      <c r="E561" s="483">
        <v>0</v>
      </c>
      <c r="F561" s="483">
        <v>0</v>
      </c>
      <c r="G561" s="483">
        <v>1.5623499999999999</v>
      </c>
      <c r="H561" s="88">
        <v>1.5623499999999999</v>
      </c>
      <c r="I561" s="483">
        <v>87.720849999999999</v>
      </c>
      <c r="J561" s="483">
        <v>0</v>
      </c>
      <c r="K561" s="483">
        <v>177.619</v>
      </c>
      <c r="L561" s="483">
        <v>0</v>
      </c>
      <c r="M561" s="483">
        <v>0</v>
      </c>
      <c r="N561" s="483">
        <v>0</v>
      </c>
      <c r="O561" s="483">
        <v>0</v>
      </c>
      <c r="P561" s="483">
        <v>0</v>
      </c>
      <c r="Q561" s="483">
        <v>0</v>
      </c>
      <c r="R561" s="88">
        <v>265.33985000000001</v>
      </c>
      <c r="S561" s="483">
        <v>0</v>
      </c>
      <c r="T561" s="483">
        <v>0</v>
      </c>
      <c r="U561" s="483">
        <v>0</v>
      </c>
      <c r="V561" s="483">
        <v>0</v>
      </c>
      <c r="W561" s="483">
        <v>0</v>
      </c>
      <c r="X561" s="483">
        <v>0</v>
      </c>
      <c r="Y561" s="483">
        <v>0</v>
      </c>
      <c r="Z561" s="483">
        <v>0</v>
      </c>
      <c r="AA561" s="483">
        <v>0</v>
      </c>
      <c r="AB561" s="483">
        <v>0</v>
      </c>
      <c r="AC561" s="483">
        <v>0</v>
      </c>
      <c r="AD561" s="483">
        <v>0</v>
      </c>
      <c r="AE561" s="483">
        <v>266.90219999999999</v>
      </c>
      <c r="AF561" s="236">
        <v>177.619</v>
      </c>
      <c r="AG561" s="236">
        <v>0</v>
      </c>
      <c r="AH561" s="236">
        <v>0</v>
      </c>
      <c r="AI561" s="236">
        <v>0</v>
      </c>
      <c r="AJ561" s="488">
        <v>89.283199999999994</v>
      </c>
    </row>
    <row r="562" spans="1:36" s="42" customFormat="1" x14ac:dyDescent="0.25">
      <c r="A562" s="408"/>
      <c r="B562" s="113">
        <v>160505</v>
      </c>
      <c r="C562" s="189" t="s">
        <v>115</v>
      </c>
      <c r="D562" s="483">
        <v>0</v>
      </c>
      <c r="E562" s="483">
        <v>0</v>
      </c>
      <c r="F562" s="483">
        <v>0</v>
      </c>
      <c r="G562" s="483">
        <v>0</v>
      </c>
      <c r="H562" s="88">
        <v>0</v>
      </c>
      <c r="I562" s="483">
        <v>0</v>
      </c>
      <c r="J562" s="483">
        <v>0</v>
      </c>
      <c r="K562" s="483">
        <v>0</v>
      </c>
      <c r="L562" s="483">
        <v>0</v>
      </c>
      <c r="M562" s="483">
        <v>0</v>
      </c>
      <c r="N562" s="483">
        <v>0</v>
      </c>
      <c r="O562" s="483">
        <v>0</v>
      </c>
      <c r="P562" s="483">
        <v>0</v>
      </c>
      <c r="Q562" s="483">
        <v>0</v>
      </c>
      <c r="R562" s="88">
        <v>0</v>
      </c>
      <c r="S562" s="483">
        <v>0</v>
      </c>
      <c r="T562" s="483">
        <v>0</v>
      </c>
      <c r="U562" s="483">
        <v>0</v>
      </c>
      <c r="V562" s="483">
        <v>0</v>
      </c>
      <c r="W562" s="483">
        <v>0</v>
      </c>
      <c r="X562" s="483">
        <v>0</v>
      </c>
      <c r="Y562" s="483">
        <v>0</v>
      </c>
      <c r="Z562" s="483">
        <v>0</v>
      </c>
      <c r="AA562" s="483">
        <v>0</v>
      </c>
      <c r="AB562" s="483">
        <v>0</v>
      </c>
      <c r="AC562" s="483">
        <v>0</v>
      </c>
      <c r="AD562" s="483">
        <v>0</v>
      </c>
      <c r="AE562" s="483">
        <v>0</v>
      </c>
      <c r="AF562" s="236">
        <v>0</v>
      </c>
      <c r="AG562" s="236">
        <v>0</v>
      </c>
      <c r="AH562" s="236">
        <v>0</v>
      </c>
      <c r="AI562" s="236">
        <v>0</v>
      </c>
      <c r="AJ562" s="488">
        <v>0</v>
      </c>
    </row>
    <row r="563" spans="1:36" s="42" customFormat="1" x14ac:dyDescent="0.25">
      <c r="A563" s="408"/>
      <c r="B563" s="113">
        <v>160510</v>
      </c>
      <c r="C563" s="189" t="s">
        <v>116</v>
      </c>
      <c r="D563" s="483">
        <v>0</v>
      </c>
      <c r="E563" s="483">
        <v>0</v>
      </c>
      <c r="F563" s="483">
        <v>0</v>
      </c>
      <c r="G563" s="483">
        <v>0</v>
      </c>
      <c r="H563" s="88">
        <v>0</v>
      </c>
      <c r="I563" s="483">
        <v>0</v>
      </c>
      <c r="J563" s="483">
        <v>0</v>
      </c>
      <c r="K563" s="483">
        <v>0</v>
      </c>
      <c r="L563" s="483">
        <v>0</v>
      </c>
      <c r="M563" s="483">
        <v>0</v>
      </c>
      <c r="N563" s="483">
        <v>0</v>
      </c>
      <c r="O563" s="483">
        <v>0</v>
      </c>
      <c r="P563" s="483">
        <v>0</v>
      </c>
      <c r="Q563" s="483">
        <v>0</v>
      </c>
      <c r="R563" s="88">
        <v>0</v>
      </c>
      <c r="S563" s="483">
        <v>0</v>
      </c>
      <c r="T563" s="483">
        <v>0</v>
      </c>
      <c r="U563" s="483">
        <v>0</v>
      </c>
      <c r="V563" s="483">
        <v>0</v>
      </c>
      <c r="W563" s="483">
        <v>0</v>
      </c>
      <c r="X563" s="483">
        <v>0</v>
      </c>
      <c r="Y563" s="483">
        <v>0</v>
      </c>
      <c r="Z563" s="483">
        <v>0</v>
      </c>
      <c r="AA563" s="483">
        <v>0</v>
      </c>
      <c r="AB563" s="483">
        <v>0</v>
      </c>
      <c r="AC563" s="483">
        <v>0</v>
      </c>
      <c r="AD563" s="483">
        <v>0</v>
      </c>
      <c r="AE563" s="483">
        <v>0</v>
      </c>
      <c r="AF563" s="236">
        <v>0</v>
      </c>
      <c r="AG563" s="236">
        <v>0</v>
      </c>
      <c r="AH563" s="236">
        <v>0</v>
      </c>
      <c r="AI563" s="236">
        <v>0</v>
      </c>
      <c r="AJ563" s="488">
        <v>0</v>
      </c>
    </row>
    <row r="564" spans="1:36" s="42" customFormat="1" x14ac:dyDescent="0.25">
      <c r="A564" s="408"/>
      <c r="B564" s="113">
        <v>160515</v>
      </c>
      <c r="C564" s="189" t="s">
        <v>117</v>
      </c>
      <c r="D564" s="483">
        <v>0</v>
      </c>
      <c r="E564" s="483">
        <v>0</v>
      </c>
      <c r="F564" s="483">
        <v>0</v>
      </c>
      <c r="G564" s="483">
        <v>1.5623499999999999</v>
      </c>
      <c r="H564" s="88">
        <v>1.5623499999999999</v>
      </c>
      <c r="I564" s="483">
        <v>0</v>
      </c>
      <c r="J564" s="483">
        <v>0</v>
      </c>
      <c r="K564" s="483">
        <v>177.619</v>
      </c>
      <c r="L564" s="483">
        <v>0</v>
      </c>
      <c r="M564" s="483">
        <v>0</v>
      </c>
      <c r="N564" s="483">
        <v>0</v>
      </c>
      <c r="O564" s="483">
        <v>0</v>
      </c>
      <c r="P564" s="483">
        <v>0</v>
      </c>
      <c r="Q564" s="483">
        <v>0</v>
      </c>
      <c r="R564" s="88">
        <v>177.619</v>
      </c>
      <c r="S564" s="483">
        <v>0</v>
      </c>
      <c r="T564" s="483">
        <v>0</v>
      </c>
      <c r="U564" s="483">
        <v>0</v>
      </c>
      <c r="V564" s="483">
        <v>0</v>
      </c>
      <c r="W564" s="483">
        <v>0</v>
      </c>
      <c r="X564" s="483">
        <v>0</v>
      </c>
      <c r="Y564" s="483">
        <v>0</v>
      </c>
      <c r="Z564" s="483">
        <v>0</v>
      </c>
      <c r="AA564" s="483">
        <v>0</v>
      </c>
      <c r="AB564" s="483">
        <v>0</v>
      </c>
      <c r="AC564" s="483">
        <v>0</v>
      </c>
      <c r="AD564" s="483">
        <v>0</v>
      </c>
      <c r="AE564" s="483">
        <v>179.18135000000001</v>
      </c>
      <c r="AF564" s="236">
        <v>177.619</v>
      </c>
      <c r="AG564" s="236">
        <v>0</v>
      </c>
      <c r="AH564" s="236">
        <v>0</v>
      </c>
      <c r="AI564" s="236">
        <v>0</v>
      </c>
      <c r="AJ564" s="488">
        <v>1.5623499999999999</v>
      </c>
    </row>
    <row r="565" spans="1:36" s="42" customFormat="1" x14ac:dyDescent="0.25">
      <c r="A565" s="408"/>
      <c r="B565" s="113">
        <v>160590</v>
      </c>
      <c r="C565" s="189" t="s">
        <v>118</v>
      </c>
      <c r="D565" s="483">
        <v>0</v>
      </c>
      <c r="E565" s="483">
        <v>0</v>
      </c>
      <c r="F565" s="483">
        <v>0</v>
      </c>
      <c r="G565" s="483">
        <v>0</v>
      </c>
      <c r="H565" s="88">
        <v>0</v>
      </c>
      <c r="I565" s="483">
        <v>87.720849999999999</v>
      </c>
      <c r="J565" s="483">
        <v>0</v>
      </c>
      <c r="K565" s="483">
        <v>0</v>
      </c>
      <c r="L565" s="483">
        <v>0</v>
      </c>
      <c r="M565" s="483">
        <v>0</v>
      </c>
      <c r="N565" s="483">
        <v>0</v>
      </c>
      <c r="O565" s="483">
        <v>0</v>
      </c>
      <c r="P565" s="483">
        <v>0</v>
      </c>
      <c r="Q565" s="483">
        <v>0</v>
      </c>
      <c r="R565" s="88">
        <v>87.720849999999999</v>
      </c>
      <c r="S565" s="483">
        <v>0</v>
      </c>
      <c r="T565" s="483">
        <v>0</v>
      </c>
      <c r="U565" s="483">
        <v>0</v>
      </c>
      <c r="V565" s="483">
        <v>0</v>
      </c>
      <c r="W565" s="483">
        <v>0</v>
      </c>
      <c r="X565" s="483">
        <v>0</v>
      </c>
      <c r="Y565" s="483">
        <v>0</v>
      </c>
      <c r="Z565" s="483">
        <v>0</v>
      </c>
      <c r="AA565" s="483">
        <v>0</v>
      </c>
      <c r="AB565" s="483">
        <v>0</v>
      </c>
      <c r="AC565" s="483">
        <v>0</v>
      </c>
      <c r="AD565" s="483">
        <v>0</v>
      </c>
      <c r="AE565" s="483">
        <v>87.720849999999999</v>
      </c>
      <c r="AF565" s="236">
        <v>0</v>
      </c>
      <c r="AG565" s="236">
        <v>0</v>
      </c>
      <c r="AH565" s="236">
        <v>0</v>
      </c>
      <c r="AI565" s="236">
        <v>0</v>
      </c>
      <c r="AJ565" s="488">
        <v>87.720849999999999</v>
      </c>
    </row>
    <row r="566" spans="1:36" s="42" customFormat="1" x14ac:dyDescent="0.25">
      <c r="A566" s="408"/>
      <c r="B566" s="113">
        <v>1606</v>
      </c>
      <c r="C566" s="189" t="s">
        <v>119</v>
      </c>
      <c r="D566" s="483">
        <v>0</v>
      </c>
      <c r="E566" s="483">
        <v>12.463800000000001</v>
      </c>
      <c r="F566" s="483">
        <v>0</v>
      </c>
      <c r="G566" s="483">
        <v>0</v>
      </c>
      <c r="H566" s="88">
        <v>12.463800000000001</v>
      </c>
      <c r="I566" s="483">
        <v>0</v>
      </c>
      <c r="J566" s="483">
        <v>0</v>
      </c>
      <c r="K566" s="483">
        <v>0</v>
      </c>
      <c r="L566" s="483">
        <v>0</v>
      </c>
      <c r="M566" s="483">
        <v>0</v>
      </c>
      <c r="N566" s="483">
        <v>19.6005</v>
      </c>
      <c r="O566" s="483">
        <v>0.34986</v>
      </c>
      <c r="P566" s="483">
        <v>0</v>
      </c>
      <c r="Q566" s="483">
        <v>0</v>
      </c>
      <c r="R566" s="88">
        <v>19.95036</v>
      </c>
      <c r="S566" s="483">
        <v>0</v>
      </c>
      <c r="T566" s="483">
        <v>0</v>
      </c>
      <c r="U566" s="483">
        <v>0</v>
      </c>
      <c r="V566" s="483">
        <v>0</v>
      </c>
      <c r="W566" s="483">
        <v>2.49682</v>
      </c>
      <c r="X566" s="483">
        <v>0</v>
      </c>
      <c r="Y566" s="483">
        <v>0</v>
      </c>
      <c r="Z566" s="483">
        <v>0</v>
      </c>
      <c r="AA566" s="483">
        <v>0</v>
      </c>
      <c r="AB566" s="483">
        <v>0</v>
      </c>
      <c r="AC566" s="483">
        <v>0</v>
      </c>
      <c r="AD566" s="483">
        <v>2.49682</v>
      </c>
      <c r="AE566" s="483">
        <v>34.910980000000002</v>
      </c>
      <c r="AF566" s="236">
        <v>19.6005</v>
      </c>
      <c r="AG566" s="236">
        <v>0</v>
      </c>
      <c r="AH566" s="236">
        <v>0</v>
      </c>
      <c r="AI566" s="236">
        <v>0</v>
      </c>
      <c r="AJ566" s="488">
        <v>15.31048</v>
      </c>
    </row>
    <row r="567" spans="1:36" s="42" customFormat="1" x14ac:dyDescent="0.25">
      <c r="A567" s="408"/>
      <c r="B567" s="113">
        <v>1607</v>
      </c>
      <c r="C567" s="189" t="s">
        <v>120</v>
      </c>
      <c r="D567" s="483">
        <v>0</v>
      </c>
      <c r="E567" s="483">
        <v>0</v>
      </c>
      <c r="F567" s="483">
        <v>0</v>
      </c>
      <c r="G567" s="483">
        <v>0</v>
      </c>
      <c r="H567" s="88">
        <v>0</v>
      </c>
      <c r="I567" s="483">
        <v>0</v>
      </c>
      <c r="J567" s="483">
        <v>0</v>
      </c>
      <c r="K567" s="483">
        <v>0</v>
      </c>
      <c r="L567" s="483">
        <v>0</v>
      </c>
      <c r="M567" s="483">
        <v>0</v>
      </c>
      <c r="N567" s="483">
        <v>0</v>
      </c>
      <c r="O567" s="483">
        <v>0</v>
      </c>
      <c r="P567" s="483">
        <v>0</v>
      </c>
      <c r="Q567" s="483">
        <v>0</v>
      </c>
      <c r="R567" s="88">
        <v>0</v>
      </c>
      <c r="S567" s="483">
        <v>0</v>
      </c>
      <c r="T567" s="483">
        <v>0</v>
      </c>
      <c r="U567" s="483">
        <v>0</v>
      </c>
      <c r="V567" s="483">
        <v>0</v>
      </c>
      <c r="W567" s="483">
        <v>0</v>
      </c>
      <c r="X567" s="483">
        <v>0</v>
      </c>
      <c r="Y567" s="483">
        <v>0</v>
      </c>
      <c r="Z567" s="483">
        <v>0</v>
      </c>
      <c r="AA567" s="483">
        <v>0</v>
      </c>
      <c r="AB567" s="483">
        <v>0</v>
      </c>
      <c r="AC567" s="483">
        <v>0</v>
      </c>
      <c r="AD567" s="483">
        <v>0</v>
      </c>
      <c r="AE567" s="483">
        <v>0</v>
      </c>
      <c r="AF567" s="236">
        <v>0</v>
      </c>
      <c r="AG567" s="236">
        <v>0</v>
      </c>
      <c r="AH567" s="236">
        <v>0</v>
      </c>
      <c r="AI567" s="236">
        <v>0</v>
      </c>
      <c r="AJ567" s="488">
        <v>0</v>
      </c>
    </row>
    <row r="568" spans="1:36" s="42" customFormat="1" x14ac:dyDescent="0.25">
      <c r="A568" s="408"/>
      <c r="B568" s="113">
        <v>1608</v>
      </c>
      <c r="C568" s="189" t="s">
        <v>121</v>
      </c>
      <c r="D568" s="483">
        <v>0</v>
      </c>
      <c r="E568" s="483">
        <v>0</v>
      </c>
      <c r="F568" s="483">
        <v>0</v>
      </c>
      <c r="G568" s="483">
        <v>0</v>
      </c>
      <c r="H568" s="88">
        <v>0</v>
      </c>
      <c r="I568" s="483">
        <v>0</v>
      </c>
      <c r="J568" s="483">
        <v>0</v>
      </c>
      <c r="K568" s="483">
        <v>0</v>
      </c>
      <c r="L568" s="483">
        <v>0</v>
      </c>
      <c r="M568" s="483">
        <v>0</v>
      </c>
      <c r="N568" s="483">
        <v>0</v>
      </c>
      <c r="O568" s="483">
        <v>0</v>
      </c>
      <c r="P568" s="483">
        <v>0</v>
      </c>
      <c r="Q568" s="483">
        <v>0</v>
      </c>
      <c r="R568" s="88">
        <v>0</v>
      </c>
      <c r="S568" s="483">
        <v>0</v>
      </c>
      <c r="T568" s="483">
        <v>0</v>
      </c>
      <c r="U568" s="483">
        <v>0</v>
      </c>
      <c r="V568" s="483">
        <v>0</v>
      </c>
      <c r="W568" s="483">
        <v>0</v>
      </c>
      <c r="X568" s="483">
        <v>0</v>
      </c>
      <c r="Y568" s="483">
        <v>0</v>
      </c>
      <c r="Z568" s="483">
        <v>0</v>
      </c>
      <c r="AA568" s="483">
        <v>0</v>
      </c>
      <c r="AB568" s="483">
        <v>0</v>
      </c>
      <c r="AC568" s="483">
        <v>0</v>
      </c>
      <c r="AD568" s="483">
        <v>0</v>
      </c>
      <c r="AE568" s="483">
        <v>0</v>
      </c>
      <c r="AF568" s="236">
        <v>0</v>
      </c>
      <c r="AG568" s="236">
        <v>0</v>
      </c>
      <c r="AH568" s="236">
        <v>0</v>
      </c>
      <c r="AI568" s="236">
        <v>0</v>
      </c>
      <c r="AJ568" s="488">
        <v>0</v>
      </c>
    </row>
    <row r="569" spans="1:36" s="42" customFormat="1" x14ac:dyDescent="0.25">
      <c r="A569" s="408"/>
      <c r="B569" s="113">
        <v>1609</v>
      </c>
      <c r="C569" s="189" t="s">
        <v>802</v>
      </c>
      <c r="D569" s="483">
        <v>0</v>
      </c>
      <c r="E569" s="483">
        <v>0</v>
      </c>
      <c r="F569" s="483">
        <v>0</v>
      </c>
      <c r="G569" s="483">
        <v>0</v>
      </c>
      <c r="H569" s="88">
        <v>0</v>
      </c>
      <c r="I569" s="483">
        <v>0</v>
      </c>
      <c r="J569" s="483">
        <v>0</v>
      </c>
      <c r="K569" s="483">
        <v>0</v>
      </c>
      <c r="L569" s="483">
        <v>0</v>
      </c>
      <c r="M569" s="483">
        <v>0</v>
      </c>
      <c r="N569" s="483">
        <v>0</v>
      </c>
      <c r="O569" s="483">
        <v>0</v>
      </c>
      <c r="P569" s="483">
        <v>0</v>
      </c>
      <c r="Q569" s="483">
        <v>0</v>
      </c>
      <c r="R569" s="88">
        <v>0</v>
      </c>
      <c r="S569" s="483">
        <v>0</v>
      </c>
      <c r="T569" s="483">
        <v>0</v>
      </c>
      <c r="U569" s="483">
        <v>0</v>
      </c>
      <c r="V569" s="483">
        <v>0</v>
      </c>
      <c r="W569" s="483">
        <v>0</v>
      </c>
      <c r="X569" s="483">
        <v>0</v>
      </c>
      <c r="Y569" s="483">
        <v>0</v>
      </c>
      <c r="Z569" s="483">
        <v>0</v>
      </c>
      <c r="AA569" s="483">
        <v>0</v>
      </c>
      <c r="AB569" s="483">
        <v>0</v>
      </c>
      <c r="AC569" s="483">
        <v>0</v>
      </c>
      <c r="AD569" s="483">
        <v>0</v>
      </c>
      <c r="AE569" s="483">
        <v>0</v>
      </c>
      <c r="AF569" s="236">
        <v>0</v>
      </c>
      <c r="AG569" s="236">
        <v>0</v>
      </c>
      <c r="AH569" s="236">
        <v>0</v>
      </c>
      <c r="AI569" s="236">
        <v>0</v>
      </c>
      <c r="AJ569" s="488">
        <v>0</v>
      </c>
    </row>
    <row r="570" spans="1:36" s="42" customFormat="1" x14ac:dyDescent="0.25">
      <c r="A570" s="408"/>
      <c r="B570" s="113">
        <v>160905</v>
      </c>
      <c r="C570" s="189" t="s">
        <v>803</v>
      </c>
      <c r="D570" s="483">
        <v>0</v>
      </c>
      <c r="E570" s="483">
        <v>0</v>
      </c>
      <c r="F570" s="483">
        <v>0</v>
      </c>
      <c r="G570" s="483">
        <v>0</v>
      </c>
      <c r="H570" s="88">
        <v>0</v>
      </c>
      <c r="I570" s="483">
        <v>0</v>
      </c>
      <c r="J570" s="483">
        <v>0</v>
      </c>
      <c r="K570" s="483">
        <v>0</v>
      </c>
      <c r="L570" s="483">
        <v>0</v>
      </c>
      <c r="M570" s="483">
        <v>0</v>
      </c>
      <c r="N570" s="483">
        <v>0</v>
      </c>
      <c r="O570" s="483">
        <v>0</v>
      </c>
      <c r="P570" s="483">
        <v>0</v>
      </c>
      <c r="Q570" s="483">
        <v>0</v>
      </c>
      <c r="R570" s="88">
        <v>0</v>
      </c>
      <c r="S570" s="483">
        <v>0</v>
      </c>
      <c r="T570" s="483">
        <v>0</v>
      </c>
      <c r="U570" s="483">
        <v>0</v>
      </c>
      <c r="V570" s="483">
        <v>0</v>
      </c>
      <c r="W570" s="483">
        <v>0</v>
      </c>
      <c r="X570" s="483">
        <v>0</v>
      </c>
      <c r="Y570" s="483">
        <v>0</v>
      </c>
      <c r="Z570" s="483">
        <v>0</v>
      </c>
      <c r="AA570" s="483">
        <v>0</v>
      </c>
      <c r="AB570" s="483">
        <v>0</v>
      </c>
      <c r="AC570" s="483">
        <v>0</v>
      </c>
      <c r="AD570" s="483">
        <v>0</v>
      </c>
      <c r="AE570" s="483">
        <v>0</v>
      </c>
      <c r="AF570" s="236">
        <v>0</v>
      </c>
      <c r="AG570" s="236">
        <v>0</v>
      </c>
      <c r="AH570" s="236">
        <v>0</v>
      </c>
      <c r="AI570" s="236">
        <v>0</v>
      </c>
      <c r="AJ570" s="488">
        <v>0</v>
      </c>
    </row>
    <row r="571" spans="1:36" s="42" customFormat="1" x14ac:dyDescent="0.25">
      <c r="A571" s="408"/>
      <c r="B571" s="113">
        <v>160910</v>
      </c>
      <c r="C571" s="189" t="s">
        <v>1547</v>
      </c>
      <c r="D571" s="483">
        <v>0</v>
      </c>
      <c r="E571" s="483">
        <v>0</v>
      </c>
      <c r="F571" s="483">
        <v>0</v>
      </c>
      <c r="G571" s="483">
        <v>0</v>
      </c>
      <c r="H571" s="88">
        <v>0</v>
      </c>
      <c r="I571" s="483">
        <v>0</v>
      </c>
      <c r="J571" s="483">
        <v>0</v>
      </c>
      <c r="K571" s="483">
        <v>0</v>
      </c>
      <c r="L571" s="483">
        <v>0</v>
      </c>
      <c r="M571" s="483">
        <v>0</v>
      </c>
      <c r="N571" s="483">
        <v>0</v>
      </c>
      <c r="O571" s="483">
        <v>0</v>
      </c>
      <c r="P571" s="483">
        <v>0</v>
      </c>
      <c r="Q571" s="483">
        <v>0</v>
      </c>
      <c r="R571" s="88">
        <v>0</v>
      </c>
      <c r="S571" s="483">
        <v>0</v>
      </c>
      <c r="T571" s="483">
        <v>0</v>
      </c>
      <c r="U571" s="483">
        <v>0</v>
      </c>
      <c r="V571" s="483">
        <v>0</v>
      </c>
      <c r="W571" s="483">
        <v>0</v>
      </c>
      <c r="X571" s="483">
        <v>0</v>
      </c>
      <c r="Y571" s="483">
        <v>0</v>
      </c>
      <c r="Z571" s="483">
        <v>0</v>
      </c>
      <c r="AA571" s="483">
        <v>0</v>
      </c>
      <c r="AB571" s="483">
        <v>0</v>
      </c>
      <c r="AC571" s="483">
        <v>0</v>
      </c>
      <c r="AD571" s="483">
        <v>0</v>
      </c>
      <c r="AE571" s="483">
        <v>0</v>
      </c>
      <c r="AF571" s="236">
        <v>0</v>
      </c>
      <c r="AG571" s="236">
        <v>0</v>
      </c>
      <c r="AH571" s="236">
        <v>0</v>
      </c>
      <c r="AI571" s="236">
        <v>0</v>
      </c>
      <c r="AJ571" s="488">
        <v>0</v>
      </c>
    </row>
    <row r="572" spans="1:36" s="42" customFormat="1" x14ac:dyDescent="0.25">
      <c r="A572" s="408"/>
      <c r="B572" s="113">
        <v>160990</v>
      </c>
      <c r="C572" s="189" t="s">
        <v>461</v>
      </c>
      <c r="D572" s="483">
        <v>0</v>
      </c>
      <c r="E572" s="483">
        <v>0</v>
      </c>
      <c r="F572" s="483">
        <v>0</v>
      </c>
      <c r="G572" s="483">
        <v>0</v>
      </c>
      <c r="H572" s="88">
        <v>0</v>
      </c>
      <c r="I572" s="483">
        <v>0</v>
      </c>
      <c r="J572" s="483">
        <v>0</v>
      </c>
      <c r="K572" s="483">
        <v>0</v>
      </c>
      <c r="L572" s="483">
        <v>0</v>
      </c>
      <c r="M572" s="483">
        <v>0</v>
      </c>
      <c r="N572" s="483">
        <v>0</v>
      </c>
      <c r="O572" s="483">
        <v>0</v>
      </c>
      <c r="P572" s="483">
        <v>0</v>
      </c>
      <c r="Q572" s="483">
        <v>0</v>
      </c>
      <c r="R572" s="88">
        <v>0</v>
      </c>
      <c r="S572" s="483">
        <v>0</v>
      </c>
      <c r="T572" s="483">
        <v>0</v>
      </c>
      <c r="U572" s="483">
        <v>0</v>
      </c>
      <c r="V572" s="483">
        <v>0</v>
      </c>
      <c r="W572" s="483">
        <v>0</v>
      </c>
      <c r="X572" s="483">
        <v>0</v>
      </c>
      <c r="Y572" s="483">
        <v>0</v>
      </c>
      <c r="Z572" s="483">
        <v>0</v>
      </c>
      <c r="AA572" s="483">
        <v>0</v>
      </c>
      <c r="AB572" s="483">
        <v>0</v>
      </c>
      <c r="AC572" s="483">
        <v>0</v>
      </c>
      <c r="AD572" s="483">
        <v>0</v>
      </c>
      <c r="AE572" s="483">
        <v>0</v>
      </c>
      <c r="AF572" s="236">
        <v>0</v>
      </c>
      <c r="AG572" s="236">
        <v>0</v>
      </c>
      <c r="AH572" s="236">
        <v>0</v>
      </c>
      <c r="AI572" s="236">
        <v>0</v>
      </c>
      <c r="AJ572" s="488">
        <v>0</v>
      </c>
    </row>
    <row r="573" spans="1:36" s="42" customFormat="1" x14ac:dyDescent="0.25">
      <c r="A573" s="408"/>
      <c r="B573" s="113">
        <v>1610</v>
      </c>
      <c r="C573" s="189" t="s">
        <v>805</v>
      </c>
      <c r="D573" s="483">
        <v>0</v>
      </c>
      <c r="E573" s="483">
        <v>0</v>
      </c>
      <c r="F573" s="483">
        <v>0</v>
      </c>
      <c r="G573" s="483">
        <v>0</v>
      </c>
      <c r="H573" s="88">
        <v>0</v>
      </c>
      <c r="I573" s="483">
        <v>0</v>
      </c>
      <c r="J573" s="483">
        <v>0</v>
      </c>
      <c r="K573" s="483">
        <v>0</v>
      </c>
      <c r="L573" s="483">
        <v>0</v>
      </c>
      <c r="M573" s="483">
        <v>0</v>
      </c>
      <c r="N573" s="483">
        <v>0</v>
      </c>
      <c r="O573" s="483">
        <v>0</v>
      </c>
      <c r="P573" s="483">
        <v>0</v>
      </c>
      <c r="Q573" s="483">
        <v>0</v>
      </c>
      <c r="R573" s="88">
        <v>0</v>
      </c>
      <c r="S573" s="483">
        <v>0</v>
      </c>
      <c r="T573" s="483">
        <v>0</v>
      </c>
      <c r="U573" s="483">
        <v>0</v>
      </c>
      <c r="V573" s="483">
        <v>0</v>
      </c>
      <c r="W573" s="483">
        <v>0</v>
      </c>
      <c r="X573" s="483">
        <v>0</v>
      </c>
      <c r="Y573" s="483">
        <v>0</v>
      </c>
      <c r="Z573" s="483">
        <v>0</v>
      </c>
      <c r="AA573" s="483">
        <v>0</v>
      </c>
      <c r="AB573" s="483">
        <v>0</v>
      </c>
      <c r="AC573" s="483">
        <v>0</v>
      </c>
      <c r="AD573" s="483">
        <v>0</v>
      </c>
      <c r="AE573" s="483">
        <v>0</v>
      </c>
      <c r="AF573" s="236">
        <v>0</v>
      </c>
      <c r="AG573" s="236">
        <v>0</v>
      </c>
      <c r="AH573" s="236">
        <v>0</v>
      </c>
      <c r="AI573" s="236">
        <v>0</v>
      </c>
      <c r="AJ573" s="488">
        <v>0</v>
      </c>
    </row>
    <row r="574" spans="1:36" s="42" customFormat="1" x14ac:dyDescent="0.25">
      <c r="A574" s="408"/>
      <c r="B574" s="113">
        <v>1611</v>
      </c>
      <c r="C574" s="189" t="s">
        <v>122</v>
      </c>
      <c r="D574" s="483">
        <v>0</v>
      </c>
      <c r="E574" s="483">
        <v>0.79900000000000004</v>
      </c>
      <c r="F574" s="483">
        <v>7949.9694200000004</v>
      </c>
      <c r="G574" s="483">
        <v>753.42899999999997</v>
      </c>
      <c r="H574" s="88">
        <v>8704.1974200000004</v>
      </c>
      <c r="I574" s="483">
        <v>0</v>
      </c>
      <c r="J574" s="483">
        <v>753.42899999999997</v>
      </c>
      <c r="K574" s="483">
        <v>0</v>
      </c>
      <c r="L574" s="483">
        <v>0</v>
      </c>
      <c r="M574" s="483">
        <v>0</v>
      </c>
      <c r="N574" s="483">
        <v>991.74711000000002</v>
      </c>
      <c r="O574" s="483">
        <v>0</v>
      </c>
      <c r="P574" s="483">
        <v>0</v>
      </c>
      <c r="Q574" s="483">
        <v>0</v>
      </c>
      <c r="R574" s="88">
        <v>1745.1761099999999</v>
      </c>
      <c r="S574" s="483">
        <v>0</v>
      </c>
      <c r="T574" s="483">
        <v>0</v>
      </c>
      <c r="U574" s="483">
        <v>0</v>
      </c>
      <c r="V574" s="483">
        <v>0</v>
      </c>
      <c r="W574" s="483">
        <v>0</v>
      </c>
      <c r="X574" s="483">
        <v>0</v>
      </c>
      <c r="Y574" s="483">
        <v>0</v>
      </c>
      <c r="Z574" s="483">
        <v>0</v>
      </c>
      <c r="AA574" s="483">
        <v>0</v>
      </c>
      <c r="AB574" s="483">
        <v>0</v>
      </c>
      <c r="AC574" s="483">
        <v>0</v>
      </c>
      <c r="AD574" s="483">
        <v>0</v>
      </c>
      <c r="AE574" s="483">
        <v>10449.373530000001</v>
      </c>
      <c r="AF574" s="236">
        <v>991.74711000000002</v>
      </c>
      <c r="AG574" s="236">
        <v>0</v>
      </c>
      <c r="AH574" s="236">
        <v>0</v>
      </c>
      <c r="AI574" s="236">
        <v>0</v>
      </c>
      <c r="AJ574" s="488">
        <v>9457.6264200000005</v>
      </c>
    </row>
    <row r="575" spans="1:36" s="42" customFormat="1" x14ac:dyDescent="0.25">
      <c r="A575" s="408"/>
      <c r="B575" s="113">
        <v>1612</v>
      </c>
      <c r="C575" s="189" t="s">
        <v>123</v>
      </c>
      <c r="D575" s="483">
        <v>0</v>
      </c>
      <c r="E575" s="483">
        <v>0.13900000000000001</v>
      </c>
      <c r="F575" s="483">
        <v>238.92517000000001</v>
      </c>
      <c r="G575" s="483">
        <v>128.46965</v>
      </c>
      <c r="H575" s="88">
        <v>367.53381999999999</v>
      </c>
      <c r="I575" s="483">
        <v>26000.42785</v>
      </c>
      <c r="J575" s="483">
        <v>12.531980000000001</v>
      </c>
      <c r="K575" s="483">
        <v>0</v>
      </c>
      <c r="L575" s="483">
        <v>0</v>
      </c>
      <c r="M575" s="483">
        <v>370.97534000000002</v>
      </c>
      <c r="N575" s="483">
        <v>1623.55072</v>
      </c>
      <c r="O575" s="483">
        <v>0</v>
      </c>
      <c r="P575" s="483">
        <v>26.6966</v>
      </c>
      <c r="Q575" s="483">
        <v>562.00508000000002</v>
      </c>
      <c r="R575" s="88">
        <v>28596.187569999998</v>
      </c>
      <c r="S575" s="483">
        <v>0</v>
      </c>
      <c r="T575" s="483">
        <v>14.46809</v>
      </c>
      <c r="U575" s="483">
        <v>0</v>
      </c>
      <c r="V575" s="483">
        <v>0</v>
      </c>
      <c r="W575" s="483">
        <v>0</v>
      </c>
      <c r="X575" s="483">
        <v>2E-3</v>
      </c>
      <c r="Y575" s="483">
        <v>0</v>
      </c>
      <c r="Z575" s="483">
        <v>0</v>
      </c>
      <c r="AA575" s="483">
        <v>0</v>
      </c>
      <c r="AB575" s="483">
        <v>0</v>
      </c>
      <c r="AC575" s="483">
        <v>0</v>
      </c>
      <c r="AD575" s="483">
        <v>14.470090000000001</v>
      </c>
      <c r="AE575" s="483">
        <v>28978.191479999998</v>
      </c>
      <c r="AF575" s="236">
        <v>1623.55072</v>
      </c>
      <c r="AG575" s="236">
        <v>370.97534000000002</v>
      </c>
      <c r="AH575" s="236">
        <v>0</v>
      </c>
      <c r="AI575" s="236">
        <v>0</v>
      </c>
      <c r="AJ575" s="488">
        <v>26983.665419999998</v>
      </c>
    </row>
    <row r="576" spans="1:36" s="42" customFormat="1" x14ac:dyDescent="0.25">
      <c r="A576" s="408"/>
      <c r="B576" s="113">
        <v>1613</v>
      </c>
      <c r="C576" s="189" t="s">
        <v>124</v>
      </c>
      <c r="D576" s="483">
        <v>0</v>
      </c>
      <c r="E576" s="483">
        <v>0</v>
      </c>
      <c r="F576" s="483">
        <v>0</v>
      </c>
      <c r="G576" s="483">
        <v>0</v>
      </c>
      <c r="H576" s="88">
        <v>0</v>
      </c>
      <c r="I576" s="483">
        <v>0</v>
      </c>
      <c r="J576" s="483">
        <v>0</v>
      </c>
      <c r="K576" s="483">
        <v>0</v>
      </c>
      <c r="L576" s="483">
        <v>0</v>
      </c>
      <c r="M576" s="483">
        <v>0</v>
      </c>
      <c r="N576" s="483">
        <v>0</v>
      </c>
      <c r="O576" s="483">
        <v>0</v>
      </c>
      <c r="P576" s="483">
        <v>0</v>
      </c>
      <c r="Q576" s="483">
        <v>0</v>
      </c>
      <c r="R576" s="88">
        <v>0</v>
      </c>
      <c r="S576" s="483">
        <v>0</v>
      </c>
      <c r="T576" s="483">
        <v>0</v>
      </c>
      <c r="U576" s="483">
        <v>2100</v>
      </c>
      <c r="V576" s="483">
        <v>0</v>
      </c>
      <c r="W576" s="483">
        <v>0</v>
      </c>
      <c r="X576" s="483">
        <v>0</v>
      </c>
      <c r="Y576" s="483">
        <v>0</v>
      </c>
      <c r="Z576" s="483">
        <v>0</v>
      </c>
      <c r="AA576" s="483">
        <v>0</v>
      </c>
      <c r="AB576" s="483">
        <v>0</v>
      </c>
      <c r="AC576" s="483">
        <v>0</v>
      </c>
      <c r="AD576" s="483">
        <v>2100</v>
      </c>
      <c r="AE576" s="483">
        <v>2100</v>
      </c>
      <c r="AF576" s="236">
        <v>0</v>
      </c>
      <c r="AG576" s="236">
        <v>0</v>
      </c>
      <c r="AH576" s="236">
        <v>0</v>
      </c>
      <c r="AI576" s="236">
        <v>0</v>
      </c>
      <c r="AJ576" s="488">
        <v>2100</v>
      </c>
    </row>
    <row r="577" spans="1:36" s="42" customFormat="1" x14ac:dyDescent="0.25">
      <c r="A577" s="408"/>
      <c r="B577" s="113">
        <v>1614</v>
      </c>
      <c r="C577" s="189" t="s">
        <v>125</v>
      </c>
      <c r="D577" s="483">
        <v>8652.6140300000006</v>
      </c>
      <c r="E577" s="483">
        <v>13384.108130000001</v>
      </c>
      <c r="F577" s="483">
        <v>12300.456039999999</v>
      </c>
      <c r="G577" s="483">
        <v>36.569719999999997</v>
      </c>
      <c r="H577" s="88">
        <v>34373.747920000002</v>
      </c>
      <c r="I577" s="483">
        <v>5030.7249199999997</v>
      </c>
      <c r="J577" s="483">
        <v>1244.3502900000001</v>
      </c>
      <c r="K577" s="483">
        <v>0</v>
      </c>
      <c r="L577" s="483">
        <v>5497.8526099999999</v>
      </c>
      <c r="M577" s="483">
        <v>2708.8446300000001</v>
      </c>
      <c r="N577" s="483">
        <v>1492.21055</v>
      </c>
      <c r="O577" s="483">
        <v>673.45105000000001</v>
      </c>
      <c r="P577" s="483">
        <v>218.24195</v>
      </c>
      <c r="Q577" s="483">
        <v>0</v>
      </c>
      <c r="R577" s="88">
        <v>16865.675999999999</v>
      </c>
      <c r="S577" s="483">
        <v>448.68113</v>
      </c>
      <c r="T577" s="483">
        <v>1467.9060500000001</v>
      </c>
      <c r="U577" s="483">
        <v>126.16212</v>
      </c>
      <c r="V577" s="483">
        <v>126.66379999999999</v>
      </c>
      <c r="W577" s="483">
        <v>0</v>
      </c>
      <c r="X577" s="483">
        <v>21.259060000000002</v>
      </c>
      <c r="Y577" s="483">
        <v>0</v>
      </c>
      <c r="Z577" s="483">
        <v>45.974269999999997</v>
      </c>
      <c r="AA577" s="483">
        <v>71.117289999999997</v>
      </c>
      <c r="AB577" s="483">
        <v>59.224739999999997</v>
      </c>
      <c r="AC577" s="483">
        <v>28.469149999999999</v>
      </c>
      <c r="AD577" s="483">
        <v>2395.4576099999999</v>
      </c>
      <c r="AE577" s="483">
        <v>53634.881529999999</v>
      </c>
      <c r="AF577" s="236">
        <v>1492.21055</v>
      </c>
      <c r="AG577" s="236">
        <v>8333.3610399999998</v>
      </c>
      <c r="AH577" s="236">
        <v>0</v>
      </c>
      <c r="AI577" s="236">
        <v>99.586439999999996</v>
      </c>
      <c r="AJ577" s="488">
        <v>43709.7235</v>
      </c>
    </row>
    <row r="578" spans="1:36" s="42" customFormat="1" x14ac:dyDescent="0.25">
      <c r="A578" s="408"/>
      <c r="B578" s="113">
        <v>161405</v>
      </c>
      <c r="C578" s="189" t="s">
        <v>1548</v>
      </c>
      <c r="D578" s="483">
        <v>0</v>
      </c>
      <c r="E578" s="483">
        <v>8.6999999999999994E-2</v>
      </c>
      <c r="F578" s="483">
        <v>0</v>
      </c>
      <c r="G578" s="483">
        <v>0</v>
      </c>
      <c r="H578" s="88">
        <v>8.6999999999999994E-2</v>
      </c>
      <c r="I578" s="483">
        <v>2E-3</v>
      </c>
      <c r="J578" s="483">
        <v>1.3947400000000001</v>
      </c>
      <c r="K578" s="483">
        <v>0</v>
      </c>
      <c r="L578" s="483">
        <v>0</v>
      </c>
      <c r="M578" s="483">
        <v>0</v>
      </c>
      <c r="N578" s="483">
        <v>0</v>
      </c>
      <c r="O578" s="483">
        <v>0</v>
      </c>
      <c r="P578" s="483">
        <v>0</v>
      </c>
      <c r="Q578" s="483">
        <v>0</v>
      </c>
      <c r="R578" s="88">
        <v>1.3967400000000001</v>
      </c>
      <c r="S578" s="483">
        <v>236.37143</v>
      </c>
      <c r="T578" s="483">
        <v>0</v>
      </c>
      <c r="U578" s="483">
        <v>0</v>
      </c>
      <c r="V578" s="483">
        <v>0</v>
      </c>
      <c r="W578" s="483">
        <v>0</v>
      </c>
      <c r="X578" s="483">
        <v>0</v>
      </c>
      <c r="Y578" s="483">
        <v>0</v>
      </c>
      <c r="Z578" s="483">
        <v>0</v>
      </c>
      <c r="AA578" s="483">
        <v>0</v>
      </c>
      <c r="AB578" s="483">
        <v>0</v>
      </c>
      <c r="AC578" s="483">
        <v>0</v>
      </c>
      <c r="AD578" s="483">
        <v>236.37143</v>
      </c>
      <c r="AE578" s="483">
        <v>237.85517000000002</v>
      </c>
      <c r="AF578" s="236">
        <v>0</v>
      </c>
      <c r="AG578" s="236">
        <v>0</v>
      </c>
      <c r="AH578" s="236">
        <v>0</v>
      </c>
      <c r="AI578" s="236">
        <v>0</v>
      </c>
      <c r="AJ578" s="488">
        <v>237.85517000000002</v>
      </c>
    </row>
    <row r="579" spans="1:36" s="42" customFormat="1" x14ac:dyDescent="0.25">
      <c r="A579" s="408"/>
      <c r="B579" s="113">
        <v>161410</v>
      </c>
      <c r="C579" s="189" t="s">
        <v>127</v>
      </c>
      <c r="D579" s="483">
        <v>0</v>
      </c>
      <c r="E579" s="483">
        <v>0</v>
      </c>
      <c r="F579" s="483">
        <v>0</v>
      </c>
      <c r="G579" s="483">
        <v>0</v>
      </c>
      <c r="H579" s="88">
        <v>0</v>
      </c>
      <c r="I579" s="483">
        <v>0</v>
      </c>
      <c r="J579" s="483">
        <v>0</v>
      </c>
      <c r="K579" s="483">
        <v>0</v>
      </c>
      <c r="L579" s="483">
        <v>0</v>
      </c>
      <c r="M579" s="483">
        <v>0</v>
      </c>
      <c r="N579" s="483">
        <v>0</v>
      </c>
      <c r="O579" s="483">
        <v>0</v>
      </c>
      <c r="P579" s="483">
        <v>0</v>
      </c>
      <c r="Q579" s="483">
        <v>0</v>
      </c>
      <c r="R579" s="88">
        <v>0</v>
      </c>
      <c r="S579" s="483">
        <v>0</v>
      </c>
      <c r="T579" s="483">
        <v>0</v>
      </c>
      <c r="U579" s="483">
        <v>0</v>
      </c>
      <c r="V579" s="483">
        <v>0</v>
      </c>
      <c r="W579" s="483">
        <v>0</v>
      </c>
      <c r="X579" s="483">
        <v>0</v>
      </c>
      <c r="Y579" s="483">
        <v>0</v>
      </c>
      <c r="Z579" s="483">
        <v>0</v>
      </c>
      <c r="AA579" s="483">
        <v>0</v>
      </c>
      <c r="AB579" s="483">
        <v>0</v>
      </c>
      <c r="AC579" s="483">
        <v>0</v>
      </c>
      <c r="AD579" s="483">
        <v>0</v>
      </c>
      <c r="AE579" s="483">
        <v>0</v>
      </c>
      <c r="AF579" s="236">
        <v>0</v>
      </c>
      <c r="AG579" s="236">
        <v>0</v>
      </c>
      <c r="AH579" s="236">
        <v>0</v>
      </c>
      <c r="AI579" s="236">
        <v>0</v>
      </c>
      <c r="AJ579" s="488">
        <v>0</v>
      </c>
    </row>
    <row r="580" spans="1:36" s="42" customFormat="1" x14ac:dyDescent="0.25">
      <c r="A580" s="408"/>
      <c r="B580" s="113">
        <v>161415</v>
      </c>
      <c r="C580" s="189" t="s">
        <v>128</v>
      </c>
      <c r="D580" s="483">
        <v>0</v>
      </c>
      <c r="E580" s="483">
        <v>0.22065000000000001</v>
      </c>
      <c r="F580" s="483">
        <v>0</v>
      </c>
      <c r="G580" s="483">
        <v>3.2636599999999998</v>
      </c>
      <c r="H580" s="88">
        <v>3.4843099999999998</v>
      </c>
      <c r="I580" s="483">
        <v>0.15</v>
      </c>
      <c r="J580" s="483">
        <v>0</v>
      </c>
      <c r="K580" s="483">
        <v>0</v>
      </c>
      <c r="L580" s="483">
        <v>0</v>
      </c>
      <c r="M580" s="483">
        <v>0</v>
      </c>
      <c r="N580" s="483">
        <v>0</v>
      </c>
      <c r="O580" s="483">
        <v>0</v>
      </c>
      <c r="P580" s="483">
        <v>0</v>
      </c>
      <c r="Q580" s="483">
        <v>0</v>
      </c>
      <c r="R580" s="88">
        <v>0.15</v>
      </c>
      <c r="S580" s="483">
        <v>0</v>
      </c>
      <c r="T580" s="483">
        <v>0</v>
      </c>
      <c r="U580" s="483">
        <v>0</v>
      </c>
      <c r="V580" s="483">
        <v>0</v>
      </c>
      <c r="W580" s="483">
        <v>0</v>
      </c>
      <c r="X580" s="483">
        <v>0</v>
      </c>
      <c r="Y580" s="483">
        <v>0</v>
      </c>
      <c r="Z580" s="483">
        <v>0</v>
      </c>
      <c r="AA580" s="483">
        <v>0</v>
      </c>
      <c r="AB580" s="483">
        <v>0</v>
      </c>
      <c r="AC580" s="483">
        <v>0</v>
      </c>
      <c r="AD580" s="483">
        <v>0</v>
      </c>
      <c r="AE580" s="483">
        <v>3.6343099999999997</v>
      </c>
      <c r="AF580" s="236">
        <v>0</v>
      </c>
      <c r="AG580" s="236">
        <v>0</v>
      </c>
      <c r="AH580" s="236">
        <v>0</v>
      </c>
      <c r="AI580" s="236">
        <v>0</v>
      </c>
      <c r="AJ580" s="488">
        <v>3.6343099999999997</v>
      </c>
    </row>
    <row r="581" spans="1:36" s="42" customFormat="1" x14ac:dyDescent="0.25">
      <c r="A581" s="408"/>
      <c r="B581" s="113">
        <v>161420</v>
      </c>
      <c r="C581" s="189" t="s">
        <v>129</v>
      </c>
      <c r="D581" s="483">
        <v>0</v>
      </c>
      <c r="E581" s="483">
        <v>477.93736999999999</v>
      </c>
      <c r="F581" s="483">
        <v>6074.04486</v>
      </c>
      <c r="G581" s="483">
        <v>4.54331</v>
      </c>
      <c r="H581" s="88">
        <v>6556.5255399999996</v>
      </c>
      <c r="I581" s="483">
        <v>0</v>
      </c>
      <c r="J581" s="483">
        <v>404.22269</v>
      </c>
      <c r="K581" s="483">
        <v>0</v>
      </c>
      <c r="L581" s="483">
        <v>0</v>
      </c>
      <c r="M581" s="483">
        <v>165.37375</v>
      </c>
      <c r="N581" s="483">
        <v>1.6601399999999999</v>
      </c>
      <c r="O581" s="483">
        <v>42.920990000000003</v>
      </c>
      <c r="P581" s="483">
        <v>16.82225</v>
      </c>
      <c r="Q581" s="483">
        <v>0</v>
      </c>
      <c r="R581" s="88">
        <v>630.99982</v>
      </c>
      <c r="S581" s="483">
        <v>150.47797</v>
      </c>
      <c r="T581" s="483">
        <v>875.66291999999999</v>
      </c>
      <c r="U581" s="483">
        <v>0</v>
      </c>
      <c r="V581" s="483">
        <v>1.7039500000000001</v>
      </c>
      <c r="W581" s="483">
        <v>0</v>
      </c>
      <c r="X581" s="483">
        <v>21.259060000000002</v>
      </c>
      <c r="Y581" s="483">
        <v>0</v>
      </c>
      <c r="Z581" s="483">
        <v>0</v>
      </c>
      <c r="AA581" s="483">
        <v>0</v>
      </c>
      <c r="AB581" s="483">
        <v>33.236330000000002</v>
      </c>
      <c r="AC581" s="483">
        <v>0</v>
      </c>
      <c r="AD581" s="483">
        <v>1082.34023</v>
      </c>
      <c r="AE581" s="483">
        <v>8269.8655899999994</v>
      </c>
      <c r="AF581" s="236">
        <v>1.6601399999999999</v>
      </c>
      <c r="AG581" s="236">
        <v>167.07769999999999</v>
      </c>
      <c r="AH581" s="236">
        <v>0</v>
      </c>
      <c r="AI581" s="236">
        <v>0</v>
      </c>
      <c r="AJ581" s="488">
        <v>8101.1277499999987</v>
      </c>
    </row>
    <row r="582" spans="1:36" s="42" customFormat="1" x14ac:dyDescent="0.25">
      <c r="A582" s="408"/>
      <c r="B582" s="113">
        <v>161425</v>
      </c>
      <c r="C582" s="189" t="s">
        <v>130</v>
      </c>
      <c r="D582" s="483">
        <v>0</v>
      </c>
      <c r="E582" s="483">
        <v>0</v>
      </c>
      <c r="F582" s="483">
        <v>1.3486499999999999</v>
      </c>
      <c r="G582" s="483">
        <v>0</v>
      </c>
      <c r="H582" s="88">
        <v>1.3486499999999999</v>
      </c>
      <c r="I582" s="483">
        <v>0</v>
      </c>
      <c r="J582" s="483">
        <v>5.0000000000000001E-3</v>
      </c>
      <c r="K582" s="483">
        <v>0</v>
      </c>
      <c r="L582" s="483">
        <v>5497.8526099999999</v>
      </c>
      <c r="M582" s="483">
        <v>0</v>
      </c>
      <c r="N582" s="483">
        <v>0</v>
      </c>
      <c r="O582" s="483">
        <v>0</v>
      </c>
      <c r="P582" s="483">
        <v>0</v>
      </c>
      <c r="Q582" s="483">
        <v>0</v>
      </c>
      <c r="R582" s="88">
        <v>5497.85761</v>
      </c>
      <c r="S582" s="483">
        <v>0</v>
      </c>
      <c r="T582" s="483">
        <v>0</v>
      </c>
      <c r="U582" s="483">
        <v>0</v>
      </c>
      <c r="V582" s="483">
        <v>0</v>
      </c>
      <c r="W582" s="483">
        <v>0</v>
      </c>
      <c r="X582" s="483">
        <v>0</v>
      </c>
      <c r="Y582" s="483">
        <v>0</v>
      </c>
      <c r="Z582" s="483">
        <v>0</v>
      </c>
      <c r="AA582" s="483">
        <v>0</v>
      </c>
      <c r="AB582" s="483">
        <v>9.4400000000000005E-3</v>
      </c>
      <c r="AC582" s="483">
        <v>0</v>
      </c>
      <c r="AD582" s="483">
        <v>9.4400000000000005E-3</v>
      </c>
      <c r="AE582" s="483">
        <v>5499.2156999999997</v>
      </c>
      <c r="AF582" s="236">
        <v>0</v>
      </c>
      <c r="AG582" s="236">
        <v>5497.8526099999999</v>
      </c>
      <c r="AH582" s="236">
        <v>0</v>
      </c>
      <c r="AI582" s="236">
        <v>0</v>
      </c>
      <c r="AJ582" s="488">
        <v>1.3630899999999997</v>
      </c>
    </row>
    <row r="583" spans="1:36" s="42" customFormat="1" x14ac:dyDescent="0.25">
      <c r="A583" s="408"/>
      <c r="B583" s="113">
        <v>161430</v>
      </c>
      <c r="C583" s="189" t="s">
        <v>131</v>
      </c>
      <c r="D583" s="483">
        <v>0</v>
      </c>
      <c r="E583" s="483">
        <v>12458.366330000001</v>
      </c>
      <c r="F583" s="483">
        <v>2945.9438799999998</v>
      </c>
      <c r="G583" s="483">
        <v>28.76275</v>
      </c>
      <c r="H583" s="88">
        <v>15433.07296</v>
      </c>
      <c r="I583" s="483">
        <v>2440.1325400000001</v>
      </c>
      <c r="J583" s="483">
        <v>708.52418999999998</v>
      </c>
      <c r="K583" s="483">
        <v>0</v>
      </c>
      <c r="L583" s="483">
        <v>0</v>
      </c>
      <c r="M583" s="483">
        <v>2526.6662000000001</v>
      </c>
      <c r="N583" s="483">
        <v>1331.9879900000001</v>
      </c>
      <c r="O583" s="483">
        <v>630.53006000000005</v>
      </c>
      <c r="P583" s="483">
        <v>198.97216</v>
      </c>
      <c r="Q583" s="483">
        <v>0</v>
      </c>
      <c r="R583" s="88">
        <v>7836.8131400000002</v>
      </c>
      <c r="S583" s="483">
        <v>0</v>
      </c>
      <c r="T583" s="483">
        <v>443.94713999999999</v>
      </c>
      <c r="U583" s="483">
        <v>126.16212</v>
      </c>
      <c r="V583" s="483">
        <v>98.428060000000002</v>
      </c>
      <c r="W583" s="483">
        <v>0</v>
      </c>
      <c r="X583" s="483">
        <v>0</v>
      </c>
      <c r="Y583" s="483">
        <v>0</v>
      </c>
      <c r="Z583" s="483">
        <v>45.974269999999997</v>
      </c>
      <c r="AA583" s="483">
        <v>71.117289999999997</v>
      </c>
      <c r="AB583" s="483">
        <v>20.715769999999999</v>
      </c>
      <c r="AC583" s="483">
        <v>28.469149999999999</v>
      </c>
      <c r="AD583" s="483">
        <v>834.81380000000001</v>
      </c>
      <c r="AE583" s="483">
        <v>24104.6999</v>
      </c>
      <c r="AF583" s="236">
        <v>1331.9879900000001</v>
      </c>
      <c r="AG583" s="236">
        <v>2625.0942600000003</v>
      </c>
      <c r="AH583" s="236">
        <v>0</v>
      </c>
      <c r="AI583" s="236">
        <v>99.586439999999996</v>
      </c>
      <c r="AJ583" s="488">
        <v>20048.031210000001</v>
      </c>
    </row>
    <row r="584" spans="1:36" s="42" customFormat="1" x14ac:dyDescent="0.25">
      <c r="A584" s="408"/>
      <c r="B584" s="113">
        <v>161490</v>
      </c>
      <c r="C584" s="189" t="s">
        <v>53</v>
      </c>
      <c r="D584" s="483">
        <v>8652.6140300000006</v>
      </c>
      <c r="E584" s="483">
        <v>447.49678</v>
      </c>
      <c r="F584" s="483">
        <v>3279.1186499999999</v>
      </c>
      <c r="G584" s="483">
        <v>0</v>
      </c>
      <c r="H584" s="88">
        <v>12379.22946</v>
      </c>
      <c r="I584" s="483">
        <v>2590.44038</v>
      </c>
      <c r="J584" s="483">
        <v>130.20366999999999</v>
      </c>
      <c r="K584" s="483">
        <v>0</v>
      </c>
      <c r="L584" s="483">
        <v>0</v>
      </c>
      <c r="M584" s="483">
        <v>16.804680000000001</v>
      </c>
      <c r="N584" s="483">
        <v>158.56242</v>
      </c>
      <c r="O584" s="483">
        <v>0</v>
      </c>
      <c r="P584" s="483">
        <v>2.44754</v>
      </c>
      <c r="Q584" s="483">
        <v>0</v>
      </c>
      <c r="R584" s="88">
        <v>2898.4586900000004</v>
      </c>
      <c r="S584" s="483">
        <v>61.83173</v>
      </c>
      <c r="T584" s="483">
        <v>148.29598999999999</v>
      </c>
      <c r="U584" s="483">
        <v>0</v>
      </c>
      <c r="V584" s="483">
        <v>26.531790000000001</v>
      </c>
      <c r="W584" s="483">
        <v>0</v>
      </c>
      <c r="X584" s="483">
        <v>0</v>
      </c>
      <c r="Y584" s="483">
        <v>0</v>
      </c>
      <c r="Z584" s="483">
        <v>0</v>
      </c>
      <c r="AA584" s="483">
        <v>0</v>
      </c>
      <c r="AB584" s="483">
        <v>5.2632000000000003</v>
      </c>
      <c r="AC584" s="483">
        <v>0</v>
      </c>
      <c r="AD584" s="483">
        <v>241.92271</v>
      </c>
      <c r="AE584" s="483">
        <v>15519.610860000003</v>
      </c>
      <c r="AF584" s="236">
        <v>158.56242</v>
      </c>
      <c r="AG584" s="236">
        <v>43.336470000000006</v>
      </c>
      <c r="AH584" s="236">
        <v>0</v>
      </c>
      <c r="AI584" s="236">
        <v>0</v>
      </c>
      <c r="AJ584" s="488">
        <v>15317.71197</v>
      </c>
    </row>
    <row r="585" spans="1:36" s="42" customFormat="1" x14ac:dyDescent="0.25">
      <c r="A585" s="408"/>
      <c r="B585" s="113">
        <v>1615</v>
      </c>
      <c r="C585" s="189" t="s">
        <v>1549</v>
      </c>
      <c r="D585" s="483">
        <v>1490.50991</v>
      </c>
      <c r="E585" s="483">
        <v>9643.6919899999994</v>
      </c>
      <c r="F585" s="483">
        <v>31198.22221</v>
      </c>
      <c r="G585" s="483">
        <v>8625.1714699999993</v>
      </c>
      <c r="H585" s="88">
        <v>50957.595580000001</v>
      </c>
      <c r="I585" s="483">
        <v>1825.6916900000001</v>
      </c>
      <c r="J585" s="483">
        <v>0</v>
      </c>
      <c r="K585" s="483">
        <v>0</v>
      </c>
      <c r="L585" s="483">
        <v>0</v>
      </c>
      <c r="M585" s="483">
        <v>1755.3167100000001</v>
      </c>
      <c r="N585" s="483">
        <v>1164.44461</v>
      </c>
      <c r="O585" s="483">
        <v>0</v>
      </c>
      <c r="P585" s="483">
        <v>383.98707000000002</v>
      </c>
      <c r="Q585" s="483">
        <v>5157.3604400000004</v>
      </c>
      <c r="R585" s="88">
        <v>10286.800520000001</v>
      </c>
      <c r="S585" s="483">
        <v>289.88186000000002</v>
      </c>
      <c r="T585" s="483">
        <v>351.83461</v>
      </c>
      <c r="U585" s="483">
        <v>0</v>
      </c>
      <c r="V585" s="483">
        <v>18.160399999999999</v>
      </c>
      <c r="W585" s="483">
        <v>0</v>
      </c>
      <c r="X585" s="483">
        <v>0</v>
      </c>
      <c r="Y585" s="483">
        <v>73.887140000000002</v>
      </c>
      <c r="Z585" s="483">
        <v>6.3570399999999996</v>
      </c>
      <c r="AA585" s="483">
        <v>0</v>
      </c>
      <c r="AB585" s="483">
        <v>1172.39392</v>
      </c>
      <c r="AC585" s="483">
        <v>18.87537</v>
      </c>
      <c r="AD585" s="483">
        <v>1931.3903400000002</v>
      </c>
      <c r="AE585" s="483">
        <v>63175.786439999996</v>
      </c>
      <c r="AF585" s="236">
        <v>1164.44461</v>
      </c>
      <c r="AG585" s="236">
        <v>1773.47711</v>
      </c>
      <c r="AH585" s="236">
        <v>0</v>
      </c>
      <c r="AI585" s="236">
        <v>92.762510000000006</v>
      </c>
      <c r="AJ585" s="488">
        <v>60145.102210000012</v>
      </c>
    </row>
    <row r="586" spans="1:36" s="42" customFormat="1" x14ac:dyDescent="0.25">
      <c r="A586" s="408"/>
      <c r="B586" s="113">
        <v>161505</v>
      </c>
      <c r="C586" s="189" t="s">
        <v>1550</v>
      </c>
      <c r="D586" s="483">
        <v>18.10727</v>
      </c>
      <c r="E586" s="483">
        <v>3369.8874799999999</v>
      </c>
      <c r="F586" s="483">
        <v>4064.42209</v>
      </c>
      <c r="G586" s="483">
        <v>948.01710000000003</v>
      </c>
      <c r="H586" s="88">
        <v>8400.433939999999</v>
      </c>
      <c r="I586" s="483">
        <v>1687.5187599999999</v>
      </c>
      <c r="J586" s="483">
        <v>0</v>
      </c>
      <c r="K586" s="483">
        <v>0</v>
      </c>
      <c r="L586" s="483">
        <v>0</v>
      </c>
      <c r="M586" s="483">
        <v>1755.3167100000001</v>
      </c>
      <c r="N586" s="483">
        <v>666.01634999999999</v>
      </c>
      <c r="O586" s="483">
        <v>0</v>
      </c>
      <c r="P586" s="483">
        <v>345.50538999999998</v>
      </c>
      <c r="Q586" s="483">
        <v>0</v>
      </c>
      <c r="R586" s="88">
        <v>4454.3572100000001</v>
      </c>
      <c r="S586" s="483">
        <v>185.64528999999999</v>
      </c>
      <c r="T586" s="483">
        <v>127.84614999999999</v>
      </c>
      <c r="U586" s="483">
        <v>0</v>
      </c>
      <c r="V586" s="483">
        <v>0.42407</v>
      </c>
      <c r="W586" s="483">
        <v>0</v>
      </c>
      <c r="X586" s="483">
        <v>0</v>
      </c>
      <c r="Y586" s="483">
        <v>0</v>
      </c>
      <c r="Z586" s="483">
        <v>0</v>
      </c>
      <c r="AA586" s="483">
        <v>0</v>
      </c>
      <c r="AB586" s="483">
        <v>14.49314</v>
      </c>
      <c r="AC586" s="483">
        <v>0</v>
      </c>
      <c r="AD586" s="483">
        <v>328.40864999999997</v>
      </c>
      <c r="AE586" s="483">
        <v>13183.199799999999</v>
      </c>
      <c r="AF586" s="236">
        <v>666.01634999999999</v>
      </c>
      <c r="AG586" s="236">
        <v>1755.7407800000001</v>
      </c>
      <c r="AH586" s="236">
        <v>0</v>
      </c>
      <c r="AI586" s="236">
        <v>0</v>
      </c>
      <c r="AJ586" s="488">
        <v>10761.442669999999</v>
      </c>
    </row>
    <row r="587" spans="1:36" s="42" customFormat="1" x14ac:dyDescent="0.25">
      <c r="A587" s="408"/>
      <c r="B587" s="113">
        <v>161510</v>
      </c>
      <c r="C587" s="189" t="s">
        <v>1552</v>
      </c>
      <c r="D587" s="483">
        <v>1157.6662699999999</v>
      </c>
      <c r="E587" s="483">
        <v>5424.3075200000003</v>
      </c>
      <c r="F587" s="483">
        <v>8424.6819400000004</v>
      </c>
      <c r="G587" s="483">
        <v>6713.7732400000004</v>
      </c>
      <c r="H587" s="88">
        <v>21720.428970000001</v>
      </c>
      <c r="I587" s="483">
        <v>45.762329999999999</v>
      </c>
      <c r="J587" s="483">
        <v>0</v>
      </c>
      <c r="K587" s="483">
        <v>0</v>
      </c>
      <c r="L587" s="483">
        <v>0</v>
      </c>
      <c r="M587" s="483">
        <v>0</v>
      </c>
      <c r="N587" s="483">
        <v>399.45481999999998</v>
      </c>
      <c r="O587" s="483">
        <v>0</v>
      </c>
      <c r="P587" s="483">
        <v>31.732679999999998</v>
      </c>
      <c r="Q587" s="483">
        <v>1041.4051899999999</v>
      </c>
      <c r="R587" s="88">
        <v>1518.35502</v>
      </c>
      <c r="S587" s="483">
        <v>0</v>
      </c>
      <c r="T587" s="483">
        <v>223.98846</v>
      </c>
      <c r="U587" s="483">
        <v>0</v>
      </c>
      <c r="V587" s="483">
        <v>16.459599999999998</v>
      </c>
      <c r="W587" s="483">
        <v>0</v>
      </c>
      <c r="X587" s="483">
        <v>0</v>
      </c>
      <c r="Y587" s="483">
        <v>0</v>
      </c>
      <c r="Z587" s="483">
        <v>2.14581</v>
      </c>
      <c r="AA587" s="483">
        <v>0</v>
      </c>
      <c r="AB587" s="483">
        <v>211.20689999999999</v>
      </c>
      <c r="AC587" s="483">
        <v>0</v>
      </c>
      <c r="AD587" s="483">
        <v>453.80077</v>
      </c>
      <c r="AE587" s="483">
        <v>23692.584760000002</v>
      </c>
      <c r="AF587" s="236">
        <v>399.45481999999998</v>
      </c>
      <c r="AG587" s="236">
        <v>16.459599999999998</v>
      </c>
      <c r="AH587" s="236">
        <v>0</v>
      </c>
      <c r="AI587" s="236">
        <v>0</v>
      </c>
      <c r="AJ587" s="488">
        <v>23276.670340000008</v>
      </c>
    </row>
    <row r="588" spans="1:36" s="42" customFormat="1" x14ac:dyDescent="0.25">
      <c r="A588" s="408"/>
      <c r="B588" s="113">
        <v>161515</v>
      </c>
      <c r="C588" s="189" t="s">
        <v>1555</v>
      </c>
      <c r="D588" s="483">
        <v>249.10388</v>
      </c>
      <c r="E588" s="483">
        <v>760.94093999999996</v>
      </c>
      <c r="F588" s="483">
        <v>5798.2941799999999</v>
      </c>
      <c r="G588" s="483">
        <v>891.07236</v>
      </c>
      <c r="H588" s="88">
        <v>7699.4113600000001</v>
      </c>
      <c r="I588" s="483">
        <v>88.232699999999994</v>
      </c>
      <c r="J588" s="483">
        <v>0</v>
      </c>
      <c r="K588" s="483">
        <v>0</v>
      </c>
      <c r="L588" s="483">
        <v>0</v>
      </c>
      <c r="M588" s="483">
        <v>0</v>
      </c>
      <c r="N588" s="483">
        <v>83.604900000000001</v>
      </c>
      <c r="O588" s="483">
        <v>0</v>
      </c>
      <c r="P588" s="483">
        <v>0</v>
      </c>
      <c r="Q588" s="483">
        <v>0</v>
      </c>
      <c r="R588" s="88">
        <v>171.83760000000001</v>
      </c>
      <c r="S588" s="483">
        <v>0</v>
      </c>
      <c r="T588" s="483">
        <v>0</v>
      </c>
      <c r="U588" s="483">
        <v>0</v>
      </c>
      <c r="V588" s="483">
        <v>0</v>
      </c>
      <c r="W588" s="483">
        <v>0</v>
      </c>
      <c r="X588" s="483">
        <v>0</v>
      </c>
      <c r="Y588" s="483">
        <v>0</v>
      </c>
      <c r="Z588" s="483">
        <v>4.1896199999999997</v>
      </c>
      <c r="AA588" s="483">
        <v>0</v>
      </c>
      <c r="AB588" s="483">
        <v>37.84666</v>
      </c>
      <c r="AC588" s="483">
        <v>0</v>
      </c>
      <c r="AD588" s="483">
        <v>42.036279999999998</v>
      </c>
      <c r="AE588" s="483">
        <v>7913.2852400000002</v>
      </c>
      <c r="AF588" s="236">
        <v>83.604900000000001</v>
      </c>
      <c r="AG588" s="236">
        <v>0</v>
      </c>
      <c r="AH588" s="236">
        <v>0</v>
      </c>
      <c r="AI588" s="236">
        <v>0</v>
      </c>
      <c r="AJ588" s="488">
        <v>7829.6803399999999</v>
      </c>
    </row>
    <row r="589" spans="1:36" s="42" customFormat="1" x14ac:dyDescent="0.25">
      <c r="A589" s="408"/>
      <c r="B589" s="113">
        <v>161520</v>
      </c>
      <c r="C589" s="189" t="s">
        <v>1556</v>
      </c>
      <c r="D589" s="483">
        <v>65.632490000000004</v>
      </c>
      <c r="E589" s="483">
        <v>5.0754400000000004</v>
      </c>
      <c r="F589" s="483">
        <v>12910.824000000001</v>
      </c>
      <c r="G589" s="483">
        <v>72.308769999999996</v>
      </c>
      <c r="H589" s="88">
        <v>13053.840700000001</v>
      </c>
      <c r="I589" s="483">
        <v>4.1779000000000002</v>
      </c>
      <c r="J589" s="483">
        <v>0</v>
      </c>
      <c r="K589" s="483">
        <v>0</v>
      </c>
      <c r="L589" s="483">
        <v>0</v>
      </c>
      <c r="M589" s="483">
        <v>0</v>
      </c>
      <c r="N589" s="483">
        <v>15.368539999999999</v>
      </c>
      <c r="O589" s="483">
        <v>0</v>
      </c>
      <c r="P589" s="483">
        <v>6.7489999999999997</v>
      </c>
      <c r="Q589" s="483">
        <v>4115.95525</v>
      </c>
      <c r="R589" s="88">
        <v>4142.2506899999998</v>
      </c>
      <c r="S589" s="483">
        <v>104.23657</v>
      </c>
      <c r="T589" s="483">
        <v>0</v>
      </c>
      <c r="U589" s="483">
        <v>0</v>
      </c>
      <c r="V589" s="483">
        <v>1.2767299999999999</v>
      </c>
      <c r="W589" s="483">
        <v>0</v>
      </c>
      <c r="X589" s="483">
        <v>0</v>
      </c>
      <c r="Y589" s="483">
        <v>73.887140000000002</v>
      </c>
      <c r="Z589" s="483">
        <v>2.1610000000000001E-2</v>
      </c>
      <c r="AA589" s="483">
        <v>0</v>
      </c>
      <c r="AB589" s="483">
        <v>908.84721999999999</v>
      </c>
      <c r="AC589" s="483">
        <v>18.87537</v>
      </c>
      <c r="AD589" s="483">
        <v>1107.14464</v>
      </c>
      <c r="AE589" s="483">
        <v>18303.23603</v>
      </c>
      <c r="AF589" s="236">
        <v>15.368539999999999</v>
      </c>
      <c r="AG589" s="236">
        <v>1.2767299999999999</v>
      </c>
      <c r="AH589" s="236">
        <v>0</v>
      </c>
      <c r="AI589" s="236">
        <v>92.762510000000006</v>
      </c>
      <c r="AJ589" s="488">
        <v>18193.828250000002</v>
      </c>
    </row>
    <row r="590" spans="1:36" s="42" customFormat="1" x14ac:dyDescent="0.25">
      <c r="A590" s="408"/>
      <c r="B590" s="113">
        <v>161540</v>
      </c>
      <c r="C590" s="189" t="s">
        <v>1558</v>
      </c>
      <c r="D590" s="483">
        <v>0</v>
      </c>
      <c r="E590" s="483">
        <v>79.010199999999998</v>
      </c>
      <c r="F590" s="483">
        <v>0</v>
      </c>
      <c r="G590" s="483">
        <v>0</v>
      </c>
      <c r="H590" s="88">
        <v>79.010199999999998</v>
      </c>
      <c r="I590" s="483">
        <v>0</v>
      </c>
      <c r="J590" s="483">
        <v>0</v>
      </c>
      <c r="K590" s="483">
        <v>0</v>
      </c>
      <c r="L590" s="483">
        <v>0</v>
      </c>
      <c r="M590" s="483">
        <v>0</v>
      </c>
      <c r="N590" s="483">
        <v>0</v>
      </c>
      <c r="O590" s="483">
        <v>0</v>
      </c>
      <c r="P590" s="483">
        <v>0</v>
      </c>
      <c r="Q590" s="483">
        <v>0</v>
      </c>
      <c r="R590" s="88">
        <v>0</v>
      </c>
      <c r="S590" s="483">
        <v>0</v>
      </c>
      <c r="T590" s="483">
        <v>0</v>
      </c>
      <c r="U590" s="483">
        <v>0</v>
      </c>
      <c r="V590" s="483">
        <v>0</v>
      </c>
      <c r="W590" s="483">
        <v>0</v>
      </c>
      <c r="X590" s="483">
        <v>0</v>
      </c>
      <c r="Y590" s="483">
        <v>0</v>
      </c>
      <c r="Z590" s="483">
        <v>0</v>
      </c>
      <c r="AA590" s="483">
        <v>0</v>
      </c>
      <c r="AB590" s="483">
        <v>0</v>
      </c>
      <c r="AC590" s="483">
        <v>0</v>
      </c>
      <c r="AD590" s="483">
        <v>0</v>
      </c>
      <c r="AE590" s="483">
        <v>79.010199999999998</v>
      </c>
      <c r="AF590" s="236">
        <v>0</v>
      </c>
      <c r="AG590" s="236">
        <v>0</v>
      </c>
      <c r="AH590" s="236">
        <v>0</v>
      </c>
      <c r="AI590" s="236">
        <v>0</v>
      </c>
      <c r="AJ590" s="488">
        <v>79.010199999999998</v>
      </c>
    </row>
    <row r="591" spans="1:36" s="42" customFormat="1" x14ac:dyDescent="0.25">
      <c r="A591" s="408"/>
      <c r="B591" s="113">
        <v>161545</v>
      </c>
      <c r="C591" s="189" t="s">
        <v>1559</v>
      </c>
      <c r="D591" s="483">
        <v>0</v>
      </c>
      <c r="E591" s="483">
        <v>4.4704100000000002</v>
      </c>
      <c r="F591" s="483">
        <v>0</v>
      </c>
      <c r="G591" s="483">
        <v>0</v>
      </c>
      <c r="H591" s="88">
        <v>4.4704100000000002</v>
      </c>
      <c r="I591" s="483">
        <v>0</v>
      </c>
      <c r="J591" s="483">
        <v>0</v>
      </c>
      <c r="K591" s="483">
        <v>0</v>
      </c>
      <c r="L591" s="483">
        <v>0</v>
      </c>
      <c r="M591" s="483">
        <v>0</v>
      </c>
      <c r="N591" s="483">
        <v>0</v>
      </c>
      <c r="O591" s="483">
        <v>0</v>
      </c>
      <c r="P591" s="483">
        <v>0</v>
      </c>
      <c r="Q591" s="483">
        <v>0</v>
      </c>
      <c r="R591" s="88">
        <v>0</v>
      </c>
      <c r="S591" s="483">
        <v>0</v>
      </c>
      <c r="T591" s="483">
        <v>0</v>
      </c>
      <c r="U591" s="483">
        <v>0</v>
      </c>
      <c r="V591" s="483">
        <v>0</v>
      </c>
      <c r="W591" s="483">
        <v>0</v>
      </c>
      <c r="X591" s="483">
        <v>0</v>
      </c>
      <c r="Y591" s="483">
        <v>0</v>
      </c>
      <c r="Z591" s="483">
        <v>0</v>
      </c>
      <c r="AA591" s="483">
        <v>0</v>
      </c>
      <c r="AB591" s="483">
        <v>0</v>
      </c>
      <c r="AC591" s="483">
        <v>0</v>
      </c>
      <c r="AD591" s="483">
        <v>0</v>
      </c>
      <c r="AE591" s="483">
        <v>4.4704100000000002</v>
      </c>
      <c r="AF591" s="236">
        <v>0</v>
      </c>
      <c r="AG591" s="236">
        <v>0</v>
      </c>
      <c r="AH591" s="236">
        <v>0</v>
      </c>
      <c r="AI591" s="236">
        <v>0</v>
      </c>
      <c r="AJ591" s="488">
        <v>4.4704100000000002</v>
      </c>
    </row>
    <row r="592" spans="1:36" s="42" customFormat="1" x14ac:dyDescent="0.25">
      <c r="A592" s="408"/>
      <c r="B592" s="113">
        <v>161550</v>
      </c>
      <c r="C592" s="189" t="s">
        <v>1560</v>
      </c>
      <c r="D592" s="483">
        <v>0</v>
      </c>
      <c r="E592" s="483">
        <v>0</v>
      </c>
      <c r="F592" s="483">
        <v>0</v>
      </c>
      <c r="G592" s="483">
        <v>0</v>
      </c>
      <c r="H592" s="88">
        <v>0</v>
      </c>
      <c r="I592" s="483">
        <v>0</v>
      </c>
      <c r="J592" s="483">
        <v>0</v>
      </c>
      <c r="K592" s="483">
        <v>0</v>
      </c>
      <c r="L592" s="483">
        <v>0</v>
      </c>
      <c r="M592" s="483">
        <v>0</v>
      </c>
      <c r="N592" s="483">
        <v>0</v>
      </c>
      <c r="O592" s="483">
        <v>0</v>
      </c>
      <c r="P592" s="483">
        <v>0</v>
      </c>
      <c r="Q592" s="483">
        <v>0</v>
      </c>
      <c r="R592" s="88">
        <v>0</v>
      </c>
      <c r="S592" s="483">
        <v>0</v>
      </c>
      <c r="T592" s="483">
        <v>0</v>
      </c>
      <c r="U592" s="483">
        <v>0</v>
      </c>
      <c r="V592" s="483">
        <v>0</v>
      </c>
      <c r="W592" s="483">
        <v>0</v>
      </c>
      <c r="X592" s="483">
        <v>0</v>
      </c>
      <c r="Y592" s="483">
        <v>0</v>
      </c>
      <c r="Z592" s="483">
        <v>0</v>
      </c>
      <c r="AA592" s="483">
        <v>0</v>
      </c>
      <c r="AB592" s="483">
        <v>0</v>
      </c>
      <c r="AC592" s="483">
        <v>0</v>
      </c>
      <c r="AD592" s="483">
        <v>0</v>
      </c>
      <c r="AE592" s="483">
        <v>0</v>
      </c>
      <c r="AF592" s="236">
        <v>0</v>
      </c>
      <c r="AG592" s="236">
        <v>0</v>
      </c>
      <c r="AH592" s="236">
        <v>0</v>
      </c>
      <c r="AI592" s="236">
        <v>0</v>
      </c>
      <c r="AJ592" s="488">
        <v>0</v>
      </c>
    </row>
    <row r="593" spans="1:36" s="42" customFormat="1" x14ac:dyDescent="0.25">
      <c r="A593" s="408"/>
      <c r="B593" s="113">
        <v>1617</v>
      </c>
      <c r="C593" s="189" t="s">
        <v>812</v>
      </c>
      <c r="D593" s="483">
        <v>0</v>
      </c>
      <c r="E593" s="483">
        <v>0</v>
      </c>
      <c r="F593" s="483">
        <v>0</v>
      </c>
      <c r="G593" s="483">
        <v>0</v>
      </c>
      <c r="H593" s="88">
        <v>0</v>
      </c>
      <c r="I593" s="483">
        <v>0</v>
      </c>
      <c r="J593" s="483">
        <v>0</v>
      </c>
      <c r="K593" s="483">
        <v>0</v>
      </c>
      <c r="L593" s="483">
        <v>0</v>
      </c>
      <c r="M593" s="483">
        <v>0</v>
      </c>
      <c r="N593" s="483">
        <v>0</v>
      </c>
      <c r="O593" s="483">
        <v>0</v>
      </c>
      <c r="P593" s="483">
        <v>0</v>
      </c>
      <c r="Q593" s="483">
        <v>0</v>
      </c>
      <c r="R593" s="88">
        <v>0</v>
      </c>
      <c r="S593" s="483">
        <v>0</v>
      </c>
      <c r="T593" s="483">
        <v>0</v>
      </c>
      <c r="U593" s="483">
        <v>0</v>
      </c>
      <c r="V593" s="483">
        <v>0</v>
      </c>
      <c r="W593" s="483">
        <v>0</v>
      </c>
      <c r="X593" s="483">
        <v>0</v>
      </c>
      <c r="Y593" s="483">
        <v>0</v>
      </c>
      <c r="Z593" s="483">
        <v>0</v>
      </c>
      <c r="AA593" s="483">
        <v>0</v>
      </c>
      <c r="AB593" s="483">
        <v>0</v>
      </c>
      <c r="AC593" s="483">
        <v>0</v>
      </c>
      <c r="AD593" s="483">
        <v>0</v>
      </c>
      <c r="AE593" s="483">
        <v>0</v>
      </c>
      <c r="AF593" s="236">
        <v>0</v>
      </c>
      <c r="AG593" s="236">
        <v>0</v>
      </c>
      <c r="AH593" s="236">
        <v>0</v>
      </c>
      <c r="AI593" s="236">
        <v>0</v>
      </c>
      <c r="AJ593" s="488">
        <v>0</v>
      </c>
    </row>
    <row r="594" spans="1:36" s="42" customFormat="1" x14ac:dyDescent="0.25">
      <c r="A594" s="408"/>
      <c r="B594" s="113">
        <v>1618</v>
      </c>
      <c r="C594" s="189" t="s">
        <v>813</v>
      </c>
      <c r="D594" s="483">
        <v>0</v>
      </c>
      <c r="E594" s="483">
        <v>0</v>
      </c>
      <c r="F594" s="483">
        <v>0</v>
      </c>
      <c r="G594" s="483">
        <v>0</v>
      </c>
      <c r="H594" s="88">
        <v>0</v>
      </c>
      <c r="I594" s="483">
        <v>0</v>
      </c>
      <c r="J594" s="483">
        <v>0</v>
      </c>
      <c r="K594" s="483">
        <v>0</v>
      </c>
      <c r="L594" s="483">
        <v>0</v>
      </c>
      <c r="M594" s="483">
        <v>0</v>
      </c>
      <c r="N594" s="483">
        <v>0</v>
      </c>
      <c r="O594" s="483">
        <v>0</v>
      </c>
      <c r="P594" s="483">
        <v>0</v>
      </c>
      <c r="Q594" s="483">
        <v>0</v>
      </c>
      <c r="R594" s="88">
        <v>0</v>
      </c>
      <c r="S594" s="483">
        <v>0</v>
      </c>
      <c r="T594" s="483">
        <v>0</v>
      </c>
      <c r="U594" s="483">
        <v>0</v>
      </c>
      <c r="V594" s="483">
        <v>0</v>
      </c>
      <c r="W594" s="483">
        <v>0</v>
      </c>
      <c r="X594" s="483">
        <v>0</v>
      </c>
      <c r="Y594" s="483">
        <v>0</v>
      </c>
      <c r="Z594" s="483">
        <v>0</v>
      </c>
      <c r="AA594" s="483">
        <v>0</v>
      </c>
      <c r="AB594" s="483">
        <v>0</v>
      </c>
      <c r="AC594" s="483">
        <v>0</v>
      </c>
      <c r="AD594" s="483">
        <v>0</v>
      </c>
      <c r="AE594" s="483">
        <v>0</v>
      </c>
      <c r="AF594" s="236">
        <v>0</v>
      </c>
      <c r="AG594" s="236">
        <v>0</v>
      </c>
      <c r="AH594" s="236">
        <v>0</v>
      </c>
      <c r="AI594" s="236">
        <v>0</v>
      </c>
      <c r="AJ594" s="488">
        <v>0</v>
      </c>
    </row>
    <row r="595" spans="1:36" s="42" customFormat="1" x14ac:dyDescent="0.25">
      <c r="A595" s="408"/>
      <c r="B595" s="113">
        <v>1619</v>
      </c>
      <c r="C595" s="189" t="s">
        <v>1561</v>
      </c>
      <c r="D595" s="483">
        <v>0</v>
      </c>
      <c r="E595" s="483">
        <v>0</v>
      </c>
      <c r="F595" s="483">
        <v>42898.638149999999</v>
      </c>
      <c r="G595" s="483">
        <v>0</v>
      </c>
      <c r="H595" s="88">
        <v>42898.638149999999</v>
      </c>
      <c r="I595" s="483">
        <v>0</v>
      </c>
      <c r="J595" s="483">
        <v>0</v>
      </c>
      <c r="K595" s="483">
        <v>0</v>
      </c>
      <c r="L595" s="483">
        <v>0</v>
      </c>
      <c r="M595" s="483">
        <v>0</v>
      </c>
      <c r="N595" s="483">
        <v>0</v>
      </c>
      <c r="O595" s="483">
        <v>0</v>
      </c>
      <c r="P595" s="483">
        <v>0</v>
      </c>
      <c r="Q595" s="483">
        <v>0</v>
      </c>
      <c r="R595" s="88">
        <v>0</v>
      </c>
      <c r="S595" s="483">
        <v>0</v>
      </c>
      <c r="T595" s="483">
        <v>0</v>
      </c>
      <c r="U595" s="483">
        <v>0</v>
      </c>
      <c r="V595" s="483">
        <v>0</v>
      </c>
      <c r="W595" s="483">
        <v>0</v>
      </c>
      <c r="X595" s="483">
        <v>0</v>
      </c>
      <c r="Y595" s="483">
        <v>0</v>
      </c>
      <c r="Z595" s="483">
        <v>0</v>
      </c>
      <c r="AA595" s="483">
        <v>0</v>
      </c>
      <c r="AB595" s="483">
        <v>0</v>
      </c>
      <c r="AC595" s="483">
        <v>0</v>
      </c>
      <c r="AD595" s="483">
        <v>0</v>
      </c>
      <c r="AE595" s="483">
        <v>42898.638149999999</v>
      </c>
      <c r="AF595" s="236">
        <v>0</v>
      </c>
      <c r="AG595" s="236">
        <v>0</v>
      </c>
      <c r="AH595" s="236">
        <v>0</v>
      </c>
      <c r="AI595" s="236">
        <v>0</v>
      </c>
      <c r="AJ595" s="488">
        <v>42898.638149999999</v>
      </c>
    </row>
    <row r="596" spans="1:36" s="42" customFormat="1" x14ac:dyDescent="0.25">
      <c r="A596" s="408"/>
      <c r="B596" s="113">
        <v>1690</v>
      </c>
      <c r="C596" s="189" t="s">
        <v>136</v>
      </c>
      <c r="D596" s="483">
        <v>16368.429340000001</v>
      </c>
      <c r="E596" s="483">
        <v>42069.448279999997</v>
      </c>
      <c r="F596" s="483">
        <v>113850.40555</v>
      </c>
      <c r="G596" s="483">
        <v>22077.900310000001</v>
      </c>
      <c r="H596" s="88">
        <v>194366.18348000001</v>
      </c>
      <c r="I596" s="483">
        <v>7935.6400800000001</v>
      </c>
      <c r="J596" s="483">
        <v>14482.37154</v>
      </c>
      <c r="K596" s="483">
        <v>185.511</v>
      </c>
      <c r="L596" s="483">
        <v>35093.377009999997</v>
      </c>
      <c r="M596" s="483">
        <v>1704.17596</v>
      </c>
      <c r="N596" s="483">
        <v>19003.84706</v>
      </c>
      <c r="O596" s="483">
        <v>205.0316</v>
      </c>
      <c r="P596" s="483">
        <v>1942.02316</v>
      </c>
      <c r="Q596" s="483">
        <v>2572.9228400000002</v>
      </c>
      <c r="R596" s="88">
        <v>83124.900249999992</v>
      </c>
      <c r="S596" s="483">
        <v>100.40860000000001</v>
      </c>
      <c r="T596" s="483">
        <v>2416.81502</v>
      </c>
      <c r="U596" s="483">
        <v>387.60802000000001</v>
      </c>
      <c r="V596" s="483">
        <v>19.427</v>
      </c>
      <c r="W596" s="483">
        <v>0.88843000000000005</v>
      </c>
      <c r="X596" s="483">
        <v>427.18781000000001</v>
      </c>
      <c r="Y596" s="483">
        <v>279.65118999999999</v>
      </c>
      <c r="Z596" s="483">
        <v>3217.6851499999998</v>
      </c>
      <c r="AA596" s="483">
        <v>105.25241</v>
      </c>
      <c r="AB596" s="483">
        <v>569.67466999999999</v>
      </c>
      <c r="AC596" s="483">
        <v>380.57249000000002</v>
      </c>
      <c r="AD596" s="483">
        <v>7905.1707900000001</v>
      </c>
      <c r="AE596" s="483">
        <v>285396.25452000002</v>
      </c>
      <c r="AF596" s="236">
        <v>19189.358059999999</v>
      </c>
      <c r="AG596" s="236">
        <v>36816.97997</v>
      </c>
      <c r="AH596" s="236">
        <v>0</v>
      </c>
      <c r="AI596" s="236">
        <v>765.47609</v>
      </c>
      <c r="AJ596" s="488">
        <v>228624.44040000005</v>
      </c>
    </row>
    <row r="597" spans="1:36" s="42" customFormat="1" x14ac:dyDescent="0.25">
      <c r="A597" s="408"/>
      <c r="B597" s="113">
        <v>169005</v>
      </c>
      <c r="C597" s="189" t="s">
        <v>137</v>
      </c>
      <c r="D597" s="483">
        <v>1568.95299</v>
      </c>
      <c r="E597" s="483">
        <v>5249.2080800000003</v>
      </c>
      <c r="F597" s="483">
        <v>316.22897999999998</v>
      </c>
      <c r="G597" s="483">
        <v>41.648099999999999</v>
      </c>
      <c r="H597" s="88">
        <v>7176.0381500000003</v>
      </c>
      <c r="I597" s="483">
        <v>143.48033000000001</v>
      </c>
      <c r="J597" s="483">
        <v>2777.06952</v>
      </c>
      <c r="K597" s="483">
        <v>28.710999999999999</v>
      </c>
      <c r="L597" s="483">
        <v>5.2789799999999998</v>
      </c>
      <c r="M597" s="483">
        <v>34.402450000000002</v>
      </c>
      <c r="N597" s="483">
        <v>612.21204</v>
      </c>
      <c r="O597" s="483">
        <v>36.588729999999998</v>
      </c>
      <c r="P597" s="483">
        <v>34.829810000000002</v>
      </c>
      <c r="Q597" s="483">
        <v>0</v>
      </c>
      <c r="R597" s="88">
        <v>3672.5728599999998</v>
      </c>
      <c r="S597" s="483">
        <v>0</v>
      </c>
      <c r="T597" s="483">
        <v>0.81</v>
      </c>
      <c r="U597" s="483">
        <v>30.399000000000001</v>
      </c>
      <c r="V597" s="483">
        <v>0</v>
      </c>
      <c r="W597" s="483">
        <v>0</v>
      </c>
      <c r="X597" s="483">
        <v>2.5522300000000002</v>
      </c>
      <c r="Y597" s="483">
        <v>11.882210000000001</v>
      </c>
      <c r="Z597" s="483">
        <v>0</v>
      </c>
      <c r="AA597" s="483">
        <v>37.617579999999997</v>
      </c>
      <c r="AB597" s="483">
        <v>5.9414199999999999</v>
      </c>
      <c r="AC597" s="483">
        <v>12.317360000000001</v>
      </c>
      <c r="AD597" s="483">
        <v>101.5198</v>
      </c>
      <c r="AE597" s="483">
        <v>10950.130810000001</v>
      </c>
      <c r="AF597" s="236">
        <v>640.92304000000001</v>
      </c>
      <c r="AG597" s="236">
        <v>39.681429999999999</v>
      </c>
      <c r="AH597" s="236">
        <v>0</v>
      </c>
      <c r="AI597" s="236">
        <v>61.817149999999998</v>
      </c>
      <c r="AJ597" s="488">
        <v>10207.709189999996</v>
      </c>
    </row>
    <row r="598" spans="1:36" s="42" customFormat="1" x14ac:dyDescent="0.25">
      <c r="A598" s="408"/>
      <c r="B598" s="113">
        <v>169010</v>
      </c>
      <c r="C598" s="189" t="s">
        <v>138</v>
      </c>
      <c r="D598" s="483">
        <v>0</v>
      </c>
      <c r="E598" s="483">
        <v>0</v>
      </c>
      <c r="F598" s="483">
        <v>0</v>
      </c>
      <c r="G598" s="483">
        <v>0</v>
      </c>
      <c r="H598" s="88">
        <v>0</v>
      </c>
      <c r="I598" s="483">
        <v>0</v>
      </c>
      <c r="J598" s="483">
        <v>0</v>
      </c>
      <c r="K598" s="483">
        <v>0</v>
      </c>
      <c r="L598" s="483">
        <v>0</v>
      </c>
      <c r="M598" s="483">
        <v>0</v>
      </c>
      <c r="N598" s="483">
        <v>0</v>
      </c>
      <c r="O598" s="483">
        <v>0</v>
      </c>
      <c r="P598" s="483">
        <v>0</v>
      </c>
      <c r="Q598" s="483">
        <v>0</v>
      </c>
      <c r="R598" s="88">
        <v>0</v>
      </c>
      <c r="S598" s="483">
        <v>0</v>
      </c>
      <c r="T598" s="483">
        <v>0</v>
      </c>
      <c r="U598" s="483">
        <v>0</v>
      </c>
      <c r="V598" s="483">
        <v>0</v>
      </c>
      <c r="W598" s="483">
        <v>0</v>
      </c>
      <c r="X598" s="483">
        <v>0</v>
      </c>
      <c r="Y598" s="483">
        <v>0</v>
      </c>
      <c r="Z598" s="483">
        <v>0</v>
      </c>
      <c r="AA598" s="483">
        <v>0</v>
      </c>
      <c r="AB598" s="483">
        <v>0</v>
      </c>
      <c r="AC598" s="483">
        <v>0</v>
      </c>
      <c r="AD598" s="483">
        <v>0</v>
      </c>
      <c r="AE598" s="483">
        <v>0</v>
      </c>
      <c r="AF598" s="236">
        <v>0</v>
      </c>
      <c r="AG598" s="236">
        <v>0</v>
      </c>
      <c r="AH598" s="236">
        <v>0</v>
      </c>
      <c r="AI598" s="236">
        <v>0</v>
      </c>
      <c r="AJ598" s="488">
        <v>0</v>
      </c>
    </row>
    <row r="599" spans="1:36" s="42" customFormat="1" x14ac:dyDescent="0.25">
      <c r="A599" s="408"/>
      <c r="B599" s="113">
        <v>169015</v>
      </c>
      <c r="C599" s="189" t="s">
        <v>139</v>
      </c>
      <c r="D599" s="483">
        <v>0</v>
      </c>
      <c r="E599" s="483">
        <v>0</v>
      </c>
      <c r="F599" s="483">
        <v>0</v>
      </c>
      <c r="G599" s="483">
        <v>0</v>
      </c>
      <c r="H599" s="88">
        <v>0</v>
      </c>
      <c r="I599" s="483">
        <v>0</v>
      </c>
      <c r="J599" s="483">
        <v>0</v>
      </c>
      <c r="K599" s="483">
        <v>0</v>
      </c>
      <c r="L599" s="483">
        <v>0</v>
      </c>
      <c r="M599" s="483">
        <v>0</v>
      </c>
      <c r="N599" s="483">
        <v>0</v>
      </c>
      <c r="O599" s="483">
        <v>0</v>
      </c>
      <c r="P599" s="483">
        <v>0</v>
      </c>
      <c r="Q599" s="483">
        <v>0</v>
      </c>
      <c r="R599" s="88">
        <v>0</v>
      </c>
      <c r="S599" s="483">
        <v>0</v>
      </c>
      <c r="T599" s="483">
        <v>0</v>
      </c>
      <c r="U599" s="483">
        <v>0</v>
      </c>
      <c r="V599" s="483">
        <v>0</v>
      </c>
      <c r="W599" s="483">
        <v>0</v>
      </c>
      <c r="X599" s="483">
        <v>0</v>
      </c>
      <c r="Y599" s="483">
        <v>0</v>
      </c>
      <c r="Z599" s="483">
        <v>0</v>
      </c>
      <c r="AA599" s="483">
        <v>0</v>
      </c>
      <c r="AB599" s="483">
        <v>0</v>
      </c>
      <c r="AC599" s="483">
        <v>0</v>
      </c>
      <c r="AD599" s="483">
        <v>0</v>
      </c>
      <c r="AE599" s="483">
        <v>0</v>
      </c>
      <c r="AF599" s="236">
        <v>0</v>
      </c>
      <c r="AG599" s="236">
        <v>0</v>
      </c>
      <c r="AH599" s="236">
        <v>0</v>
      </c>
      <c r="AI599" s="236">
        <v>0</v>
      </c>
      <c r="AJ599" s="488">
        <v>0</v>
      </c>
    </row>
    <row r="600" spans="1:36" s="42" customFormat="1" x14ac:dyDescent="0.25">
      <c r="A600" s="408"/>
      <c r="B600" s="113">
        <v>169020</v>
      </c>
      <c r="C600" s="189" t="s">
        <v>140</v>
      </c>
      <c r="D600" s="483">
        <v>0</v>
      </c>
      <c r="E600" s="483">
        <v>17.264130000000002</v>
      </c>
      <c r="F600" s="483">
        <v>0</v>
      </c>
      <c r="G600" s="483">
        <v>0</v>
      </c>
      <c r="H600" s="88">
        <v>17.264130000000002</v>
      </c>
      <c r="I600" s="483">
        <v>0</v>
      </c>
      <c r="J600" s="483">
        <v>0</v>
      </c>
      <c r="K600" s="483">
        <v>0</v>
      </c>
      <c r="L600" s="483">
        <v>0</v>
      </c>
      <c r="M600" s="483">
        <v>0</v>
      </c>
      <c r="N600" s="483">
        <v>0</v>
      </c>
      <c r="O600" s="483">
        <v>0</v>
      </c>
      <c r="P600" s="483">
        <v>0</v>
      </c>
      <c r="Q600" s="483">
        <v>0</v>
      </c>
      <c r="R600" s="88">
        <v>0</v>
      </c>
      <c r="S600" s="483">
        <v>0</v>
      </c>
      <c r="T600" s="483">
        <v>0</v>
      </c>
      <c r="U600" s="483">
        <v>0</v>
      </c>
      <c r="V600" s="483">
        <v>0</v>
      </c>
      <c r="W600" s="483">
        <v>0</v>
      </c>
      <c r="X600" s="483">
        <v>0</v>
      </c>
      <c r="Y600" s="483">
        <v>0</v>
      </c>
      <c r="Z600" s="483">
        <v>0</v>
      </c>
      <c r="AA600" s="483">
        <v>0</v>
      </c>
      <c r="AB600" s="483">
        <v>0</v>
      </c>
      <c r="AC600" s="483">
        <v>0</v>
      </c>
      <c r="AD600" s="483">
        <v>0</v>
      </c>
      <c r="AE600" s="483">
        <v>17.264130000000002</v>
      </c>
      <c r="AF600" s="236">
        <v>0</v>
      </c>
      <c r="AG600" s="236">
        <v>0</v>
      </c>
      <c r="AH600" s="236">
        <v>0</v>
      </c>
      <c r="AI600" s="236">
        <v>0</v>
      </c>
      <c r="AJ600" s="488">
        <v>17.264130000000002</v>
      </c>
    </row>
    <row r="601" spans="1:36" s="42" customFormat="1" x14ac:dyDescent="0.25">
      <c r="A601" s="408"/>
      <c r="B601" s="113">
        <v>169025</v>
      </c>
      <c r="C601" s="189" t="s">
        <v>141</v>
      </c>
      <c r="D601" s="483">
        <v>2131.9987099999998</v>
      </c>
      <c r="E601" s="483">
        <v>191.57481999999999</v>
      </c>
      <c r="F601" s="483">
        <v>52071.706180000001</v>
      </c>
      <c r="G601" s="483">
        <v>0</v>
      </c>
      <c r="H601" s="88">
        <v>54395.279710000003</v>
      </c>
      <c r="I601" s="483">
        <v>3911.4449</v>
      </c>
      <c r="J601" s="483">
        <v>0</v>
      </c>
      <c r="K601" s="483">
        <v>0</v>
      </c>
      <c r="L601" s="483">
        <v>0</v>
      </c>
      <c r="M601" s="483">
        <v>0</v>
      </c>
      <c r="N601" s="483">
        <v>6344.3117599999996</v>
      </c>
      <c r="O601" s="483">
        <v>0</v>
      </c>
      <c r="P601" s="483">
        <v>0</v>
      </c>
      <c r="Q601" s="483">
        <v>0</v>
      </c>
      <c r="R601" s="88">
        <v>10255.756659999999</v>
      </c>
      <c r="S601" s="483">
        <v>0</v>
      </c>
      <c r="T601" s="483">
        <v>0</v>
      </c>
      <c r="U601" s="483">
        <v>81.907910000000001</v>
      </c>
      <c r="V601" s="483">
        <v>0</v>
      </c>
      <c r="W601" s="483">
        <v>0</v>
      </c>
      <c r="X601" s="483">
        <v>0</v>
      </c>
      <c r="Y601" s="483">
        <v>0</v>
      </c>
      <c r="Z601" s="483">
        <v>3.0649999999999999</v>
      </c>
      <c r="AA601" s="483">
        <v>0</v>
      </c>
      <c r="AB601" s="483">
        <v>0</v>
      </c>
      <c r="AC601" s="483">
        <v>0</v>
      </c>
      <c r="AD601" s="483">
        <v>84.972909999999999</v>
      </c>
      <c r="AE601" s="483">
        <v>64736.009279999998</v>
      </c>
      <c r="AF601" s="236">
        <v>6344.3117599999996</v>
      </c>
      <c r="AG601" s="236">
        <v>0</v>
      </c>
      <c r="AH601" s="236">
        <v>0</v>
      </c>
      <c r="AI601" s="236">
        <v>0</v>
      </c>
      <c r="AJ601" s="488">
        <v>58391.697520000009</v>
      </c>
    </row>
    <row r="602" spans="1:36" s="42" customFormat="1" x14ac:dyDescent="0.25">
      <c r="A602" s="408"/>
      <c r="B602" s="113">
        <v>169030</v>
      </c>
      <c r="C602" s="189" t="s">
        <v>142</v>
      </c>
      <c r="D602" s="483">
        <v>31.68938</v>
      </c>
      <c r="E602" s="483">
        <v>0</v>
      </c>
      <c r="F602" s="483">
        <v>20389.763599999998</v>
      </c>
      <c r="G602" s="483">
        <v>0</v>
      </c>
      <c r="H602" s="88">
        <v>20421.452979999998</v>
      </c>
      <c r="I602" s="483">
        <v>272.75222000000002</v>
      </c>
      <c r="J602" s="483">
        <v>0</v>
      </c>
      <c r="K602" s="483">
        <v>0</v>
      </c>
      <c r="L602" s="483">
        <v>0</v>
      </c>
      <c r="M602" s="483">
        <v>0</v>
      </c>
      <c r="N602" s="483">
        <v>0</v>
      </c>
      <c r="O602" s="483">
        <v>0</v>
      </c>
      <c r="P602" s="483">
        <v>0</v>
      </c>
      <c r="Q602" s="483">
        <v>0</v>
      </c>
      <c r="R602" s="88">
        <v>272.75222000000002</v>
      </c>
      <c r="S602" s="483">
        <v>0</v>
      </c>
      <c r="T602" s="483">
        <v>0</v>
      </c>
      <c r="U602" s="483">
        <v>0</v>
      </c>
      <c r="V602" s="483">
        <v>0</v>
      </c>
      <c r="W602" s="483">
        <v>0</v>
      </c>
      <c r="X602" s="483">
        <v>0</v>
      </c>
      <c r="Y602" s="483">
        <v>0</v>
      </c>
      <c r="Z602" s="483">
        <v>0</v>
      </c>
      <c r="AA602" s="483">
        <v>0</v>
      </c>
      <c r="AB602" s="483">
        <v>0</v>
      </c>
      <c r="AC602" s="483">
        <v>0</v>
      </c>
      <c r="AD602" s="483">
        <v>0</v>
      </c>
      <c r="AE602" s="483">
        <v>20694.205199999997</v>
      </c>
      <c r="AF602" s="236">
        <v>0</v>
      </c>
      <c r="AG602" s="236">
        <v>0</v>
      </c>
      <c r="AH602" s="236">
        <v>0</v>
      </c>
      <c r="AI602" s="236">
        <v>0</v>
      </c>
      <c r="AJ602" s="488">
        <v>20694.205199999997</v>
      </c>
    </row>
    <row r="603" spans="1:36" s="42" customFormat="1" x14ac:dyDescent="0.25">
      <c r="A603" s="408"/>
      <c r="B603" s="113">
        <v>169035</v>
      </c>
      <c r="C603" s="189" t="s">
        <v>143</v>
      </c>
      <c r="D603" s="483">
        <v>0</v>
      </c>
      <c r="E603" s="483">
        <v>0</v>
      </c>
      <c r="F603" s="483">
        <v>0</v>
      </c>
      <c r="G603" s="483">
        <v>0</v>
      </c>
      <c r="H603" s="88">
        <v>0</v>
      </c>
      <c r="I603" s="483">
        <v>0</v>
      </c>
      <c r="J603" s="483">
        <v>0</v>
      </c>
      <c r="K603" s="483">
        <v>0</v>
      </c>
      <c r="L603" s="483">
        <v>0</v>
      </c>
      <c r="M603" s="483">
        <v>0</v>
      </c>
      <c r="N603" s="483">
        <v>0</v>
      </c>
      <c r="O603" s="483">
        <v>0</v>
      </c>
      <c r="P603" s="483">
        <v>0</v>
      </c>
      <c r="Q603" s="483">
        <v>0</v>
      </c>
      <c r="R603" s="88">
        <v>0</v>
      </c>
      <c r="S603" s="483">
        <v>0</v>
      </c>
      <c r="T603" s="483">
        <v>1358.65524</v>
      </c>
      <c r="U603" s="483">
        <v>0</v>
      </c>
      <c r="V603" s="483">
        <v>0</v>
      </c>
      <c r="W603" s="483">
        <v>0</v>
      </c>
      <c r="X603" s="483">
        <v>0</v>
      </c>
      <c r="Y603" s="483">
        <v>0</v>
      </c>
      <c r="Z603" s="483">
        <v>0</v>
      </c>
      <c r="AA603" s="483">
        <v>0</v>
      </c>
      <c r="AB603" s="483">
        <v>0</v>
      </c>
      <c r="AC603" s="483">
        <v>0</v>
      </c>
      <c r="AD603" s="483">
        <v>1358.65524</v>
      </c>
      <c r="AE603" s="483">
        <v>1358.65524</v>
      </c>
      <c r="AF603" s="236">
        <v>0</v>
      </c>
      <c r="AG603" s="236">
        <v>0</v>
      </c>
      <c r="AH603" s="236">
        <v>0</v>
      </c>
      <c r="AI603" s="236">
        <v>0</v>
      </c>
      <c r="AJ603" s="488">
        <v>1358.65524</v>
      </c>
    </row>
    <row r="604" spans="1:36" s="42" customFormat="1" x14ac:dyDescent="0.25">
      <c r="A604" s="408"/>
      <c r="B604" s="113">
        <v>169040</v>
      </c>
      <c r="C604" s="189" t="s">
        <v>815</v>
      </c>
      <c r="D604" s="483">
        <v>1781.4661900000001</v>
      </c>
      <c r="E604" s="483">
        <v>450.66050000000001</v>
      </c>
      <c r="F604" s="483">
        <v>5661.3832199999997</v>
      </c>
      <c r="G604" s="483">
        <v>206.20475999999999</v>
      </c>
      <c r="H604" s="88">
        <v>8099.7146699999994</v>
      </c>
      <c r="I604" s="483">
        <v>2.3716599999999999</v>
      </c>
      <c r="J604" s="483">
        <v>1596.80386</v>
      </c>
      <c r="K604" s="483">
        <v>0</v>
      </c>
      <c r="L604" s="483">
        <v>12376.511839999999</v>
      </c>
      <c r="M604" s="483">
        <v>537.98499000000004</v>
      </c>
      <c r="N604" s="483">
        <v>1140.6580300000001</v>
      </c>
      <c r="O604" s="483">
        <v>147.53213</v>
      </c>
      <c r="P604" s="483">
        <v>0</v>
      </c>
      <c r="Q604" s="483">
        <v>0</v>
      </c>
      <c r="R604" s="88">
        <v>15801.862510000001</v>
      </c>
      <c r="S604" s="483">
        <v>0</v>
      </c>
      <c r="T604" s="483">
        <v>0</v>
      </c>
      <c r="U604" s="483">
        <v>0</v>
      </c>
      <c r="V604" s="483">
        <v>0</v>
      </c>
      <c r="W604" s="483">
        <v>0</v>
      </c>
      <c r="X604" s="483">
        <v>0</v>
      </c>
      <c r="Y604" s="483">
        <v>0</v>
      </c>
      <c r="Z604" s="483">
        <v>0</v>
      </c>
      <c r="AA604" s="483">
        <v>0</v>
      </c>
      <c r="AB604" s="483">
        <v>0</v>
      </c>
      <c r="AC604" s="483">
        <v>0</v>
      </c>
      <c r="AD604" s="483">
        <v>0</v>
      </c>
      <c r="AE604" s="483">
        <v>23901.57718</v>
      </c>
      <c r="AF604" s="236">
        <v>1140.6580300000001</v>
      </c>
      <c r="AG604" s="236">
        <v>12914.49683</v>
      </c>
      <c r="AH604" s="236">
        <v>0</v>
      </c>
      <c r="AI604" s="236">
        <v>0</v>
      </c>
      <c r="AJ604" s="488">
        <v>9846.4223199999979</v>
      </c>
    </row>
    <row r="605" spans="1:36" s="42" customFormat="1" x14ac:dyDescent="0.25">
      <c r="A605" s="408"/>
      <c r="B605" s="113">
        <v>169090</v>
      </c>
      <c r="C605" s="189" t="s">
        <v>118</v>
      </c>
      <c r="D605" s="483">
        <v>10854.32207</v>
      </c>
      <c r="E605" s="483">
        <v>36160.740749999997</v>
      </c>
      <c r="F605" s="483">
        <v>35411.32357</v>
      </c>
      <c r="G605" s="483">
        <v>21830.047449999998</v>
      </c>
      <c r="H605" s="88">
        <v>104256.43384</v>
      </c>
      <c r="I605" s="483">
        <v>3605.5909700000002</v>
      </c>
      <c r="J605" s="483">
        <v>10108.498159999999</v>
      </c>
      <c r="K605" s="483">
        <v>156.80000000000001</v>
      </c>
      <c r="L605" s="483">
        <v>22711.586190000002</v>
      </c>
      <c r="M605" s="483">
        <v>1131.7885200000001</v>
      </c>
      <c r="N605" s="483">
        <v>10906.665230000001</v>
      </c>
      <c r="O605" s="483">
        <v>20.910740000000001</v>
      </c>
      <c r="P605" s="483">
        <v>1907.19335</v>
      </c>
      <c r="Q605" s="483">
        <v>2572.9228400000002</v>
      </c>
      <c r="R605" s="88">
        <v>53121.955999999998</v>
      </c>
      <c r="S605" s="483">
        <v>100.40860000000001</v>
      </c>
      <c r="T605" s="483">
        <v>1057.34978</v>
      </c>
      <c r="U605" s="483">
        <v>275.30110999999999</v>
      </c>
      <c r="V605" s="483">
        <v>19.427</v>
      </c>
      <c r="W605" s="483">
        <v>0.88843000000000005</v>
      </c>
      <c r="X605" s="483">
        <v>424.63558</v>
      </c>
      <c r="Y605" s="483">
        <v>267.76898</v>
      </c>
      <c r="Z605" s="483">
        <v>3214.6201500000002</v>
      </c>
      <c r="AA605" s="483">
        <v>67.634829999999994</v>
      </c>
      <c r="AB605" s="483">
        <v>563.73325</v>
      </c>
      <c r="AC605" s="483">
        <v>368.25513000000001</v>
      </c>
      <c r="AD605" s="483">
        <v>6360.0228399999996</v>
      </c>
      <c r="AE605" s="483">
        <v>163738.41267999998</v>
      </c>
      <c r="AF605" s="236">
        <v>11063.46523</v>
      </c>
      <c r="AG605" s="236">
        <v>23862.80171</v>
      </c>
      <c r="AH605" s="236">
        <v>0</v>
      </c>
      <c r="AI605" s="236">
        <v>703.65894000000003</v>
      </c>
      <c r="AJ605" s="488">
        <v>128108.48680000003</v>
      </c>
    </row>
    <row r="606" spans="1:36" s="42" customFormat="1" x14ac:dyDescent="0.25">
      <c r="A606" s="408"/>
      <c r="B606" s="113">
        <v>1699</v>
      </c>
      <c r="C606" s="189" t="s">
        <v>144</v>
      </c>
      <c r="D606" s="483">
        <v>-14673.116599999999</v>
      </c>
      <c r="E606" s="483">
        <v>-42724.7739</v>
      </c>
      <c r="F606" s="483">
        <v>-49178.408020000003</v>
      </c>
      <c r="G606" s="483">
        <v>-16609.565770000001</v>
      </c>
      <c r="H606" s="88">
        <v>-123185.86429000001</v>
      </c>
      <c r="I606" s="483">
        <v>-8843.7346699999998</v>
      </c>
      <c r="J606" s="483">
        <v>-2313.2745300000001</v>
      </c>
      <c r="K606" s="483">
        <v>-22.673999999999999</v>
      </c>
      <c r="L606" s="483">
        <v>-11507.84542</v>
      </c>
      <c r="M606" s="483">
        <v>-5298.1479300000001</v>
      </c>
      <c r="N606" s="483">
        <v>-7029.7213300000003</v>
      </c>
      <c r="O606" s="483">
        <v>-567.38624000000004</v>
      </c>
      <c r="P606" s="483">
        <v>-639.04012999999998</v>
      </c>
      <c r="Q606" s="483">
        <v>-6222.1174600000004</v>
      </c>
      <c r="R606" s="88">
        <v>-42443.941710000006</v>
      </c>
      <c r="S606" s="483">
        <v>-322.76578000000001</v>
      </c>
      <c r="T606" s="483">
        <v>-937.15633000000003</v>
      </c>
      <c r="U606" s="483">
        <v>-120.61448</v>
      </c>
      <c r="V606" s="483">
        <v>-87.960260000000005</v>
      </c>
      <c r="W606" s="483">
        <v>-1.2431700000000001</v>
      </c>
      <c r="X606" s="483">
        <v>-293.87526000000003</v>
      </c>
      <c r="Y606" s="483">
        <v>-93.377549999999999</v>
      </c>
      <c r="Z606" s="483">
        <v>-62.935029999999998</v>
      </c>
      <c r="AA606" s="483">
        <v>-97.019630000000006</v>
      </c>
      <c r="AB606" s="483">
        <v>-1423.26449</v>
      </c>
      <c r="AC606" s="483">
        <v>-279.45053000000001</v>
      </c>
      <c r="AD606" s="483">
        <v>-3719.6625100000001</v>
      </c>
      <c r="AE606" s="483">
        <v>-169349.46851000001</v>
      </c>
      <c r="AF606" s="236">
        <v>-7052.3953300000003</v>
      </c>
      <c r="AG606" s="236">
        <v>-16893.95361</v>
      </c>
      <c r="AH606" s="236">
        <v>0</v>
      </c>
      <c r="AI606" s="236">
        <v>-469.84771000000001</v>
      </c>
      <c r="AJ606" s="488">
        <v>-144933.27185999998</v>
      </c>
    </row>
    <row r="607" spans="1:36" s="42" customFormat="1" x14ac:dyDescent="0.25">
      <c r="A607" s="408"/>
      <c r="B607" s="113">
        <v>169905</v>
      </c>
      <c r="C607" s="189" t="s">
        <v>1563</v>
      </c>
      <c r="D607" s="483">
        <v>-1490.50991</v>
      </c>
      <c r="E607" s="483">
        <v>-9643.6919899999994</v>
      </c>
      <c r="F607" s="483">
        <v>-31200.738860000001</v>
      </c>
      <c r="G607" s="483">
        <v>-8682.6630299999997</v>
      </c>
      <c r="H607" s="88">
        <v>-51017.603789999994</v>
      </c>
      <c r="I607" s="483">
        <v>-1828.5272299999999</v>
      </c>
      <c r="J607" s="483">
        <v>-56</v>
      </c>
      <c r="K607" s="483">
        <v>-13.12</v>
      </c>
      <c r="L607" s="483">
        <v>-51.476370000000003</v>
      </c>
      <c r="M607" s="483">
        <v>-1755.3167100000001</v>
      </c>
      <c r="N607" s="483">
        <v>-1239.6009100000001</v>
      </c>
      <c r="O607" s="483">
        <v>0</v>
      </c>
      <c r="P607" s="483">
        <v>-383.98707000000002</v>
      </c>
      <c r="Q607" s="483">
        <v>-5235.49773</v>
      </c>
      <c r="R607" s="88">
        <v>-10563.526020000001</v>
      </c>
      <c r="S607" s="483">
        <v>-286.38092</v>
      </c>
      <c r="T607" s="483">
        <v>-351.83461</v>
      </c>
      <c r="U607" s="483">
        <v>0</v>
      </c>
      <c r="V607" s="483">
        <v>-27.397300000000001</v>
      </c>
      <c r="W607" s="483">
        <v>-0.90242</v>
      </c>
      <c r="X607" s="483">
        <v>-0.52647999999999995</v>
      </c>
      <c r="Y607" s="483">
        <v>-74.088589999999996</v>
      </c>
      <c r="Z607" s="483">
        <v>-42.733220000000003</v>
      </c>
      <c r="AA607" s="483">
        <v>0</v>
      </c>
      <c r="AB607" s="483">
        <v>-1076.42443</v>
      </c>
      <c r="AC607" s="483">
        <v>-231.77018000000001</v>
      </c>
      <c r="AD607" s="483">
        <v>-2092.0581499999998</v>
      </c>
      <c r="AE607" s="483">
        <v>-63673.187959999996</v>
      </c>
      <c r="AF607" s="236">
        <v>-1252.72091</v>
      </c>
      <c r="AG607" s="236">
        <v>-1834.19038</v>
      </c>
      <c r="AH607" s="236">
        <v>0</v>
      </c>
      <c r="AI607" s="236">
        <v>-305.85876999999999</v>
      </c>
      <c r="AJ607" s="488">
        <v>-60280.4179</v>
      </c>
    </row>
    <row r="608" spans="1:36" s="42" customFormat="1" x14ac:dyDescent="0.25">
      <c r="A608" s="408"/>
      <c r="B608" s="113">
        <v>169910</v>
      </c>
      <c r="C608" s="189" t="s">
        <v>146</v>
      </c>
      <c r="D608" s="483">
        <v>-13182.606690000001</v>
      </c>
      <c r="E608" s="483">
        <v>-33081.081910000001</v>
      </c>
      <c r="F608" s="483">
        <v>-17977.669160000001</v>
      </c>
      <c r="G608" s="483">
        <v>-7926.9027400000004</v>
      </c>
      <c r="H608" s="88">
        <v>-72168.260500000004</v>
      </c>
      <c r="I608" s="483">
        <v>-7015.2074400000001</v>
      </c>
      <c r="J608" s="483">
        <v>-2257.2745300000001</v>
      </c>
      <c r="K608" s="483">
        <v>-9.5540000000000003</v>
      </c>
      <c r="L608" s="483">
        <v>-11456.369049999999</v>
      </c>
      <c r="M608" s="483">
        <v>-3542.83122</v>
      </c>
      <c r="N608" s="483">
        <v>-5790.1204200000002</v>
      </c>
      <c r="O608" s="483">
        <v>-567.38624000000004</v>
      </c>
      <c r="P608" s="483">
        <v>-255.05305999999999</v>
      </c>
      <c r="Q608" s="483">
        <v>-986.61973</v>
      </c>
      <c r="R608" s="88">
        <v>-31880.415689999994</v>
      </c>
      <c r="S608" s="483">
        <v>-36.384860000000003</v>
      </c>
      <c r="T608" s="483">
        <v>-585.32172000000003</v>
      </c>
      <c r="U608" s="483">
        <v>-120.61448</v>
      </c>
      <c r="V608" s="483">
        <v>-60.562959999999997</v>
      </c>
      <c r="W608" s="483">
        <v>-0.34075</v>
      </c>
      <c r="X608" s="483">
        <v>-293.34877999999998</v>
      </c>
      <c r="Y608" s="483">
        <v>-19.288959999999999</v>
      </c>
      <c r="Z608" s="483">
        <v>-20.201809999999998</v>
      </c>
      <c r="AA608" s="483">
        <v>-97.019630000000006</v>
      </c>
      <c r="AB608" s="483">
        <v>-346.84005999999999</v>
      </c>
      <c r="AC608" s="483">
        <v>-47.680349999999997</v>
      </c>
      <c r="AD608" s="483">
        <v>-1627.60436</v>
      </c>
      <c r="AE608" s="483">
        <v>-105676.28055</v>
      </c>
      <c r="AF608" s="236">
        <v>-5799.6744200000003</v>
      </c>
      <c r="AG608" s="236">
        <v>-15059.763229999999</v>
      </c>
      <c r="AH608" s="236">
        <v>0</v>
      </c>
      <c r="AI608" s="236">
        <v>-163.98894000000001</v>
      </c>
      <c r="AJ608" s="488">
        <v>-84652.853960000037</v>
      </c>
    </row>
    <row r="609" spans="1:36" s="42" customFormat="1" x14ac:dyDescent="0.25">
      <c r="A609" s="408"/>
      <c r="B609" s="113">
        <v>169915</v>
      </c>
      <c r="C609" s="189" t="s">
        <v>816</v>
      </c>
      <c r="D609" s="483">
        <v>0</v>
      </c>
      <c r="E609" s="483">
        <v>0</v>
      </c>
      <c r="F609" s="483">
        <v>0</v>
      </c>
      <c r="G609" s="483">
        <v>0</v>
      </c>
      <c r="H609" s="88">
        <v>0</v>
      </c>
      <c r="I609" s="483">
        <v>0</v>
      </c>
      <c r="J609" s="483">
        <v>0</v>
      </c>
      <c r="K609" s="483">
        <v>0</v>
      </c>
      <c r="L609" s="483">
        <v>0</v>
      </c>
      <c r="M609" s="483">
        <v>0</v>
      </c>
      <c r="N609" s="483">
        <v>0</v>
      </c>
      <c r="O609" s="483">
        <v>0</v>
      </c>
      <c r="P609" s="483">
        <v>0</v>
      </c>
      <c r="Q609" s="483">
        <v>0</v>
      </c>
      <c r="R609" s="88">
        <v>0</v>
      </c>
      <c r="S609" s="483">
        <v>0</v>
      </c>
      <c r="T609" s="483">
        <v>0</v>
      </c>
      <c r="U609" s="483">
        <v>0</v>
      </c>
      <c r="V609" s="483">
        <v>0</v>
      </c>
      <c r="W609" s="483">
        <v>0</v>
      </c>
      <c r="X609" s="483">
        <v>0</v>
      </c>
      <c r="Y609" s="483">
        <v>0</v>
      </c>
      <c r="Z609" s="483">
        <v>0</v>
      </c>
      <c r="AA609" s="483">
        <v>0</v>
      </c>
      <c r="AB609" s="483">
        <v>0</v>
      </c>
      <c r="AC609" s="483">
        <v>0</v>
      </c>
      <c r="AD609" s="483">
        <v>0</v>
      </c>
      <c r="AE609" s="483">
        <v>0</v>
      </c>
      <c r="AF609" s="236">
        <v>0</v>
      </c>
      <c r="AG609" s="236">
        <v>0</v>
      </c>
      <c r="AH609" s="236">
        <v>0</v>
      </c>
      <c r="AI609" s="236">
        <v>0</v>
      </c>
      <c r="AJ609" s="488">
        <v>0</v>
      </c>
    </row>
    <row r="610" spans="1:36" s="40" customFormat="1" x14ac:dyDescent="0.25">
      <c r="A610" s="407"/>
      <c r="B610" s="112">
        <v>17</v>
      </c>
      <c r="C610" s="320" t="s">
        <v>817</v>
      </c>
      <c r="D610" s="484">
        <v>24465.817179999998</v>
      </c>
      <c r="E610" s="484">
        <v>6040.2929100000001</v>
      </c>
      <c r="F610" s="484">
        <v>23050.332050000001</v>
      </c>
      <c r="G610" s="484">
        <v>14420.7611</v>
      </c>
      <c r="H610" s="26">
        <v>67977.203240000003</v>
      </c>
      <c r="I610" s="484">
        <v>12506.902770000001</v>
      </c>
      <c r="J610" s="484">
        <v>370.75684000000001</v>
      </c>
      <c r="K610" s="484">
        <v>0</v>
      </c>
      <c r="L610" s="484">
        <v>0</v>
      </c>
      <c r="M610" s="484">
        <v>516.54389000000003</v>
      </c>
      <c r="N610" s="484">
        <v>13561.84719</v>
      </c>
      <c r="O610" s="484">
        <v>757.19123000000002</v>
      </c>
      <c r="P610" s="484">
        <v>2675.3866800000001</v>
      </c>
      <c r="Q610" s="484">
        <v>407.82348000000002</v>
      </c>
      <c r="R610" s="26">
        <v>30796.452080000003</v>
      </c>
      <c r="S610" s="484">
        <v>1405.1017300000001</v>
      </c>
      <c r="T610" s="484">
        <v>7232.2384700000002</v>
      </c>
      <c r="U610" s="484">
        <v>1289.5966699999999</v>
      </c>
      <c r="V610" s="484">
        <v>10.625</v>
      </c>
      <c r="W610" s="484">
        <v>26.300699999999999</v>
      </c>
      <c r="X610" s="484">
        <v>18.672000000000001</v>
      </c>
      <c r="Y610" s="484">
        <v>0</v>
      </c>
      <c r="Z610" s="484">
        <v>0</v>
      </c>
      <c r="AA610" s="484">
        <v>0</v>
      </c>
      <c r="AB610" s="484">
        <v>160.59593000000001</v>
      </c>
      <c r="AC610" s="484">
        <v>0</v>
      </c>
      <c r="AD610" s="484">
        <v>10143.130500000001</v>
      </c>
      <c r="AE610" s="484">
        <v>108916.78582</v>
      </c>
      <c r="AF610" s="486">
        <v>13561.84719</v>
      </c>
      <c r="AG610" s="486">
        <v>527.16889000000003</v>
      </c>
      <c r="AH610" s="486">
        <v>0</v>
      </c>
      <c r="AI610" s="486">
        <v>0</v>
      </c>
      <c r="AJ610" s="487">
        <v>94827.769740000003</v>
      </c>
    </row>
    <row r="611" spans="1:36" s="42" customFormat="1" x14ac:dyDescent="0.25">
      <c r="A611" s="408"/>
      <c r="B611" s="113">
        <v>1701</v>
      </c>
      <c r="C611" s="189" t="s">
        <v>147</v>
      </c>
      <c r="D611" s="483">
        <v>0</v>
      </c>
      <c r="E611" s="483">
        <v>0</v>
      </c>
      <c r="F611" s="483">
        <v>0</v>
      </c>
      <c r="G611" s="483">
        <v>0</v>
      </c>
      <c r="H611" s="88">
        <v>0</v>
      </c>
      <c r="I611" s="483">
        <v>0</v>
      </c>
      <c r="J611" s="483">
        <v>0</v>
      </c>
      <c r="K611" s="483">
        <v>0</v>
      </c>
      <c r="L611" s="483">
        <v>0</v>
      </c>
      <c r="M611" s="483">
        <v>0</v>
      </c>
      <c r="N611" s="483">
        <v>0</v>
      </c>
      <c r="O611" s="483">
        <v>0</v>
      </c>
      <c r="P611" s="483">
        <v>0</v>
      </c>
      <c r="Q611" s="483">
        <v>0</v>
      </c>
      <c r="R611" s="88">
        <v>0</v>
      </c>
      <c r="S611" s="483">
        <v>0</v>
      </c>
      <c r="T611" s="483">
        <v>0</v>
      </c>
      <c r="U611" s="483">
        <v>0</v>
      </c>
      <c r="V611" s="483">
        <v>0</v>
      </c>
      <c r="W611" s="483">
        <v>0</v>
      </c>
      <c r="X611" s="483">
        <v>0</v>
      </c>
      <c r="Y611" s="483">
        <v>0</v>
      </c>
      <c r="Z611" s="483">
        <v>0</v>
      </c>
      <c r="AA611" s="483">
        <v>0</v>
      </c>
      <c r="AB611" s="483">
        <v>0</v>
      </c>
      <c r="AC611" s="483">
        <v>0</v>
      </c>
      <c r="AD611" s="483">
        <v>0</v>
      </c>
      <c r="AE611" s="483">
        <v>0</v>
      </c>
      <c r="AF611" s="236">
        <v>0</v>
      </c>
      <c r="AG611" s="236">
        <v>0</v>
      </c>
      <c r="AH611" s="236">
        <v>0</v>
      </c>
      <c r="AI611" s="236">
        <v>0</v>
      </c>
      <c r="AJ611" s="488">
        <v>0</v>
      </c>
    </row>
    <row r="612" spans="1:36" s="42" customFormat="1" x14ac:dyDescent="0.25">
      <c r="A612" s="408"/>
      <c r="B612" s="113">
        <v>170105</v>
      </c>
      <c r="C612" s="189" t="s">
        <v>148</v>
      </c>
      <c r="D612" s="483">
        <v>0</v>
      </c>
      <c r="E612" s="483">
        <v>0</v>
      </c>
      <c r="F612" s="483">
        <v>0</v>
      </c>
      <c r="G612" s="483">
        <v>0</v>
      </c>
      <c r="H612" s="88">
        <v>0</v>
      </c>
      <c r="I612" s="483">
        <v>0</v>
      </c>
      <c r="J612" s="483">
        <v>0</v>
      </c>
      <c r="K612" s="483">
        <v>0</v>
      </c>
      <c r="L612" s="483">
        <v>0</v>
      </c>
      <c r="M612" s="483">
        <v>0</v>
      </c>
      <c r="N612" s="483">
        <v>0</v>
      </c>
      <c r="O612" s="483">
        <v>0</v>
      </c>
      <c r="P612" s="483">
        <v>0</v>
      </c>
      <c r="Q612" s="483">
        <v>0</v>
      </c>
      <c r="R612" s="88">
        <v>0</v>
      </c>
      <c r="S612" s="483">
        <v>0</v>
      </c>
      <c r="T612" s="483">
        <v>0</v>
      </c>
      <c r="U612" s="483">
        <v>0</v>
      </c>
      <c r="V612" s="483">
        <v>0</v>
      </c>
      <c r="W612" s="483">
        <v>0</v>
      </c>
      <c r="X612" s="483">
        <v>0</v>
      </c>
      <c r="Y612" s="483">
        <v>0</v>
      </c>
      <c r="Z612" s="483">
        <v>0</v>
      </c>
      <c r="AA612" s="483">
        <v>0</v>
      </c>
      <c r="AB612" s="483">
        <v>0</v>
      </c>
      <c r="AC612" s="483">
        <v>0</v>
      </c>
      <c r="AD612" s="483">
        <v>0</v>
      </c>
      <c r="AE612" s="483">
        <v>0</v>
      </c>
      <c r="AF612" s="236">
        <v>0</v>
      </c>
      <c r="AG612" s="236">
        <v>0</v>
      </c>
      <c r="AH612" s="236">
        <v>0</v>
      </c>
      <c r="AI612" s="236">
        <v>0</v>
      </c>
      <c r="AJ612" s="488">
        <v>0</v>
      </c>
    </row>
    <row r="613" spans="1:36" s="42" customFormat="1" x14ac:dyDescent="0.25">
      <c r="A613" s="408"/>
      <c r="B613" s="113">
        <v>170110</v>
      </c>
      <c r="C613" s="189" t="s">
        <v>149</v>
      </c>
      <c r="D613" s="483">
        <v>0</v>
      </c>
      <c r="E613" s="483">
        <v>0</v>
      </c>
      <c r="F613" s="483">
        <v>0</v>
      </c>
      <c r="G613" s="483">
        <v>0</v>
      </c>
      <c r="H613" s="88">
        <v>0</v>
      </c>
      <c r="I613" s="483">
        <v>0</v>
      </c>
      <c r="J613" s="483">
        <v>0</v>
      </c>
      <c r="K613" s="483">
        <v>0</v>
      </c>
      <c r="L613" s="483">
        <v>0</v>
      </c>
      <c r="M613" s="483">
        <v>0</v>
      </c>
      <c r="N613" s="483">
        <v>0</v>
      </c>
      <c r="O613" s="483">
        <v>0</v>
      </c>
      <c r="P613" s="483">
        <v>0</v>
      </c>
      <c r="Q613" s="483">
        <v>0</v>
      </c>
      <c r="R613" s="88">
        <v>0</v>
      </c>
      <c r="S613" s="483">
        <v>0</v>
      </c>
      <c r="T613" s="483">
        <v>0</v>
      </c>
      <c r="U613" s="483">
        <v>0</v>
      </c>
      <c r="V613" s="483">
        <v>0</v>
      </c>
      <c r="W613" s="483">
        <v>0</v>
      </c>
      <c r="X613" s="483">
        <v>0</v>
      </c>
      <c r="Y613" s="483">
        <v>0</v>
      </c>
      <c r="Z613" s="483">
        <v>0</v>
      </c>
      <c r="AA613" s="483">
        <v>0</v>
      </c>
      <c r="AB613" s="483">
        <v>0</v>
      </c>
      <c r="AC613" s="483">
        <v>0</v>
      </c>
      <c r="AD613" s="483">
        <v>0</v>
      </c>
      <c r="AE613" s="483">
        <v>0</v>
      </c>
      <c r="AF613" s="236">
        <v>0</v>
      </c>
      <c r="AG613" s="236">
        <v>0</v>
      </c>
      <c r="AH613" s="236">
        <v>0</v>
      </c>
      <c r="AI613" s="236">
        <v>0</v>
      </c>
      <c r="AJ613" s="488">
        <v>0</v>
      </c>
    </row>
    <row r="614" spans="1:36" s="42" customFormat="1" x14ac:dyDescent="0.25">
      <c r="A614" s="408"/>
      <c r="B614" s="113">
        <v>170115</v>
      </c>
      <c r="C614" s="189" t="s">
        <v>150</v>
      </c>
      <c r="D614" s="483">
        <v>0</v>
      </c>
      <c r="E614" s="483">
        <v>0</v>
      </c>
      <c r="F614" s="483">
        <v>0</v>
      </c>
      <c r="G614" s="483">
        <v>0</v>
      </c>
      <c r="H614" s="88">
        <v>0</v>
      </c>
      <c r="I614" s="483">
        <v>0</v>
      </c>
      <c r="J614" s="483">
        <v>0</v>
      </c>
      <c r="K614" s="483">
        <v>0</v>
      </c>
      <c r="L614" s="483">
        <v>0</v>
      </c>
      <c r="M614" s="483">
        <v>0</v>
      </c>
      <c r="N614" s="483">
        <v>0</v>
      </c>
      <c r="O614" s="483">
        <v>0</v>
      </c>
      <c r="P614" s="483">
        <v>0</v>
      </c>
      <c r="Q614" s="483">
        <v>0</v>
      </c>
      <c r="R614" s="88">
        <v>0</v>
      </c>
      <c r="S614" s="483">
        <v>0</v>
      </c>
      <c r="T614" s="483">
        <v>0</v>
      </c>
      <c r="U614" s="483">
        <v>0</v>
      </c>
      <c r="V614" s="483">
        <v>0</v>
      </c>
      <c r="W614" s="483">
        <v>0</v>
      </c>
      <c r="X614" s="483">
        <v>0</v>
      </c>
      <c r="Y614" s="483">
        <v>0</v>
      </c>
      <c r="Z614" s="483">
        <v>0</v>
      </c>
      <c r="AA614" s="483">
        <v>0</v>
      </c>
      <c r="AB614" s="483">
        <v>0</v>
      </c>
      <c r="AC614" s="483">
        <v>0</v>
      </c>
      <c r="AD614" s="483">
        <v>0</v>
      </c>
      <c r="AE614" s="483">
        <v>0</v>
      </c>
      <c r="AF614" s="236">
        <v>0</v>
      </c>
      <c r="AG614" s="236">
        <v>0</v>
      </c>
      <c r="AH614" s="236">
        <v>0</v>
      </c>
      <c r="AI614" s="236">
        <v>0</v>
      </c>
      <c r="AJ614" s="488">
        <v>0</v>
      </c>
    </row>
    <row r="615" spans="1:36" s="42" customFormat="1" x14ac:dyDescent="0.25">
      <c r="A615" s="408"/>
      <c r="B615" s="113">
        <v>170120</v>
      </c>
      <c r="C615" s="189" t="s">
        <v>151</v>
      </c>
      <c r="D615" s="483">
        <v>0</v>
      </c>
      <c r="E615" s="483">
        <v>0</v>
      </c>
      <c r="F615" s="483">
        <v>0</v>
      </c>
      <c r="G615" s="483">
        <v>0</v>
      </c>
      <c r="H615" s="88">
        <v>0</v>
      </c>
      <c r="I615" s="483">
        <v>0</v>
      </c>
      <c r="J615" s="483">
        <v>0</v>
      </c>
      <c r="K615" s="483">
        <v>0</v>
      </c>
      <c r="L615" s="483">
        <v>0</v>
      </c>
      <c r="M615" s="483">
        <v>0</v>
      </c>
      <c r="N615" s="483">
        <v>0</v>
      </c>
      <c r="O615" s="483">
        <v>0</v>
      </c>
      <c r="P615" s="483">
        <v>0</v>
      </c>
      <c r="Q615" s="483">
        <v>0</v>
      </c>
      <c r="R615" s="88">
        <v>0</v>
      </c>
      <c r="S615" s="483">
        <v>0</v>
      </c>
      <c r="T615" s="483">
        <v>0</v>
      </c>
      <c r="U615" s="483">
        <v>0</v>
      </c>
      <c r="V615" s="483">
        <v>0</v>
      </c>
      <c r="W615" s="483">
        <v>0</v>
      </c>
      <c r="X615" s="483">
        <v>0</v>
      </c>
      <c r="Y615" s="483">
        <v>0</v>
      </c>
      <c r="Z615" s="483">
        <v>0</v>
      </c>
      <c r="AA615" s="483">
        <v>0</v>
      </c>
      <c r="AB615" s="483">
        <v>0</v>
      </c>
      <c r="AC615" s="483">
        <v>0</v>
      </c>
      <c r="AD615" s="483">
        <v>0</v>
      </c>
      <c r="AE615" s="483">
        <v>0</v>
      </c>
      <c r="AF615" s="236">
        <v>0</v>
      </c>
      <c r="AG615" s="236">
        <v>0</v>
      </c>
      <c r="AH615" s="236">
        <v>0</v>
      </c>
      <c r="AI615" s="236">
        <v>0</v>
      </c>
      <c r="AJ615" s="488">
        <v>0</v>
      </c>
    </row>
    <row r="616" spans="1:36" s="42" customFormat="1" x14ac:dyDescent="0.25">
      <c r="A616" s="408"/>
      <c r="B616" s="113">
        <v>1702</v>
      </c>
      <c r="C616" s="189" t="s">
        <v>152</v>
      </c>
      <c r="D616" s="483">
        <v>26252.32661</v>
      </c>
      <c r="E616" s="483">
        <v>11587.057199999999</v>
      </c>
      <c r="F616" s="483">
        <v>26541.411459999999</v>
      </c>
      <c r="G616" s="483">
        <v>10256.92863</v>
      </c>
      <c r="H616" s="88">
        <v>74637.723899999997</v>
      </c>
      <c r="I616" s="483">
        <v>12086.40432</v>
      </c>
      <c r="J616" s="483">
        <v>0</v>
      </c>
      <c r="K616" s="483">
        <v>0</v>
      </c>
      <c r="L616" s="483">
        <v>317.28086000000002</v>
      </c>
      <c r="M616" s="483">
        <v>2841.5171700000001</v>
      </c>
      <c r="N616" s="483">
        <v>17771.430820000001</v>
      </c>
      <c r="O616" s="483">
        <v>1223.13885</v>
      </c>
      <c r="P616" s="483">
        <v>3362.3445400000001</v>
      </c>
      <c r="Q616" s="483">
        <v>4242.67443</v>
      </c>
      <c r="R616" s="88">
        <v>41844.790990000001</v>
      </c>
      <c r="S616" s="483">
        <v>2432.78782</v>
      </c>
      <c r="T616" s="483">
        <v>7240.2775099999999</v>
      </c>
      <c r="U616" s="483">
        <v>1281.4997100000001</v>
      </c>
      <c r="V616" s="483">
        <v>29.73695</v>
      </c>
      <c r="W616" s="483">
        <v>0</v>
      </c>
      <c r="X616" s="483">
        <v>406.51600000000002</v>
      </c>
      <c r="Y616" s="483">
        <v>0</v>
      </c>
      <c r="Z616" s="483">
        <v>0</v>
      </c>
      <c r="AA616" s="483">
        <v>0</v>
      </c>
      <c r="AB616" s="483">
        <v>411.77352999999999</v>
      </c>
      <c r="AC616" s="483">
        <v>0</v>
      </c>
      <c r="AD616" s="483">
        <v>11802.59152</v>
      </c>
      <c r="AE616" s="483">
        <v>128285.10640999999</v>
      </c>
      <c r="AF616" s="236">
        <v>17771.430820000001</v>
      </c>
      <c r="AG616" s="236">
        <v>3188.5349799999999</v>
      </c>
      <c r="AH616" s="236">
        <v>0</v>
      </c>
      <c r="AI616" s="236">
        <v>0</v>
      </c>
      <c r="AJ616" s="488">
        <v>107325.14061000002</v>
      </c>
    </row>
    <row r="617" spans="1:36" s="42" customFormat="1" x14ac:dyDescent="0.25">
      <c r="A617" s="408"/>
      <c r="B617" s="113">
        <v>170205</v>
      </c>
      <c r="C617" s="189" t="s">
        <v>148</v>
      </c>
      <c r="D617" s="483">
        <v>1815.46685</v>
      </c>
      <c r="E617" s="483">
        <v>7257.0199599999996</v>
      </c>
      <c r="F617" s="483">
        <v>7596.2905600000004</v>
      </c>
      <c r="G617" s="483">
        <v>4211.7613499999998</v>
      </c>
      <c r="H617" s="88">
        <v>20880.53872</v>
      </c>
      <c r="I617" s="483">
        <v>6795.8025399999997</v>
      </c>
      <c r="J617" s="483">
        <v>0</v>
      </c>
      <c r="K617" s="483">
        <v>0</v>
      </c>
      <c r="L617" s="483">
        <v>283.19074000000001</v>
      </c>
      <c r="M617" s="483">
        <v>1563.5109</v>
      </c>
      <c r="N617" s="483">
        <v>6640.6914900000002</v>
      </c>
      <c r="O617" s="483">
        <v>901.39362000000006</v>
      </c>
      <c r="P617" s="483">
        <v>3111.0908300000001</v>
      </c>
      <c r="Q617" s="483">
        <v>3069.00902</v>
      </c>
      <c r="R617" s="88">
        <v>22364.689140000002</v>
      </c>
      <c r="S617" s="483">
        <v>1496.36023</v>
      </c>
      <c r="T617" s="483">
        <v>300</v>
      </c>
      <c r="U617" s="483">
        <v>1079.6683399999999</v>
      </c>
      <c r="V617" s="483">
        <v>0</v>
      </c>
      <c r="W617" s="483">
        <v>0</v>
      </c>
      <c r="X617" s="483">
        <v>24.6</v>
      </c>
      <c r="Y617" s="483">
        <v>0</v>
      </c>
      <c r="Z617" s="483">
        <v>0</v>
      </c>
      <c r="AA617" s="483">
        <v>0</v>
      </c>
      <c r="AB617" s="483">
        <v>278.10604999999998</v>
      </c>
      <c r="AC617" s="483">
        <v>0</v>
      </c>
      <c r="AD617" s="483">
        <v>3178.7346199999997</v>
      </c>
      <c r="AE617" s="483">
        <v>46423.962480000002</v>
      </c>
      <c r="AF617" s="236">
        <v>6640.6914900000002</v>
      </c>
      <c r="AG617" s="236">
        <v>1846.70164</v>
      </c>
      <c r="AH617" s="236">
        <v>0</v>
      </c>
      <c r="AI617" s="236">
        <v>0</v>
      </c>
      <c r="AJ617" s="488">
        <v>37936.569349999998</v>
      </c>
    </row>
    <row r="618" spans="1:36" s="42" customFormat="1" x14ac:dyDescent="0.25">
      <c r="A618" s="408"/>
      <c r="B618" s="113">
        <v>170210</v>
      </c>
      <c r="C618" s="189" t="s">
        <v>153</v>
      </c>
      <c r="D618" s="483">
        <v>6205.5402999999997</v>
      </c>
      <c r="E618" s="483">
        <v>1387.0780600000001</v>
      </c>
      <c r="F618" s="483">
        <v>14808.44355</v>
      </c>
      <c r="G618" s="483">
        <v>2357.16201</v>
      </c>
      <c r="H618" s="88">
        <v>24758.22392</v>
      </c>
      <c r="I618" s="483">
        <v>3090.9868299999998</v>
      </c>
      <c r="J618" s="483">
        <v>0</v>
      </c>
      <c r="K618" s="483">
        <v>0</v>
      </c>
      <c r="L618" s="483">
        <v>0</v>
      </c>
      <c r="M618" s="483">
        <v>1267.25127</v>
      </c>
      <c r="N618" s="483">
        <v>4475.9938199999997</v>
      </c>
      <c r="O618" s="483">
        <v>321.74522999999999</v>
      </c>
      <c r="P618" s="483">
        <v>246.93270999999999</v>
      </c>
      <c r="Q618" s="483">
        <v>1173.6654100000001</v>
      </c>
      <c r="R618" s="88">
        <v>10576.575269999998</v>
      </c>
      <c r="S618" s="483">
        <v>936.42759000000001</v>
      </c>
      <c r="T618" s="483">
        <v>6383.15</v>
      </c>
      <c r="U618" s="483">
        <v>201.83136999999999</v>
      </c>
      <c r="V618" s="483">
        <v>0</v>
      </c>
      <c r="W618" s="483">
        <v>0</v>
      </c>
      <c r="X618" s="483">
        <v>245.398</v>
      </c>
      <c r="Y618" s="483">
        <v>0</v>
      </c>
      <c r="Z618" s="483">
        <v>0</v>
      </c>
      <c r="AA618" s="483">
        <v>0</v>
      </c>
      <c r="AB618" s="483">
        <v>133.66748000000001</v>
      </c>
      <c r="AC618" s="483">
        <v>0</v>
      </c>
      <c r="AD618" s="483">
        <v>7900.47444</v>
      </c>
      <c r="AE618" s="483">
        <v>43235.273629999996</v>
      </c>
      <c r="AF618" s="236">
        <v>4475.9938199999997</v>
      </c>
      <c r="AG618" s="236">
        <v>1267.25127</v>
      </c>
      <c r="AH618" s="236">
        <v>0</v>
      </c>
      <c r="AI618" s="236">
        <v>0</v>
      </c>
      <c r="AJ618" s="488">
        <v>37492.028539999999</v>
      </c>
    </row>
    <row r="619" spans="1:36" s="42" customFormat="1" x14ac:dyDescent="0.25">
      <c r="A619" s="408"/>
      <c r="B619" s="113">
        <v>170215</v>
      </c>
      <c r="C619" s="189" t="s">
        <v>154</v>
      </c>
      <c r="D619" s="483">
        <v>0</v>
      </c>
      <c r="E619" s="483">
        <v>788.23195999999996</v>
      </c>
      <c r="F619" s="483">
        <v>108.128</v>
      </c>
      <c r="G619" s="483">
        <v>5.2249999999999996</v>
      </c>
      <c r="H619" s="88">
        <v>901.58496000000002</v>
      </c>
      <c r="I619" s="483">
        <v>91.223510000000005</v>
      </c>
      <c r="J619" s="483">
        <v>0</v>
      </c>
      <c r="K619" s="483">
        <v>0</v>
      </c>
      <c r="L619" s="483">
        <v>0</v>
      </c>
      <c r="M619" s="483">
        <v>10.055</v>
      </c>
      <c r="N619" s="483">
        <v>4944.5796600000003</v>
      </c>
      <c r="O619" s="483">
        <v>0</v>
      </c>
      <c r="P619" s="483">
        <v>0</v>
      </c>
      <c r="Q619" s="483">
        <v>0</v>
      </c>
      <c r="R619" s="88">
        <v>5045.8581700000004</v>
      </c>
      <c r="S619" s="483">
        <v>0</v>
      </c>
      <c r="T619" s="483">
        <v>0</v>
      </c>
      <c r="U619" s="483">
        <v>0</v>
      </c>
      <c r="V619" s="483">
        <v>0</v>
      </c>
      <c r="W619" s="483">
        <v>0</v>
      </c>
      <c r="X619" s="483">
        <v>0</v>
      </c>
      <c r="Y619" s="483">
        <v>0</v>
      </c>
      <c r="Z619" s="483">
        <v>0</v>
      </c>
      <c r="AA619" s="483">
        <v>0</v>
      </c>
      <c r="AB619" s="483">
        <v>0</v>
      </c>
      <c r="AC619" s="483">
        <v>0</v>
      </c>
      <c r="AD619" s="483">
        <v>0</v>
      </c>
      <c r="AE619" s="483">
        <v>5947.4431300000006</v>
      </c>
      <c r="AF619" s="236">
        <v>4944.5796600000003</v>
      </c>
      <c r="AG619" s="236">
        <v>10.055</v>
      </c>
      <c r="AH619" s="236">
        <v>0</v>
      </c>
      <c r="AI619" s="236">
        <v>0</v>
      </c>
      <c r="AJ619" s="488">
        <v>992.80847000000006</v>
      </c>
    </row>
    <row r="620" spans="1:36" s="42" customFormat="1" x14ac:dyDescent="0.25">
      <c r="A620" s="408"/>
      <c r="B620" s="113">
        <v>170220</v>
      </c>
      <c r="C620" s="189" t="s">
        <v>155</v>
      </c>
      <c r="D620" s="483">
        <v>324.51862999999997</v>
      </c>
      <c r="E620" s="483">
        <v>8.5670400000000004</v>
      </c>
      <c r="F620" s="483">
        <v>274.89359999999999</v>
      </c>
      <c r="G620" s="483">
        <v>420.34751999999997</v>
      </c>
      <c r="H620" s="88">
        <v>1028.3267900000001</v>
      </c>
      <c r="I620" s="483">
        <v>98.913989999999998</v>
      </c>
      <c r="J620" s="483">
        <v>0</v>
      </c>
      <c r="K620" s="483">
        <v>0</v>
      </c>
      <c r="L620" s="483">
        <v>0</v>
      </c>
      <c r="M620" s="483">
        <v>0</v>
      </c>
      <c r="N620" s="483">
        <v>0</v>
      </c>
      <c r="O620" s="483">
        <v>0</v>
      </c>
      <c r="P620" s="483">
        <v>0</v>
      </c>
      <c r="Q620" s="483">
        <v>0</v>
      </c>
      <c r="R620" s="88">
        <v>98.913989999999998</v>
      </c>
      <c r="S620" s="483">
        <v>0</v>
      </c>
      <c r="T620" s="483">
        <v>173.08869999999999</v>
      </c>
      <c r="U620" s="483">
        <v>0</v>
      </c>
      <c r="V620" s="483">
        <v>29.73695</v>
      </c>
      <c r="W620" s="483">
        <v>0</v>
      </c>
      <c r="X620" s="483">
        <v>136.518</v>
      </c>
      <c r="Y620" s="483">
        <v>0</v>
      </c>
      <c r="Z620" s="483">
        <v>0</v>
      </c>
      <c r="AA620" s="483">
        <v>0</v>
      </c>
      <c r="AB620" s="483">
        <v>0</v>
      </c>
      <c r="AC620" s="483">
        <v>0</v>
      </c>
      <c r="AD620" s="483">
        <v>339.34365000000003</v>
      </c>
      <c r="AE620" s="483">
        <v>1466.5844300000001</v>
      </c>
      <c r="AF620" s="236">
        <v>0</v>
      </c>
      <c r="AG620" s="236">
        <v>29.73695</v>
      </c>
      <c r="AH620" s="236">
        <v>0</v>
      </c>
      <c r="AI620" s="236">
        <v>0</v>
      </c>
      <c r="AJ620" s="488">
        <v>1436.8474800000001</v>
      </c>
    </row>
    <row r="621" spans="1:36" s="42" customFormat="1" x14ac:dyDescent="0.25">
      <c r="A621" s="408"/>
      <c r="B621" s="113">
        <v>170225</v>
      </c>
      <c r="C621" s="189" t="s">
        <v>156</v>
      </c>
      <c r="D621" s="483">
        <v>17497.642540000001</v>
      </c>
      <c r="E621" s="483">
        <v>2089.2136399999999</v>
      </c>
      <c r="F621" s="483">
        <v>2840.6122599999999</v>
      </c>
      <c r="G621" s="483">
        <v>3262.4327499999999</v>
      </c>
      <c r="H621" s="88">
        <v>25689.901190000004</v>
      </c>
      <c r="I621" s="483">
        <v>1582.38</v>
      </c>
      <c r="J621" s="483">
        <v>0</v>
      </c>
      <c r="K621" s="483">
        <v>0</v>
      </c>
      <c r="L621" s="483">
        <v>0</v>
      </c>
      <c r="M621" s="483">
        <v>0</v>
      </c>
      <c r="N621" s="483">
        <v>210.16585000000001</v>
      </c>
      <c r="O621" s="483">
        <v>0</v>
      </c>
      <c r="P621" s="483">
        <v>0</v>
      </c>
      <c r="Q621" s="483">
        <v>0</v>
      </c>
      <c r="R621" s="88">
        <v>1792.5458500000002</v>
      </c>
      <c r="S621" s="483">
        <v>0</v>
      </c>
      <c r="T621" s="483">
        <v>384.03881000000001</v>
      </c>
      <c r="U621" s="483">
        <v>0</v>
      </c>
      <c r="V621" s="483">
        <v>0</v>
      </c>
      <c r="W621" s="483">
        <v>0</v>
      </c>
      <c r="X621" s="483">
        <v>0</v>
      </c>
      <c r="Y621" s="483">
        <v>0</v>
      </c>
      <c r="Z621" s="483">
        <v>0</v>
      </c>
      <c r="AA621" s="483">
        <v>0</v>
      </c>
      <c r="AB621" s="483">
        <v>0</v>
      </c>
      <c r="AC621" s="483">
        <v>0</v>
      </c>
      <c r="AD621" s="483">
        <v>384.03881000000001</v>
      </c>
      <c r="AE621" s="483">
        <v>27866.485850000005</v>
      </c>
      <c r="AF621" s="236">
        <v>210.16585000000001</v>
      </c>
      <c r="AG621" s="236">
        <v>0</v>
      </c>
      <c r="AH621" s="236">
        <v>0</v>
      </c>
      <c r="AI621" s="236">
        <v>0</v>
      </c>
      <c r="AJ621" s="488">
        <v>27656.320000000007</v>
      </c>
    </row>
    <row r="622" spans="1:36" s="42" customFormat="1" x14ac:dyDescent="0.25">
      <c r="A622" s="408"/>
      <c r="B622" s="113">
        <v>170230</v>
      </c>
      <c r="C622" s="189" t="s">
        <v>157</v>
      </c>
      <c r="D622" s="483">
        <v>0</v>
      </c>
      <c r="E622" s="483">
        <v>27.096209999999999</v>
      </c>
      <c r="F622" s="483">
        <v>726.08399999999995</v>
      </c>
      <c r="G622" s="483">
        <v>0</v>
      </c>
      <c r="H622" s="88">
        <v>753.18020999999999</v>
      </c>
      <c r="I622" s="483">
        <v>427.09744999999998</v>
      </c>
      <c r="J622" s="483">
        <v>0</v>
      </c>
      <c r="K622" s="483">
        <v>0</v>
      </c>
      <c r="L622" s="483">
        <v>0</v>
      </c>
      <c r="M622" s="483">
        <v>0</v>
      </c>
      <c r="N622" s="483">
        <v>1500</v>
      </c>
      <c r="O622" s="483">
        <v>0</v>
      </c>
      <c r="P622" s="483">
        <v>0</v>
      </c>
      <c r="Q622" s="483">
        <v>0</v>
      </c>
      <c r="R622" s="88">
        <v>1927.09745</v>
      </c>
      <c r="S622" s="483">
        <v>0</v>
      </c>
      <c r="T622" s="483">
        <v>0</v>
      </c>
      <c r="U622" s="483">
        <v>0</v>
      </c>
      <c r="V622" s="483">
        <v>0</v>
      </c>
      <c r="W622" s="483">
        <v>0</v>
      </c>
      <c r="X622" s="483">
        <v>0</v>
      </c>
      <c r="Y622" s="483">
        <v>0</v>
      </c>
      <c r="Z622" s="483">
        <v>0</v>
      </c>
      <c r="AA622" s="483">
        <v>0</v>
      </c>
      <c r="AB622" s="483">
        <v>0</v>
      </c>
      <c r="AC622" s="483">
        <v>0</v>
      </c>
      <c r="AD622" s="483">
        <v>0</v>
      </c>
      <c r="AE622" s="483">
        <v>2680.2776599999997</v>
      </c>
      <c r="AF622" s="236">
        <v>1500</v>
      </c>
      <c r="AG622" s="236">
        <v>0</v>
      </c>
      <c r="AH622" s="236">
        <v>0</v>
      </c>
      <c r="AI622" s="236">
        <v>0</v>
      </c>
      <c r="AJ622" s="488">
        <v>1180.27766</v>
      </c>
    </row>
    <row r="623" spans="1:36" s="42" customFormat="1" x14ac:dyDescent="0.25">
      <c r="A623" s="408"/>
      <c r="B623" s="113">
        <v>170235</v>
      </c>
      <c r="C623" s="189" t="s">
        <v>158</v>
      </c>
      <c r="D623" s="483">
        <v>0</v>
      </c>
      <c r="E623" s="483">
        <v>29.85033</v>
      </c>
      <c r="F623" s="483">
        <v>0</v>
      </c>
      <c r="G623" s="483">
        <v>0</v>
      </c>
      <c r="H623" s="88">
        <v>29.85033</v>
      </c>
      <c r="I623" s="483">
        <v>0</v>
      </c>
      <c r="J623" s="483">
        <v>0</v>
      </c>
      <c r="K623" s="483">
        <v>0</v>
      </c>
      <c r="L623" s="483">
        <v>33.543529999999997</v>
      </c>
      <c r="M623" s="483">
        <v>0</v>
      </c>
      <c r="N623" s="483">
        <v>0</v>
      </c>
      <c r="O623" s="483">
        <v>0</v>
      </c>
      <c r="P623" s="483">
        <v>0</v>
      </c>
      <c r="Q623" s="483">
        <v>0</v>
      </c>
      <c r="R623" s="88">
        <v>33.543529999999997</v>
      </c>
      <c r="S623" s="483">
        <v>0</v>
      </c>
      <c r="T623" s="483">
        <v>0</v>
      </c>
      <c r="U623" s="483">
        <v>0</v>
      </c>
      <c r="V623" s="483">
        <v>0</v>
      </c>
      <c r="W623" s="483">
        <v>0</v>
      </c>
      <c r="X623" s="483">
        <v>0</v>
      </c>
      <c r="Y623" s="483">
        <v>0</v>
      </c>
      <c r="Z623" s="483">
        <v>0</v>
      </c>
      <c r="AA623" s="483">
        <v>0</v>
      </c>
      <c r="AB623" s="483">
        <v>0</v>
      </c>
      <c r="AC623" s="483">
        <v>0</v>
      </c>
      <c r="AD623" s="483">
        <v>0</v>
      </c>
      <c r="AE623" s="483">
        <v>63.393859999999997</v>
      </c>
      <c r="AF623" s="236">
        <v>0</v>
      </c>
      <c r="AG623" s="236">
        <v>33.543529999999997</v>
      </c>
      <c r="AH623" s="236">
        <v>0</v>
      </c>
      <c r="AI623" s="236">
        <v>0</v>
      </c>
      <c r="AJ623" s="488">
        <v>29.85033</v>
      </c>
    </row>
    <row r="624" spans="1:36" s="42" customFormat="1" x14ac:dyDescent="0.25">
      <c r="A624" s="408"/>
      <c r="B624" s="113">
        <v>170240</v>
      </c>
      <c r="C624" s="189" t="s">
        <v>159</v>
      </c>
      <c r="D624" s="483">
        <v>0</v>
      </c>
      <c r="E624" s="483">
        <v>0</v>
      </c>
      <c r="F624" s="483">
        <v>0</v>
      </c>
      <c r="G624" s="483">
        <v>0</v>
      </c>
      <c r="H624" s="88">
        <v>0</v>
      </c>
      <c r="I624" s="483">
        <v>0</v>
      </c>
      <c r="J624" s="483">
        <v>0</v>
      </c>
      <c r="K624" s="483">
        <v>0</v>
      </c>
      <c r="L624" s="483">
        <v>0</v>
      </c>
      <c r="M624" s="483">
        <v>0</v>
      </c>
      <c r="N624" s="483">
        <v>0</v>
      </c>
      <c r="O624" s="483">
        <v>0</v>
      </c>
      <c r="P624" s="483">
        <v>0</v>
      </c>
      <c r="Q624" s="483">
        <v>0</v>
      </c>
      <c r="R624" s="88">
        <v>0</v>
      </c>
      <c r="S624" s="483">
        <v>0</v>
      </c>
      <c r="T624" s="483">
        <v>0</v>
      </c>
      <c r="U624" s="483">
        <v>0</v>
      </c>
      <c r="V624" s="483">
        <v>0</v>
      </c>
      <c r="W624" s="483">
        <v>0</v>
      </c>
      <c r="X624" s="483">
        <v>0</v>
      </c>
      <c r="Y624" s="483">
        <v>0</v>
      </c>
      <c r="Z624" s="483">
        <v>0</v>
      </c>
      <c r="AA624" s="483">
        <v>0</v>
      </c>
      <c r="AB624" s="483">
        <v>0</v>
      </c>
      <c r="AC624" s="483">
        <v>0</v>
      </c>
      <c r="AD624" s="483">
        <v>0</v>
      </c>
      <c r="AE624" s="483">
        <v>0</v>
      </c>
      <c r="AF624" s="236">
        <v>0</v>
      </c>
      <c r="AG624" s="236">
        <v>0</v>
      </c>
      <c r="AH624" s="236">
        <v>0</v>
      </c>
      <c r="AI624" s="236">
        <v>0</v>
      </c>
      <c r="AJ624" s="488">
        <v>0</v>
      </c>
    </row>
    <row r="625" spans="1:36" s="42" customFormat="1" x14ac:dyDescent="0.25">
      <c r="A625" s="408"/>
      <c r="B625" s="113">
        <v>170245</v>
      </c>
      <c r="C625" s="189" t="s">
        <v>160</v>
      </c>
      <c r="D625" s="483">
        <v>0</v>
      </c>
      <c r="E625" s="483">
        <v>0</v>
      </c>
      <c r="F625" s="483">
        <v>0</v>
      </c>
      <c r="G625" s="483">
        <v>0</v>
      </c>
      <c r="H625" s="88">
        <v>0</v>
      </c>
      <c r="I625" s="483">
        <v>0</v>
      </c>
      <c r="J625" s="483">
        <v>0</v>
      </c>
      <c r="K625" s="483">
        <v>0</v>
      </c>
      <c r="L625" s="483">
        <v>0</v>
      </c>
      <c r="M625" s="483">
        <v>0</v>
      </c>
      <c r="N625" s="483">
        <v>0</v>
      </c>
      <c r="O625" s="483">
        <v>0</v>
      </c>
      <c r="P625" s="483">
        <v>0</v>
      </c>
      <c r="Q625" s="483">
        <v>0</v>
      </c>
      <c r="R625" s="88">
        <v>0</v>
      </c>
      <c r="S625" s="483">
        <v>0</v>
      </c>
      <c r="T625" s="483">
        <v>0</v>
      </c>
      <c r="U625" s="483">
        <v>0</v>
      </c>
      <c r="V625" s="483">
        <v>0</v>
      </c>
      <c r="W625" s="483">
        <v>0</v>
      </c>
      <c r="X625" s="483">
        <v>0</v>
      </c>
      <c r="Y625" s="483">
        <v>0</v>
      </c>
      <c r="Z625" s="483">
        <v>0</v>
      </c>
      <c r="AA625" s="483">
        <v>0</v>
      </c>
      <c r="AB625" s="483">
        <v>0</v>
      </c>
      <c r="AC625" s="483">
        <v>0</v>
      </c>
      <c r="AD625" s="483">
        <v>0</v>
      </c>
      <c r="AE625" s="483">
        <v>0</v>
      </c>
      <c r="AF625" s="236">
        <v>0</v>
      </c>
      <c r="AG625" s="236">
        <v>0</v>
      </c>
      <c r="AH625" s="236">
        <v>0</v>
      </c>
      <c r="AI625" s="236">
        <v>0</v>
      </c>
      <c r="AJ625" s="488">
        <v>0</v>
      </c>
    </row>
    <row r="626" spans="1:36" s="42" customFormat="1" x14ac:dyDescent="0.25">
      <c r="A626" s="408"/>
      <c r="B626" s="113">
        <v>170250</v>
      </c>
      <c r="C626" s="189" t="s">
        <v>115</v>
      </c>
      <c r="D626" s="483">
        <v>0</v>
      </c>
      <c r="E626" s="483">
        <v>0</v>
      </c>
      <c r="F626" s="483">
        <v>0</v>
      </c>
      <c r="G626" s="483">
        <v>0</v>
      </c>
      <c r="H626" s="88">
        <v>0</v>
      </c>
      <c r="I626" s="483">
        <v>0</v>
      </c>
      <c r="J626" s="483">
        <v>0</v>
      </c>
      <c r="K626" s="483">
        <v>0</v>
      </c>
      <c r="L626" s="483">
        <v>0</v>
      </c>
      <c r="M626" s="483">
        <v>0</v>
      </c>
      <c r="N626" s="483">
        <v>0</v>
      </c>
      <c r="O626" s="483">
        <v>0</v>
      </c>
      <c r="P626" s="483">
        <v>0</v>
      </c>
      <c r="Q626" s="483">
        <v>0</v>
      </c>
      <c r="R626" s="88">
        <v>0</v>
      </c>
      <c r="S626" s="483">
        <v>0</v>
      </c>
      <c r="T626" s="483">
        <v>0</v>
      </c>
      <c r="U626" s="483">
        <v>0</v>
      </c>
      <c r="V626" s="483">
        <v>0</v>
      </c>
      <c r="W626" s="483">
        <v>0</v>
      </c>
      <c r="X626" s="483">
        <v>0</v>
      </c>
      <c r="Y626" s="483">
        <v>0</v>
      </c>
      <c r="Z626" s="483">
        <v>0</v>
      </c>
      <c r="AA626" s="483">
        <v>0</v>
      </c>
      <c r="AB626" s="483">
        <v>0</v>
      </c>
      <c r="AC626" s="483">
        <v>0</v>
      </c>
      <c r="AD626" s="483">
        <v>0</v>
      </c>
      <c r="AE626" s="483">
        <v>0</v>
      </c>
      <c r="AF626" s="236">
        <v>0</v>
      </c>
      <c r="AG626" s="236">
        <v>0</v>
      </c>
      <c r="AH626" s="236">
        <v>0</v>
      </c>
      <c r="AI626" s="236">
        <v>0</v>
      </c>
      <c r="AJ626" s="488">
        <v>0</v>
      </c>
    </row>
    <row r="627" spans="1:36" s="42" customFormat="1" x14ac:dyDescent="0.25">
      <c r="A627" s="408"/>
      <c r="B627" s="113">
        <v>170290</v>
      </c>
      <c r="C627" s="189" t="s">
        <v>53</v>
      </c>
      <c r="D627" s="483">
        <v>409.15829000000002</v>
      </c>
      <c r="E627" s="483">
        <v>0</v>
      </c>
      <c r="F627" s="483">
        <v>186.95948999999999</v>
      </c>
      <c r="G627" s="483">
        <v>0</v>
      </c>
      <c r="H627" s="88">
        <v>596.11778000000004</v>
      </c>
      <c r="I627" s="483">
        <v>0</v>
      </c>
      <c r="J627" s="483">
        <v>0</v>
      </c>
      <c r="K627" s="483">
        <v>0</v>
      </c>
      <c r="L627" s="483">
        <v>0.54659000000000002</v>
      </c>
      <c r="M627" s="483">
        <v>0.7</v>
      </c>
      <c r="N627" s="483">
        <v>0</v>
      </c>
      <c r="O627" s="483">
        <v>0</v>
      </c>
      <c r="P627" s="483">
        <v>4.3209999999999997</v>
      </c>
      <c r="Q627" s="483">
        <v>0</v>
      </c>
      <c r="R627" s="88">
        <v>5.5675899999999992</v>
      </c>
      <c r="S627" s="483">
        <v>0</v>
      </c>
      <c r="T627" s="483">
        <v>0</v>
      </c>
      <c r="U627" s="483">
        <v>0</v>
      </c>
      <c r="V627" s="483">
        <v>0</v>
      </c>
      <c r="W627" s="483">
        <v>0</v>
      </c>
      <c r="X627" s="483">
        <v>0</v>
      </c>
      <c r="Y627" s="483">
        <v>0</v>
      </c>
      <c r="Z627" s="483">
        <v>0</v>
      </c>
      <c r="AA627" s="483">
        <v>0</v>
      </c>
      <c r="AB627" s="483">
        <v>0</v>
      </c>
      <c r="AC627" s="483">
        <v>0</v>
      </c>
      <c r="AD627" s="483">
        <v>0</v>
      </c>
      <c r="AE627" s="483">
        <v>601.68537000000003</v>
      </c>
      <c r="AF627" s="236">
        <v>0</v>
      </c>
      <c r="AG627" s="236">
        <v>1.2465899999999999</v>
      </c>
      <c r="AH627" s="236">
        <v>0</v>
      </c>
      <c r="AI627" s="236">
        <v>0</v>
      </c>
      <c r="AJ627" s="488">
        <v>600.43878000000007</v>
      </c>
    </row>
    <row r="628" spans="1:36" s="42" customFormat="1" x14ac:dyDescent="0.25">
      <c r="A628" s="408"/>
      <c r="B628" s="113">
        <v>1703</v>
      </c>
      <c r="C628" s="189" t="s">
        <v>161</v>
      </c>
      <c r="D628" s="483">
        <v>0</v>
      </c>
      <c r="E628" s="483">
        <v>0</v>
      </c>
      <c r="F628" s="483">
        <v>0</v>
      </c>
      <c r="G628" s="483">
        <v>0</v>
      </c>
      <c r="H628" s="88">
        <v>0</v>
      </c>
      <c r="I628" s="483">
        <v>0</v>
      </c>
      <c r="J628" s="483">
        <v>0</v>
      </c>
      <c r="K628" s="483">
        <v>0</v>
      </c>
      <c r="L628" s="483">
        <v>0</v>
      </c>
      <c r="M628" s="483">
        <v>0</v>
      </c>
      <c r="N628" s="483">
        <v>0</v>
      </c>
      <c r="O628" s="483">
        <v>0</v>
      </c>
      <c r="P628" s="483">
        <v>0</v>
      </c>
      <c r="Q628" s="483">
        <v>0</v>
      </c>
      <c r="R628" s="88">
        <v>0</v>
      </c>
      <c r="S628" s="483">
        <v>0</v>
      </c>
      <c r="T628" s="483">
        <v>0</v>
      </c>
      <c r="U628" s="483">
        <v>0</v>
      </c>
      <c r="V628" s="483">
        <v>0</v>
      </c>
      <c r="W628" s="483">
        <v>0</v>
      </c>
      <c r="X628" s="483">
        <v>0</v>
      </c>
      <c r="Y628" s="483">
        <v>0</v>
      </c>
      <c r="Z628" s="483">
        <v>0</v>
      </c>
      <c r="AA628" s="483">
        <v>0</v>
      </c>
      <c r="AB628" s="483">
        <v>0</v>
      </c>
      <c r="AC628" s="483">
        <v>0</v>
      </c>
      <c r="AD628" s="483">
        <v>0</v>
      </c>
      <c r="AE628" s="483">
        <v>0</v>
      </c>
      <c r="AF628" s="236">
        <v>0</v>
      </c>
      <c r="AG628" s="236">
        <v>0</v>
      </c>
      <c r="AH628" s="236">
        <v>0</v>
      </c>
      <c r="AI628" s="236">
        <v>0</v>
      </c>
      <c r="AJ628" s="488">
        <v>0</v>
      </c>
    </row>
    <row r="629" spans="1:36" s="42" customFormat="1" x14ac:dyDescent="0.25">
      <c r="A629" s="408"/>
      <c r="B629" s="113">
        <v>170305</v>
      </c>
      <c r="C629" s="189" t="s">
        <v>162</v>
      </c>
      <c r="D629" s="483">
        <v>0</v>
      </c>
      <c r="E629" s="483">
        <v>0</v>
      </c>
      <c r="F629" s="483">
        <v>0</v>
      </c>
      <c r="G629" s="483">
        <v>0</v>
      </c>
      <c r="H629" s="88">
        <v>0</v>
      </c>
      <c r="I629" s="483">
        <v>0</v>
      </c>
      <c r="J629" s="483">
        <v>0</v>
      </c>
      <c r="K629" s="483">
        <v>0</v>
      </c>
      <c r="L629" s="483">
        <v>0</v>
      </c>
      <c r="M629" s="483">
        <v>0</v>
      </c>
      <c r="N629" s="483">
        <v>0</v>
      </c>
      <c r="O629" s="483">
        <v>0</v>
      </c>
      <c r="P629" s="483">
        <v>0</v>
      </c>
      <c r="Q629" s="483">
        <v>0</v>
      </c>
      <c r="R629" s="88">
        <v>0</v>
      </c>
      <c r="S629" s="483">
        <v>0</v>
      </c>
      <c r="T629" s="483">
        <v>0</v>
      </c>
      <c r="U629" s="483">
        <v>0</v>
      </c>
      <c r="V629" s="483">
        <v>0</v>
      </c>
      <c r="W629" s="483">
        <v>0</v>
      </c>
      <c r="X629" s="483">
        <v>0</v>
      </c>
      <c r="Y629" s="483">
        <v>0</v>
      </c>
      <c r="Z629" s="483">
        <v>0</v>
      </c>
      <c r="AA629" s="483">
        <v>0</v>
      </c>
      <c r="AB629" s="483">
        <v>0</v>
      </c>
      <c r="AC629" s="483">
        <v>0</v>
      </c>
      <c r="AD629" s="483">
        <v>0</v>
      </c>
      <c r="AE629" s="483">
        <v>0</v>
      </c>
      <c r="AF629" s="236">
        <v>0</v>
      </c>
      <c r="AG629" s="236">
        <v>0</v>
      </c>
      <c r="AH629" s="236">
        <v>0</v>
      </c>
      <c r="AI629" s="236">
        <v>0</v>
      </c>
      <c r="AJ629" s="488">
        <v>0</v>
      </c>
    </row>
    <row r="630" spans="1:36" s="42" customFormat="1" x14ac:dyDescent="0.25">
      <c r="A630" s="408"/>
      <c r="B630" s="113">
        <v>170310</v>
      </c>
      <c r="C630" s="189" t="s">
        <v>163</v>
      </c>
      <c r="D630" s="483">
        <v>0</v>
      </c>
      <c r="E630" s="483">
        <v>0</v>
      </c>
      <c r="F630" s="483">
        <v>0</v>
      </c>
      <c r="G630" s="483">
        <v>0</v>
      </c>
      <c r="H630" s="88">
        <v>0</v>
      </c>
      <c r="I630" s="483">
        <v>0</v>
      </c>
      <c r="J630" s="483">
        <v>0</v>
      </c>
      <c r="K630" s="483">
        <v>0</v>
      </c>
      <c r="L630" s="483">
        <v>0</v>
      </c>
      <c r="M630" s="483">
        <v>0</v>
      </c>
      <c r="N630" s="483">
        <v>0</v>
      </c>
      <c r="O630" s="483">
        <v>0</v>
      </c>
      <c r="P630" s="483">
        <v>0</v>
      </c>
      <c r="Q630" s="483">
        <v>0</v>
      </c>
      <c r="R630" s="88">
        <v>0</v>
      </c>
      <c r="S630" s="483">
        <v>0</v>
      </c>
      <c r="T630" s="483">
        <v>0</v>
      </c>
      <c r="U630" s="483">
        <v>0</v>
      </c>
      <c r="V630" s="483">
        <v>0</v>
      </c>
      <c r="W630" s="483">
        <v>0</v>
      </c>
      <c r="X630" s="483">
        <v>0</v>
      </c>
      <c r="Y630" s="483">
        <v>0</v>
      </c>
      <c r="Z630" s="483">
        <v>0</v>
      </c>
      <c r="AA630" s="483">
        <v>0</v>
      </c>
      <c r="AB630" s="483">
        <v>0</v>
      </c>
      <c r="AC630" s="483">
        <v>0</v>
      </c>
      <c r="AD630" s="483">
        <v>0</v>
      </c>
      <c r="AE630" s="483">
        <v>0</v>
      </c>
      <c r="AF630" s="236">
        <v>0</v>
      </c>
      <c r="AG630" s="236">
        <v>0</v>
      </c>
      <c r="AH630" s="236">
        <v>0</v>
      </c>
      <c r="AI630" s="236">
        <v>0</v>
      </c>
      <c r="AJ630" s="488">
        <v>0</v>
      </c>
    </row>
    <row r="631" spans="1:36" s="42" customFormat="1" x14ac:dyDescent="0.25">
      <c r="A631" s="408"/>
      <c r="B631" s="113">
        <v>1704</v>
      </c>
      <c r="C631" s="189" t="s">
        <v>164</v>
      </c>
      <c r="D631" s="483">
        <v>0</v>
      </c>
      <c r="E631" s="483">
        <v>0</v>
      </c>
      <c r="F631" s="483">
        <v>316.49268000000001</v>
      </c>
      <c r="G631" s="483">
        <v>24.144850000000002</v>
      </c>
      <c r="H631" s="88">
        <v>340.63753000000003</v>
      </c>
      <c r="I631" s="483">
        <v>0</v>
      </c>
      <c r="J631" s="483">
        <v>0</v>
      </c>
      <c r="K631" s="483">
        <v>0</v>
      </c>
      <c r="L631" s="483">
        <v>0</v>
      </c>
      <c r="M631" s="483">
        <v>0</v>
      </c>
      <c r="N631" s="483">
        <v>0</v>
      </c>
      <c r="O631" s="483">
        <v>0</v>
      </c>
      <c r="P631" s="483">
        <v>0</v>
      </c>
      <c r="Q631" s="483">
        <v>0</v>
      </c>
      <c r="R631" s="88">
        <v>0</v>
      </c>
      <c r="S631" s="483">
        <v>0</v>
      </c>
      <c r="T631" s="483">
        <v>0</v>
      </c>
      <c r="U631" s="483">
        <v>0</v>
      </c>
      <c r="V631" s="483">
        <v>0</v>
      </c>
      <c r="W631" s="483">
        <v>0</v>
      </c>
      <c r="X631" s="483">
        <v>0</v>
      </c>
      <c r="Y631" s="483">
        <v>0</v>
      </c>
      <c r="Z631" s="483">
        <v>0</v>
      </c>
      <c r="AA631" s="483">
        <v>0</v>
      </c>
      <c r="AB631" s="483">
        <v>0</v>
      </c>
      <c r="AC631" s="483">
        <v>0</v>
      </c>
      <c r="AD631" s="483">
        <v>0</v>
      </c>
      <c r="AE631" s="483">
        <v>340.63753000000003</v>
      </c>
      <c r="AF631" s="236">
        <v>0</v>
      </c>
      <c r="AG631" s="236">
        <v>0</v>
      </c>
      <c r="AH631" s="236">
        <v>0</v>
      </c>
      <c r="AI631" s="236">
        <v>0</v>
      </c>
      <c r="AJ631" s="488">
        <v>340.63753000000003</v>
      </c>
    </row>
    <row r="632" spans="1:36" s="42" customFormat="1" x14ac:dyDescent="0.25">
      <c r="A632" s="408"/>
      <c r="B632" s="113">
        <v>170405</v>
      </c>
      <c r="C632" s="189" t="s">
        <v>165</v>
      </c>
      <c r="D632" s="483">
        <v>0</v>
      </c>
      <c r="E632" s="483">
        <v>0</v>
      </c>
      <c r="F632" s="483">
        <v>115.39353</v>
      </c>
      <c r="G632" s="483">
        <v>0</v>
      </c>
      <c r="H632" s="88">
        <v>115.39353</v>
      </c>
      <c r="I632" s="483">
        <v>0</v>
      </c>
      <c r="J632" s="483">
        <v>0</v>
      </c>
      <c r="K632" s="483">
        <v>0</v>
      </c>
      <c r="L632" s="483">
        <v>0</v>
      </c>
      <c r="M632" s="483">
        <v>0</v>
      </c>
      <c r="N632" s="483">
        <v>0</v>
      </c>
      <c r="O632" s="483">
        <v>0</v>
      </c>
      <c r="P632" s="483">
        <v>0</v>
      </c>
      <c r="Q632" s="483">
        <v>0</v>
      </c>
      <c r="R632" s="88">
        <v>0</v>
      </c>
      <c r="S632" s="483">
        <v>0</v>
      </c>
      <c r="T632" s="483">
        <v>0</v>
      </c>
      <c r="U632" s="483">
        <v>0</v>
      </c>
      <c r="V632" s="483">
        <v>0</v>
      </c>
      <c r="W632" s="483">
        <v>0</v>
      </c>
      <c r="X632" s="483">
        <v>0</v>
      </c>
      <c r="Y632" s="483">
        <v>0</v>
      </c>
      <c r="Z632" s="483">
        <v>0</v>
      </c>
      <c r="AA632" s="483">
        <v>0</v>
      </c>
      <c r="AB632" s="483">
        <v>0</v>
      </c>
      <c r="AC632" s="483">
        <v>0</v>
      </c>
      <c r="AD632" s="483">
        <v>0</v>
      </c>
      <c r="AE632" s="483">
        <v>115.39353</v>
      </c>
      <c r="AF632" s="236">
        <v>0</v>
      </c>
      <c r="AG632" s="236">
        <v>0</v>
      </c>
      <c r="AH632" s="236">
        <v>0</v>
      </c>
      <c r="AI632" s="236">
        <v>0</v>
      </c>
      <c r="AJ632" s="488">
        <v>115.39353</v>
      </c>
    </row>
    <row r="633" spans="1:36" s="42" customFormat="1" x14ac:dyDescent="0.25">
      <c r="A633" s="408"/>
      <c r="B633" s="113">
        <v>170410</v>
      </c>
      <c r="C633" s="189" t="s">
        <v>166</v>
      </c>
      <c r="D633" s="483">
        <v>0</v>
      </c>
      <c r="E633" s="483">
        <v>0</v>
      </c>
      <c r="F633" s="483">
        <v>79.386790000000005</v>
      </c>
      <c r="G633" s="483">
        <v>0</v>
      </c>
      <c r="H633" s="88">
        <v>79.386790000000005</v>
      </c>
      <c r="I633" s="483">
        <v>0</v>
      </c>
      <c r="J633" s="483">
        <v>0</v>
      </c>
      <c r="K633" s="483">
        <v>0</v>
      </c>
      <c r="L633" s="483">
        <v>0</v>
      </c>
      <c r="M633" s="483">
        <v>0</v>
      </c>
      <c r="N633" s="483">
        <v>0</v>
      </c>
      <c r="O633" s="483">
        <v>0</v>
      </c>
      <c r="P633" s="483">
        <v>0</v>
      </c>
      <c r="Q633" s="483">
        <v>0</v>
      </c>
      <c r="R633" s="88">
        <v>0</v>
      </c>
      <c r="S633" s="483">
        <v>0</v>
      </c>
      <c r="T633" s="483">
        <v>0</v>
      </c>
      <c r="U633" s="483">
        <v>0</v>
      </c>
      <c r="V633" s="483">
        <v>0</v>
      </c>
      <c r="W633" s="483">
        <v>0</v>
      </c>
      <c r="X633" s="483">
        <v>0</v>
      </c>
      <c r="Y633" s="483">
        <v>0</v>
      </c>
      <c r="Z633" s="483">
        <v>0</v>
      </c>
      <c r="AA633" s="483">
        <v>0</v>
      </c>
      <c r="AB633" s="483">
        <v>0</v>
      </c>
      <c r="AC633" s="483">
        <v>0</v>
      </c>
      <c r="AD633" s="483">
        <v>0</v>
      </c>
      <c r="AE633" s="483">
        <v>79.386790000000005</v>
      </c>
      <c r="AF633" s="236">
        <v>0</v>
      </c>
      <c r="AG633" s="236">
        <v>0</v>
      </c>
      <c r="AH633" s="236">
        <v>0</v>
      </c>
      <c r="AI633" s="236">
        <v>0</v>
      </c>
      <c r="AJ633" s="488">
        <v>79.386790000000005</v>
      </c>
    </row>
    <row r="634" spans="1:36" s="42" customFormat="1" x14ac:dyDescent="0.25">
      <c r="A634" s="408"/>
      <c r="B634" s="113">
        <v>170415</v>
      </c>
      <c r="C634" s="189" t="s">
        <v>182</v>
      </c>
      <c r="D634" s="483">
        <v>0</v>
      </c>
      <c r="E634" s="483">
        <v>0</v>
      </c>
      <c r="F634" s="483">
        <v>0</v>
      </c>
      <c r="G634" s="483">
        <v>0</v>
      </c>
      <c r="H634" s="88">
        <v>0</v>
      </c>
      <c r="I634" s="483">
        <v>0</v>
      </c>
      <c r="J634" s="483">
        <v>0</v>
      </c>
      <c r="K634" s="483">
        <v>0</v>
      </c>
      <c r="L634" s="483">
        <v>0</v>
      </c>
      <c r="M634" s="483">
        <v>0</v>
      </c>
      <c r="N634" s="483">
        <v>0</v>
      </c>
      <c r="O634" s="483">
        <v>0</v>
      </c>
      <c r="P634" s="483">
        <v>0</v>
      </c>
      <c r="Q634" s="483">
        <v>0</v>
      </c>
      <c r="R634" s="88">
        <v>0</v>
      </c>
      <c r="S634" s="483">
        <v>0</v>
      </c>
      <c r="T634" s="483">
        <v>0</v>
      </c>
      <c r="U634" s="483">
        <v>0</v>
      </c>
      <c r="V634" s="483">
        <v>0</v>
      </c>
      <c r="W634" s="483">
        <v>0</v>
      </c>
      <c r="X634" s="483">
        <v>0</v>
      </c>
      <c r="Y634" s="483">
        <v>0</v>
      </c>
      <c r="Z634" s="483">
        <v>0</v>
      </c>
      <c r="AA634" s="483">
        <v>0</v>
      </c>
      <c r="AB634" s="483">
        <v>0</v>
      </c>
      <c r="AC634" s="483">
        <v>0</v>
      </c>
      <c r="AD634" s="483">
        <v>0</v>
      </c>
      <c r="AE634" s="483">
        <v>0</v>
      </c>
      <c r="AF634" s="236">
        <v>0</v>
      </c>
      <c r="AG634" s="236">
        <v>0</v>
      </c>
      <c r="AH634" s="236">
        <v>0</v>
      </c>
      <c r="AI634" s="236">
        <v>0</v>
      </c>
      <c r="AJ634" s="488">
        <v>0</v>
      </c>
    </row>
    <row r="635" spans="1:36" s="42" customFormat="1" x14ac:dyDescent="0.25">
      <c r="A635" s="408"/>
      <c r="B635" s="113">
        <v>170420</v>
      </c>
      <c r="C635" s="189" t="s">
        <v>155</v>
      </c>
      <c r="D635" s="483">
        <v>0</v>
      </c>
      <c r="E635" s="483">
        <v>0</v>
      </c>
      <c r="F635" s="483">
        <v>0</v>
      </c>
      <c r="G635" s="483">
        <v>24.144850000000002</v>
      </c>
      <c r="H635" s="88">
        <v>24.144850000000002</v>
      </c>
      <c r="I635" s="483">
        <v>0</v>
      </c>
      <c r="J635" s="483">
        <v>0</v>
      </c>
      <c r="K635" s="483">
        <v>0</v>
      </c>
      <c r="L635" s="483">
        <v>0</v>
      </c>
      <c r="M635" s="483">
        <v>0</v>
      </c>
      <c r="N635" s="483">
        <v>0</v>
      </c>
      <c r="O635" s="483">
        <v>0</v>
      </c>
      <c r="P635" s="483">
        <v>0</v>
      </c>
      <c r="Q635" s="483">
        <v>0</v>
      </c>
      <c r="R635" s="88">
        <v>0</v>
      </c>
      <c r="S635" s="483">
        <v>0</v>
      </c>
      <c r="T635" s="483">
        <v>0</v>
      </c>
      <c r="U635" s="483">
        <v>0</v>
      </c>
      <c r="V635" s="483">
        <v>0</v>
      </c>
      <c r="W635" s="483">
        <v>0</v>
      </c>
      <c r="X635" s="483">
        <v>0</v>
      </c>
      <c r="Y635" s="483">
        <v>0</v>
      </c>
      <c r="Z635" s="483">
        <v>0</v>
      </c>
      <c r="AA635" s="483">
        <v>0</v>
      </c>
      <c r="AB635" s="483">
        <v>0</v>
      </c>
      <c r="AC635" s="483">
        <v>0</v>
      </c>
      <c r="AD635" s="483">
        <v>0</v>
      </c>
      <c r="AE635" s="483">
        <v>24.144850000000002</v>
      </c>
      <c r="AF635" s="236">
        <v>0</v>
      </c>
      <c r="AG635" s="236">
        <v>0</v>
      </c>
      <c r="AH635" s="236">
        <v>0</v>
      </c>
      <c r="AI635" s="236">
        <v>0</v>
      </c>
      <c r="AJ635" s="488">
        <v>24.144850000000002</v>
      </c>
    </row>
    <row r="636" spans="1:36" s="42" customFormat="1" x14ac:dyDescent="0.25">
      <c r="A636" s="408"/>
      <c r="B636" s="113">
        <v>170425</v>
      </c>
      <c r="C636" s="189" t="s">
        <v>167</v>
      </c>
      <c r="D636" s="483">
        <v>0</v>
      </c>
      <c r="E636" s="483">
        <v>0</v>
      </c>
      <c r="F636" s="483">
        <v>0</v>
      </c>
      <c r="G636" s="483">
        <v>0</v>
      </c>
      <c r="H636" s="88">
        <v>0</v>
      </c>
      <c r="I636" s="483">
        <v>0</v>
      </c>
      <c r="J636" s="483">
        <v>0</v>
      </c>
      <c r="K636" s="483">
        <v>0</v>
      </c>
      <c r="L636" s="483">
        <v>0</v>
      </c>
      <c r="M636" s="483">
        <v>0</v>
      </c>
      <c r="N636" s="483">
        <v>0</v>
      </c>
      <c r="O636" s="483">
        <v>0</v>
      </c>
      <c r="P636" s="483">
        <v>0</v>
      </c>
      <c r="Q636" s="483">
        <v>0</v>
      </c>
      <c r="R636" s="88">
        <v>0</v>
      </c>
      <c r="S636" s="483">
        <v>0</v>
      </c>
      <c r="T636" s="483">
        <v>0</v>
      </c>
      <c r="U636" s="483">
        <v>0</v>
      </c>
      <c r="V636" s="483">
        <v>0</v>
      </c>
      <c r="W636" s="483">
        <v>0</v>
      </c>
      <c r="X636" s="483">
        <v>0</v>
      </c>
      <c r="Y636" s="483">
        <v>0</v>
      </c>
      <c r="Z636" s="483">
        <v>0</v>
      </c>
      <c r="AA636" s="483">
        <v>0</v>
      </c>
      <c r="AB636" s="483">
        <v>0</v>
      </c>
      <c r="AC636" s="483">
        <v>0</v>
      </c>
      <c r="AD636" s="483">
        <v>0</v>
      </c>
      <c r="AE636" s="483">
        <v>0</v>
      </c>
      <c r="AF636" s="236">
        <v>0</v>
      </c>
      <c r="AG636" s="236">
        <v>0</v>
      </c>
      <c r="AH636" s="236">
        <v>0</v>
      </c>
      <c r="AI636" s="236">
        <v>0</v>
      </c>
      <c r="AJ636" s="488">
        <v>0</v>
      </c>
    </row>
    <row r="637" spans="1:36" s="42" customFormat="1" x14ac:dyDescent="0.25">
      <c r="A637" s="408"/>
      <c r="B637" s="113">
        <v>170430</v>
      </c>
      <c r="C637" s="189" t="s">
        <v>168</v>
      </c>
      <c r="D637" s="483">
        <v>0</v>
      </c>
      <c r="E637" s="483">
        <v>0</v>
      </c>
      <c r="F637" s="483">
        <v>0</v>
      </c>
      <c r="G637" s="483">
        <v>0</v>
      </c>
      <c r="H637" s="88">
        <v>0</v>
      </c>
      <c r="I637" s="483">
        <v>0</v>
      </c>
      <c r="J637" s="483">
        <v>0</v>
      </c>
      <c r="K637" s="483">
        <v>0</v>
      </c>
      <c r="L637" s="483">
        <v>0</v>
      </c>
      <c r="M637" s="483">
        <v>0</v>
      </c>
      <c r="N637" s="483">
        <v>0</v>
      </c>
      <c r="O637" s="483">
        <v>0</v>
      </c>
      <c r="P637" s="483">
        <v>0</v>
      </c>
      <c r="Q637" s="483">
        <v>0</v>
      </c>
      <c r="R637" s="88">
        <v>0</v>
      </c>
      <c r="S637" s="483">
        <v>0</v>
      </c>
      <c r="T637" s="483">
        <v>0</v>
      </c>
      <c r="U637" s="483">
        <v>0</v>
      </c>
      <c r="V637" s="483">
        <v>0</v>
      </c>
      <c r="W637" s="483">
        <v>0</v>
      </c>
      <c r="X637" s="483">
        <v>0</v>
      </c>
      <c r="Y637" s="483">
        <v>0</v>
      </c>
      <c r="Z637" s="483">
        <v>0</v>
      </c>
      <c r="AA637" s="483">
        <v>0</v>
      </c>
      <c r="AB637" s="483">
        <v>0</v>
      </c>
      <c r="AC637" s="483">
        <v>0</v>
      </c>
      <c r="AD637" s="483">
        <v>0</v>
      </c>
      <c r="AE637" s="483">
        <v>0</v>
      </c>
      <c r="AF637" s="236">
        <v>0</v>
      </c>
      <c r="AG637" s="236">
        <v>0</v>
      </c>
      <c r="AH637" s="236">
        <v>0</v>
      </c>
      <c r="AI637" s="236">
        <v>0</v>
      </c>
      <c r="AJ637" s="488">
        <v>0</v>
      </c>
    </row>
    <row r="638" spans="1:36" s="42" customFormat="1" x14ac:dyDescent="0.25">
      <c r="A638" s="408"/>
      <c r="B638" s="113">
        <v>170490</v>
      </c>
      <c r="C638" s="189" t="s">
        <v>53</v>
      </c>
      <c r="D638" s="483">
        <v>0</v>
      </c>
      <c r="E638" s="483">
        <v>0</v>
      </c>
      <c r="F638" s="483">
        <v>121.71236</v>
      </c>
      <c r="G638" s="483">
        <v>0</v>
      </c>
      <c r="H638" s="88">
        <v>121.71236</v>
      </c>
      <c r="I638" s="483">
        <v>0</v>
      </c>
      <c r="J638" s="483">
        <v>0</v>
      </c>
      <c r="K638" s="483">
        <v>0</v>
      </c>
      <c r="L638" s="483">
        <v>0</v>
      </c>
      <c r="M638" s="483">
        <v>0</v>
      </c>
      <c r="N638" s="483">
        <v>0</v>
      </c>
      <c r="O638" s="483">
        <v>0</v>
      </c>
      <c r="P638" s="483">
        <v>0</v>
      </c>
      <c r="Q638" s="483">
        <v>0</v>
      </c>
      <c r="R638" s="88">
        <v>0</v>
      </c>
      <c r="S638" s="483">
        <v>0</v>
      </c>
      <c r="T638" s="483">
        <v>0</v>
      </c>
      <c r="U638" s="483">
        <v>0</v>
      </c>
      <c r="V638" s="483">
        <v>0</v>
      </c>
      <c r="W638" s="483">
        <v>0</v>
      </c>
      <c r="X638" s="483">
        <v>0</v>
      </c>
      <c r="Y638" s="483">
        <v>0</v>
      </c>
      <c r="Z638" s="483">
        <v>0</v>
      </c>
      <c r="AA638" s="483">
        <v>0</v>
      </c>
      <c r="AB638" s="483">
        <v>0</v>
      </c>
      <c r="AC638" s="483">
        <v>0</v>
      </c>
      <c r="AD638" s="483">
        <v>0</v>
      </c>
      <c r="AE638" s="483">
        <v>121.71236</v>
      </c>
      <c r="AF638" s="236">
        <v>0</v>
      </c>
      <c r="AG638" s="236">
        <v>0</v>
      </c>
      <c r="AH638" s="236">
        <v>0</v>
      </c>
      <c r="AI638" s="236">
        <v>0</v>
      </c>
      <c r="AJ638" s="488">
        <v>121.71236</v>
      </c>
    </row>
    <row r="639" spans="1:36" s="42" customFormat="1" x14ac:dyDescent="0.25">
      <c r="A639" s="408"/>
      <c r="B639" s="113">
        <v>1705</v>
      </c>
      <c r="C639" s="189" t="s">
        <v>169</v>
      </c>
      <c r="D639" s="483">
        <v>0</v>
      </c>
      <c r="E639" s="483">
        <v>0</v>
      </c>
      <c r="F639" s="483">
        <v>946.35299999999995</v>
      </c>
      <c r="G639" s="483">
        <v>7198.3349200000002</v>
      </c>
      <c r="H639" s="88">
        <v>8144.6879200000003</v>
      </c>
      <c r="I639" s="483">
        <v>0</v>
      </c>
      <c r="J639" s="483">
        <v>0</v>
      </c>
      <c r="K639" s="483">
        <v>0</v>
      </c>
      <c r="L639" s="483">
        <v>0</v>
      </c>
      <c r="M639" s="483">
        <v>0</v>
      </c>
      <c r="N639" s="483">
        <v>0</v>
      </c>
      <c r="O639" s="483">
        <v>0</v>
      </c>
      <c r="P639" s="483">
        <v>0</v>
      </c>
      <c r="Q639" s="483">
        <v>0</v>
      </c>
      <c r="R639" s="88">
        <v>0</v>
      </c>
      <c r="S639" s="483">
        <v>0</v>
      </c>
      <c r="T639" s="483">
        <v>0</v>
      </c>
      <c r="U639" s="483">
        <v>0</v>
      </c>
      <c r="V639" s="483">
        <v>0</v>
      </c>
      <c r="W639" s="483">
        <v>0</v>
      </c>
      <c r="X639" s="483">
        <v>0</v>
      </c>
      <c r="Y639" s="483">
        <v>0</v>
      </c>
      <c r="Z639" s="483">
        <v>0</v>
      </c>
      <c r="AA639" s="483">
        <v>0</v>
      </c>
      <c r="AB639" s="483">
        <v>0</v>
      </c>
      <c r="AC639" s="483">
        <v>0</v>
      </c>
      <c r="AD639" s="483">
        <v>0</v>
      </c>
      <c r="AE639" s="483">
        <v>8144.6879200000003</v>
      </c>
      <c r="AF639" s="236">
        <v>0</v>
      </c>
      <c r="AG639" s="236">
        <v>0</v>
      </c>
      <c r="AH639" s="236">
        <v>0</v>
      </c>
      <c r="AI639" s="236">
        <v>0</v>
      </c>
      <c r="AJ639" s="488">
        <v>8144.6879200000003</v>
      </c>
    </row>
    <row r="640" spans="1:36" s="42" customFormat="1" x14ac:dyDescent="0.25">
      <c r="A640" s="408"/>
      <c r="B640" s="113">
        <v>170505</v>
      </c>
      <c r="C640" s="189" t="s">
        <v>165</v>
      </c>
      <c r="D640" s="483">
        <v>0</v>
      </c>
      <c r="E640" s="483">
        <v>0</v>
      </c>
      <c r="F640" s="483">
        <v>3596.0007799999998</v>
      </c>
      <c r="G640" s="483">
        <v>8379.04198</v>
      </c>
      <c r="H640" s="88">
        <v>11975.04276</v>
      </c>
      <c r="I640" s="483">
        <v>0</v>
      </c>
      <c r="J640" s="483">
        <v>0</v>
      </c>
      <c r="K640" s="483">
        <v>0</v>
      </c>
      <c r="L640" s="483">
        <v>0</v>
      </c>
      <c r="M640" s="483">
        <v>0</v>
      </c>
      <c r="N640" s="483">
        <v>0</v>
      </c>
      <c r="O640" s="483">
        <v>0</v>
      </c>
      <c r="P640" s="483">
        <v>0</v>
      </c>
      <c r="Q640" s="483">
        <v>0</v>
      </c>
      <c r="R640" s="88">
        <v>0</v>
      </c>
      <c r="S640" s="483">
        <v>0</v>
      </c>
      <c r="T640" s="483">
        <v>0</v>
      </c>
      <c r="U640" s="483">
        <v>0</v>
      </c>
      <c r="V640" s="483">
        <v>0</v>
      </c>
      <c r="W640" s="483">
        <v>0</v>
      </c>
      <c r="X640" s="483">
        <v>0</v>
      </c>
      <c r="Y640" s="483">
        <v>0</v>
      </c>
      <c r="Z640" s="483">
        <v>0</v>
      </c>
      <c r="AA640" s="483">
        <v>0</v>
      </c>
      <c r="AB640" s="483">
        <v>0</v>
      </c>
      <c r="AC640" s="483">
        <v>0</v>
      </c>
      <c r="AD640" s="483">
        <v>0</v>
      </c>
      <c r="AE640" s="483">
        <v>11975.04276</v>
      </c>
      <c r="AF640" s="236">
        <v>0</v>
      </c>
      <c r="AG640" s="236">
        <v>0</v>
      </c>
      <c r="AH640" s="236">
        <v>0</v>
      </c>
      <c r="AI640" s="236">
        <v>0</v>
      </c>
      <c r="AJ640" s="488">
        <v>11975.04276</v>
      </c>
    </row>
    <row r="641" spans="1:36" s="42" customFormat="1" x14ac:dyDescent="0.25">
      <c r="A641" s="408"/>
      <c r="B641" s="113">
        <v>170510</v>
      </c>
      <c r="C641" s="189" t="s">
        <v>166</v>
      </c>
      <c r="D641" s="483">
        <v>0</v>
      </c>
      <c r="E641" s="483">
        <v>0</v>
      </c>
      <c r="F641" s="483">
        <v>118.40971999999999</v>
      </c>
      <c r="G641" s="483">
        <v>0</v>
      </c>
      <c r="H641" s="88">
        <v>118.40971999999999</v>
      </c>
      <c r="I641" s="483">
        <v>0</v>
      </c>
      <c r="J641" s="483">
        <v>0</v>
      </c>
      <c r="K641" s="483">
        <v>0</v>
      </c>
      <c r="L641" s="483">
        <v>0</v>
      </c>
      <c r="M641" s="483">
        <v>0</v>
      </c>
      <c r="N641" s="483">
        <v>0</v>
      </c>
      <c r="O641" s="483">
        <v>0</v>
      </c>
      <c r="P641" s="483">
        <v>0</v>
      </c>
      <c r="Q641" s="483">
        <v>0</v>
      </c>
      <c r="R641" s="88">
        <v>0</v>
      </c>
      <c r="S641" s="483">
        <v>0</v>
      </c>
      <c r="T641" s="483">
        <v>0</v>
      </c>
      <c r="U641" s="483">
        <v>0</v>
      </c>
      <c r="V641" s="483">
        <v>0</v>
      </c>
      <c r="W641" s="483">
        <v>0</v>
      </c>
      <c r="X641" s="483">
        <v>0</v>
      </c>
      <c r="Y641" s="483">
        <v>0</v>
      </c>
      <c r="Z641" s="483">
        <v>0</v>
      </c>
      <c r="AA641" s="483">
        <v>0</v>
      </c>
      <c r="AB641" s="483">
        <v>0</v>
      </c>
      <c r="AC641" s="483">
        <v>0</v>
      </c>
      <c r="AD641" s="483">
        <v>0</v>
      </c>
      <c r="AE641" s="483">
        <v>118.40971999999999</v>
      </c>
      <c r="AF641" s="236">
        <v>0</v>
      </c>
      <c r="AG641" s="236">
        <v>0</v>
      </c>
      <c r="AH641" s="236">
        <v>0</v>
      </c>
      <c r="AI641" s="236">
        <v>0</v>
      </c>
      <c r="AJ641" s="488">
        <v>118.40971999999999</v>
      </c>
    </row>
    <row r="642" spans="1:36" s="42" customFormat="1" x14ac:dyDescent="0.25">
      <c r="A642" s="408"/>
      <c r="B642" s="113">
        <v>170515</v>
      </c>
      <c r="C642" s="189" t="s">
        <v>182</v>
      </c>
      <c r="D642" s="483">
        <v>0</v>
      </c>
      <c r="E642" s="483">
        <v>0</v>
      </c>
      <c r="F642" s="483">
        <v>43.514530000000001</v>
      </c>
      <c r="G642" s="483">
        <v>0</v>
      </c>
      <c r="H642" s="88">
        <v>43.514530000000001</v>
      </c>
      <c r="I642" s="483">
        <v>0</v>
      </c>
      <c r="J642" s="483">
        <v>0</v>
      </c>
      <c r="K642" s="483">
        <v>0</v>
      </c>
      <c r="L642" s="483">
        <v>0</v>
      </c>
      <c r="M642" s="483">
        <v>0</v>
      </c>
      <c r="N642" s="483">
        <v>0</v>
      </c>
      <c r="O642" s="483">
        <v>0</v>
      </c>
      <c r="P642" s="483">
        <v>0</v>
      </c>
      <c r="Q642" s="483">
        <v>0</v>
      </c>
      <c r="R642" s="88">
        <v>0</v>
      </c>
      <c r="S642" s="483">
        <v>0</v>
      </c>
      <c r="T642" s="483">
        <v>0</v>
      </c>
      <c r="U642" s="483">
        <v>0</v>
      </c>
      <c r="V642" s="483">
        <v>0</v>
      </c>
      <c r="W642" s="483">
        <v>0</v>
      </c>
      <c r="X642" s="483">
        <v>0</v>
      </c>
      <c r="Y642" s="483">
        <v>0</v>
      </c>
      <c r="Z642" s="483">
        <v>0</v>
      </c>
      <c r="AA642" s="483">
        <v>0</v>
      </c>
      <c r="AB642" s="483">
        <v>0</v>
      </c>
      <c r="AC642" s="483">
        <v>0</v>
      </c>
      <c r="AD642" s="483">
        <v>0</v>
      </c>
      <c r="AE642" s="483">
        <v>43.514530000000001</v>
      </c>
      <c r="AF642" s="236">
        <v>0</v>
      </c>
      <c r="AG642" s="236">
        <v>0</v>
      </c>
      <c r="AH642" s="236">
        <v>0</v>
      </c>
      <c r="AI642" s="236">
        <v>0</v>
      </c>
      <c r="AJ642" s="488">
        <v>43.514530000000001</v>
      </c>
    </row>
    <row r="643" spans="1:36" s="42" customFormat="1" x14ac:dyDescent="0.25">
      <c r="A643" s="408"/>
      <c r="B643" s="113">
        <v>170520</v>
      </c>
      <c r="C643" s="189" t="s">
        <v>155</v>
      </c>
      <c r="D643" s="483">
        <v>0</v>
      </c>
      <c r="E643" s="483">
        <v>0</v>
      </c>
      <c r="F643" s="483">
        <v>0</v>
      </c>
      <c r="G643" s="483">
        <v>0</v>
      </c>
      <c r="H643" s="88">
        <v>0</v>
      </c>
      <c r="I643" s="483">
        <v>0</v>
      </c>
      <c r="J643" s="483">
        <v>0</v>
      </c>
      <c r="K643" s="483">
        <v>0</v>
      </c>
      <c r="L643" s="483">
        <v>0</v>
      </c>
      <c r="M643" s="483">
        <v>0</v>
      </c>
      <c r="N643" s="483">
        <v>0</v>
      </c>
      <c r="O643" s="483">
        <v>0</v>
      </c>
      <c r="P643" s="483">
        <v>0</v>
      </c>
      <c r="Q643" s="483">
        <v>0</v>
      </c>
      <c r="R643" s="88">
        <v>0</v>
      </c>
      <c r="S643" s="483">
        <v>0</v>
      </c>
      <c r="T643" s="483">
        <v>0</v>
      </c>
      <c r="U643" s="483">
        <v>0</v>
      </c>
      <c r="V643" s="483">
        <v>0</v>
      </c>
      <c r="W643" s="483">
        <v>0</v>
      </c>
      <c r="X643" s="483">
        <v>0</v>
      </c>
      <c r="Y643" s="483">
        <v>0</v>
      </c>
      <c r="Z643" s="483">
        <v>0</v>
      </c>
      <c r="AA643" s="483">
        <v>0</v>
      </c>
      <c r="AB643" s="483">
        <v>0</v>
      </c>
      <c r="AC643" s="483">
        <v>0</v>
      </c>
      <c r="AD643" s="483">
        <v>0</v>
      </c>
      <c r="AE643" s="483">
        <v>0</v>
      </c>
      <c r="AF643" s="236">
        <v>0</v>
      </c>
      <c r="AG643" s="236">
        <v>0</v>
      </c>
      <c r="AH643" s="236">
        <v>0</v>
      </c>
      <c r="AI643" s="236">
        <v>0</v>
      </c>
      <c r="AJ643" s="488">
        <v>0</v>
      </c>
    </row>
    <row r="644" spans="1:36" s="42" customFormat="1" x14ac:dyDescent="0.25">
      <c r="A644" s="408"/>
      <c r="B644" s="113">
        <v>170525</v>
      </c>
      <c r="C644" s="189" t="s">
        <v>167</v>
      </c>
      <c r="D644" s="483">
        <v>0</v>
      </c>
      <c r="E644" s="483">
        <v>0</v>
      </c>
      <c r="F644" s="483">
        <v>0</v>
      </c>
      <c r="G644" s="483">
        <v>0</v>
      </c>
      <c r="H644" s="88">
        <v>0</v>
      </c>
      <c r="I644" s="483">
        <v>0</v>
      </c>
      <c r="J644" s="483">
        <v>0</v>
      </c>
      <c r="K644" s="483">
        <v>0</v>
      </c>
      <c r="L644" s="483">
        <v>0</v>
      </c>
      <c r="M644" s="483">
        <v>0</v>
      </c>
      <c r="N644" s="483">
        <v>0</v>
      </c>
      <c r="O644" s="483">
        <v>0</v>
      </c>
      <c r="P644" s="483">
        <v>0</v>
      </c>
      <c r="Q644" s="483">
        <v>0</v>
      </c>
      <c r="R644" s="88">
        <v>0</v>
      </c>
      <c r="S644" s="483">
        <v>0</v>
      </c>
      <c r="T644" s="483">
        <v>0</v>
      </c>
      <c r="U644" s="483">
        <v>0</v>
      </c>
      <c r="V644" s="483">
        <v>0</v>
      </c>
      <c r="W644" s="483">
        <v>0</v>
      </c>
      <c r="X644" s="483">
        <v>0</v>
      </c>
      <c r="Y644" s="483">
        <v>0</v>
      </c>
      <c r="Z644" s="483">
        <v>0</v>
      </c>
      <c r="AA644" s="483">
        <v>0</v>
      </c>
      <c r="AB644" s="483">
        <v>0</v>
      </c>
      <c r="AC644" s="483">
        <v>0</v>
      </c>
      <c r="AD644" s="483">
        <v>0</v>
      </c>
      <c r="AE644" s="483">
        <v>0</v>
      </c>
      <c r="AF644" s="236">
        <v>0</v>
      </c>
      <c r="AG644" s="236">
        <v>0</v>
      </c>
      <c r="AH644" s="236">
        <v>0</v>
      </c>
      <c r="AI644" s="236">
        <v>0</v>
      </c>
      <c r="AJ644" s="488">
        <v>0</v>
      </c>
    </row>
    <row r="645" spans="1:36" s="42" customFormat="1" x14ac:dyDescent="0.25">
      <c r="A645" s="408"/>
      <c r="B645" s="113">
        <v>170530</v>
      </c>
      <c r="C645" s="189" t="s">
        <v>168</v>
      </c>
      <c r="D645" s="483">
        <v>0</v>
      </c>
      <c r="E645" s="483">
        <v>0</v>
      </c>
      <c r="F645" s="483">
        <v>0</v>
      </c>
      <c r="G645" s="483">
        <v>0</v>
      </c>
      <c r="H645" s="88">
        <v>0</v>
      </c>
      <c r="I645" s="483">
        <v>0</v>
      </c>
      <c r="J645" s="483">
        <v>0</v>
      </c>
      <c r="K645" s="483">
        <v>0</v>
      </c>
      <c r="L645" s="483">
        <v>0</v>
      </c>
      <c r="M645" s="483">
        <v>0</v>
      </c>
      <c r="N645" s="483">
        <v>0</v>
      </c>
      <c r="O645" s="483">
        <v>0</v>
      </c>
      <c r="P645" s="483">
        <v>0</v>
      </c>
      <c r="Q645" s="483">
        <v>0</v>
      </c>
      <c r="R645" s="88">
        <v>0</v>
      </c>
      <c r="S645" s="483">
        <v>0</v>
      </c>
      <c r="T645" s="483">
        <v>0</v>
      </c>
      <c r="U645" s="483">
        <v>0</v>
      </c>
      <c r="V645" s="483">
        <v>0</v>
      </c>
      <c r="W645" s="483">
        <v>0</v>
      </c>
      <c r="X645" s="483">
        <v>0</v>
      </c>
      <c r="Y645" s="483">
        <v>0</v>
      </c>
      <c r="Z645" s="483">
        <v>0</v>
      </c>
      <c r="AA645" s="483">
        <v>0</v>
      </c>
      <c r="AB645" s="483">
        <v>0</v>
      </c>
      <c r="AC645" s="483">
        <v>0</v>
      </c>
      <c r="AD645" s="483">
        <v>0</v>
      </c>
      <c r="AE645" s="483">
        <v>0</v>
      </c>
      <c r="AF645" s="236">
        <v>0</v>
      </c>
      <c r="AG645" s="236">
        <v>0</v>
      </c>
      <c r="AH645" s="236">
        <v>0</v>
      </c>
      <c r="AI645" s="236">
        <v>0</v>
      </c>
      <c r="AJ645" s="488">
        <v>0</v>
      </c>
    </row>
    <row r="646" spans="1:36" s="42" customFormat="1" x14ac:dyDescent="0.25">
      <c r="A646" s="408"/>
      <c r="B646" s="113">
        <v>170590</v>
      </c>
      <c r="C646" s="189" t="s">
        <v>53</v>
      </c>
      <c r="D646" s="483">
        <v>0</v>
      </c>
      <c r="E646" s="483">
        <v>0</v>
      </c>
      <c r="F646" s="483">
        <v>0</v>
      </c>
      <c r="G646" s="483">
        <v>0</v>
      </c>
      <c r="H646" s="88">
        <v>0</v>
      </c>
      <c r="I646" s="483">
        <v>0</v>
      </c>
      <c r="J646" s="483">
        <v>0</v>
      </c>
      <c r="K646" s="483">
        <v>0</v>
      </c>
      <c r="L646" s="483">
        <v>0</v>
      </c>
      <c r="M646" s="483">
        <v>0</v>
      </c>
      <c r="N646" s="483">
        <v>0</v>
      </c>
      <c r="O646" s="483">
        <v>0</v>
      </c>
      <c r="P646" s="483">
        <v>0</v>
      </c>
      <c r="Q646" s="483">
        <v>0</v>
      </c>
      <c r="R646" s="88">
        <v>0</v>
      </c>
      <c r="S646" s="483">
        <v>0</v>
      </c>
      <c r="T646" s="483">
        <v>0</v>
      </c>
      <c r="U646" s="483">
        <v>0</v>
      </c>
      <c r="V646" s="483">
        <v>0</v>
      </c>
      <c r="W646" s="483">
        <v>0</v>
      </c>
      <c r="X646" s="483">
        <v>0</v>
      </c>
      <c r="Y646" s="483">
        <v>0</v>
      </c>
      <c r="Z646" s="483">
        <v>0</v>
      </c>
      <c r="AA646" s="483">
        <v>0</v>
      </c>
      <c r="AB646" s="483">
        <v>0</v>
      </c>
      <c r="AC646" s="483">
        <v>0</v>
      </c>
      <c r="AD646" s="483">
        <v>0</v>
      </c>
      <c r="AE646" s="483">
        <v>0</v>
      </c>
      <c r="AF646" s="236">
        <v>0</v>
      </c>
      <c r="AG646" s="236">
        <v>0</v>
      </c>
      <c r="AH646" s="236">
        <v>0</v>
      </c>
      <c r="AI646" s="236">
        <v>0</v>
      </c>
      <c r="AJ646" s="488">
        <v>0</v>
      </c>
    </row>
    <row r="647" spans="1:36" s="42" customFormat="1" x14ac:dyDescent="0.25">
      <c r="A647" s="408"/>
      <c r="B647" s="113">
        <v>170599</v>
      </c>
      <c r="C647" s="189" t="s">
        <v>170</v>
      </c>
      <c r="D647" s="483">
        <v>0</v>
      </c>
      <c r="E647" s="483">
        <v>0</v>
      </c>
      <c r="F647" s="483">
        <v>-2811.5720299999998</v>
      </c>
      <c r="G647" s="483">
        <v>-1180.70706</v>
      </c>
      <c r="H647" s="88">
        <v>-3992.27909</v>
      </c>
      <c r="I647" s="483">
        <v>0</v>
      </c>
      <c r="J647" s="483">
        <v>0</v>
      </c>
      <c r="K647" s="483">
        <v>0</v>
      </c>
      <c r="L647" s="483">
        <v>0</v>
      </c>
      <c r="M647" s="483">
        <v>0</v>
      </c>
      <c r="N647" s="483">
        <v>0</v>
      </c>
      <c r="O647" s="483">
        <v>0</v>
      </c>
      <c r="P647" s="483">
        <v>0</v>
      </c>
      <c r="Q647" s="483">
        <v>0</v>
      </c>
      <c r="R647" s="88">
        <v>0</v>
      </c>
      <c r="S647" s="483">
        <v>0</v>
      </c>
      <c r="T647" s="483">
        <v>0</v>
      </c>
      <c r="U647" s="483">
        <v>0</v>
      </c>
      <c r="V647" s="483">
        <v>0</v>
      </c>
      <c r="W647" s="483">
        <v>0</v>
      </c>
      <c r="X647" s="483">
        <v>0</v>
      </c>
      <c r="Y647" s="483">
        <v>0</v>
      </c>
      <c r="Z647" s="483">
        <v>0</v>
      </c>
      <c r="AA647" s="483">
        <v>0</v>
      </c>
      <c r="AB647" s="483">
        <v>0</v>
      </c>
      <c r="AC647" s="483">
        <v>0</v>
      </c>
      <c r="AD647" s="483">
        <v>0</v>
      </c>
      <c r="AE647" s="483">
        <v>-3992.27909</v>
      </c>
      <c r="AF647" s="236">
        <v>0</v>
      </c>
      <c r="AG647" s="236">
        <v>0</v>
      </c>
      <c r="AH647" s="236">
        <v>0</v>
      </c>
      <c r="AI647" s="236">
        <v>0</v>
      </c>
      <c r="AJ647" s="488">
        <v>-3992.27909</v>
      </c>
    </row>
    <row r="648" spans="1:36" s="42" customFormat="1" x14ac:dyDescent="0.25">
      <c r="A648" s="408"/>
      <c r="B648" s="113">
        <v>1706</v>
      </c>
      <c r="C648" s="189" t="s">
        <v>171</v>
      </c>
      <c r="D648" s="483">
        <v>0</v>
      </c>
      <c r="E648" s="483">
        <v>7.3354799999999996</v>
      </c>
      <c r="F648" s="483">
        <v>13472.46429</v>
      </c>
      <c r="G648" s="483">
        <v>4927.51602</v>
      </c>
      <c r="H648" s="88">
        <v>18407.315790000001</v>
      </c>
      <c r="I648" s="483">
        <v>8520.8574499999995</v>
      </c>
      <c r="J648" s="483">
        <v>370.75684000000001</v>
      </c>
      <c r="K648" s="483">
        <v>0</v>
      </c>
      <c r="L648" s="483">
        <v>0</v>
      </c>
      <c r="M648" s="483">
        <v>0</v>
      </c>
      <c r="N648" s="483">
        <v>1298.78431</v>
      </c>
      <c r="O648" s="483">
        <v>300</v>
      </c>
      <c r="P648" s="483">
        <v>145.58213000000001</v>
      </c>
      <c r="Q648" s="483">
        <v>385.69013999999999</v>
      </c>
      <c r="R648" s="88">
        <v>11021.670870000002</v>
      </c>
      <c r="S648" s="483">
        <v>0</v>
      </c>
      <c r="T648" s="483">
        <v>0</v>
      </c>
      <c r="U648" s="483">
        <v>300.3</v>
      </c>
      <c r="V648" s="483">
        <v>0</v>
      </c>
      <c r="W648" s="483">
        <v>26.300699999999999</v>
      </c>
      <c r="X648" s="483">
        <v>0</v>
      </c>
      <c r="Y648" s="483">
        <v>0</v>
      </c>
      <c r="Z648" s="483">
        <v>0</v>
      </c>
      <c r="AA648" s="483">
        <v>0</v>
      </c>
      <c r="AB648" s="483">
        <v>0</v>
      </c>
      <c r="AC648" s="483">
        <v>0</v>
      </c>
      <c r="AD648" s="483">
        <v>326.60070000000002</v>
      </c>
      <c r="AE648" s="483">
        <v>29755.587360000001</v>
      </c>
      <c r="AF648" s="236">
        <v>1298.78431</v>
      </c>
      <c r="AG648" s="236">
        <v>0</v>
      </c>
      <c r="AH648" s="236">
        <v>0</v>
      </c>
      <c r="AI648" s="236">
        <v>0</v>
      </c>
      <c r="AJ648" s="488">
        <v>28456.803049999995</v>
      </c>
    </row>
    <row r="649" spans="1:36" s="42" customFormat="1" x14ac:dyDescent="0.25">
      <c r="A649" s="408"/>
      <c r="B649" s="113">
        <v>170605</v>
      </c>
      <c r="C649" s="189" t="s">
        <v>148</v>
      </c>
      <c r="D649" s="483">
        <v>0</v>
      </c>
      <c r="E649" s="483">
        <v>0</v>
      </c>
      <c r="F649" s="483">
        <v>11125.342259999999</v>
      </c>
      <c r="G649" s="483">
        <v>1050.5523499999999</v>
      </c>
      <c r="H649" s="88">
        <v>12175.894609999999</v>
      </c>
      <c r="I649" s="483">
        <v>8520.8564499999993</v>
      </c>
      <c r="J649" s="483">
        <v>370.75684000000001</v>
      </c>
      <c r="K649" s="483">
        <v>0</v>
      </c>
      <c r="L649" s="483">
        <v>0</v>
      </c>
      <c r="M649" s="483">
        <v>0</v>
      </c>
      <c r="N649" s="483">
        <v>196.44614999999999</v>
      </c>
      <c r="O649" s="483">
        <v>300</v>
      </c>
      <c r="P649" s="483">
        <v>0.44774000000000003</v>
      </c>
      <c r="Q649" s="483">
        <v>385.69013999999999</v>
      </c>
      <c r="R649" s="88">
        <v>9774.1973199999993</v>
      </c>
      <c r="S649" s="483">
        <v>0</v>
      </c>
      <c r="T649" s="483">
        <v>0</v>
      </c>
      <c r="U649" s="483">
        <v>300.3</v>
      </c>
      <c r="V649" s="483">
        <v>0</v>
      </c>
      <c r="W649" s="483">
        <v>26.300699999999999</v>
      </c>
      <c r="X649" s="483">
        <v>0</v>
      </c>
      <c r="Y649" s="483">
        <v>0</v>
      </c>
      <c r="Z649" s="483">
        <v>0</v>
      </c>
      <c r="AA649" s="483">
        <v>0</v>
      </c>
      <c r="AB649" s="483">
        <v>0</v>
      </c>
      <c r="AC649" s="483">
        <v>0</v>
      </c>
      <c r="AD649" s="483">
        <v>326.60070000000002</v>
      </c>
      <c r="AE649" s="483">
        <v>22276.692629999998</v>
      </c>
      <c r="AF649" s="236">
        <v>196.44614999999999</v>
      </c>
      <c r="AG649" s="236">
        <v>0</v>
      </c>
      <c r="AH649" s="236">
        <v>0</v>
      </c>
      <c r="AI649" s="236">
        <v>0</v>
      </c>
      <c r="AJ649" s="488">
        <v>22080.246479999994</v>
      </c>
    </row>
    <row r="650" spans="1:36" s="42" customFormat="1" x14ac:dyDescent="0.25">
      <c r="A650" s="408"/>
      <c r="B650" s="113">
        <v>170610</v>
      </c>
      <c r="C650" s="189" t="s">
        <v>172</v>
      </c>
      <c r="D650" s="483">
        <v>0</v>
      </c>
      <c r="E650" s="483">
        <v>10.31828</v>
      </c>
      <c r="F650" s="483">
        <v>6872.05656</v>
      </c>
      <c r="G650" s="483">
        <v>4723.7332100000003</v>
      </c>
      <c r="H650" s="88">
        <v>11606.108050000001</v>
      </c>
      <c r="I650" s="483">
        <v>1E-3</v>
      </c>
      <c r="J650" s="483">
        <v>0</v>
      </c>
      <c r="K650" s="483">
        <v>0</v>
      </c>
      <c r="L650" s="483">
        <v>0</v>
      </c>
      <c r="M650" s="483">
        <v>0</v>
      </c>
      <c r="N650" s="483">
        <v>14243.235979999999</v>
      </c>
      <c r="O650" s="483">
        <v>0</v>
      </c>
      <c r="P650" s="483">
        <v>0</v>
      </c>
      <c r="Q650" s="483">
        <v>0</v>
      </c>
      <c r="R650" s="88">
        <v>14243.23698</v>
      </c>
      <c r="S650" s="483">
        <v>0</v>
      </c>
      <c r="T650" s="483">
        <v>0</v>
      </c>
      <c r="U650" s="483">
        <v>0</v>
      </c>
      <c r="V650" s="483">
        <v>0</v>
      </c>
      <c r="W650" s="483">
        <v>0</v>
      </c>
      <c r="X650" s="483">
        <v>0</v>
      </c>
      <c r="Y650" s="483">
        <v>0</v>
      </c>
      <c r="Z650" s="483">
        <v>0</v>
      </c>
      <c r="AA650" s="483">
        <v>0</v>
      </c>
      <c r="AB650" s="483">
        <v>0</v>
      </c>
      <c r="AC650" s="483">
        <v>0</v>
      </c>
      <c r="AD650" s="483">
        <v>0</v>
      </c>
      <c r="AE650" s="483">
        <v>25849.34503</v>
      </c>
      <c r="AF650" s="236">
        <v>14243.235979999999</v>
      </c>
      <c r="AG650" s="236">
        <v>0</v>
      </c>
      <c r="AH650" s="236">
        <v>0</v>
      </c>
      <c r="AI650" s="236">
        <v>0</v>
      </c>
      <c r="AJ650" s="488">
        <v>11606.109050000001</v>
      </c>
    </row>
    <row r="651" spans="1:36" s="42" customFormat="1" x14ac:dyDescent="0.25">
      <c r="A651" s="408"/>
      <c r="B651" s="113">
        <v>170615</v>
      </c>
      <c r="C651" s="189" t="s">
        <v>173</v>
      </c>
      <c r="D651" s="483">
        <v>0</v>
      </c>
      <c r="E651" s="483">
        <v>0</v>
      </c>
      <c r="F651" s="483">
        <v>0</v>
      </c>
      <c r="G651" s="483">
        <v>0</v>
      </c>
      <c r="H651" s="88">
        <v>0</v>
      </c>
      <c r="I651" s="483">
        <v>0</v>
      </c>
      <c r="J651" s="483">
        <v>0</v>
      </c>
      <c r="K651" s="483">
        <v>0</v>
      </c>
      <c r="L651" s="483">
        <v>0</v>
      </c>
      <c r="M651" s="483">
        <v>0</v>
      </c>
      <c r="N651" s="483">
        <v>0</v>
      </c>
      <c r="O651" s="483">
        <v>0</v>
      </c>
      <c r="P651" s="483">
        <v>0</v>
      </c>
      <c r="Q651" s="483">
        <v>0</v>
      </c>
      <c r="R651" s="88">
        <v>0</v>
      </c>
      <c r="S651" s="483">
        <v>0</v>
      </c>
      <c r="T651" s="483">
        <v>0</v>
      </c>
      <c r="U651" s="483">
        <v>0</v>
      </c>
      <c r="V651" s="483">
        <v>0</v>
      </c>
      <c r="W651" s="483">
        <v>0</v>
      </c>
      <c r="X651" s="483">
        <v>0</v>
      </c>
      <c r="Y651" s="483">
        <v>0</v>
      </c>
      <c r="Z651" s="483">
        <v>0</v>
      </c>
      <c r="AA651" s="483">
        <v>0</v>
      </c>
      <c r="AB651" s="483">
        <v>0</v>
      </c>
      <c r="AC651" s="483">
        <v>0</v>
      </c>
      <c r="AD651" s="483">
        <v>0</v>
      </c>
      <c r="AE651" s="483">
        <v>0</v>
      </c>
      <c r="AF651" s="236">
        <v>0</v>
      </c>
      <c r="AG651" s="236">
        <v>0</v>
      </c>
      <c r="AH651" s="236">
        <v>0</v>
      </c>
      <c r="AI651" s="236">
        <v>0</v>
      </c>
      <c r="AJ651" s="488">
        <v>0</v>
      </c>
    </row>
    <row r="652" spans="1:36" s="42" customFormat="1" x14ac:dyDescent="0.25">
      <c r="A652" s="408"/>
      <c r="B652" s="113">
        <v>170620</v>
      </c>
      <c r="C652" s="189" t="s">
        <v>174</v>
      </c>
      <c r="D652" s="483">
        <v>0</v>
      </c>
      <c r="E652" s="483">
        <v>0</v>
      </c>
      <c r="F652" s="483">
        <v>0</v>
      </c>
      <c r="G652" s="483">
        <v>0</v>
      </c>
      <c r="H652" s="88">
        <v>0</v>
      </c>
      <c r="I652" s="483">
        <v>0</v>
      </c>
      <c r="J652" s="483">
        <v>0</v>
      </c>
      <c r="K652" s="483">
        <v>0</v>
      </c>
      <c r="L652" s="483">
        <v>0</v>
      </c>
      <c r="M652" s="483">
        <v>0</v>
      </c>
      <c r="N652" s="483">
        <v>0</v>
      </c>
      <c r="O652" s="483">
        <v>0</v>
      </c>
      <c r="P652" s="483">
        <v>0</v>
      </c>
      <c r="Q652" s="483">
        <v>0</v>
      </c>
      <c r="R652" s="88">
        <v>0</v>
      </c>
      <c r="S652" s="483">
        <v>0</v>
      </c>
      <c r="T652" s="483">
        <v>0</v>
      </c>
      <c r="U652" s="483">
        <v>0</v>
      </c>
      <c r="V652" s="483">
        <v>0</v>
      </c>
      <c r="W652" s="483">
        <v>0</v>
      </c>
      <c r="X652" s="483">
        <v>0</v>
      </c>
      <c r="Y652" s="483">
        <v>0</v>
      </c>
      <c r="Z652" s="483">
        <v>0</v>
      </c>
      <c r="AA652" s="483">
        <v>0</v>
      </c>
      <c r="AB652" s="483">
        <v>0</v>
      </c>
      <c r="AC652" s="483">
        <v>0</v>
      </c>
      <c r="AD652" s="483">
        <v>0</v>
      </c>
      <c r="AE652" s="483">
        <v>0</v>
      </c>
      <c r="AF652" s="236">
        <v>0</v>
      </c>
      <c r="AG652" s="236">
        <v>0</v>
      </c>
      <c r="AH652" s="236">
        <v>0</v>
      </c>
      <c r="AI652" s="236">
        <v>0</v>
      </c>
      <c r="AJ652" s="488">
        <v>0</v>
      </c>
    </row>
    <row r="653" spans="1:36" s="42" customFormat="1" x14ac:dyDescent="0.25">
      <c r="A653" s="408"/>
      <c r="B653" s="113">
        <v>170690</v>
      </c>
      <c r="C653" s="189" t="s">
        <v>53</v>
      </c>
      <c r="D653" s="483">
        <v>0</v>
      </c>
      <c r="E653" s="483">
        <v>1E-3</v>
      </c>
      <c r="F653" s="483">
        <v>0</v>
      </c>
      <c r="G653" s="483">
        <v>0</v>
      </c>
      <c r="H653" s="88">
        <v>1E-3</v>
      </c>
      <c r="I653" s="483">
        <v>0</v>
      </c>
      <c r="J653" s="483">
        <v>0</v>
      </c>
      <c r="K653" s="483">
        <v>0</v>
      </c>
      <c r="L653" s="483">
        <v>0</v>
      </c>
      <c r="M653" s="483">
        <v>0</v>
      </c>
      <c r="N653" s="483">
        <v>0</v>
      </c>
      <c r="O653" s="483">
        <v>0</v>
      </c>
      <c r="P653" s="483">
        <v>220.01589999999999</v>
      </c>
      <c r="Q653" s="483">
        <v>0</v>
      </c>
      <c r="R653" s="88">
        <v>220.01589999999999</v>
      </c>
      <c r="S653" s="483">
        <v>0</v>
      </c>
      <c r="T653" s="483">
        <v>0</v>
      </c>
      <c r="U653" s="483">
        <v>0</v>
      </c>
      <c r="V653" s="483">
        <v>0</v>
      </c>
      <c r="W653" s="483">
        <v>0</v>
      </c>
      <c r="X653" s="483">
        <v>0</v>
      </c>
      <c r="Y653" s="483">
        <v>0</v>
      </c>
      <c r="Z653" s="483">
        <v>0</v>
      </c>
      <c r="AA653" s="483">
        <v>0</v>
      </c>
      <c r="AB653" s="483">
        <v>0</v>
      </c>
      <c r="AC653" s="483">
        <v>0</v>
      </c>
      <c r="AD653" s="483">
        <v>0</v>
      </c>
      <c r="AE653" s="483">
        <v>220.01689999999999</v>
      </c>
      <c r="AF653" s="236">
        <v>0</v>
      </c>
      <c r="AG653" s="236">
        <v>0</v>
      </c>
      <c r="AH653" s="236">
        <v>0</v>
      </c>
      <c r="AI653" s="236">
        <v>0</v>
      </c>
      <c r="AJ653" s="488">
        <v>220.01689999999999</v>
      </c>
    </row>
    <row r="654" spans="1:36" s="42" customFormat="1" x14ac:dyDescent="0.25">
      <c r="A654" s="408"/>
      <c r="B654" s="113">
        <v>170699</v>
      </c>
      <c r="C654" s="189" t="s">
        <v>175</v>
      </c>
      <c r="D654" s="483">
        <v>0</v>
      </c>
      <c r="E654" s="483">
        <v>-2.9838</v>
      </c>
      <c r="F654" s="483">
        <v>-4524.9345300000004</v>
      </c>
      <c r="G654" s="483">
        <v>-846.76954000000001</v>
      </c>
      <c r="H654" s="88">
        <v>-5374.6878700000007</v>
      </c>
      <c r="I654" s="483">
        <v>0</v>
      </c>
      <c r="J654" s="483">
        <v>0</v>
      </c>
      <c r="K654" s="483">
        <v>0</v>
      </c>
      <c r="L654" s="483">
        <v>0</v>
      </c>
      <c r="M654" s="483">
        <v>0</v>
      </c>
      <c r="N654" s="483">
        <v>-13140.89782</v>
      </c>
      <c r="O654" s="483">
        <v>0</v>
      </c>
      <c r="P654" s="483">
        <v>-74.881510000000006</v>
      </c>
      <c r="Q654" s="483">
        <v>0</v>
      </c>
      <c r="R654" s="88">
        <v>-13215.779329999999</v>
      </c>
      <c r="S654" s="483">
        <v>0</v>
      </c>
      <c r="T654" s="483">
        <v>0</v>
      </c>
      <c r="U654" s="483">
        <v>0</v>
      </c>
      <c r="V654" s="483">
        <v>0</v>
      </c>
      <c r="W654" s="483">
        <v>0</v>
      </c>
      <c r="X654" s="483">
        <v>0</v>
      </c>
      <c r="Y654" s="483">
        <v>0</v>
      </c>
      <c r="Z654" s="483">
        <v>0</v>
      </c>
      <c r="AA654" s="483">
        <v>0</v>
      </c>
      <c r="AB654" s="483">
        <v>0</v>
      </c>
      <c r="AC654" s="483">
        <v>0</v>
      </c>
      <c r="AD654" s="483">
        <v>0</v>
      </c>
      <c r="AE654" s="483">
        <v>-18590.467199999999</v>
      </c>
      <c r="AF654" s="236">
        <v>-13140.89782</v>
      </c>
      <c r="AG654" s="236">
        <v>0</v>
      </c>
      <c r="AH654" s="236">
        <v>0</v>
      </c>
      <c r="AI654" s="236">
        <v>0</v>
      </c>
      <c r="AJ654" s="488">
        <v>-5449.5693800000008</v>
      </c>
    </row>
    <row r="655" spans="1:36" s="42" customFormat="1" x14ac:dyDescent="0.25">
      <c r="A655" s="408"/>
      <c r="B655" s="113">
        <v>1707</v>
      </c>
      <c r="C655" s="189" t="s">
        <v>818</v>
      </c>
      <c r="D655" s="483">
        <v>0</v>
      </c>
      <c r="E655" s="483">
        <v>0</v>
      </c>
      <c r="F655" s="483">
        <v>0</v>
      </c>
      <c r="G655" s="483">
        <v>0</v>
      </c>
      <c r="H655" s="88">
        <v>0</v>
      </c>
      <c r="I655" s="483">
        <v>0</v>
      </c>
      <c r="J655" s="483">
        <v>0</v>
      </c>
      <c r="K655" s="483">
        <v>0</v>
      </c>
      <c r="L655" s="483">
        <v>0</v>
      </c>
      <c r="M655" s="483">
        <v>0</v>
      </c>
      <c r="N655" s="483">
        <v>0</v>
      </c>
      <c r="O655" s="483">
        <v>0</v>
      </c>
      <c r="P655" s="483">
        <v>0</v>
      </c>
      <c r="Q655" s="483">
        <v>0</v>
      </c>
      <c r="R655" s="88">
        <v>0</v>
      </c>
      <c r="S655" s="483">
        <v>0</v>
      </c>
      <c r="T655" s="483">
        <v>0</v>
      </c>
      <c r="U655" s="483">
        <v>0</v>
      </c>
      <c r="V655" s="483">
        <v>0</v>
      </c>
      <c r="W655" s="483">
        <v>0</v>
      </c>
      <c r="X655" s="483">
        <v>0</v>
      </c>
      <c r="Y655" s="483">
        <v>0</v>
      </c>
      <c r="Z655" s="483">
        <v>0</v>
      </c>
      <c r="AA655" s="483">
        <v>0</v>
      </c>
      <c r="AB655" s="483">
        <v>0</v>
      </c>
      <c r="AC655" s="483">
        <v>0</v>
      </c>
      <c r="AD655" s="483">
        <v>0</v>
      </c>
      <c r="AE655" s="483">
        <v>0</v>
      </c>
      <c r="AF655" s="236">
        <v>0</v>
      </c>
      <c r="AG655" s="236">
        <v>0</v>
      </c>
      <c r="AH655" s="236">
        <v>0</v>
      </c>
      <c r="AI655" s="236">
        <v>0</v>
      </c>
      <c r="AJ655" s="488">
        <v>0</v>
      </c>
    </row>
    <row r="656" spans="1:36" s="42" customFormat="1" x14ac:dyDescent="0.25">
      <c r="A656" s="408"/>
      <c r="B656" s="113">
        <v>1799</v>
      </c>
      <c r="C656" s="189" t="s">
        <v>1566</v>
      </c>
      <c r="D656" s="483">
        <v>-1786.5094300000001</v>
      </c>
      <c r="E656" s="483">
        <v>-5554.0997699999998</v>
      </c>
      <c r="F656" s="483">
        <v>-18226.389380000001</v>
      </c>
      <c r="G656" s="483">
        <v>-7986.1633199999997</v>
      </c>
      <c r="H656" s="88">
        <v>-33553.161899999999</v>
      </c>
      <c r="I656" s="483">
        <v>-8100.3590000000004</v>
      </c>
      <c r="J656" s="483">
        <v>0</v>
      </c>
      <c r="K656" s="483">
        <v>0</v>
      </c>
      <c r="L656" s="483">
        <v>-317.28086000000002</v>
      </c>
      <c r="M656" s="483">
        <v>-2324.9732800000002</v>
      </c>
      <c r="N656" s="483">
        <v>-5508.3679400000001</v>
      </c>
      <c r="O656" s="483">
        <v>-765.94762000000003</v>
      </c>
      <c r="P656" s="483">
        <v>-832.53998999999999</v>
      </c>
      <c r="Q656" s="483">
        <v>-4220.5410899999997</v>
      </c>
      <c r="R656" s="88">
        <v>-22070.00978</v>
      </c>
      <c r="S656" s="483">
        <v>-1027.6860899999999</v>
      </c>
      <c r="T656" s="483">
        <v>-8.03904</v>
      </c>
      <c r="U656" s="483">
        <v>-292.20303999999999</v>
      </c>
      <c r="V656" s="483">
        <v>-19.11195</v>
      </c>
      <c r="W656" s="483">
        <v>0</v>
      </c>
      <c r="X656" s="483">
        <v>-387.84399999999999</v>
      </c>
      <c r="Y656" s="483">
        <v>0</v>
      </c>
      <c r="Z656" s="483">
        <v>0</v>
      </c>
      <c r="AA656" s="483">
        <v>0</v>
      </c>
      <c r="AB656" s="483">
        <v>-251.17760000000001</v>
      </c>
      <c r="AC656" s="483">
        <v>0</v>
      </c>
      <c r="AD656" s="483">
        <v>-1986.0617199999997</v>
      </c>
      <c r="AE656" s="483">
        <v>-57609.233399999997</v>
      </c>
      <c r="AF656" s="236">
        <v>-5508.3679400000001</v>
      </c>
      <c r="AG656" s="236">
        <v>-2661.36609</v>
      </c>
      <c r="AH656" s="236">
        <v>0</v>
      </c>
      <c r="AI656" s="236">
        <v>0</v>
      </c>
      <c r="AJ656" s="488">
        <v>-49439.499370000005</v>
      </c>
    </row>
    <row r="657" spans="1:36" s="42" customFormat="1" x14ac:dyDescent="0.25">
      <c r="A657" s="408"/>
      <c r="B657" s="113">
        <v>179905</v>
      </c>
      <c r="C657" s="189" t="s">
        <v>176</v>
      </c>
      <c r="D657" s="483">
        <v>0</v>
      </c>
      <c r="E657" s="483">
        <v>0</v>
      </c>
      <c r="F657" s="483">
        <v>0</v>
      </c>
      <c r="G657" s="483">
        <v>0</v>
      </c>
      <c r="H657" s="88">
        <v>0</v>
      </c>
      <c r="I657" s="483">
        <v>0</v>
      </c>
      <c r="J657" s="483">
        <v>0</v>
      </c>
      <c r="K657" s="483">
        <v>0</v>
      </c>
      <c r="L657" s="483">
        <v>0</v>
      </c>
      <c r="M657" s="483">
        <v>0</v>
      </c>
      <c r="N657" s="483">
        <v>0</v>
      </c>
      <c r="O657" s="483">
        <v>0</v>
      </c>
      <c r="P657" s="483">
        <v>0</v>
      </c>
      <c r="Q657" s="483">
        <v>0</v>
      </c>
      <c r="R657" s="88">
        <v>0</v>
      </c>
      <c r="S657" s="483">
        <v>0</v>
      </c>
      <c r="T657" s="483">
        <v>0</v>
      </c>
      <c r="U657" s="483">
        <v>0</v>
      </c>
      <c r="V657" s="483">
        <v>0</v>
      </c>
      <c r="W657" s="483">
        <v>0</v>
      </c>
      <c r="X657" s="483">
        <v>0</v>
      </c>
      <c r="Y657" s="483">
        <v>0</v>
      </c>
      <c r="Z657" s="483">
        <v>0</v>
      </c>
      <c r="AA657" s="483">
        <v>0</v>
      </c>
      <c r="AB657" s="483">
        <v>0</v>
      </c>
      <c r="AC657" s="483">
        <v>0</v>
      </c>
      <c r="AD657" s="483">
        <v>0</v>
      </c>
      <c r="AE657" s="483">
        <v>0</v>
      </c>
      <c r="AF657" s="236">
        <v>0</v>
      </c>
      <c r="AG657" s="236">
        <v>0</v>
      </c>
      <c r="AH657" s="236">
        <v>0</v>
      </c>
      <c r="AI657" s="236">
        <v>0</v>
      </c>
      <c r="AJ657" s="488">
        <v>0</v>
      </c>
    </row>
    <row r="658" spans="1:36" s="42" customFormat="1" x14ac:dyDescent="0.25">
      <c r="A658" s="408"/>
      <c r="B658" s="113">
        <v>179910</v>
      </c>
      <c r="C658" s="189" t="s">
        <v>177</v>
      </c>
      <c r="D658" s="483">
        <v>-1786.5094300000001</v>
      </c>
      <c r="E658" s="483">
        <v>-5554.0997699999998</v>
      </c>
      <c r="F658" s="483">
        <v>-17909.896700000001</v>
      </c>
      <c r="G658" s="483">
        <v>-7972.08547</v>
      </c>
      <c r="H658" s="88">
        <v>-33222.591370000002</v>
      </c>
      <c r="I658" s="483">
        <v>-8100.3590000000004</v>
      </c>
      <c r="J658" s="483">
        <v>0</v>
      </c>
      <c r="K658" s="483">
        <v>0</v>
      </c>
      <c r="L658" s="483">
        <v>-317.28086000000002</v>
      </c>
      <c r="M658" s="483">
        <v>-2324.9732800000002</v>
      </c>
      <c r="N658" s="483">
        <v>-5508.3679400000001</v>
      </c>
      <c r="O658" s="483">
        <v>-765.94762000000003</v>
      </c>
      <c r="P658" s="483">
        <v>-832.53998999999999</v>
      </c>
      <c r="Q658" s="483">
        <v>-4220.5410899999997</v>
      </c>
      <c r="R658" s="88">
        <v>-22070.00978</v>
      </c>
      <c r="S658" s="483">
        <v>-1027.6860899999999</v>
      </c>
      <c r="T658" s="483">
        <v>-8.03904</v>
      </c>
      <c r="U658" s="483">
        <v>-292.20303999999999</v>
      </c>
      <c r="V658" s="483">
        <v>-19.11195</v>
      </c>
      <c r="W658" s="483">
        <v>0</v>
      </c>
      <c r="X658" s="483">
        <v>-387.84399999999999</v>
      </c>
      <c r="Y658" s="483">
        <v>0</v>
      </c>
      <c r="Z658" s="483">
        <v>0</v>
      </c>
      <c r="AA658" s="483">
        <v>0</v>
      </c>
      <c r="AB658" s="483">
        <v>-251.17760000000001</v>
      </c>
      <c r="AC658" s="483">
        <v>0</v>
      </c>
      <c r="AD658" s="483">
        <v>-1986.0617199999997</v>
      </c>
      <c r="AE658" s="483">
        <v>-57278.66287</v>
      </c>
      <c r="AF658" s="236">
        <v>-5508.3679400000001</v>
      </c>
      <c r="AG658" s="236">
        <v>-2661.36609</v>
      </c>
      <c r="AH658" s="236">
        <v>0</v>
      </c>
      <c r="AI658" s="236">
        <v>0</v>
      </c>
      <c r="AJ658" s="488">
        <v>-49108.928840000008</v>
      </c>
    </row>
    <row r="659" spans="1:36" s="42" customFormat="1" x14ac:dyDescent="0.25">
      <c r="A659" s="408"/>
      <c r="B659" s="113">
        <v>179915</v>
      </c>
      <c r="C659" s="189" t="s">
        <v>178</v>
      </c>
      <c r="D659" s="483">
        <v>0</v>
      </c>
      <c r="E659" s="483">
        <v>0</v>
      </c>
      <c r="F659" s="483">
        <v>-316.49268000000001</v>
      </c>
      <c r="G659" s="483">
        <v>-14.07785</v>
      </c>
      <c r="H659" s="88">
        <v>-330.57053000000002</v>
      </c>
      <c r="I659" s="483">
        <v>0</v>
      </c>
      <c r="J659" s="483">
        <v>0</v>
      </c>
      <c r="K659" s="483">
        <v>0</v>
      </c>
      <c r="L659" s="483">
        <v>0</v>
      </c>
      <c r="M659" s="483">
        <v>0</v>
      </c>
      <c r="N659" s="483">
        <v>0</v>
      </c>
      <c r="O659" s="483">
        <v>0</v>
      </c>
      <c r="P659" s="483">
        <v>0</v>
      </c>
      <c r="Q659" s="483">
        <v>0</v>
      </c>
      <c r="R659" s="88">
        <v>0</v>
      </c>
      <c r="S659" s="483">
        <v>0</v>
      </c>
      <c r="T659" s="483">
        <v>0</v>
      </c>
      <c r="U659" s="483">
        <v>0</v>
      </c>
      <c r="V659" s="483">
        <v>0</v>
      </c>
      <c r="W659" s="483">
        <v>0</v>
      </c>
      <c r="X659" s="483">
        <v>0</v>
      </c>
      <c r="Y659" s="483">
        <v>0</v>
      </c>
      <c r="Z659" s="483">
        <v>0</v>
      </c>
      <c r="AA659" s="483">
        <v>0</v>
      </c>
      <c r="AB659" s="483">
        <v>0</v>
      </c>
      <c r="AC659" s="483">
        <v>0</v>
      </c>
      <c r="AD659" s="483">
        <v>0</v>
      </c>
      <c r="AE659" s="483">
        <v>-330.57053000000002</v>
      </c>
      <c r="AF659" s="236">
        <v>0</v>
      </c>
      <c r="AG659" s="236">
        <v>0</v>
      </c>
      <c r="AH659" s="236">
        <v>0</v>
      </c>
      <c r="AI659" s="236">
        <v>0</v>
      </c>
      <c r="AJ659" s="488">
        <v>-330.57053000000002</v>
      </c>
    </row>
    <row r="660" spans="1:36" s="42" customFormat="1" x14ac:dyDescent="0.25">
      <c r="A660" s="408"/>
      <c r="B660" s="113">
        <v>179920</v>
      </c>
      <c r="C660" s="189" t="s">
        <v>179</v>
      </c>
      <c r="D660" s="483">
        <v>0</v>
      </c>
      <c r="E660" s="483">
        <v>0</v>
      </c>
      <c r="F660" s="483">
        <v>0</v>
      </c>
      <c r="G660" s="483">
        <v>0</v>
      </c>
      <c r="H660" s="88">
        <v>0</v>
      </c>
      <c r="I660" s="483">
        <v>0</v>
      </c>
      <c r="J660" s="483">
        <v>0</v>
      </c>
      <c r="K660" s="483">
        <v>0</v>
      </c>
      <c r="L660" s="483">
        <v>0</v>
      </c>
      <c r="M660" s="483">
        <v>0</v>
      </c>
      <c r="N660" s="483">
        <v>0</v>
      </c>
      <c r="O660" s="483">
        <v>0</v>
      </c>
      <c r="P660" s="483">
        <v>0</v>
      </c>
      <c r="Q660" s="483">
        <v>0</v>
      </c>
      <c r="R660" s="88">
        <v>0</v>
      </c>
      <c r="S660" s="483">
        <v>0</v>
      </c>
      <c r="T660" s="483">
        <v>0</v>
      </c>
      <c r="U660" s="483">
        <v>0</v>
      </c>
      <c r="V660" s="483">
        <v>0</v>
      </c>
      <c r="W660" s="483">
        <v>0</v>
      </c>
      <c r="X660" s="483">
        <v>0</v>
      </c>
      <c r="Y660" s="483">
        <v>0</v>
      </c>
      <c r="Z660" s="483">
        <v>0</v>
      </c>
      <c r="AA660" s="483">
        <v>0</v>
      </c>
      <c r="AB660" s="483">
        <v>0</v>
      </c>
      <c r="AC660" s="483">
        <v>0</v>
      </c>
      <c r="AD660" s="483">
        <v>0</v>
      </c>
      <c r="AE660" s="483">
        <v>0</v>
      </c>
      <c r="AF660" s="236">
        <v>0</v>
      </c>
      <c r="AG660" s="236">
        <v>0</v>
      </c>
      <c r="AH660" s="236">
        <v>0</v>
      </c>
      <c r="AI660" s="236">
        <v>0</v>
      </c>
      <c r="AJ660" s="488">
        <v>0</v>
      </c>
    </row>
    <row r="661" spans="1:36" s="40" customFormat="1" x14ac:dyDescent="0.25">
      <c r="A661" s="407"/>
      <c r="B661" s="112">
        <v>18</v>
      </c>
      <c r="C661" s="320" t="s">
        <v>180</v>
      </c>
      <c r="D661" s="484">
        <v>122058.05601</v>
      </c>
      <c r="E661" s="484">
        <v>121269.89758</v>
      </c>
      <c r="F661" s="484">
        <v>214337.25094999999</v>
      </c>
      <c r="G661" s="484">
        <v>64406.57806</v>
      </c>
      <c r="H661" s="26">
        <v>522071.78259999992</v>
      </c>
      <c r="I661" s="484">
        <v>33915.161619999999</v>
      </c>
      <c r="J661" s="484">
        <v>45443.883009999998</v>
      </c>
      <c r="K661" s="484">
        <v>604.71900000000005</v>
      </c>
      <c r="L661" s="484">
        <v>9684.5127499999999</v>
      </c>
      <c r="M661" s="484">
        <v>5295.6572200000001</v>
      </c>
      <c r="N661" s="484">
        <v>38169.257610000001</v>
      </c>
      <c r="O661" s="484">
        <v>7187.6210600000004</v>
      </c>
      <c r="P661" s="484">
        <v>12265.223309999999</v>
      </c>
      <c r="Q661" s="484">
        <v>9224.40049</v>
      </c>
      <c r="R661" s="26">
        <v>161790.43606999997</v>
      </c>
      <c r="S661" s="484">
        <v>5855.5671599999996</v>
      </c>
      <c r="T661" s="484">
        <v>11402.19693</v>
      </c>
      <c r="U661" s="484">
        <v>3453.0395600000002</v>
      </c>
      <c r="V661" s="484">
        <v>316.10656</v>
      </c>
      <c r="W661" s="484">
        <v>2348.4067100000002</v>
      </c>
      <c r="X661" s="484">
        <v>6645.92778</v>
      </c>
      <c r="Y661" s="484">
        <v>1235.2341899999999</v>
      </c>
      <c r="Z661" s="484">
        <v>90.793019999999999</v>
      </c>
      <c r="AA661" s="484">
        <v>1467.3433199999999</v>
      </c>
      <c r="AB661" s="484">
        <v>4942.6963900000001</v>
      </c>
      <c r="AC661" s="484">
        <v>518.77814999999998</v>
      </c>
      <c r="AD661" s="484">
        <v>38276.089769999999</v>
      </c>
      <c r="AE661" s="484">
        <v>722138.30843999982</v>
      </c>
      <c r="AF661" s="486">
        <v>38773.976609999998</v>
      </c>
      <c r="AG661" s="486">
        <v>15296.276529999999</v>
      </c>
      <c r="AH661" s="486">
        <v>0</v>
      </c>
      <c r="AI661" s="486">
        <v>3221.3556600000002</v>
      </c>
      <c r="AJ661" s="487">
        <v>664846.69964000001</v>
      </c>
    </row>
    <row r="662" spans="1:36" s="42" customFormat="1" x14ac:dyDescent="0.25">
      <c r="A662" s="408"/>
      <c r="B662" s="113">
        <v>1801</v>
      </c>
      <c r="C662" s="189" t="s">
        <v>148</v>
      </c>
      <c r="D662" s="483">
        <v>18352.404289999999</v>
      </c>
      <c r="E662" s="483">
        <v>26717.807100000002</v>
      </c>
      <c r="F662" s="483">
        <v>44171.198400000001</v>
      </c>
      <c r="G662" s="483">
        <v>3279.2384699999998</v>
      </c>
      <c r="H662" s="88">
        <v>92520.648260000002</v>
      </c>
      <c r="I662" s="483">
        <v>16261.452069999999</v>
      </c>
      <c r="J662" s="483">
        <v>6194.6105100000004</v>
      </c>
      <c r="K662" s="483">
        <v>0</v>
      </c>
      <c r="L662" s="483">
        <v>1149.8336999999999</v>
      </c>
      <c r="M662" s="483">
        <v>360.52620999999999</v>
      </c>
      <c r="N662" s="483">
        <v>12455.09996</v>
      </c>
      <c r="O662" s="483">
        <v>2344.46144</v>
      </c>
      <c r="P662" s="483">
        <v>5000.5528000000004</v>
      </c>
      <c r="Q662" s="483">
        <v>1027.6752899999999</v>
      </c>
      <c r="R662" s="88">
        <v>44794.211979999993</v>
      </c>
      <c r="S662" s="483">
        <v>2086.8409999999999</v>
      </c>
      <c r="T662" s="483">
        <v>0</v>
      </c>
      <c r="U662" s="483">
        <v>704.55499999999995</v>
      </c>
      <c r="V662" s="483">
        <v>83.6447</v>
      </c>
      <c r="W662" s="483">
        <v>739.65860999999995</v>
      </c>
      <c r="X662" s="483">
        <v>336.87031000000002</v>
      </c>
      <c r="Y662" s="483">
        <v>0</v>
      </c>
      <c r="Z662" s="483">
        <v>0</v>
      </c>
      <c r="AA662" s="483">
        <v>438.35408000000001</v>
      </c>
      <c r="AB662" s="483">
        <v>1784.5716500000001</v>
      </c>
      <c r="AC662" s="483">
        <v>0</v>
      </c>
      <c r="AD662" s="483">
        <v>6174.4953499999992</v>
      </c>
      <c r="AE662" s="483">
        <v>143489.35559000002</v>
      </c>
      <c r="AF662" s="236">
        <v>12455.09996</v>
      </c>
      <c r="AG662" s="236">
        <v>1594.00461</v>
      </c>
      <c r="AH662" s="236">
        <v>0</v>
      </c>
      <c r="AI662" s="236">
        <v>438.35408000000001</v>
      </c>
      <c r="AJ662" s="488">
        <v>129001.89693999999</v>
      </c>
    </row>
    <row r="663" spans="1:36" s="42" customFormat="1" x14ac:dyDescent="0.25">
      <c r="A663" s="408"/>
      <c r="B663" s="113">
        <v>1802</v>
      </c>
      <c r="C663" s="189" t="s">
        <v>172</v>
      </c>
      <c r="D663" s="483">
        <v>121962.65298</v>
      </c>
      <c r="E663" s="483">
        <v>138328.84675999999</v>
      </c>
      <c r="F663" s="483">
        <v>580597.51003</v>
      </c>
      <c r="G663" s="483">
        <v>46930.233189999999</v>
      </c>
      <c r="H663" s="88">
        <v>887819.24295999995</v>
      </c>
      <c r="I663" s="483">
        <v>14911.569589999999</v>
      </c>
      <c r="J663" s="483">
        <v>50277.11116</v>
      </c>
      <c r="K663" s="483">
        <v>0</v>
      </c>
      <c r="L663" s="483">
        <v>401.05882000000003</v>
      </c>
      <c r="M663" s="483">
        <v>4803.0171200000004</v>
      </c>
      <c r="N663" s="483">
        <v>169155.41693000001</v>
      </c>
      <c r="O663" s="483">
        <v>12489.68507</v>
      </c>
      <c r="P663" s="483">
        <v>19125.279159999998</v>
      </c>
      <c r="Q663" s="483">
        <v>15984.69312</v>
      </c>
      <c r="R663" s="88">
        <v>287147.83097000001</v>
      </c>
      <c r="S663" s="483">
        <v>5604.7762899999998</v>
      </c>
      <c r="T663" s="483">
        <v>13722.44713</v>
      </c>
      <c r="U663" s="483">
        <v>3841.7703999999999</v>
      </c>
      <c r="V663" s="483">
        <v>393.97719000000001</v>
      </c>
      <c r="W663" s="483">
        <v>2083.73855</v>
      </c>
      <c r="X663" s="483">
        <v>6860.9084700000003</v>
      </c>
      <c r="Y663" s="483">
        <v>4333.5664100000004</v>
      </c>
      <c r="Z663" s="483">
        <v>0</v>
      </c>
      <c r="AA663" s="483">
        <v>627.97274000000004</v>
      </c>
      <c r="AB663" s="483">
        <v>5148.0807299999997</v>
      </c>
      <c r="AC663" s="483">
        <v>0</v>
      </c>
      <c r="AD663" s="483">
        <v>42617.237910000003</v>
      </c>
      <c r="AE663" s="483">
        <v>1217584.3118399999</v>
      </c>
      <c r="AF663" s="236">
        <v>169155.41693000001</v>
      </c>
      <c r="AG663" s="236">
        <v>5598.0531300000002</v>
      </c>
      <c r="AH663" s="236">
        <v>0</v>
      </c>
      <c r="AI663" s="236">
        <v>4961.5391500000005</v>
      </c>
      <c r="AJ663" s="488">
        <v>1037869.3026299999</v>
      </c>
    </row>
    <row r="664" spans="1:36" s="42" customFormat="1" x14ac:dyDescent="0.25">
      <c r="A664" s="408"/>
      <c r="B664" s="113">
        <v>1803</v>
      </c>
      <c r="C664" s="189" t="s">
        <v>181</v>
      </c>
      <c r="D664" s="483">
        <v>365.79617999999999</v>
      </c>
      <c r="E664" s="483">
        <v>0</v>
      </c>
      <c r="F664" s="483">
        <v>1838.9060500000001</v>
      </c>
      <c r="G664" s="483">
        <v>5104.2823699999999</v>
      </c>
      <c r="H664" s="88">
        <v>7308.9845999999998</v>
      </c>
      <c r="I664" s="483">
        <v>2815.5073299999999</v>
      </c>
      <c r="J664" s="483">
        <v>866.14138000000003</v>
      </c>
      <c r="K664" s="483">
        <v>118.57599999999999</v>
      </c>
      <c r="L664" s="483">
        <v>0</v>
      </c>
      <c r="M664" s="483">
        <v>0</v>
      </c>
      <c r="N664" s="483">
        <v>0</v>
      </c>
      <c r="O664" s="483">
        <v>0</v>
      </c>
      <c r="P664" s="483">
        <v>0</v>
      </c>
      <c r="Q664" s="483">
        <v>1545.8882000000001</v>
      </c>
      <c r="R664" s="88">
        <v>5346.1129099999998</v>
      </c>
      <c r="S664" s="483">
        <v>658.16526999999996</v>
      </c>
      <c r="T664" s="483">
        <v>0</v>
      </c>
      <c r="U664" s="483">
        <v>0</v>
      </c>
      <c r="V664" s="483">
        <v>0</v>
      </c>
      <c r="W664" s="483">
        <v>0</v>
      </c>
      <c r="X664" s="483">
        <v>0</v>
      </c>
      <c r="Y664" s="483">
        <v>0</v>
      </c>
      <c r="Z664" s="483">
        <v>0</v>
      </c>
      <c r="AA664" s="483">
        <v>7.8587999999999996</v>
      </c>
      <c r="AB664" s="483">
        <v>0</v>
      </c>
      <c r="AC664" s="483">
        <v>0</v>
      </c>
      <c r="AD664" s="483">
        <v>666.02406999999994</v>
      </c>
      <c r="AE664" s="483">
        <v>13321.121579999999</v>
      </c>
      <c r="AF664" s="236">
        <v>118.57599999999999</v>
      </c>
      <c r="AG664" s="236">
        <v>0</v>
      </c>
      <c r="AH664" s="236">
        <v>0</v>
      </c>
      <c r="AI664" s="236">
        <v>7.8587999999999996</v>
      </c>
      <c r="AJ664" s="488">
        <v>13194.68678</v>
      </c>
    </row>
    <row r="665" spans="1:36" s="42" customFormat="1" x14ac:dyDescent="0.25">
      <c r="A665" s="408"/>
      <c r="B665" s="113">
        <v>1804</v>
      </c>
      <c r="C665" s="189" t="s">
        <v>173</v>
      </c>
      <c r="D665" s="483">
        <v>0</v>
      </c>
      <c r="E665" s="483">
        <v>0</v>
      </c>
      <c r="F665" s="483">
        <v>0</v>
      </c>
      <c r="G665" s="483">
        <v>0</v>
      </c>
      <c r="H665" s="88">
        <v>0</v>
      </c>
      <c r="I665" s="483">
        <v>0</v>
      </c>
      <c r="J665" s="483">
        <v>0</v>
      </c>
      <c r="K665" s="483">
        <v>0</v>
      </c>
      <c r="L665" s="483">
        <v>0</v>
      </c>
      <c r="M665" s="483">
        <v>0</v>
      </c>
      <c r="N665" s="483">
        <v>0</v>
      </c>
      <c r="O665" s="483">
        <v>0</v>
      </c>
      <c r="P665" s="483">
        <v>0</v>
      </c>
      <c r="Q665" s="483">
        <v>0</v>
      </c>
      <c r="R665" s="88">
        <v>0</v>
      </c>
      <c r="S665" s="483">
        <v>0</v>
      </c>
      <c r="T665" s="483">
        <v>0</v>
      </c>
      <c r="U665" s="483">
        <v>0</v>
      </c>
      <c r="V665" s="483">
        <v>0</v>
      </c>
      <c r="W665" s="483">
        <v>0</v>
      </c>
      <c r="X665" s="483">
        <v>0</v>
      </c>
      <c r="Y665" s="483">
        <v>0</v>
      </c>
      <c r="Z665" s="483">
        <v>0</v>
      </c>
      <c r="AA665" s="483">
        <v>0</v>
      </c>
      <c r="AB665" s="483">
        <v>0</v>
      </c>
      <c r="AC665" s="483">
        <v>0</v>
      </c>
      <c r="AD665" s="483">
        <v>0</v>
      </c>
      <c r="AE665" s="483">
        <v>0</v>
      </c>
      <c r="AF665" s="236">
        <v>0</v>
      </c>
      <c r="AG665" s="236">
        <v>0</v>
      </c>
      <c r="AH665" s="236">
        <v>0</v>
      </c>
      <c r="AI665" s="236">
        <v>0</v>
      </c>
      <c r="AJ665" s="488">
        <v>0</v>
      </c>
    </row>
    <row r="666" spans="1:36" s="42" customFormat="1" x14ac:dyDescent="0.25">
      <c r="A666" s="408"/>
      <c r="B666" s="113">
        <v>1805</v>
      </c>
      <c r="C666" s="189" t="s">
        <v>166</v>
      </c>
      <c r="D666" s="483">
        <v>35398.000930000002</v>
      </c>
      <c r="E666" s="483">
        <v>15961.608249999999</v>
      </c>
      <c r="F666" s="483">
        <v>72418.107180000006</v>
      </c>
      <c r="G666" s="483">
        <v>14506.654850000001</v>
      </c>
      <c r="H666" s="88">
        <v>138284.37121000001</v>
      </c>
      <c r="I666" s="483">
        <v>6436.1677</v>
      </c>
      <c r="J666" s="483">
        <v>4592.59681</v>
      </c>
      <c r="K666" s="483">
        <v>794.43600000000004</v>
      </c>
      <c r="L666" s="483">
        <v>9361.2691099999993</v>
      </c>
      <c r="M666" s="483">
        <v>4354.8855700000004</v>
      </c>
      <c r="N666" s="483">
        <v>13937.645109999999</v>
      </c>
      <c r="O666" s="483">
        <v>2330.9196700000002</v>
      </c>
      <c r="P666" s="483">
        <v>1548.8408899999999</v>
      </c>
      <c r="Q666" s="483">
        <v>4878.7277599999998</v>
      </c>
      <c r="R666" s="88">
        <v>48235.488620000004</v>
      </c>
      <c r="S666" s="483">
        <v>1712.94372</v>
      </c>
      <c r="T666" s="483">
        <v>299.41638999999998</v>
      </c>
      <c r="U666" s="483">
        <v>813.92889000000002</v>
      </c>
      <c r="V666" s="483">
        <v>136.05972</v>
      </c>
      <c r="W666" s="483">
        <v>323.13959</v>
      </c>
      <c r="X666" s="483">
        <v>1170.62697</v>
      </c>
      <c r="Y666" s="483">
        <v>344.76409000000001</v>
      </c>
      <c r="Z666" s="483">
        <v>94.970709999999997</v>
      </c>
      <c r="AA666" s="483">
        <v>303.68191000000002</v>
      </c>
      <c r="AB666" s="483">
        <v>1123.1011900000001</v>
      </c>
      <c r="AC666" s="483">
        <v>450.68901</v>
      </c>
      <c r="AD666" s="483">
        <v>6773.3221900000008</v>
      </c>
      <c r="AE666" s="483">
        <v>193293.18202000004</v>
      </c>
      <c r="AF666" s="236">
        <v>14732.081109999999</v>
      </c>
      <c r="AG666" s="236">
        <v>13852.214399999999</v>
      </c>
      <c r="AH666" s="236">
        <v>0</v>
      </c>
      <c r="AI666" s="236">
        <v>1099.13501</v>
      </c>
      <c r="AJ666" s="488">
        <v>163609.75150000001</v>
      </c>
    </row>
    <row r="667" spans="1:36" s="42" customFormat="1" x14ac:dyDescent="0.25">
      <c r="A667" s="408"/>
      <c r="B667" s="113">
        <v>1806</v>
      </c>
      <c r="C667" s="189" t="s">
        <v>182</v>
      </c>
      <c r="D667" s="483">
        <v>79286.251420000001</v>
      </c>
      <c r="E667" s="483">
        <v>43040.678030000003</v>
      </c>
      <c r="F667" s="483">
        <v>140735.54775999999</v>
      </c>
      <c r="G667" s="483">
        <v>40057.541270000002</v>
      </c>
      <c r="H667" s="88">
        <v>303120.01847999997</v>
      </c>
      <c r="I667" s="483">
        <v>5291.9253799999997</v>
      </c>
      <c r="J667" s="483">
        <v>8011.0258000000003</v>
      </c>
      <c r="K667" s="483">
        <v>1933.0540000000001</v>
      </c>
      <c r="L667" s="483">
        <v>16846.96502</v>
      </c>
      <c r="M667" s="483">
        <v>8457.9468799999995</v>
      </c>
      <c r="N667" s="483">
        <v>24323.753990000001</v>
      </c>
      <c r="O667" s="483">
        <v>4523.5385399999996</v>
      </c>
      <c r="P667" s="483">
        <v>1761.8518099999999</v>
      </c>
      <c r="Q667" s="483">
        <v>4937.6924499999996</v>
      </c>
      <c r="R667" s="88">
        <v>76087.753869999986</v>
      </c>
      <c r="S667" s="483">
        <v>531.57605000000001</v>
      </c>
      <c r="T667" s="483">
        <v>278.95828999999998</v>
      </c>
      <c r="U667" s="483">
        <v>886.50541999999996</v>
      </c>
      <c r="V667" s="483">
        <v>175.54195999999999</v>
      </c>
      <c r="W667" s="483">
        <v>1083.4105300000001</v>
      </c>
      <c r="X667" s="483">
        <v>1168.6898799999999</v>
      </c>
      <c r="Y667" s="483">
        <v>113.85124</v>
      </c>
      <c r="Z667" s="483">
        <v>37.570239999999998</v>
      </c>
      <c r="AA667" s="483">
        <v>424.82801999999998</v>
      </c>
      <c r="AB667" s="483">
        <v>1788.12372</v>
      </c>
      <c r="AC667" s="483">
        <v>395.83523000000002</v>
      </c>
      <c r="AD667" s="483">
        <v>6884.8905800000002</v>
      </c>
      <c r="AE667" s="483">
        <v>386092.66292999999</v>
      </c>
      <c r="AF667" s="236">
        <v>26256.807990000001</v>
      </c>
      <c r="AG667" s="236">
        <v>25480.453859999998</v>
      </c>
      <c r="AH667" s="236">
        <v>0</v>
      </c>
      <c r="AI667" s="236">
        <v>934.51449000000002</v>
      </c>
      <c r="AJ667" s="488">
        <v>333420.88658999983</v>
      </c>
    </row>
    <row r="668" spans="1:36" s="42" customFormat="1" x14ac:dyDescent="0.25">
      <c r="A668" s="408"/>
      <c r="B668" s="113">
        <v>1807</v>
      </c>
      <c r="C668" s="189" t="s">
        <v>155</v>
      </c>
      <c r="D668" s="483">
        <v>740.63621000000001</v>
      </c>
      <c r="E668" s="483">
        <v>284.08884</v>
      </c>
      <c r="F668" s="483">
        <v>342.30889999999999</v>
      </c>
      <c r="G668" s="483">
        <v>2028.2846500000001</v>
      </c>
      <c r="H668" s="88">
        <v>3395.3186000000001</v>
      </c>
      <c r="I668" s="483">
        <v>859.43673999999999</v>
      </c>
      <c r="J668" s="483">
        <v>763.66971000000001</v>
      </c>
      <c r="K668" s="483">
        <v>0</v>
      </c>
      <c r="L668" s="483">
        <v>318.86363999999998</v>
      </c>
      <c r="M668" s="483">
        <v>256.58762000000002</v>
      </c>
      <c r="N668" s="483">
        <v>877.85488999999995</v>
      </c>
      <c r="O668" s="483">
        <v>125.67643</v>
      </c>
      <c r="P668" s="483">
        <v>502.19013000000001</v>
      </c>
      <c r="Q668" s="483">
        <v>830.20694000000003</v>
      </c>
      <c r="R668" s="88">
        <v>4534.4861000000001</v>
      </c>
      <c r="S668" s="483">
        <v>541.86197000000004</v>
      </c>
      <c r="T668" s="483">
        <v>28</v>
      </c>
      <c r="U668" s="483">
        <v>48.963760000000001</v>
      </c>
      <c r="V668" s="483">
        <v>1E-3</v>
      </c>
      <c r="W668" s="483">
        <v>159.99015</v>
      </c>
      <c r="X668" s="483">
        <v>139.41819000000001</v>
      </c>
      <c r="Y668" s="483">
        <v>4.0000000000000001E-3</v>
      </c>
      <c r="Z668" s="483">
        <v>1E-3</v>
      </c>
      <c r="AA668" s="483">
        <v>6.1740399999999998</v>
      </c>
      <c r="AB668" s="483">
        <v>672.45585000000005</v>
      </c>
      <c r="AC668" s="483">
        <v>143.98500999999999</v>
      </c>
      <c r="AD668" s="483">
        <v>1740.8549699999999</v>
      </c>
      <c r="AE668" s="483">
        <v>9670.6596700000009</v>
      </c>
      <c r="AF668" s="236">
        <v>877.85488999999995</v>
      </c>
      <c r="AG668" s="236">
        <v>575.45226000000002</v>
      </c>
      <c r="AH668" s="236">
        <v>0</v>
      </c>
      <c r="AI668" s="236">
        <v>150.16305</v>
      </c>
      <c r="AJ668" s="488">
        <v>8067.1894700000003</v>
      </c>
    </row>
    <row r="669" spans="1:36" s="42" customFormat="1" x14ac:dyDescent="0.25">
      <c r="A669" s="408"/>
      <c r="B669" s="113">
        <v>1808</v>
      </c>
      <c r="C669" s="189" t="s">
        <v>167</v>
      </c>
      <c r="D669" s="483">
        <v>0</v>
      </c>
      <c r="E669" s="483">
        <v>0</v>
      </c>
      <c r="F669" s="483">
        <v>0</v>
      </c>
      <c r="G669" s="483">
        <v>0</v>
      </c>
      <c r="H669" s="88">
        <v>0</v>
      </c>
      <c r="I669" s="483">
        <v>0</v>
      </c>
      <c r="J669" s="483">
        <v>0</v>
      </c>
      <c r="K669" s="483">
        <v>0</v>
      </c>
      <c r="L669" s="483">
        <v>0</v>
      </c>
      <c r="M669" s="483">
        <v>0</v>
      </c>
      <c r="N669" s="483">
        <v>0</v>
      </c>
      <c r="O669" s="483">
        <v>0</v>
      </c>
      <c r="P669" s="483">
        <v>0</v>
      </c>
      <c r="Q669" s="483">
        <v>0</v>
      </c>
      <c r="R669" s="88">
        <v>0</v>
      </c>
      <c r="S669" s="483">
        <v>0</v>
      </c>
      <c r="T669" s="483">
        <v>0</v>
      </c>
      <c r="U669" s="483">
        <v>0</v>
      </c>
      <c r="V669" s="483">
        <v>0</v>
      </c>
      <c r="W669" s="483">
        <v>0</v>
      </c>
      <c r="X669" s="483">
        <v>0</v>
      </c>
      <c r="Y669" s="483">
        <v>0</v>
      </c>
      <c r="Z669" s="483">
        <v>0</v>
      </c>
      <c r="AA669" s="483">
        <v>0</v>
      </c>
      <c r="AB669" s="483">
        <v>0</v>
      </c>
      <c r="AC669" s="483">
        <v>0</v>
      </c>
      <c r="AD669" s="483">
        <v>0</v>
      </c>
      <c r="AE669" s="483">
        <v>0</v>
      </c>
      <c r="AF669" s="236">
        <v>0</v>
      </c>
      <c r="AG669" s="236">
        <v>0</v>
      </c>
      <c r="AH669" s="236">
        <v>0</v>
      </c>
      <c r="AI669" s="236">
        <v>0</v>
      </c>
      <c r="AJ669" s="488">
        <v>0</v>
      </c>
    </row>
    <row r="670" spans="1:36" s="42" customFormat="1" x14ac:dyDescent="0.25">
      <c r="A670" s="408"/>
      <c r="B670" s="113">
        <v>1809</v>
      </c>
      <c r="C670" s="189" t="s">
        <v>168</v>
      </c>
      <c r="D670" s="483">
        <v>0</v>
      </c>
      <c r="E670" s="483">
        <v>0</v>
      </c>
      <c r="F670" s="483">
        <v>0</v>
      </c>
      <c r="G670" s="483">
        <v>0</v>
      </c>
      <c r="H670" s="88">
        <v>0</v>
      </c>
      <c r="I670" s="483">
        <v>0</v>
      </c>
      <c r="J670" s="483">
        <v>0</v>
      </c>
      <c r="K670" s="483">
        <v>0</v>
      </c>
      <c r="L670" s="483">
        <v>0</v>
      </c>
      <c r="M670" s="483">
        <v>0</v>
      </c>
      <c r="N670" s="483">
        <v>0</v>
      </c>
      <c r="O670" s="483">
        <v>0</v>
      </c>
      <c r="P670" s="483">
        <v>0</v>
      </c>
      <c r="Q670" s="483">
        <v>0</v>
      </c>
      <c r="R670" s="88">
        <v>0</v>
      </c>
      <c r="S670" s="483">
        <v>0</v>
      </c>
      <c r="T670" s="483">
        <v>0</v>
      </c>
      <c r="U670" s="483">
        <v>0</v>
      </c>
      <c r="V670" s="483">
        <v>0</v>
      </c>
      <c r="W670" s="483">
        <v>0</v>
      </c>
      <c r="X670" s="483">
        <v>0</v>
      </c>
      <c r="Y670" s="483">
        <v>0</v>
      </c>
      <c r="Z670" s="483">
        <v>0</v>
      </c>
      <c r="AA670" s="483">
        <v>0</v>
      </c>
      <c r="AB670" s="483">
        <v>0</v>
      </c>
      <c r="AC670" s="483">
        <v>0</v>
      </c>
      <c r="AD670" s="483">
        <v>0</v>
      </c>
      <c r="AE670" s="483">
        <v>0</v>
      </c>
      <c r="AF670" s="236">
        <v>0</v>
      </c>
      <c r="AG670" s="236">
        <v>0</v>
      </c>
      <c r="AH670" s="236">
        <v>0</v>
      </c>
      <c r="AI670" s="236">
        <v>0</v>
      </c>
      <c r="AJ670" s="488">
        <v>0</v>
      </c>
    </row>
    <row r="671" spans="1:36" s="42" customFormat="1" x14ac:dyDescent="0.25">
      <c r="A671" s="408"/>
      <c r="B671" s="113">
        <v>1890</v>
      </c>
      <c r="C671" s="189" t="s">
        <v>53</v>
      </c>
      <c r="D671" s="483">
        <v>2159.7999799999998</v>
      </c>
      <c r="E671" s="483">
        <v>12658.69785</v>
      </c>
      <c r="F671" s="483">
        <v>980.72794999999996</v>
      </c>
      <c r="G671" s="483">
        <v>1051.75874</v>
      </c>
      <c r="H671" s="88">
        <v>16850.984520000002</v>
      </c>
      <c r="I671" s="483">
        <v>81.372969999999995</v>
      </c>
      <c r="J671" s="483">
        <v>385.5924</v>
      </c>
      <c r="K671" s="483">
        <v>0.5</v>
      </c>
      <c r="L671" s="483">
        <v>1675.5514900000001</v>
      </c>
      <c r="M671" s="483">
        <v>39.988199999999999</v>
      </c>
      <c r="N671" s="483">
        <v>0</v>
      </c>
      <c r="O671" s="483">
        <v>457.17741000000001</v>
      </c>
      <c r="P671" s="483">
        <v>3726.9541300000001</v>
      </c>
      <c r="Q671" s="483">
        <v>609.41022999999996</v>
      </c>
      <c r="R671" s="88">
        <v>6976.5468299999993</v>
      </c>
      <c r="S671" s="483">
        <v>55.46</v>
      </c>
      <c r="T671" s="483">
        <v>733.23199999999997</v>
      </c>
      <c r="U671" s="483">
        <v>4.2849999999999999E-2</v>
      </c>
      <c r="V671" s="483">
        <v>97.033929999999998</v>
      </c>
      <c r="W671" s="483">
        <v>0</v>
      </c>
      <c r="X671" s="483">
        <v>3.0554100000000002</v>
      </c>
      <c r="Y671" s="483">
        <v>0</v>
      </c>
      <c r="Z671" s="483">
        <v>51.754480000000001</v>
      </c>
      <c r="AA671" s="483">
        <v>492.96910000000003</v>
      </c>
      <c r="AB671" s="483">
        <v>0</v>
      </c>
      <c r="AC671" s="483">
        <v>0</v>
      </c>
      <c r="AD671" s="483">
        <v>1433.5477700000001</v>
      </c>
      <c r="AE671" s="483">
        <v>25261.079120000002</v>
      </c>
      <c r="AF671" s="236">
        <v>0.5</v>
      </c>
      <c r="AG671" s="236">
        <v>1812.5736200000001</v>
      </c>
      <c r="AH671" s="236">
        <v>0</v>
      </c>
      <c r="AI671" s="236">
        <v>492.96910000000003</v>
      </c>
      <c r="AJ671" s="488">
        <v>22955.036400000008</v>
      </c>
    </row>
    <row r="672" spans="1:36" s="42" customFormat="1" x14ac:dyDescent="0.25">
      <c r="A672" s="408"/>
      <c r="B672" s="113">
        <v>1899</v>
      </c>
      <c r="C672" s="189" t="s">
        <v>183</v>
      </c>
      <c r="D672" s="483">
        <v>-136207.48598</v>
      </c>
      <c r="E672" s="483">
        <v>-115721.82925</v>
      </c>
      <c r="F672" s="483">
        <v>-626747.05532000004</v>
      </c>
      <c r="G672" s="483">
        <v>-48551.415480000003</v>
      </c>
      <c r="H672" s="88">
        <v>-927227.78603000008</v>
      </c>
      <c r="I672" s="483">
        <v>-12742.27016</v>
      </c>
      <c r="J672" s="483">
        <v>-25646.86476</v>
      </c>
      <c r="K672" s="483">
        <v>-2241.8470000000002</v>
      </c>
      <c r="L672" s="483">
        <v>-20069.029030000002</v>
      </c>
      <c r="M672" s="483">
        <v>-12977.294379999999</v>
      </c>
      <c r="N672" s="483">
        <v>-182580.51327</v>
      </c>
      <c r="O672" s="483">
        <v>-15083.8375</v>
      </c>
      <c r="P672" s="483">
        <v>-19400.445609999999</v>
      </c>
      <c r="Q672" s="483">
        <v>-20589.893499999998</v>
      </c>
      <c r="R672" s="88">
        <v>-311331.99521000002</v>
      </c>
      <c r="S672" s="483">
        <v>-5336.0571399999999</v>
      </c>
      <c r="T672" s="483">
        <v>-3659.8568799999998</v>
      </c>
      <c r="U672" s="483">
        <v>-2842.72676</v>
      </c>
      <c r="V672" s="483">
        <v>-570.15193999999997</v>
      </c>
      <c r="W672" s="483">
        <v>-2041.53072</v>
      </c>
      <c r="X672" s="483">
        <v>-3033.6414500000001</v>
      </c>
      <c r="Y672" s="483">
        <v>-3556.9515500000002</v>
      </c>
      <c r="Z672" s="483">
        <v>-93.503410000000002</v>
      </c>
      <c r="AA672" s="483">
        <v>-834.49536999999998</v>
      </c>
      <c r="AB672" s="483">
        <v>-5573.6367499999997</v>
      </c>
      <c r="AC672" s="483">
        <v>-471.73110000000003</v>
      </c>
      <c r="AD672" s="483">
        <v>-28014.283070000001</v>
      </c>
      <c r="AE672" s="483">
        <v>-1266574.06431</v>
      </c>
      <c r="AF672" s="236">
        <v>-184822.36027</v>
      </c>
      <c r="AG672" s="236">
        <v>-33616.475350000001</v>
      </c>
      <c r="AH672" s="236">
        <v>0</v>
      </c>
      <c r="AI672" s="236">
        <v>-4863.1780200000003</v>
      </c>
      <c r="AJ672" s="488">
        <v>-1043272.0506700001</v>
      </c>
    </row>
    <row r="673" spans="1:36" s="42" customFormat="1" x14ac:dyDescent="0.25">
      <c r="A673" s="408"/>
      <c r="B673" s="113">
        <v>189905</v>
      </c>
      <c r="C673" s="189" t="s">
        <v>184</v>
      </c>
      <c r="D673" s="483">
        <v>-43538.69702</v>
      </c>
      <c r="E673" s="483">
        <v>-86515.947090000001</v>
      </c>
      <c r="F673" s="483">
        <v>-481378.40055000002</v>
      </c>
      <c r="G673" s="483">
        <v>-7676.2894999999999</v>
      </c>
      <c r="H673" s="88">
        <v>-619109.33415999997</v>
      </c>
      <c r="I673" s="483">
        <v>-6680.5774499999998</v>
      </c>
      <c r="J673" s="483">
        <v>-19086.524160000001</v>
      </c>
      <c r="K673" s="483">
        <v>0</v>
      </c>
      <c r="L673" s="483">
        <v>-33.421480000000003</v>
      </c>
      <c r="M673" s="483">
        <v>-2521.2716799999998</v>
      </c>
      <c r="N673" s="483">
        <v>-152878.8328</v>
      </c>
      <c r="O673" s="483">
        <v>-9463.09987</v>
      </c>
      <c r="P673" s="483">
        <v>-15421.26952</v>
      </c>
      <c r="Q673" s="483">
        <v>-12362.40058</v>
      </c>
      <c r="R673" s="88">
        <v>-218447.39754000001</v>
      </c>
      <c r="S673" s="483">
        <v>-3635.41156</v>
      </c>
      <c r="T673" s="483">
        <v>-3271.6901499999999</v>
      </c>
      <c r="U673" s="483">
        <v>-1458.66671</v>
      </c>
      <c r="V673" s="483">
        <v>-291.12272000000002</v>
      </c>
      <c r="W673" s="483">
        <v>-1187.7110700000001</v>
      </c>
      <c r="X673" s="483">
        <v>-658.95277999999996</v>
      </c>
      <c r="Y673" s="483">
        <v>-3188.3325</v>
      </c>
      <c r="Z673" s="483">
        <v>0</v>
      </c>
      <c r="AA673" s="483">
        <v>-120.57313000000001</v>
      </c>
      <c r="AB673" s="483">
        <v>-2455.25324</v>
      </c>
      <c r="AC673" s="483">
        <v>0</v>
      </c>
      <c r="AD673" s="483">
        <v>-16267.71386</v>
      </c>
      <c r="AE673" s="483">
        <v>-853824.44556000002</v>
      </c>
      <c r="AF673" s="236">
        <v>-152878.8328</v>
      </c>
      <c r="AG673" s="236">
        <v>-2845.8158800000001</v>
      </c>
      <c r="AH673" s="236">
        <v>0</v>
      </c>
      <c r="AI673" s="236">
        <v>-3308.9056300000002</v>
      </c>
      <c r="AJ673" s="488">
        <v>-694790.8912500001</v>
      </c>
    </row>
    <row r="674" spans="1:36" s="42" customFormat="1" x14ac:dyDescent="0.25">
      <c r="A674" s="408"/>
      <c r="B674" s="113">
        <v>189910</v>
      </c>
      <c r="C674" s="189" t="s">
        <v>185</v>
      </c>
      <c r="D674" s="483">
        <v>0</v>
      </c>
      <c r="E674" s="483">
        <v>0</v>
      </c>
      <c r="F674" s="483">
        <v>0</v>
      </c>
      <c r="G674" s="483">
        <v>0</v>
      </c>
      <c r="H674" s="88">
        <v>0</v>
      </c>
      <c r="I674" s="483">
        <v>0</v>
      </c>
      <c r="J674" s="483">
        <v>0</v>
      </c>
      <c r="K674" s="483">
        <v>0</v>
      </c>
      <c r="L674" s="483">
        <v>0</v>
      </c>
      <c r="M674" s="483">
        <v>0</v>
      </c>
      <c r="N674" s="483">
        <v>0</v>
      </c>
      <c r="O674" s="483">
        <v>0</v>
      </c>
      <c r="P674" s="483">
        <v>0</v>
      </c>
      <c r="Q674" s="483">
        <v>0</v>
      </c>
      <c r="R674" s="88">
        <v>0</v>
      </c>
      <c r="S674" s="483">
        <v>0</v>
      </c>
      <c r="T674" s="483">
        <v>0</v>
      </c>
      <c r="U674" s="483">
        <v>0</v>
      </c>
      <c r="V674" s="483">
        <v>0</v>
      </c>
      <c r="W674" s="483">
        <v>0</v>
      </c>
      <c r="X674" s="483">
        <v>0</v>
      </c>
      <c r="Y674" s="483">
        <v>0</v>
      </c>
      <c r="Z674" s="483">
        <v>0</v>
      </c>
      <c r="AA674" s="483">
        <v>0</v>
      </c>
      <c r="AB674" s="483">
        <v>0</v>
      </c>
      <c r="AC674" s="483">
        <v>0</v>
      </c>
      <c r="AD674" s="483">
        <v>0</v>
      </c>
      <c r="AE674" s="483">
        <v>0</v>
      </c>
      <c r="AF674" s="236">
        <v>0</v>
      </c>
      <c r="AG674" s="236">
        <v>0</v>
      </c>
      <c r="AH674" s="236">
        <v>0</v>
      </c>
      <c r="AI674" s="236">
        <v>0</v>
      </c>
      <c r="AJ674" s="488">
        <v>0</v>
      </c>
    </row>
    <row r="675" spans="1:36" s="42" customFormat="1" x14ac:dyDescent="0.25">
      <c r="A675" s="408"/>
      <c r="B675" s="113">
        <v>189915</v>
      </c>
      <c r="C675" s="189" t="s">
        <v>186</v>
      </c>
      <c r="D675" s="483">
        <v>-28361.937740000001</v>
      </c>
      <c r="E675" s="483">
        <v>-7184.3849899999996</v>
      </c>
      <c r="F675" s="483">
        <v>-45201.157310000002</v>
      </c>
      <c r="G675" s="483">
        <v>-9398.1934999999994</v>
      </c>
      <c r="H675" s="88">
        <v>-90145.673539999989</v>
      </c>
      <c r="I675" s="483">
        <v>-3557.2483200000001</v>
      </c>
      <c r="J675" s="483">
        <v>-2721.28928</v>
      </c>
      <c r="K675" s="483">
        <v>-654.70799999999997</v>
      </c>
      <c r="L675" s="483">
        <v>-5684.9270500000002</v>
      </c>
      <c r="M675" s="483">
        <v>-3038.7580400000002</v>
      </c>
      <c r="N675" s="483">
        <v>-9691.86</v>
      </c>
      <c r="O675" s="483">
        <v>-1536.8549399999999</v>
      </c>
      <c r="P675" s="483">
        <v>-870.92681000000005</v>
      </c>
      <c r="Q675" s="483">
        <v>-2845.0523199999998</v>
      </c>
      <c r="R675" s="88">
        <v>-30601.624760000002</v>
      </c>
      <c r="S675" s="483">
        <v>-1222.7865999999999</v>
      </c>
      <c r="T675" s="483">
        <v>-168.06764000000001</v>
      </c>
      <c r="U675" s="483">
        <v>-644.28800000000001</v>
      </c>
      <c r="V675" s="483">
        <v>-99.988979999999998</v>
      </c>
      <c r="W675" s="483">
        <v>-202.12495999999999</v>
      </c>
      <c r="X675" s="483">
        <v>-1081.5352499999999</v>
      </c>
      <c r="Y675" s="483">
        <v>-277.05020999999999</v>
      </c>
      <c r="Z675" s="483">
        <v>-48.223820000000003</v>
      </c>
      <c r="AA675" s="483">
        <v>-177.28337999999999</v>
      </c>
      <c r="AB675" s="483">
        <v>-790.89011000000005</v>
      </c>
      <c r="AC675" s="483">
        <v>-200.36937</v>
      </c>
      <c r="AD675" s="483">
        <v>-4912.6083200000003</v>
      </c>
      <c r="AE675" s="483">
        <v>-125659.90661999999</v>
      </c>
      <c r="AF675" s="236">
        <v>-10346.568000000001</v>
      </c>
      <c r="AG675" s="236">
        <v>-8823.6740700000009</v>
      </c>
      <c r="AH675" s="236">
        <v>0</v>
      </c>
      <c r="AI675" s="236">
        <v>-654.70295999999996</v>
      </c>
      <c r="AJ675" s="488">
        <v>-105834.96158999999</v>
      </c>
    </row>
    <row r="676" spans="1:36" s="42" customFormat="1" x14ac:dyDescent="0.25">
      <c r="A676" s="408"/>
      <c r="B676" s="113">
        <v>189920</v>
      </c>
      <c r="C676" s="189" t="s">
        <v>187</v>
      </c>
      <c r="D676" s="483">
        <v>-63788.510829999999</v>
      </c>
      <c r="E676" s="483">
        <v>-15101.96859</v>
      </c>
      <c r="F676" s="483">
        <v>-99858.081470000005</v>
      </c>
      <c r="G676" s="483">
        <v>-30370.962500000001</v>
      </c>
      <c r="H676" s="88">
        <v>-209119.52339000002</v>
      </c>
      <c r="I676" s="483">
        <v>-2169.4074500000002</v>
      </c>
      <c r="J676" s="483">
        <v>-3403.1958599999998</v>
      </c>
      <c r="K676" s="483">
        <v>-1587.1389999999999</v>
      </c>
      <c r="L676" s="483">
        <v>-14128.452810000001</v>
      </c>
      <c r="M676" s="483">
        <v>-7191.3524600000001</v>
      </c>
      <c r="N676" s="483">
        <v>-19342.250510000002</v>
      </c>
      <c r="O676" s="483">
        <v>-3666.4463599999999</v>
      </c>
      <c r="P676" s="483">
        <v>-1133.7195400000001</v>
      </c>
      <c r="Q676" s="483">
        <v>-4269.2906700000003</v>
      </c>
      <c r="R676" s="88">
        <v>-56891.254659999999</v>
      </c>
      <c r="S676" s="483">
        <v>-250.50877</v>
      </c>
      <c r="T676" s="483">
        <v>-200.49937</v>
      </c>
      <c r="U676" s="483">
        <v>-690.80929000000003</v>
      </c>
      <c r="V676" s="483">
        <v>-115.32135</v>
      </c>
      <c r="W676" s="483">
        <v>-547.70104000000003</v>
      </c>
      <c r="X676" s="483">
        <v>-1153.7392299999999</v>
      </c>
      <c r="Y676" s="483">
        <v>-91.564840000000004</v>
      </c>
      <c r="Z676" s="483">
        <v>-19.681329999999999</v>
      </c>
      <c r="AA676" s="483">
        <v>-310.50049999999999</v>
      </c>
      <c r="AB676" s="483">
        <v>-1701.41218</v>
      </c>
      <c r="AC676" s="483">
        <v>-197.17289</v>
      </c>
      <c r="AD676" s="483">
        <v>-5278.9107899999999</v>
      </c>
      <c r="AE676" s="483">
        <v>-271289.68884000002</v>
      </c>
      <c r="AF676" s="236">
        <v>-20929.389510000001</v>
      </c>
      <c r="AG676" s="236">
        <v>-21435.126620000003</v>
      </c>
      <c r="AH676" s="236">
        <v>0</v>
      </c>
      <c r="AI676" s="236">
        <v>-599.23822999999993</v>
      </c>
      <c r="AJ676" s="488">
        <v>-228325.93448000003</v>
      </c>
    </row>
    <row r="677" spans="1:36" s="42" customFormat="1" x14ac:dyDescent="0.25">
      <c r="A677" s="408"/>
      <c r="B677" s="113">
        <v>189925</v>
      </c>
      <c r="C677" s="189" t="s">
        <v>188</v>
      </c>
      <c r="D677" s="483">
        <v>-518.34038999999996</v>
      </c>
      <c r="E677" s="483">
        <v>-75.450180000000003</v>
      </c>
      <c r="F677" s="483">
        <v>-277.15395000000001</v>
      </c>
      <c r="G677" s="483">
        <v>-1105.9699800000001</v>
      </c>
      <c r="H677" s="88">
        <v>-1976.9145000000001</v>
      </c>
      <c r="I677" s="483">
        <v>-335.03694000000002</v>
      </c>
      <c r="J677" s="483">
        <v>-416.46706999999998</v>
      </c>
      <c r="K677" s="483">
        <v>0</v>
      </c>
      <c r="L677" s="483">
        <v>-222.22769</v>
      </c>
      <c r="M677" s="483">
        <v>-225.91220000000001</v>
      </c>
      <c r="N677" s="483">
        <v>-667.56996000000004</v>
      </c>
      <c r="O677" s="483">
        <v>-112.66128</v>
      </c>
      <c r="P677" s="483">
        <v>-169.63040000000001</v>
      </c>
      <c r="Q677" s="483">
        <v>-614.31655999999998</v>
      </c>
      <c r="R677" s="88">
        <v>-2763.8221000000003</v>
      </c>
      <c r="S677" s="483">
        <v>-227.35021</v>
      </c>
      <c r="T677" s="483">
        <v>-19.599720000000001</v>
      </c>
      <c r="U677" s="483">
        <v>-48.962760000000003</v>
      </c>
      <c r="V677" s="483">
        <v>-1E-3</v>
      </c>
      <c r="W677" s="483">
        <v>-103.99365</v>
      </c>
      <c r="X677" s="483">
        <v>-139.41418999999999</v>
      </c>
      <c r="Y677" s="483">
        <v>-4.0000000000000001E-3</v>
      </c>
      <c r="Z677" s="483">
        <v>0</v>
      </c>
      <c r="AA677" s="483">
        <v>-3.6966999999999999</v>
      </c>
      <c r="AB677" s="483">
        <v>-626.08122000000003</v>
      </c>
      <c r="AC677" s="483">
        <v>-74.188839999999999</v>
      </c>
      <c r="AD677" s="483">
        <v>-1243.2922900000001</v>
      </c>
      <c r="AE677" s="483">
        <v>-5984.0288900000005</v>
      </c>
      <c r="AF677" s="236">
        <v>-667.56996000000004</v>
      </c>
      <c r="AG677" s="236">
        <v>-448.14089000000001</v>
      </c>
      <c r="AH677" s="236">
        <v>0</v>
      </c>
      <c r="AI677" s="236">
        <v>-77.889539999999997</v>
      </c>
      <c r="AJ677" s="488">
        <v>-4790.4285</v>
      </c>
    </row>
    <row r="678" spans="1:36" s="42" customFormat="1" x14ac:dyDescent="0.25">
      <c r="A678" s="408"/>
      <c r="B678" s="113">
        <v>189930</v>
      </c>
      <c r="C678" s="189" t="s">
        <v>189</v>
      </c>
      <c r="D678" s="483">
        <v>0</v>
      </c>
      <c r="E678" s="483">
        <v>0</v>
      </c>
      <c r="F678" s="483">
        <v>0</v>
      </c>
      <c r="G678" s="483">
        <v>0</v>
      </c>
      <c r="H678" s="88">
        <v>0</v>
      </c>
      <c r="I678" s="483">
        <v>0</v>
      </c>
      <c r="J678" s="483">
        <v>0</v>
      </c>
      <c r="K678" s="483">
        <v>0</v>
      </c>
      <c r="L678" s="483">
        <v>0</v>
      </c>
      <c r="M678" s="483">
        <v>0</v>
      </c>
      <c r="N678" s="483">
        <v>0</v>
      </c>
      <c r="O678" s="483">
        <v>0</v>
      </c>
      <c r="P678" s="483">
        <v>0</v>
      </c>
      <c r="Q678" s="483">
        <v>0</v>
      </c>
      <c r="R678" s="88">
        <v>0</v>
      </c>
      <c r="S678" s="483">
        <v>0</v>
      </c>
      <c r="T678" s="483">
        <v>0</v>
      </c>
      <c r="U678" s="483">
        <v>0</v>
      </c>
      <c r="V678" s="483">
        <v>0</v>
      </c>
      <c r="W678" s="483">
        <v>0</v>
      </c>
      <c r="X678" s="483">
        <v>0</v>
      </c>
      <c r="Y678" s="483">
        <v>0</v>
      </c>
      <c r="Z678" s="483">
        <v>0</v>
      </c>
      <c r="AA678" s="483">
        <v>0</v>
      </c>
      <c r="AB678" s="483">
        <v>0</v>
      </c>
      <c r="AC678" s="483">
        <v>0</v>
      </c>
      <c r="AD678" s="483">
        <v>0</v>
      </c>
      <c r="AE678" s="483">
        <v>0</v>
      </c>
      <c r="AF678" s="236">
        <v>0</v>
      </c>
      <c r="AG678" s="236">
        <v>0</v>
      </c>
      <c r="AH678" s="236">
        <v>0</v>
      </c>
      <c r="AI678" s="236">
        <v>0</v>
      </c>
      <c r="AJ678" s="488">
        <v>0</v>
      </c>
    </row>
    <row r="679" spans="1:36" s="42" customFormat="1" x14ac:dyDescent="0.25">
      <c r="A679" s="408"/>
      <c r="B679" s="113">
        <v>189935</v>
      </c>
      <c r="C679" s="189" t="s">
        <v>190</v>
      </c>
      <c r="D679" s="483">
        <v>0</v>
      </c>
      <c r="E679" s="483">
        <v>0</v>
      </c>
      <c r="F679" s="483">
        <v>0</v>
      </c>
      <c r="G679" s="483">
        <v>0</v>
      </c>
      <c r="H679" s="88">
        <v>0</v>
      </c>
      <c r="I679" s="483">
        <v>0</v>
      </c>
      <c r="J679" s="483">
        <v>0</v>
      </c>
      <c r="K679" s="483">
        <v>0</v>
      </c>
      <c r="L679" s="483">
        <v>0</v>
      </c>
      <c r="M679" s="483">
        <v>0</v>
      </c>
      <c r="N679" s="483">
        <v>0</v>
      </c>
      <c r="O679" s="483">
        <v>0</v>
      </c>
      <c r="P679" s="483">
        <v>0</v>
      </c>
      <c r="Q679" s="483">
        <v>0</v>
      </c>
      <c r="R679" s="88">
        <v>0</v>
      </c>
      <c r="S679" s="483">
        <v>0</v>
      </c>
      <c r="T679" s="483">
        <v>0</v>
      </c>
      <c r="U679" s="483">
        <v>0</v>
      </c>
      <c r="V679" s="483">
        <v>0</v>
      </c>
      <c r="W679" s="483">
        <v>0</v>
      </c>
      <c r="X679" s="483">
        <v>0</v>
      </c>
      <c r="Y679" s="483">
        <v>0</v>
      </c>
      <c r="Z679" s="483">
        <v>0</v>
      </c>
      <c r="AA679" s="483">
        <v>0</v>
      </c>
      <c r="AB679" s="483">
        <v>0</v>
      </c>
      <c r="AC679" s="483">
        <v>0</v>
      </c>
      <c r="AD679" s="483">
        <v>0</v>
      </c>
      <c r="AE679" s="483">
        <v>0</v>
      </c>
      <c r="AF679" s="236">
        <v>0</v>
      </c>
      <c r="AG679" s="236">
        <v>0</v>
      </c>
      <c r="AH679" s="236">
        <v>0</v>
      </c>
      <c r="AI679" s="236">
        <v>0</v>
      </c>
      <c r="AJ679" s="488">
        <v>0</v>
      </c>
    </row>
    <row r="680" spans="1:36" s="42" customFormat="1" x14ac:dyDescent="0.25">
      <c r="A680" s="408"/>
      <c r="B680" s="113">
        <v>189940</v>
      </c>
      <c r="C680" s="189" t="s">
        <v>191</v>
      </c>
      <c r="D680" s="483">
        <v>0</v>
      </c>
      <c r="E680" s="483">
        <v>-6844.0784000000003</v>
      </c>
      <c r="F680" s="483">
        <v>-32.262039999999999</v>
      </c>
      <c r="G680" s="483">
        <v>0</v>
      </c>
      <c r="H680" s="88">
        <v>-6876.3404399999999</v>
      </c>
      <c r="I680" s="483">
        <v>0</v>
      </c>
      <c r="J680" s="483">
        <v>-19.388390000000001</v>
      </c>
      <c r="K680" s="483">
        <v>0</v>
      </c>
      <c r="L680" s="483">
        <v>0</v>
      </c>
      <c r="M680" s="483">
        <v>0</v>
      </c>
      <c r="N680" s="483">
        <v>0</v>
      </c>
      <c r="O680" s="483">
        <v>-304.77505000000002</v>
      </c>
      <c r="P680" s="483">
        <v>-1804.8993399999999</v>
      </c>
      <c r="Q680" s="483">
        <v>-498.83337</v>
      </c>
      <c r="R680" s="88">
        <v>-2627.89615</v>
      </c>
      <c r="S680" s="483">
        <v>0</v>
      </c>
      <c r="T680" s="483">
        <v>0</v>
      </c>
      <c r="U680" s="483">
        <v>0</v>
      </c>
      <c r="V680" s="483">
        <v>-63.717889999999997</v>
      </c>
      <c r="W680" s="483">
        <v>0</v>
      </c>
      <c r="X680" s="483">
        <v>0</v>
      </c>
      <c r="Y680" s="483">
        <v>0</v>
      </c>
      <c r="Z680" s="483">
        <v>-25.59826</v>
      </c>
      <c r="AA680" s="483">
        <v>-222.44166000000001</v>
      </c>
      <c r="AB680" s="483">
        <v>0</v>
      </c>
      <c r="AC680" s="483">
        <v>0</v>
      </c>
      <c r="AD680" s="483">
        <v>-311.75781000000001</v>
      </c>
      <c r="AE680" s="483">
        <v>-9815.9943999999996</v>
      </c>
      <c r="AF680" s="236">
        <v>0</v>
      </c>
      <c r="AG680" s="236">
        <v>-63.717889999999997</v>
      </c>
      <c r="AH680" s="236">
        <v>0</v>
      </c>
      <c r="AI680" s="236">
        <v>-222.44166000000001</v>
      </c>
      <c r="AJ680" s="488">
        <v>-9529.8348500000011</v>
      </c>
    </row>
    <row r="681" spans="1:36" s="40" customFormat="1" x14ac:dyDescent="0.25">
      <c r="A681" s="407"/>
      <c r="B681" s="112">
        <v>19</v>
      </c>
      <c r="C681" s="320" t="s">
        <v>192</v>
      </c>
      <c r="D681" s="484">
        <v>156861.03172</v>
      </c>
      <c r="E681" s="484">
        <v>280741.42336999997</v>
      </c>
      <c r="F681" s="484">
        <v>830854.80657999997</v>
      </c>
      <c r="G681" s="484">
        <v>216079.19412</v>
      </c>
      <c r="H681" s="26">
        <v>1484536.45579</v>
      </c>
      <c r="I681" s="484">
        <v>100948.93948</v>
      </c>
      <c r="J681" s="484">
        <v>92041.021110000001</v>
      </c>
      <c r="K681" s="484">
        <v>13008.334000000001</v>
      </c>
      <c r="L681" s="484">
        <v>99268.492329999994</v>
      </c>
      <c r="M681" s="484">
        <v>26108.68492</v>
      </c>
      <c r="N681" s="484">
        <v>107377.5303</v>
      </c>
      <c r="O681" s="484">
        <v>14790.999330000001</v>
      </c>
      <c r="P681" s="484">
        <v>24366.597819999999</v>
      </c>
      <c r="Q681" s="484">
        <v>26609.618900000001</v>
      </c>
      <c r="R681" s="26">
        <v>504520.21819000004</v>
      </c>
      <c r="S681" s="484">
        <v>8580.73596</v>
      </c>
      <c r="T681" s="484">
        <v>10057.06294</v>
      </c>
      <c r="U681" s="484">
        <v>2118.50234</v>
      </c>
      <c r="V681" s="484">
        <v>2600.83644</v>
      </c>
      <c r="W681" s="484">
        <v>3608.60511</v>
      </c>
      <c r="X681" s="484">
        <v>2518.62356</v>
      </c>
      <c r="Y681" s="484">
        <v>2070.05915</v>
      </c>
      <c r="Z681" s="484">
        <v>1085.5510999999999</v>
      </c>
      <c r="AA681" s="484">
        <v>4761.5133400000004</v>
      </c>
      <c r="AB681" s="484">
        <v>4313.40463</v>
      </c>
      <c r="AC681" s="484">
        <v>1033.2780600000001</v>
      </c>
      <c r="AD681" s="484">
        <v>42748.172629999994</v>
      </c>
      <c r="AE681" s="484">
        <v>2031804.8466099999</v>
      </c>
      <c r="AF681" s="486">
        <v>120385.8643</v>
      </c>
      <c r="AG681" s="486">
        <v>127978.01368999999</v>
      </c>
      <c r="AH681" s="486">
        <v>0</v>
      </c>
      <c r="AI681" s="486">
        <v>7864.850550000001</v>
      </c>
      <c r="AJ681" s="487">
        <v>1775576.1180700001</v>
      </c>
    </row>
    <row r="682" spans="1:36" s="42" customFormat="1" x14ac:dyDescent="0.25">
      <c r="A682" s="408"/>
      <c r="B682" s="113">
        <v>1901</v>
      </c>
      <c r="C682" s="189" t="s">
        <v>193</v>
      </c>
      <c r="D682" s="483">
        <v>4620.0369199999996</v>
      </c>
      <c r="E682" s="483">
        <v>30643.430960000002</v>
      </c>
      <c r="F682" s="483">
        <v>395151.11483999999</v>
      </c>
      <c r="G682" s="483">
        <v>13496.425359999999</v>
      </c>
      <c r="H682" s="88">
        <v>443911.00808</v>
      </c>
      <c r="I682" s="483">
        <v>23055.417000000001</v>
      </c>
      <c r="J682" s="483">
        <v>3331.7512400000001</v>
      </c>
      <c r="K682" s="483">
        <v>551.07899999999995</v>
      </c>
      <c r="L682" s="483">
        <v>20533.19197</v>
      </c>
      <c r="M682" s="483">
        <v>0</v>
      </c>
      <c r="N682" s="483">
        <v>3638.80141</v>
      </c>
      <c r="O682" s="483">
        <v>420.767</v>
      </c>
      <c r="P682" s="483">
        <v>2.7177500000000001</v>
      </c>
      <c r="Q682" s="483">
        <v>0</v>
      </c>
      <c r="R682" s="88">
        <v>51533.725370000007</v>
      </c>
      <c r="S682" s="483">
        <v>0</v>
      </c>
      <c r="T682" s="483">
        <v>84.250979999999998</v>
      </c>
      <c r="U682" s="483">
        <v>0</v>
      </c>
      <c r="V682" s="483">
        <v>0</v>
      </c>
      <c r="W682" s="483">
        <v>0</v>
      </c>
      <c r="X682" s="483">
        <v>0</v>
      </c>
      <c r="Y682" s="483">
        <v>0</v>
      </c>
      <c r="Z682" s="483">
        <v>0</v>
      </c>
      <c r="AA682" s="483">
        <v>0</v>
      </c>
      <c r="AB682" s="483">
        <v>0</v>
      </c>
      <c r="AC682" s="483">
        <v>0</v>
      </c>
      <c r="AD682" s="483">
        <v>84.250979999999998</v>
      </c>
      <c r="AE682" s="483">
        <v>495528.98443000001</v>
      </c>
      <c r="AF682" s="236">
        <v>4189.8804099999998</v>
      </c>
      <c r="AG682" s="236">
        <v>20533.19197</v>
      </c>
      <c r="AH682" s="236">
        <v>0</v>
      </c>
      <c r="AI682" s="236">
        <v>0</v>
      </c>
      <c r="AJ682" s="488">
        <v>470805.91205000004</v>
      </c>
    </row>
    <row r="683" spans="1:36" s="42" customFormat="1" x14ac:dyDescent="0.25">
      <c r="A683" s="408"/>
      <c r="B683" s="113">
        <v>190105</v>
      </c>
      <c r="C683" s="189" t="s">
        <v>194</v>
      </c>
      <c r="D683" s="483">
        <v>0</v>
      </c>
      <c r="E683" s="483">
        <v>26404.47307</v>
      </c>
      <c r="F683" s="483">
        <v>378083.29635999998</v>
      </c>
      <c r="G683" s="483">
        <v>7378.5554400000001</v>
      </c>
      <c r="H683" s="88">
        <v>411866.32487000001</v>
      </c>
      <c r="I683" s="483">
        <v>23055.417000000001</v>
      </c>
      <c r="J683" s="483">
        <v>0</v>
      </c>
      <c r="K683" s="483">
        <v>0</v>
      </c>
      <c r="L683" s="483">
        <v>12287.118270000001</v>
      </c>
      <c r="M683" s="483">
        <v>0</v>
      </c>
      <c r="N683" s="483">
        <v>2760.8564000000001</v>
      </c>
      <c r="O683" s="483">
        <v>0</v>
      </c>
      <c r="P683" s="483">
        <v>0</v>
      </c>
      <c r="Q683" s="483">
        <v>0</v>
      </c>
      <c r="R683" s="88">
        <v>38103.391669999997</v>
      </c>
      <c r="S683" s="483">
        <v>0</v>
      </c>
      <c r="T683" s="483">
        <v>0</v>
      </c>
      <c r="U683" s="483">
        <v>0</v>
      </c>
      <c r="V683" s="483">
        <v>0</v>
      </c>
      <c r="W683" s="483">
        <v>0</v>
      </c>
      <c r="X683" s="483">
        <v>0</v>
      </c>
      <c r="Y683" s="483">
        <v>0</v>
      </c>
      <c r="Z683" s="483">
        <v>0</v>
      </c>
      <c r="AA683" s="483">
        <v>0</v>
      </c>
      <c r="AB683" s="483">
        <v>0</v>
      </c>
      <c r="AC683" s="483">
        <v>0</v>
      </c>
      <c r="AD683" s="483">
        <v>0</v>
      </c>
      <c r="AE683" s="483">
        <v>449969.71653999999</v>
      </c>
      <c r="AF683" s="236">
        <v>2760.8564000000001</v>
      </c>
      <c r="AG683" s="236">
        <v>12287.118270000001</v>
      </c>
      <c r="AH683" s="236">
        <v>0</v>
      </c>
      <c r="AI683" s="236">
        <v>0</v>
      </c>
      <c r="AJ683" s="488">
        <v>434921.74187000003</v>
      </c>
    </row>
    <row r="684" spans="1:36" s="42" customFormat="1" x14ac:dyDescent="0.25">
      <c r="A684" s="408"/>
      <c r="B684" s="113">
        <v>190110</v>
      </c>
      <c r="C684" s="189" t="s">
        <v>195</v>
      </c>
      <c r="D684" s="483">
        <v>85.809830000000005</v>
      </c>
      <c r="E684" s="483">
        <v>1001.9574699999999</v>
      </c>
      <c r="F684" s="483">
        <v>15400.19016</v>
      </c>
      <c r="G684" s="483">
        <v>5325.1151600000003</v>
      </c>
      <c r="H684" s="88">
        <v>21813.072620000003</v>
      </c>
      <c r="I684" s="483">
        <v>0</v>
      </c>
      <c r="J684" s="483">
        <v>0</v>
      </c>
      <c r="K684" s="483">
        <v>0</v>
      </c>
      <c r="L684" s="483">
        <v>7007.3222299999998</v>
      </c>
      <c r="M684" s="483">
        <v>0</v>
      </c>
      <c r="N684" s="483">
        <v>0</v>
      </c>
      <c r="O684" s="483">
        <v>0</v>
      </c>
      <c r="P684" s="483">
        <v>0</v>
      </c>
      <c r="Q684" s="483">
        <v>0</v>
      </c>
      <c r="R684" s="88">
        <v>7007.3222299999998</v>
      </c>
      <c r="S684" s="483">
        <v>0</v>
      </c>
      <c r="T684" s="483">
        <v>0</v>
      </c>
      <c r="U684" s="483">
        <v>0</v>
      </c>
      <c r="V684" s="483">
        <v>0</v>
      </c>
      <c r="W684" s="483">
        <v>0</v>
      </c>
      <c r="X684" s="483">
        <v>0</v>
      </c>
      <c r="Y684" s="483">
        <v>0</v>
      </c>
      <c r="Z684" s="483">
        <v>0</v>
      </c>
      <c r="AA684" s="483">
        <v>0</v>
      </c>
      <c r="AB684" s="483">
        <v>0</v>
      </c>
      <c r="AC684" s="483">
        <v>0</v>
      </c>
      <c r="AD684" s="483">
        <v>0</v>
      </c>
      <c r="AE684" s="483">
        <v>28820.394850000004</v>
      </c>
      <c r="AF684" s="236">
        <v>0</v>
      </c>
      <c r="AG684" s="236">
        <v>7007.3222299999998</v>
      </c>
      <c r="AH684" s="236">
        <v>0</v>
      </c>
      <c r="AI684" s="236">
        <v>0</v>
      </c>
      <c r="AJ684" s="488">
        <v>21813.072620000003</v>
      </c>
    </row>
    <row r="685" spans="1:36" s="42" customFormat="1" x14ac:dyDescent="0.25">
      <c r="A685" s="408"/>
      <c r="B685" s="113">
        <v>190115</v>
      </c>
      <c r="C685" s="189" t="s">
        <v>196</v>
      </c>
      <c r="D685" s="483">
        <v>496.49599999999998</v>
      </c>
      <c r="E685" s="483">
        <v>8.5556999999999999</v>
      </c>
      <c r="F685" s="483">
        <v>86.034390000000002</v>
      </c>
      <c r="G685" s="483">
        <v>0</v>
      </c>
      <c r="H685" s="88">
        <v>591.08609000000001</v>
      </c>
      <c r="I685" s="483">
        <v>0</v>
      </c>
      <c r="J685" s="483">
        <v>15</v>
      </c>
      <c r="K685" s="483">
        <v>0</v>
      </c>
      <c r="L685" s="483">
        <v>3.1620000000000002E-2</v>
      </c>
      <c r="M685" s="483">
        <v>0</v>
      </c>
      <c r="N685" s="483">
        <v>0</v>
      </c>
      <c r="O685" s="483">
        <v>79.841179999999994</v>
      </c>
      <c r="P685" s="483">
        <v>2.7177500000000001</v>
      </c>
      <c r="Q685" s="483">
        <v>0</v>
      </c>
      <c r="R685" s="88">
        <v>97.590549999999993</v>
      </c>
      <c r="S685" s="483">
        <v>0</v>
      </c>
      <c r="T685" s="483">
        <v>3.8000000000000002E-4</v>
      </c>
      <c r="U685" s="483">
        <v>0</v>
      </c>
      <c r="V685" s="483">
        <v>0</v>
      </c>
      <c r="W685" s="483">
        <v>0</v>
      </c>
      <c r="X685" s="483">
        <v>0</v>
      </c>
      <c r="Y685" s="483">
        <v>0</v>
      </c>
      <c r="Z685" s="483">
        <v>0</v>
      </c>
      <c r="AA685" s="483">
        <v>0</v>
      </c>
      <c r="AB685" s="483">
        <v>0</v>
      </c>
      <c r="AC685" s="483">
        <v>0</v>
      </c>
      <c r="AD685" s="483">
        <v>3.8000000000000002E-4</v>
      </c>
      <c r="AE685" s="483">
        <v>688.67701999999997</v>
      </c>
      <c r="AF685" s="236">
        <v>0</v>
      </c>
      <c r="AG685" s="236">
        <v>3.1620000000000002E-2</v>
      </c>
      <c r="AH685" s="236">
        <v>0</v>
      </c>
      <c r="AI685" s="236">
        <v>0</v>
      </c>
      <c r="AJ685" s="488">
        <v>688.6454</v>
      </c>
    </row>
    <row r="686" spans="1:36" s="42" customFormat="1" x14ac:dyDescent="0.25">
      <c r="A686" s="408"/>
      <c r="B686" s="113">
        <v>190120</v>
      </c>
      <c r="C686" s="189" t="s">
        <v>197</v>
      </c>
      <c r="D686" s="483">
        <v>4037.7310900000002</v>
      </c>
      <c r="E686" s="483">
        <v>3228.44472</v>
      </c>
      <c r="F686" s="483">
        <v>1581.59393</v>
      </c>
      <c r="G686" s="483">
        <v>792.75476000000003</v>
      </c>
      <c r="H686" s="88">
        <v>9640.5244999999995</v>
      </c>
      <c r="I686" s="483">
        <v>0</v>
      </c>
      <c r="J686" s="483">
        <v>3316.7512400000001</v>
      </c>
      <c r="K686" s="483">
        <v>551.07899999999995</v>
      </c>
      <c r="L686" s="483">
        <v>1238.71985</v>
      </c>
      <c r="M686" s="483">
        <v>0</v>
      </c>
      <c r="N686" s="483">
        <v>877.94501000000002</v>
      </c>
      <c r="O686" s="483">
        <v>340.92581999999999</v>
      </c>
      <c r="P686" s="483">
        <v>0</v>
      </c>
      <c r="Q686" s="483">
        <v>0</v>
      </c>
      <c r="R686" s="88">
        <v>6325.4209200000014</v>
      </c>
      <c r="S686" s="483">
        <v>0</v>
      </c>
      <c r="T686" s="483">
        <v>84.250600000000006</v>
      </c>
      <c r="U686" s="483">
        <v>0</v>
      </c>
      <c r="V686" s="483">
        <v>0</v>
      </c>
      <c r="W686" s="483">
        <v>0</v>
      </c>
      <c r="X686" s="483">
        <v>0</v>
      </c>
      <c r="Y686" s="483">
        <v>0</v>
      </c>
      <c r="Z686" s="483">
        <v>0</v>
      </c>
      <c r="AA686" s="483">
        <v>0</v>
      </c>
      <c r="AB686" s="483">
        <v>0</v>
      </c>
      <c r="AC686" s="483">
        <v>0</v>
      </c>
      <c r="AD686" s="483">
        <v>84.250600000000006</v>
      </c>
      <c r="AE686" s="483">
        <v>16050.196019999999</v>
      </c>
      <c r="AF686" s="236">
        <v>1429.0240100000001</v>
      </c>
      <c r="AG686" s="236">
        <v>1238.71985</v>
      </c>
      <c r="AH686" s="236">
        <v>0</v>
      </c>
      <c r="AI686" s="236">
        <v>0</v>
      </c>
      <c r="AJ686" s="488">
        <v>13382.452159999999</v>
      </c>
    </row>
    <row r="687" spans="1:36" s="42" customFormat="1" x14ac:dyDescent="0.25">
      <c r="A687" s="408"/>
      <c r="B687" s="113">
        <v>190125</v>
      </c>
      <c r="C687" s="189" t="s">
        <v>198</v>
      </c>
      <c r="D687" s="483">
        <v>0</v>
      </c>
      <c r="E687" s="483">
        <v>0</v>
      </c>
      <c r="F687" s="483">
        <v>0</v>
      </c>
      <c r="G687" s="483">
        <v>0</v>
      </c>
      <c r="H687" s="88">
        <v>0</v>
      </c>
      <c r="I687" s="483">
        <v>0</v>
      </c>
      <c r="J687" s="483">
        <v>0</v>
      </c>
      <c r="K687" s="483">
        <v>0</v>
      </c>
      <c r="L687" s="483">
        <v>0</v>
      </c>
      <c r="M687" s="483">
        <v>0</v>
      </c>
      <c r="N687" s="483">
        <v>0</v>
      </c>
      <c r="O687" s="483">
        <v>0</v>
      </c>
      <c r="P687" s="483">
        <v>0</v>
      </c>
      <c r="Q687" s="483">
        <v>0</v>
      </c>
      <c r="R687" s="88">
        <v>0</v>
      </c>
      <c r="S687" s="483">
        <v>0</v>
      </c>
      <c r="T687" s="483">
        <v>0</v>
      </c>
      <c r="U687" s="483">
        <v>0</v>
      </c>
      <c r="V687" s="483">
        <v>0</v>
      </c>
      <c r="W687" s="483">
        <v>0</v>
      </c>
      <c r="X687" s="483">
        <v>0</v>
      </c>
      <c r="Y687" s="483">
        <v>0</v>
      </c>
      <c r="Z687" s="483">
        <v>0</v>
      </c>
      <c r="AA687" s="483">
        <v>0</v>
      </c>
      <c r="AB687" s="483">
        <v>0</v>
      </c>
      <c r="AC687" s="483">
        <v>0</v>
      </c>
      <c r="AD687" s="483">
        <v>0</v>
      </c>
      <c r="AE687" s="483">
        <v>0</v>
      </c>
      <c r="AF687" s="236">
        <v>0</v>
      </c>
      <c r="AG687" s="236">
        <v>0</v>
      </c>
      <c r="AH687" s="236">
        <v>0</v>
      </c>
      <c r="AI687" s="236">
        <v>0</v>
      </c>
      <c r="AJ687" s="488">
        <v>0</v>
      </c>
    </row>
    <row r="688" spans="1:36" s="42" customFormat="1" x14ac:dyDescent="0.25">
      <c r="A688" s="408"/>
      <c r="B688" s="113">
        <v>1902</v>
      </c>
      <c r="C688" s="189" t="s">
        <v>156</v>
      </c>
      <c r="D688" s="483">
        <v>106150.43180999999</v>
      </c>
      <c r="E688" s="483">
        <v>129814.60879</v>
      </c>
      <c r="F688" s="483">
        <v>290202.58968999999</v>
      </c>
      <c r="G688" s="483">
        <v>112265.15364</v>
      </c>
      <c r="H688" s="88">
        <v>638432.78393000003</v>
      </c>
      <c r="I688" s="483">
        <v>35613.801639999998</v>
      </c>
      <c r="J688" s="483">
        <v>57392.690929999997</v>
      </c>
      <c r="K688" s="483">
        <v>10681.281000000001</v>
      </c>
      <c r="L688" s="483">
        <v>43185.651180000001</v>
      </c>
      <c r="M688" s="483">
        <v>14592.92823</v>
      </c>
      <c r="N688" s="483">
        <v>62309.564160000002</v>
      </c>
      <c r="O688" s="483">
        <v>9455.4631599999993</v>
      </c>
      <c r="P688" s="483">
        <v>14447.77916</v>
      </c>
      <c r="Q688" s="483">
        <v>14743.12968</v>
      </c>
      <c r="R688" s="88">
        <v>262422.28914000001</v>
      </c>
      <c r="S688" s="483">
        <v>5277.5274900000004</v>
      </c>
      <c r="T688" s="483">
        <v>3702.9647300000001</v>
      </c>
      <c r="U688" s="483">
        <v>2172.2951800000001</v>
      </c>
      <c r="V688" s="483">
        <v>653.08338000000003</v>
      </c>
      <c r="W688" s="483">
        <v>2843.16077</v>
      </c>
      <c r="X688" s="483">
        <v>715.67335000000003</v>
      </c>
      <c r="Y688" s="483">
        <v>1118.03612</v>
      </c>
      <c r="Z688" s="483">
        <v>434.09922</v>
      </c>
      <c r="AA688" s="483">
        <v>762.24495999999999</v>
      </c>
      <c r="AB688" s="483">
        <v>2549.29124</v>
      </c>
      <c r="AC688" s="483">
        <v>321.22068999999999</v>
      </c>
      <c r="AD688" s="483">
        <v>20549.597129999998</v>
      </c>
      <c r="AE688" s="483">
        <v>921404.67020000005</v>
      </c>
      <c r="AF688" s="236">
        <v>72990.845159999997</v>
      </c>
      <c r="AG688" s="236">
        <v>58431.662789999995</v>
      </c>
      <c r="AH688" s="236">
        <v>0</v>
      </c>
      <c r="AI688" s="236">
        <v>2201.5017699999999</v>
      </c>
      <c r="AJ688" s="488">
        <v>787780.6604800002</v>
      </c>
    </row>
    <row r="689" spans="1:36" s="42" customFormat="1" x14ac:dyDescent="0.25">
      <c r="A689" s="408"/>
      <c r="B689" s="113">
        <v>190205</v>
      </c>
      <c r="C689" s="189" t="s">
        <v>199</v>
      </c>
      <c r="D689" s="483">
        <v>25508.024730000001</v>
      </c>
      <c r="E689" s="483">
        <v>473.91568999999998</v>
      </c>
      <c r="F689" s="483">
        <v>59.448979999999999</v>
      </c>
      <c r="G689" s="483">
        <v>92.61157</v>
      </c>
      <c r="H689" s="88">
        <v>26134.000970000005</v>
      </c>
      <c r="I689" s="483">
        <v>98.201059999999998</v>
      </c>
      <c r="J689" s="483">
        <v>607.53012000000001</v>
      </c>
      <c r="K689" s="483">
        <v>59.66</v>
      </c>
      <c r="L689" s="483">
        <v>54.873010000000001</v>
      </c>
      <c r="M689" s="483">
        <v>0</v>
      </c>
      <c r="N689" s="483">
        <v>59.275260000000003</v>
      </c>
      <c r="O689" s="483">
        <v>52.26782</v>
      </c>
      <c r="P689" s="483">
        <v>110.73531</v>
      </c>
      <c r="Q689" s="483">
        <v>51.748690000000003</v>
      </c>
      <c r="R689" s="88">
        <v>1094.2912699999999</v>
      </c>
      <c r="S689" s="483">
        <v>54.684040000000003</v>
      </c>
      <c r="T689" s="483">
        <v>55</v>
      </c>
      <c r="U689" s="483">
        <v>0</v>
      </c>
      <c r="V689" s="483">
        <v>0</v>
      </c>
      <c r="W689" s="483">
        <v>60</v>
      </c>
      <c r="X689" s="483">
        <v>0</v>
      </c>
      <c r="Y689" s="483">
        <v>59.686889999999998</v>
      </c>
      <c r="Z689" s="483">
        <v>0</v>
      </c>
      <c r="AA689" s="483">
        <v>59.487810000000003</v>
      </c>
      <c r="AB689" s="483">
        <v>0</v>
      </c>
      <c r="AC689" s="483">
        <v>0</v>
      </c>
      <c r="AD689" s="483">
        <v>288.85874000000001</v>
      </c>
      <c r="AE689" s="483">
        <v>27517.150980000006</v>
      </c>
      <c r="AF689" s="236">
        <v>118.93526</v>
      </c>
      <c r="AG689" s="236">
        <v>54.873010000000001</v>
      </c>
      <c r="AH689" s="236">
        <v>0</v>
      </c>
      <c r="AI689" s="236">
        <v>119.1747</v>
      </c>
      <c r="AJ689" s="488">
        <v>27224.168010000005</v>
      </c>
    </row>
    <row r="690" spans="1:36" s="42" customFormat="1" x14ac:dyDescent="0.25">
      <c r="A690" s="408"/>
      <c r="B690" s="113">
        <v>190210</v>
      </c>
      <c r="C690" s="189" t="s">
        <v>200</v>
      </c>
      <c r="D690" s="483">
        <v>0</v>
      </c>
      <c r="E690" s="483">
        <v>0</v>
      </c>
      <c r="F690" s="483">
        <v>0</v>
      </c>
      <c r="G690" s="483">
        <v>190.89627999999999</v>
      </c>
      <c r="H690" s="88">
        <v>190.89627999999999</v>
      </c>
      <c r="I690" s="483">
        <v>0</v>
      </c>
      <c r="J690" s="483">
        <v>0</v>
      </c>
      <c r="K690" s="483">
        <v>0</v>
      </c>
      <c r="L690" s="483">
        <v>0</v>
      </c>
      <c r="M690" s="483">
        <v>100.06079</v>
      </c>
      <c r="N690" s="483">
        <v>3001.8989499999998</v>
      </c>
      <c r="O690" s="483">
        <v>0</v>
      </c>
      <c r="P690" s="483">
        <v>0</v>
      </c>
      <c r="Q690" s="483">
        <v>0</v>
      </c>
      <c r="R690" s="88">
        <v>3101.9597399999998</v>
      </c>
      <c r="S690" s="483">
        <v>0</v>
      </c>
      <c r="T690" s="483">
        <v>0</v>
      </c>
      <c r="U690" s="483">
        <v>354.59584999999998</v>
      </c>
      <c r="V690" s="483">
        <v>60.313929999999999</v>
      </c>
      <c r="W690" s="483">
        <v>0</v>
      </c>
      <c r="X690" s="483">
        <v>71.801850000000002</v>
      </c>
      <c r="Y690" s="483">
        <v>0</v>
      </c>
      <c r="Z690" s="483">
        <v>50.017290000000003</v>
      </c>
      <c r="AA690" s="483">
        <v>0</v>
      </c>
      <c r="AB690" s="483">
        <v>64.437960000000004</v>
      </c>
      <c r="AC690" s="483">
        <v>116.73571</v>
      </c>
      <c r="AD690" s="483">
        <v>717.90259000000003</v>
      </c>
      <c r="AE690" s="483">
        <v>4010.7586099999999</v>
      </c>
      <c r="AF690" s="236">
        <v>3001.8989499999998</v>
      </c>
      <c r="AG690" s="236">
        <v>160.37472</v>
      </c>
      <c r="AH690" s="236">
        <v>0</v>
      </c>
      <c r="AI690" s="236">
        <v>116.73571</v>
      </c>
      <c r="AJ690" s="488">
        <v>731.7492299999999</v>
      </c>
    </row>
    <row r="691" spans="1:36" s="42" customFormat="1" x14ac:dyDescent="0.25">
      <c r="A691" s="408"/>
      <c r="B691" s="113">
        <v>190215</v>
      </c>
      <c r="C691" s="189" t="s">
        <v>201</v>
      </c>
      <c r="D691" s="483">
        <v>0</v>
      </c>
      <c r="E691" s="483">
        <v>0</v>
      </c>
      <c r="F691" s="483">
        <v>0</v>
      </c>
      <c r="G691" s="483">
        <v>0</v>
      </c>
      <c r="H691" s="88">
        <v>0</v>
      </c>
      <c r="I691" s="483">
        <v>0</v>
      </c>
      <c r="J691" s="483">
        <v>0</v>
      </c>
      <c r="K691" s="483">
        <v>0</v>
      </c>
      <c r="L691" s="483">
        <v>0</v>
      </c>
      <c r="M691" s="483">
        <v>0</v>
      </c>
      <c r="N691" s="483">
        <v>0</v>
      </c>
      <c r="O691" s="483">
        <v>0</v>
      </c>
      <c r="P691" s="483">
        <v>0</v>
      </c>
      <c r="Q691" s="483">
        <v>0</v>
      </c>
      <c r="R691" s="88">
        <v>0</v>
      </c>
      <c r="S691" s="483">
        <v>0</v>
      </c>
      <c r="T691" s="483">
        <v>0</v>
      </c>
      <c r="U691" s="483">
        <v>0</v>
      </c>
      <c r="V691" s="483">
        <v>0</v>
      </c>
      <c r="W691" s="483">
        <v>0</v>
      </c>
      <c r="X691" s="483">
        <v>0</v>
      </c>
      <c r="Y691" s="483">
        <v>0</v>
      </c>
      <c r="Z691" s="483">
        <v>0</v>
      </c>
      <c r="AA691" s="483">
        <v>0</v>
      </c>
      <c r="AB691" s="483">
        <v>0</v>
      </c>
      <c r="AC691" s="483">
        <v>0</v>
      </c>
      <c r="AD691" s="483">
        <v>0</v>
      </c>
      <c r="AE691" s="483">
        <v>0</v>
      </c>
      <c r="AF691" s="236">
        <v>0</v>
      </c>
      <c r="AG691" s="236">
        <v>0</v>
      </c>
      <c r="AH691" s="236">
        <v>0</v>
      </c>
      <c r="AI691" s="236">
        <v>0</v>
      </c>
      <c r="AJ691" s="488">
        <v>0</v>
      </c>
    </row>
    <row r="692" spans="1:36" s="42" customFormat="1" x14ac:dyDescent="0.25">
      <c r="A692" s="408"/>
      <c r="B692" s="113">
        <v>190220</v>
      </c>
      <c r="C692" s="189" t="s">
        <v>202</v>
      </c>
      <c r="D692" s="483">
        <v>0</v>
      </c>
      <c r="E692" s="483">
        <v>0</v>
      </c>
      <c r="F692" s="483">
        <v>0</v>
      </c>
      <c r="G692" s="483">
        <v>0</v>
      </c>
      <c r="H692" s="88">
        <v>0</v>
      </c>
      <c r="I692" s="483">
        <v>0</v>
      </c>
      <c r="J692" s="483">
        <v>0</v>
      </c>
      <c r="K692" s="483">
        <v>0</v>
      </c>
      <c r="L692" s="483">
        <v>0</v>
      </c>
      <c r="M692" s="483">
        <v>0</v>
      </c>
      <c r="N692" s="483">
        <v>0</v>
      </c>
      <c r="O692" s="483">
        <v>0</v>
      </c>
      <c r="P692" s="483">
        <v>0</v>
      </c>
      <c r="Q692" s="483">
        <v>0</v>
      </c>
      <c r="R692" s="88">
        <v>0</v>
      </c>
      <c r="S692" s="483">
        <v>0</v>
      </c>
      <c r="T692" s="483">
        <v>0</v>
      </c>
      <c r="U692" s="483">
        <v>0</v>
      </c>
      <c r="V692" s="483">
        <v>0</v>
      </c>
      <c r="W692" s="483">
        <v>0</v>
      </c>
      <c r="X692" s="483">
        <v>0</v>
      </c>
      <c r="Y692" s="483">
        <v>0</v>
      </c>
      <c r="Z692" s="483">
        <v>0</v>
      </c>
      <c r="AA692" s="483">
        <v>0</v>
      </c>
      <c r="AB692" s="483">
        <v>0</v>
      </c>
      <c r="AC692" s="483">
        <v>0</v>
      </c>
      <c r="AD692" s="483">
        <v>0</v>
      </c>
      <c r="AE692" s="483">
        <v>0</v>
      </c>
      <c r="AF692" s="236">
        <v>0</v>
      </c>
      <c r="AG692" s="236">
        <v>0</v>
      </c>
      <c r="AH692" s="236">
        <v>0</v>
      </c>
      <c r="AI692" s="236">
        <v>0</v>
      </c>
      <c r="AJ692" s="488">
        <v>0</v>
      </c>
    </row>
    <row r="693" spans="1:36" s="42" customFormat="1" x14ac:dyDescent="0.25">
      <c r="A693" s="408"/>
      <c r="B693" s="113">
        <v>190221</v>
      </c>
      <c r="C693" s="189" t="s">
        <v>1567</v>
      </c>
      <c r="D693" s="483">
        <v>0</v>
      </c>
      <c r="E693" s="483">
        <v>0</v>
      </c>
      <c r="F693" s="483">
        <v>0</v>
      </c>
      <c r="G693" s="483">
        <v>0</v>
      </c>
      <c r="H693" s="88">
        <v>0</v>
      </c>
      <c r="I693" s="483">
        <v>0</v>
      </c>
      <c r="J693" s="483">
        <v>0</v>
      </c>
      <c r="K693" s="483">
        <v>0</v>
      </c>
      <c r="L693" s="483">
        <v>0</v>
      </c>
      <c r="M693" s="483">
        <v>0</v>
      </c>
      <c r="N693" s="483">
        <v>0</v>
      </c>
      <c r="O693" s="483">
        <v>0</v>
      </c>
      <c r="P693" s="483">
        <v>0</v>
      </c>
      <c r="Q693" s="483">
        <v>0</v>
      </c>
      <c r="R693" s="88">
        <v>0</v>
      </c>
      <c r="S693" s="483">
        <v>0</v>
      </c>
      <c r="T693" s="483">
        <v>0</v>
      </c>
      <c r="U693" s="483">
        <v>0</v>
      </c>
      <c r="V693" s="483">
        <v>0</v>
      </c>
      <c r="W693" s="483">
        <v>0</v>
      </c>
      <c r="X693" s="483">
        <v>0</v>
      </c>
      <c r="Y693" s="483">
        <v>0</v>
      </c>
      <c r="Z693" s="483">
        <v>0</v>
      </c>
      <c r="AA693" s="483">
        <v>0</v>
      </c>
      <c r="AB693" s="483">
        <v>0</v>
      </c>
      <c r="AC693" s="483">
        <v>0</v>
      </c>
      <c r="AD693" s="483">
        <v>0</v>
      </c>
      <c r="AE693" s="483">
        <v>0</v>
      </c>
      <c r="AF693" s="236">
        <v>0</v>
      </c>
      <c r="AG693" s="236">
        <v>0</v>
      </c>
      <c r="AH693" s="236">
        <v>0</v>
      </c>
      <c r="AI693" s="236">
        <v>0</v>
      </c>
      <c r="AJ693" s="488">
        <v>0</v>
      </c>
    </row>
    <row r="694" spans="1:36" s="42" customFormat="1" x14ac:dyDescent="0.25">
      <c r="A694" s="408"/>
      <c r="B694" s="113">
        <v>190225</v>
      </c>
      <c r="C694" s="189" t="s">
        <v>1568</v>
      </c>
      <c r="D694" s="483">
        <v>0</v>
      </c>
      <c r="E694" s="483">
        <v>0</v>
      </c>
      <c r="F694" s="483">
        <v>0</v>
      </c>
      <c r="G694" s="483">
        <v>0</v>
      </c>
      <c r="H694" s="88">
        <v>0</v>
      </c>
      <c r="I694" s="483">
        <v>0</v>
      </c>
      <c r="J694" s="483">
        <v>0</v>
      </c>
      <c r="K694" s="483">
        <v>0</v>
      </c>
      <c r="L694" s="483">
        <v>0</v>
      </c>
      <c r="M694" s="483">
        <v>0</v>
      </c>
      <c r="N694" s="483">
        <v>0</v>
      </c>
      <c r="O694" s="483">
        <v>0</v>
      </c>
      <c r="P694" s="483">
        <v>0</v>
      </c>
      <c r="Q694" s="483">
        <v>0</v>
      </c>
      <c r="R694" s="88">
        <v>0</v>
      </c>
      <c r="S694" s="483">
        <v>0</v>
      </c>
      <c r="T694" s="483">
        <v>0</v>
      </c>
      <c r="U694" s="483">
        <v>0</v>
      </c>
      <c r="V694" s="483">
        <v>0</v>
      </c>
      <c r="W694" s="483">
        <v>0</v>
      </c>
      <c r="X694" s="483">
        <v>0</v>
      </c>
      <c r="Y694" s="483">
        <v>0</v>
      </c>
      <c r="Z694" s="483">
        <v>0</v>
      </c>
      <c r="AA694" s="483">
        <v>0</v>
      </c>
      <c r="AB694" s="483">
        <v>0</v>
      </c>
      <c r="AC694" s="483">
        <v>0</v>
      </c>
      <c r="AD694" s="483">
        <v>0</v>
      </c>
      <c r="AE694" s="483">
        <v>0</v>
      </c>
      <c r="AF694" s="236">
        <v>0</v>
      </c>
      <c r="AG694" s="236">
        <v>0</v>
      </c>
      <c r="AH694" s="236">
        <v>0</v>
      </c>
      <c r="AI694" s="236">
        <v>0</v>
      </c>
      <c r="AJ694" s="488">
        <v>0</v>
      </c>
    </row>
    <row r="695" spans="1:36" s="42" customFormat="1" x14ac:dyDescent="0.25">
      <c r="A695" s="408"/>
      <c r="B695" s="113">
        <v>190226</v>
      </c>
      <c r="C695" s="189" t="s">
        <v>1569</v>
      </c>
      <c r="D695" s="483">
        <v>0</v>
      </c>
      <c r="E695" s="483">
        <v>0</v>
      </c>
      <c r="F695" s="483">
        <v>0</v>
      </c>
      <c r="G695" s="483">
        <v>0</v>
      </c>
      <c r="H695" s="88">
        <v>0</v>
      </c>
      <c r="I695" s="483">
        <v>0</v>
      </c>
      <c r="J695" s="483">
        <v>0</v>
      </c>
      <c r="K695" s="483">
        <v>0</v>
      </c>
      <c r="L695" s="483">
        <v>0</v>
      </c>
      <c r="M695" s="483">
        <v>0</v>
      </c>
      <c r="N695" s="483">
        <v>0</v>
      </c>
      <c r="O695" s="483">
        <v>0</v>
      </c>
      <c r="P695" s="483">
        <v>0</v>
      </c>
      <c r="Q695" s="483">
        <v>0</v>
      </c>
      <c r="R695" s="88">
        <v>0</v>
      </c>
      <c r="S695" s="483">
        <v>0</v>
      </c>
      <c r="T695" s="483">
        <v>0</v>
      </c>
      <c r="U695" s="483">
        <v>0</v>
      </c>
      <c r="V695" s="483">
        <v>0</v>
      </c>
      <c r="W695" s="483">
        <v>0</v>
      </c>
      <c r="X695" s="483">
        <v>0</v>
      </c>
      <c r="Y695" s="483">
        <v>0</v>
      </c>
      <c r="Z695" s="483">
        <v>0</v>
      </c>
      <c r="AA695" s="483">
        <v>0</v>
      </c>
      <c r="AB695" s="483">
        <v>0</v>
      </c>
      <c r="AC695" s="483">
        <v>0</v>
      </c>
      <c r="AD695" s="483">
        <v>0</v>
      </c>
      <c r="AE695" s="483">
        <v>0</v>
      </c>
      <c r="AF695" s="236">
        <v>0</v>
      </c>
      <c r="AG695" s="236">
        <v>0</v>
      </c>
      <c r="AH695" s="236">
        <v>0</v>
      </c>
      <c r="AI695" s="236">
        <v>0</v>
      </c>
      <c r="AJ695" s="488">
        <v>0</v>
      </c>
    </row>
    <row r="696" spans="1:36" s="42" customFormat="1" x14ac:dyDescent="0.25">
      <c r="A696" s="408"/>
      <c r="B696" s="113">
        <v>190230</v>
      </c>
      <c r="C696" s="189" t="s">
        <v>206</v>
      </c>
      <c r="D696" s="483">
        <v>0</v>
      </c>
      <c r="E696" s="483">
        <v>0</v>
      </c>
      <c r="F696" s="483">
        <v>0</v>
      </c>
      <c r="G696" s="483">
        <v>0</v>
      </c>
      <c r="H696" s="88">
        <v>0</v>
      </c>
      <c r="I696" s="483">
        <v>0</v>
      </c>
      <c r="J696" s="483">
        <v>0</v>
      </c>
      <c r="K696" s="483">
        <v>0</v>
      </c>
      <c r="L696" s="483">
        <v>0</v>
      </c>
      <c r="M696" s="483">
        <v>0</v>
      </c>
      <c r="N696" s="483">
        <v>0</v>
      </c>
      <c r="O696" s="483">
        <v>0</v>
      </c>
      <c r="P696" s="483">
        <v>0</v>
      </c>
      <c r="Q696" s="483">
        <v>0</v>
      </c>
      <c r="R696" s="88">
        <v>0</v>
      </c>
      <c r="S696" s="483">
        <v>0</v>
      </c>
      <c r="T696" s="483">
        <v>0</v>
      </c>
      <c r="U696" s="483">
        <v>875.73875999999996</v>
      </c>
      <c r="V696" s="483">
        <v>0</v>
      </c>
      <c r="W696" s="483">
        <v>0</v>
      </c>
      <c r="X696" s="483">
        <v>0</v>
      </c>
      <c r="Y696" s="483">
        <v>0</v>
      </c>
      <c r="Z696" s="483">
        <v>0</v>
      </c>
      <c r="AA696" s="483">
        <v>0</v>
      </c>
      <c r="AB696" s="483">
        <v>0</v>
      </c>
      <c r="AC696" s="483">
        <v>0</v>
      </c>
      <c r="AD696" s="483">
        <v>875.73875999999996</v>
      </c>
      <c r="AE696" s="483">
        <v>875.73875999999996</v>
      </c>
      <c r="AF696" s="236">
        <v>0</v>
      </c>
      <c r="AG696" s="236">
        <v>0</v>
      </c>
      <c r="AH696" s="236">
        <v>0</v>
      </c>
      <c r="AI696" s="236">
        <v>0</v>
      </c>
      <c r="AJ696" s="488">
        <v>875.73875999999996</v>
      </c>
    </row>
    <row r="697" spans="1:36" s="42" customFormat="1" x14ac:dyDescent="0.25">
      <c r="A697" s="408"/>
      <c r="B697" s="113">
        <v>190231</v>
      </c>
      <c r="C697" s="189" t="s">
        <v>207</v>
      </c>
      <c r="D697" s="483">
        <v>0</v>
      </c>
      <c r="E697" s="483">
        <v>0</v>
      </c>
      <c r="F697" s="483">
        <v>0</v>
      </c>
      <c r="G697" s="483">
        <v>0</v>
      </c>
      <c r="H697" s="88">
        <v>0</v>
      </c>
      <c r="I697" s="483">
        <v>0</v>
      </c>
      <c r="J697" s="483">
        <v>0</v>
      </c>
      <c r="K697" s="483">
        <v>0</v>
      </c>
      <c r="L697" s="483">
        <v>0</v>
      </c>
      <c r="M697" s="483">
        <v>0</v>
      </c>
      <c r="N697" s="483">
        <v>0</v>
      </c>
      <c r="O697" s="483">
        <v>0</v>
      </c>
      <c r="P697" s="483">
        <v>0</v>
      </c>
      <c r="Q697" s="483">
        <v>0</v>
      </c>
      <c r="R697" s="88">
        <v>0</v>
      </c>
      <c r="S697" s="483">
        <v>0</v>
      </c>
      <c r="T697" s="483">
        <v>0</v>
      </c>
      <c r="U697" s="483">
        <v>105.7</v>
      </c>
      <c r="V697" s="483">
        <v>0</v>
      </c>
      <c r="W697" s="483">
        <v>0</v>
      </c>
      <c r="X697" s="483">
        <v>0</v>
      </c>
      <c r="Y697" s="483">
        <v>0</v>
      </c>
      <c r="Z697" s="483">
        <v>0</v>
      </c>
      <c r="AA697" s="483">
        <v>0</v>
      </c>
      <c r="AB697" s="483">
        <v>0</v>
      </c>
      <c r="AC697" s="483">
        <v>0</v>
      </c>
      <c r="AD697" s="483">
        <v>105.7</v>
      </c>
      <c r="AE697" s="483">
        <v>105.7</v>
      </c>
      <c r="AF697" s="236">
        <v>0</v>
      </c>
      <c r="AG697" s="236">
        <v>0</v>
      </c>
      <c r="AH697" s="236">
        <v>0</v>
      </c>
      <c r="AI697" s="236">
        <v>0</v>
      </c>
      <c r="AJ697" s="488">
        <v>105.7</v>
      </c>
    </row>
    <row r="698" spans="1:36" s="42" customFormat="1" x14ac:dyDescent="0.25">
      <c r="A698" s="408"/>
      <c r="B698" s="113">
        <v>190235</v>
      </c>
      <c r="C698" s="189" t="s">
        <v>208</v>
      </c>
      <c r="D698" s="483">
        <v>0</v>
      </c>
      <c r="E698" s="483">
        <v>0</v>
      </c>
      <c r="F698" s="483">
        <v>0</v>
      </c>
      <c r="G698" s="483">
        <v>0</v>
      </c>
      <c r="H698" s="88">
        <v>0</v>
      </c>
      <c r="I698" s="483">
        <v>0</v>
      </c>
      <c r="J698" s="483">
        <v>0</v>
      </c>
      <c r="K698" s="483">
        <v>0</v>
      </c>
      <c r="L698" s="483">
        <v>0</v>
      </c>
      <c r="M698" s="483">
        <v>0</v>
      </c>
      <c r="N698" s="483">
        <v>0</v>
      </c>
      <c r="O698" s="483">
        <v>0</v>
      </c>
      <c r="P698" s="483">
        <v>0</v>
      </c>
      <c r="Q698" s="483">
        <v>0</v>
      </c>
      <c r="R698" s="88">
        <v>0</v>
      </c>
      <c r="S698" s="483">
        <v>0</v>
      </c>
      <c r="T698" s="483">
        <v>0</v>
      </c>
      <c r="U698" s="483">
        <v>0</v>
      </c>
      <c r="V698" s="483">
        <v>0</v>
      </c>
      <c r="W698" s="483">
        <v>0</v>
      </c>
      <c r="X698" s="483">
        <v>0</v>
      </c>
      <c r="Y698" s="483">
        <v>0</v>
      </c>
      <c r="Z698" s="483">
        <v>0</v>
      </c>
      <c r="AA698" s="483">
        <v>0</v>
      </c>
      <c r="AB698" s="483">
        <v>0</v>
      </c>
      <c r="AC698" s="483">
        <v>0</v>
      </c>
      <c r="AD698" s="483">
        <v>0</v>
      </c>
      <c r="AE698" s="483">
        <v>0</v>
      </c>
      <c r="AF698" s="236">
        <v>0</v>
      </c>
      <c r="AG698" s="236">
        <v>0</v>
      </c>
      <c r="AH698" s="236">
        <v>0</v>
      </c>
      <c r="AI698" s="236">
        <v>0</v>
      </c>
      <c r="AJ698" s="488">
        <v>0</v>
      </c>
    </row>
    <row r="699" spans="1:36" s="42" customFormat="1" x14ac:dyDescent="0.25">
      <c r="A699" s="408"/>
      <c r="B699" s="113">
        <v>190240</v>
      </c>
      <c r="C699" s="189" t="s">
        <v>116</v>
      </c>
      <c r="D699" s="483">
        <v>0</v>
      </c>
      <c r="E699" s="483">
        <v>0</v>
      </c>
      <c r="F699" s="483">
        <v>0</v>
      </c>
      <c r="G699" s="483">
        <v>0</v>
      </c>
      <c r="H699" s="88">
        <v>0</v>
      </c>
      <c r="I699" s="483">
        <v>0</v>
      </c>
      <c r="J699" s="483">
        <v>0</v>
      </c>
      <c r="K699" s="483">
        <v>0</v>
      </c>
      <c r="L699" s="483">
        <v>0</v>
      </c>
      <c r="M699" s="483">
        <v>0</v>
      </c>
      <c r="N699" s="483">
        <v>0</v>
      </c>
      <c r="O699" s="483">
        <v>0</v>
      </c>
      <c r="P699" s="483">
        <v>0</v>
      </c>
      <c r="Q699" s="483">
        <v>0</v>
      </c>
      <c r="R699" s="88">
        <v>0</v>
      </c>
      <c r="S699" s="483">
        <v>0</v>
      </c>
      <c r="T699" s="483">
        <v>0</v>
      </c>
      <c r="U699" s="483">
        <v>0</v>
      </c>
      <c r="V699" s="483">
        <v>0</v>
      </c>
      <c r="W699" s="483">
        <v>0</v>
      </c>
      <c r="X699" s="483">
        <v>0</v>
      </c>
      <c r="Y699" s="483">
        <v>0</v>
      </c>
      <c r="Z699" s="483">
        <v>0</v>
      </c>
      <c r="AA699" s="483">
        <v>0</v>
      </c>
      <c r="AB699" s="483">
        <v>0</v>
      </c>
      <c r="AC699" s="483">
        <v>0</v>
      </c>
      <c r="AD699" s="483">
        <v>0</v>
      </c>
      <c r="AE699" s="483">
        <v>0</v>
      </c>
      <c r="AF699" s="236">
        <v>0</v>
      </c>
      <c r="AG699" s="236">
        <v>0</v>
      </c>
      <c r="AH699" s="236">
        <v>0</v>
      </c>
      <c r="AI699" s="236">
        <v>0</v>
      </c>
      <c r="AJ699" s="488">
        <v>0</v>
      </c>
    </row>
    <row r="700" spans="1:36" s="42" customFormat="1" x14ac:dyDescent="0.25">
      <c r="A700" s="408"/>
      <c r="B700" s="113">
        <v>190245</v>
      </c>
      <c r="C700" s="189" t="s">
        <v>209</v>
      </c>
      <c r="D700" s="483">
        <v>0</v>
      </c>
      <c r="E700" s="483">
        <v>0</v>
      </c>
      <c r="F700" s="483">
        <v>0</v>
      </c>
      <c r="G700" s="483">
        <v>2499.4512100000002</v>
      </c>
      <c r="H700" s="88">
        <v>2499.4512100000002</v>
      </c>
      <c r="I700" s="483">
        <v>0</v>
      </c>
      <c r="J700" s="483">
        <v>1</v>
      </c>
      <c r="K700" s="483">
        <v>0</v>
      </c>
      <c r="L700" s="483">
        <v>0</v>
      </c>
      <c r="M700" s="483">
        <v>0</v>
      </c>
      <c r="N700" s="483">
        <v>0</v>
      </c>
      <c r="O700" s="483">
        <v>0</v>
      </c>
      <c r="P700" s="483">
        <v>2.1972999999999998</v>
      </c>
      <c r="Q700" s="483">
        <v>0</v>
      </c>
      <c r="R700" s="88">
        <v>3.1972999999999998</v>
      </c>
      <c r="S700" s="483">
        <v>0</v>
      </c>
      <c r="T700" s="483">
        <v>3.6034799999999998</v>
      </c>
      <c r="U700" s="483">
        <v>0</v>
      </c>
      <c r="V700" s="483">
        <v>0</v>
      </c>
      <c r="W700" s="483">
        <v>0</v>
      </c>
      <c r="X700" s="483">
        <v>0.51287000000000005</v>
      </c>
      <c r="Y700" s="483">
        <v>0</v>
      </c>
      <c r="Z700" s="483">
        <v>0</v>
      </c>
      <c r="AA700" s="483">
        <v>0</v>
      </c>
      <c r="AB700" s="483">
        <v>0</v>
      </c>
      <c r="AC700" s="483">
        <v>0</v>
      </c>
      <c r="AD700" s="483">
        <v>4.1163499999999997</v>
      </c>
      <c r="AE700" s="483">
        <v>2506.7648599999998</v>
      </c>
      <c r="AF700" s="236">
        <v>0</v>
      </c>
      <c r="AG700" s="236">
        <v>0</v>
      </c>
      <c r="AH700" s="236">
        <v>0</v>
      </c>
      <c r="AI700" s="236">
        <v>0</v>
      </c>
      <c r="AJ700" s="488">
        <v>2506.7648600000002</v>
      </c>
    </row>
    <row r="701" spans="1:36" s="42" customFormat="1" x14ac:dyDescent="0.25">
      <c r="A701" s="408"/>
      <c r="B701" s="113">
        <v>190250</v>
      </c>
      <c r="C701" s="189" t="s">
        <v>147</v>
      </c>
      <c r="D701" s="483">
        <v>0</v>
      </c>
      <c r="E701" s="483">
        <v>0</v>
      </c>
      <c r="F701" s="483">
        <v>0</v>
      </c>
      <c r="G701" s="483">
        <v>0</v>
      </c>
      <c r="H701" s="88">
        <v>0</v>
      </c>
      <c r="I701" s="483">
        <v>0</v>
      </c>
      <c r="J701" s="483">
        <v>0</v>
      </c>
      <c r="K701" s="483">
        <v>0</v>
      </c>
      <c r="L701" s="483">
        <v>0</v>
      </c>
      <c r="M701" s="483">
        <v>0</v>
      </c>
      <c r="N701" s="483">
        <v>0</v>
      </c>
      <c r="O701" s="483">
        <v>0</v>
      </c>
      <c r="P701" s="483">
        <v>0</v>
      </c>
      <c r="Q701" s="483">
        <v>0</v>
      </c>
      <c r="R701" s="88">
        <v>0</v>
      </c>
      <c r="S701" s="483">
        <v>0</v>
      </c>
      <c r="T701" s="483">
        <v>0</v>
      </c>
      <c r="U701" s="483">
        <v>0</v>
      </c>
      <c r="V701" s="483">
        <v>0</v>
      </c>
      <c r="W701" s="483">
        <v>0</v>
      </c>
      <c r="X701" s="483">
        <v>0</v>
      </c>
      <c r="Y701" s="483">
        <v>0</v>
      </c>
      <c r="Z701" s="483">
        <v>0</v>
      </c>
      <c r="AA701" s="483">
        <v>0</v>
      </c>
      <c r="AB701" s="483">
        <v>0</v>
      </c>
      <c r="AC701" s="483">
        <v>0</v>
      </c>
      <c r="AD701" s="483">
        <v>0</v>
      </c>
      <c r="AE701" s="483">
        <v>0</v>
      </c>
      <c r="AF701" s="236">
        <v>0</v>
      </c>
      <c r="AG701" s="236">
        <v>0</v>
      </c>
      <c r="AH701" s="236">
        <v>0</v>
      </c>
      <c r="AI701" s="236">
        <v>0</v>
      </c>
      <c r="AJ701" s="488">
        <v>0</v>
      </c>
    </row>
    <row r="702" spans="1:36" s="42" customFormat="1" x14ac:dyDescent="0.25">
      <c r="A702" s="408"/>
      <c r="B702" s="113">
        <v>190255</v>
      </c>
      <c r="C702" s="189" t="s">
        <v>152</v>
      </c>
      <c r="D702" s="483">
        <v>0</v>
      </c>
      <c r="E702" s="483">
        <v>0</v>
      </c>
      <c r="F702" s="483">
        <v>0</v>
      </c>
      <c r="G702" s="483">
        <v>0</v>
      </c>
      <c r="H702" s="88">
        <v>0</v>
      </c>
      <c r="I702" s="483">
        <v>0</v>
      </c>
      <c r="J702" s="483">
        <v>0</v>
      </c>
      <c r="K702" s="483">
        <v>0</v>
      </c>
      <c r="L702" s="483">
        <v>0</v>
      </c>
      <c r="M702" s="483">
        <v>0</v>
      </c>
      <c r="N702" s="483">
        <v>0</v>
      </c>
      <c r="O702" s="483">
        <v>0</v>
      </c>
      <c r="P702" s="483">
        <v>0</v>
      </c>
      <c r="Q702" s="483">
        <v>6389.9816099999998</v>
      </c>
      <c r="R702" s="88">
        <v>6389.9816099999998</v>
      </c>
      <c r="S702" s="483">
        <v>0</v>
      </c>
      <c r="T702" s="483">
        <v>0</v>
      </c>
      <c r="U702" s="483">
        <v>0</v>
      </c>
      <c r="V702" s="483">
        <v>0</v>
      </c>
      <c r="W702" s="483">
        <v>0</v>
      </c>
      <c r="X702" s="483">
        <v>0</v>
      </c>
      <c r="Y702" s="483">
        <v>0</v>
      </c>
      <c r="Z702" s="483">
        <v>0</v>
      </c>
      <c r="AA702" s="483">
        <v>0</v>
      </c>
      <c r="AB702" s="483">
        <v>0</v>
      </c>
      <c r="AC702" s="483">
        <v>0</v>
      </c>
      <c r="AD702" s="483">
        <v>0</v>
      </c>
      <c r="AE702" s="483">
        <v>6389.9816099999998</v>
      </c>
      <c r="AF702" s="236">
        <v>0</v>
      </c>
      <c r="AG702" s="236">
        <v>0</v>
      </c>
      <c r="AH702" s="236">
        <v>0</v>
      </c>
      <c r="AI702" s="236">
        <v>0</v>
      </c>
      <c r="AJ702" s="488">
        <v>6389.9816099999998</v>
      </c>
    </row>
    <row r="703" spans="1:36" s="42" customFormat="1" x14ac:dyDescent="0.25">
      <c r="A703" s="408"/>
      <c r="B703" s="113">
        <v>190260</v>
      </c>
      <c r="C703" s="189" t="s">
        <v>164</v>
      </c>
      <c r="D703" s="483">
        <v>0</v>
      </c>
      <c r="E703" s="483">
        <v>0</v>
      </c>
      <c r="F703" s="483">
        <v>0</v>
      </c>
      <c r="G703" s="483">
        <v>0</v>
      </c>
      <c r="H703" s="88">
        <v>0</v>
      </c>
      <c r="I703" s="483">
        <v>0</v>
      </c>
      <c r="J703" s="483">
        <v>0</v>
      </c>
      <c r="K703" s="483">
        <v>0</v>
      </c>
      <c r="L703" s="483">
        <v>0</v>
      </c>
      <c r="M703" s="483">
        <v>0</v>
      </c>
      <c r="N703" s="483">
        <v>0</v>
      </c>
      <c r="O703" s="483">
        <v>0</v>
      </c>
      <c r="P703" s="483">
        <v>0</v>
      </c>
      <c r="Q703" s="483">
        <v>0</v>
      </c>
      <c r="R703" s="88">
        <v>0</v>
      </c>
      <c r="S703" s="483">
        <v>0</v>
      </c>
      <c r="T703" s="483">
        <v>0</v>
      </c>
      <c r="U703" s="483">
        <v>0</v>
      </c>
      <c r="V703" s="483">
        <v>0</v>
      </c>
      <c r="W703" s="483">
        <v>0</v>
      </c>
      <c r="X703" s="483">
        <v>0</v>
      </c>
      <c r="Y703" s="483">
        <v>0</v>
      </c>
      <c r="Z703" s="483">
        <v>0</v>
      </c>
      <c r="AA703" s="483">
        <v>0</v>
      </c>
      <c r="AB703" s="483">
        <v>0</v>
      </c>
      <c r="AC703" s="483">
        <v>0</v>
      </c>
      <c r="AD703" s="483">
        <v>0</v>
      </c>
      <c r="AE703" s="483">
        <v>0</v>
      </c>
      <c r="AF703" s="236">
        <v>0</v>
      </c>
      <c r="AG703" s="236">
        <v>0</v>
      </c>
      <c r="AH703" s="236">
        <v>0</v>
      </c>
      <c r="AI703" s="236">
        <v>0</v>
      </c>
      <c r="AJ703" s="488">
        <v>0</v>
      </c>
    </row>
    <row r="704" spans="1:36" s="42" customFormat="1" x14ac:dyDescent="0.25">
      <c r="A704" s="408"/>
      <c r="B704" s="113">
        <v>190265</v>
      </c>
      <c r="C704" s="189" t="s">
        <v>171</v>
      </c>
      <c r="D704" s="483">
        <v>0</v>
      </c>
      <c r="E704" s="483">
        <v>0</v>
      </c>
      <c r="F704" s="483">
        <v>0</v>
      </c>
      <c r="G704" s="483">
        <v>0</v>
      </c>
      <c r="H704" s="88">
        <v>0</v>
      </c>
      <c r="I704" s="483">
        <v>0</v>
      </c>
      <c r="J704" s="483">
        <v>0</v>
      </c>
      <c r="K704" s="483">
        <v>0</v>
      </c>
      <c r="L704" s="483">
        <v>0</v>
      </c>
      <c r="M704" s="483">
        <v>0</v>
      </c>
      <c r="N704" s="483">
        <v>0</v>
      </c>
      <c r="O704" s="483">
        <v>0</v>
      </c>
      <c r="P704" s="483">
        <v>0</v>
      </c>
      <c r="Q704" s="483">
        <v>0</v>
      </c>
      <c r="R704" s="88">
        <v>0</v>
      </c>
      <c r="S704" s="483">
        <v>0</v>
      </c>
      <c r="T704" s="483">
        <v>0</v>
      </c>
      <c r="U704" s="483">
        <v>0</v>
      </c>
      <c r="V704" s="483">
        <v>0</v>
      </c>
      <c r="W704" s="483">
        <v>0</v>
      </c>
      <c r="X704" s="483">
        <v>0</v>
      </c>
      <c r="Y704" s="483">
        <v>0</v>
      </c>
      <c r="Z704" s="483">
        <v>0</v>
      </c>
      <c r="AA704" s="483">
        <v>0</v>
      </c>
      <c r="AB704" s="483">
        <v>0</v>
      </c>
      <c r="AC704" s="483">
        <v>0</v>
      </c>
      <c r="AD704" s="483">
        <v>0</v>
      </c>
      <c r="AE704" s="483">
        <v>0</v>
      </c>
      <c r="AF704" s="236">
        <v>0</v>
      </c>
      <c r="AG704" s="236">
        <v>0</v>
      </c>
      <c r="AH704" s="236">
        <v>0</v>
      </c>
      <c r="AI704" s="236">
        <v>0</v>
      </c>
      <c r="AJ704" s="488">
        <v>0</v>
      </c>
    </row>
    <row r="705" spans="1:36" s="42" customFormat="1" x14ac:dyDescent="0.25">
      <c r="A705" s="408"/>
      <c r="B705" s="113">
        <v>190270</v>
      </c>
      <c r="C705" s="189" t="s">
        <v>437</v>
      </c>
      <c r="D705" s="483">
        <v>0</v>
      </c>
      <c r="E705" s="483">
        <v>0</v>
      </c>
      <c r="F705" s="483">
        <v>38097.116159999998</v>
      </c>
      <c r="G705" s="483">
        <v>29798.6332</v>
      </c>
      <c r="H705" s="88">
        <v>67895.749360000002</v>
      </c>
      <c r="I705" s="483">
        <v>0</v>
      </c>
      <c r="J705" s="483">
        <v>0</v>
      </c>
      <c r="K705" s="483">
        <v>0</v>
      </c>
      <c r="L705" s="483">
        <v>21081.711350000001</v>
      </c>
      <c r="M705" s="483">
        <v>0</v>
      </c>
      <c r="N705" s="483">
        <v>0</v>
      </c>
      <c r="O705" s="483">
        <v>0</v>
      </c>
      <c r="P705" s="483">
        <v>0</v>
      </c>
      <c r="Q705" s="483">
        <v>0</v>
      </c>
      <c r="R705" s="88">
        <v>21081.711350000001</v>
      </c>
      <c r="S705" s="483">
        <v>0</v>
      </c>
      <c r="T705" s="483">
        <v>0</v>
      </c>
      <c r="U705" s="483">
        <v>0</v>
      </c>
      <c r="V705" s="483">
        <v>0</v>
      </c>
      <c r="W705" s="483">
        <v>0</v>
      </c>
      <c r="X705" s="483">
        <v>0</v>
      </c>
      <c r="Y705" s="483">
        <v>0</v>
      </c>
      <c r="Z705" s="483">
        <v>0</v>
      </c>
      <c r="AA705" s="483">
        <v>0</v>
      </c>
      <c r="AB705" s="483">
        <v>0</v>
      </c>
      <c r="AC705" s="483">
        <v>0</v>
      </c>
      <c r="AD705" s="483">
        <v>0</v>
      </c>
      <c r="AE705" s="483">
        <v>88977.460709999999</v>
      </c>
      <c r="AF705" s="236">
        <v>0</v>
      </c>
      <c r="AG705" s="236">
        <v>21081.711350000001</v>
      </c>
      <c r="AH705" s="236">
        <v>0</v>
      </c>
      <c r="AI705" s="236">
        <v>0</v>
      </c>
      <c r="AJ705" s="488">
        <v>67895.749360000002</v>
      </c>
    </row>
    <row r="706" spans="1:36" s="42" customFormat="1" x14ac:dyDescent="0.25">
      <c r="A706" s="408"/>
      <c r="B706" s="113">
        <v>190275</v>
      </c>
      <c r="C706" s="189" t="s">
        <v>210</v>
      </c>
      <c r="D706" s="483">
        <v>0</v>
      </c>
      <c r="E706" s="483">
        <v>0</v>
      </c>
      <c r="F706" s="483">
        <v>14</v>
      </c>
      <c r="G706" s="483">
        <v>1</v>
      </c>
      <c r="H706" s="88">
        <v>15</v>
      </c>
      <c r="I706" s="483">
        <v>0</v>
      </c>
      <c r="J706" s="483">
        <v>0</v>
      </c>
      <c r="K706" s="483">
        <v>0</v>
      </c>
      <c r="L706" s="483">
        <v>584.52188999999998</v>
      </c>
      <c r="M706" s="483">
        <v>0</v>
      </c>
      <c r="N706" s="483">
        <v>1</v>
      </c>
      <c r="O706" s="483">
        <v>2</v>
      </c>
      <c r="P706" s="483">
        <v>0</v>
      </c>
      <c r="Q706" s="483">
        <v>0</v>
      </c>
      <c r="R706" s="88">
        <v>587.52188999999998</v>
      </c>
      <c r="S706" s="483">
        <v>0</v>
      </c>
      <c r="T706" s="483">
        <v>0</v>
      </c>
      <c r="U706" s="483">
        <v>0</v>
      </c>
      <c r="V706" s="483">
        <v>0</v>
      </c>
      <c r="W706" s="483">
        <v>0</v>
      </c>
      <c r="X706" s="483">
        <v>0</v>
      </c>
      <c r="Y706" s="483">
        <v>0</v>
      </c>
      <c r="Z706" s="483">
        <v>0</v>
      </c>
      <c r="AA706" s="483">
        <v>0</v>
      </c>
      <c r="AB706" s="483">
        <v>0</v>
      </c>
      <c r="AC706" s="483">
        <v>0</v>
      </c>
      <c r="AD706" s="483">
        <v>0</v>
      </c>
      <c r="AE706" s="483">
        <v>602.52188999999998</v>
      </c>
      <c r="AF706" s="236">
        <v>1</v>
      </c>
      <c r="AG706" s="236">
        <v>584.52188999999998</v>
      </c>
      <c r="AH706" s="236">
        <v>0</v>
      </c>
      <c r="AI706" s="236">
        <v>0</v>
      </c>
      <c r="AJ706" s="488">
        <v>17</v>
      </c>
    </row>
    <row r="707" spans="1:36" s="42" customFormat="1" x14ac:dyDescent="0.25">
      <c r="A707" s="408"/>
      <c r="B707" s="113">
        <v>190280</v>
      </c>
      <c r="C707" s="189" t="s">
        <v>193</v>
      </c>
      <c r="D707" s="483">
        <v>0</v>
      </c>
      <c r="E707" s="483">
        <v>0</v>
      </c>
      <c r="F707" s="483">
        <v>71282.228520000004</v>
      </c>
      <c r="G707" s="483">
        <v>0</v>
      </c>
      <c r="H707" s="88">
        <v>71282.228520000004</v>
      </c>
      <c r="I707" s="483">
        <v>0</v>
      </c>
      <c r="J707" s="483">
        <v>0</v>
      </c>
      <c r="K707" s="483">
        <v>0</v>
      </c>
      <c r="L707" s="483">
        <v>0</v>
      </c>
      <c r="M707" s="483">
        <v>0</v>
      </c>
      <c r="N707" s="483">
        <v>0</v>
      </c>
      <c r="O707" s="483">
        <v>0</v>
      </c>
      <c r="P707" s="483">
        <v>0</v>
      </c>
      <c r="Q707" s="483">
        <v>0</v>
      </c>
      <c r="R707" s="88">
        <v>0</v>
      </c>
      <c r="S707" s="483">
        <v>0</v>
      </c>
      <c r="T707" s="483">
        <v>0</v>
      </c>
      <c r="U707" s="483">
        <v>0</v>
      </c>
      <c r="V707" s="483">
        <v>0</v>
      </c>
      <c r="W707" s="483">
        <v>0</v>
      </c>
      <c r="X707" s="483">
        <v>0</v>
      </c>
      <c r="Y707" s="483">
        <v>0</v>
      </c>
      <c r="Z707" s="483">
        <v>0</v>
      </c>
      <c r="AA707" s="483">
        <v>0</v>
      </c>
      <c r="AB707" s="483">
        <v>0</v>
      </c>
      <c r="AC707" s="483">
        <v>0</v>
      </c>
      <c r="AD707" s="483">
        <v>0</v>
      </c>
      <c r="AE707" s="483">
        <v>71282.228520000004</v>
      </c>
      <c r="AF707" s="236">
        <v>0</v>
      </c>
      <c r="AG707" s="236">
        <v>0</v>
      </c>
      <c r="AH707" s="236">
        <v>0</v>
      </c>
      <c r="AI707" s="236">
        <v>0</v>
      </c>
      <c r="AJ707" s="488">
        <v>71282.228520000004</v>
      </c>
    </row>
    <row r="708" spans="1:36" s="42" customFormat="1" x14ac:dyDescent="0.25">
      <c r="A708" s="408"/>
      <c r="B708" s="113">
        <v>190285</v>
      </c>
      <c r="C708" s="189" t="s">
        <v>819</v>
      </c>
      <c r="D708" s="483">
        <v>0</v>
      </c>
      <c r="E708" s="483">
        <v>39806.379229999999</v>
      </c>
      <c r="F708" s="483">
        <v>1</v>
      </c>
      <c r="G708" s="483">
        <v>727.33883000000003</v>
      </c>
      <c r="H708" s="88">
        <v>40534.718059999999</v>
      </c>
      <c r="I708" s="483">
        <v>1121.81306</v>
      </c>
      <c r="J708" s="483">
        <v>0</v>
      </c>
      <c r="K708" s="483">
        <v>0</v>
      </c>
      <c r="L708" s="483">
        <v>0</v>
      </c>
      <c r="M708" s="483">
        <v>0.5</v>
      </c>
      <c r="N708" s="483">
        <v>0</v>
      </c>
      <c r="O708" s="483">
        <v>0</v>
      </c>
      <c r="P708" s="483">
        <v>0</v>
      </c>
      <c r="Q708" s="483">
        <v>1</v>
      </c>
      <c r="R708" s="88">
        <v>1123.31306</v>
      </c>
      <c r="S708" s="483">
        <v>0</v>
      </c>
      <c r="T708" s="483">
        <v>0</v>
      </c>
      <c r="U708" s="483">
        <v>0</v>
      </c>
      <c r="V708" s="483">
        <v>0</v>
      </c>
      <c r="W708" s="483">
        <v>0</v>
      </c>
      <c r="X708" s="483">
        <v>0</v>
      </c>
      <c r="Y708" s="483">
        <v>0</v>
      </c>
      <c r="Z708" s="483">
        <v>0</v>
      </c>
      <c r="AA708" s="483">
        <v>0</v>
      </c>
      <c r="AB708" s="483">
        <v>0</v>
      </c>
      <c r="AC708" s="483">
        <v>0</v>
      </c>
      <c r="AD708" s="483">
        <v>0</v>
      </c>
      <c r="AE708" s="483">
        <v>41658.03112</v>
      </c>
      <c r="AF708" s="236">
        <v>0</v>
      </c>
      <c r="AG708" s="236">
        <v>0.5</v>
      </c>
      <c r="AH708" s="236">
        <v>0</v>
      </c>
      <c r="AI708" s="236">
        <v>0</v>
      </c>
      <c r="AJ708" s="488">
        <v>41657.53112</v>
      </c>
    </row>
    <row r="709" spans="1:36" s="42" customFormat="1" x14ac:dyDescent="0.25">
      <c r="A709" s="408"/>
      <c r="B709" s="113">
        <v>190286</v>
      </c>
      <c r="C709" s="189" t="s">
        <v>211</v>
      </c>
      <c r="D709" s="483">
        <v>80642.407080000004</v>
      </c>
      <c r="E709" s="483">
        <v>89534.313869999998</v>
      </c>
      <c r="F709" s="483">
        <v>180748.79603</v>
      </c>
      <c r="G709" s="483">
        <v>78955.222550000006</v>
      </c>
      <c r="H709" s="88">
        <v>429880.73952999996</v>
      </c>
      <c r="I709" s="483">
        <v>34393.787519999998</v>
      </c>
      <c r="J709" s="483">
        <v>56784.160810000001</v>
      </c>
      <c r="K709" s="483">
        <v>10621.620999999999</v>
      </c>
      <c r="L709" s="483">
        <v>21464.54493</v>
      </c>
      <c r="M709" s="483">
        <v>14492.36744</v>
      </c>
      <c r="N709" s="483">
        <v>59247.389949999997</v>
      </c>
      <c r="O709" s="483">
        <v>9401.1953400000002</v>
      </c>
      <c r="P709" s="483">
        <v>14334.84655</v>
      </c>
      <c r="Q709" s="483">
        <v>8300.3993800000007</v>
      </c>
      <c r="R709" s="88">
        <v>229040.31291999997</v>
      </c>
      <c r="S709" s="483">
        <v>5222.8434500000003</v>
      </c>
      <c r="T709" s="483">
        <v>3644.3612499999999</v>
      </c>
      <c r="U709" s="483">
        <v>836.26057000000003</v>
      </c>
      <c r="V709" s="483">
        <v>592.76945000000001</v>
      </c>
      <c r="W709" s="483">
        <v>2783.16077</v>
      </c>
      <c r="X709" s="483">
        <v>643.35862999999995</v>
      </c>
      <c r="Y709" s="483">
        <v>1058.34923</v>
      </c>
      <c r="Z709" s="483">
        <v>384.08193</v>
      </c>
      <c r="AA709" s="483">
        <v>702.75715000000002</v>
      </c>
      <c r="AB709" s="483">
        <v>2484.8532799999998</v>
      </c>
      <c r="AC709" s="483">
        <v>204.48498000000001</v>
      </c>
      <c r="AD709" s="483">
        <v>18557.280690000003</v>
      </c>
      <c r="AE709" s="483">
        <v>677478.33314</v>
      </c>
      <c r="AF709" s="236">
        <v>69869.010949999996</v>
      </c>
      <c r="AG709" s="236">
        <v>36549.681819999998</v>
      </c>
      <c r="AH709" s="236">
        <v>0</v>
      </c>
      <c r="AI709" s="236">
        <v>1965.5913600000001</v>
      </c>
      <c r="AJ709" s="488">
        <v>569094.04900999996</v>
      </c>
    </row>
    <row r="710" spans="1:36" s="42" customFormat="1" x14ac:dyDescent="0.25">
      <c r="A710" s="408"/>
      <c r="B710" s="113">
        <v>1903</v>
      </c>
      <c r="C710" s="189" t="s">
        <v>212</v>
      </c>
      <c r="D710" s="483">
        <v>0</v>
      </c>
      <c r="E710" s="483">
        <v>0</v>
      </c>
      <c r="F710" s="483">
        <v>0</v>
      </c>
      <c r="G710" s="483">
        <v>0</v>
      </c>
      <c r="H710" s="88">
        <v>0</v>
      </c>
      <c r="I710" s="483">
        <v>0</v>
      </c>
      <c r="J710" s="483">
        <v>0</v>
      </c>
      <c r="K710" s="483">
        <v>0</v>
      </c>
      <c r="L710" s="483">
        <v>0</v>
      </c>
      <c r="M710" s="483">
        <v>0</v>
      </c>
      <c r="N710" s="483">
        <v>0</v>
      </c>
      <c r="O710" s="483">
        <v>0</v>
      </c>
      <c r="P710" s="483">
        <v>0</v>
      </c>
      <c r="Q710" s="483">
        <v>0</v>
      </c>
      <c r="R710" s="88">
        <v>0</v>
      </c>
      <c r="S710" s="483">
        <v>0</v>
      </c>
      <c r="T710" s="483">
        <v>0</v>
      </c>
      <c r="U710" s="483">
        <v>0</v>
      </c>
      <c r="V710" s="483">
        <v>0</v>
      </c>
      <c r="W710" s="483">
        <v>0</v>
      </c>
      <c r="X710" s="483">
        <v>0</v>
      </c>
      <c r="Y710" s="483">
        <v>0</v>
      </c>
      <c r="Z710" s="483">
        <v>0</v>
      </c>
      <c r="AA710" s="483">
        <v>0</v>
      </c>
      <c r="AB710" s="483">
        <v>0</v>
      </c>
      <c r="AC710" s="483">
        <v>0</v>
      </c>
      <c r="AD710" s="483">
        <v>0</v>
      </c>
      <c r="AE710" s="483">
        <v>0</v>
      </c>
      <c r="AF710" s="236">
        <v>0</v>
      </c>
      <c r="AG710" s="236">
        <v>0</v>
      </c>
      <c r="AH710" s="236">
        <v>0</v>
      </c>
      <c r="AI710" s="236">
        <v>0</v>
      </c>
      <c r="AJ710" s="488">
        <v>0</v>
      </c>
    </row>
    <row r="711" spans="1:36" s="42" customFormat="1" x14ac:dyDescent="0.25">
      <c r="A711" s="408"/>
      <c r="B711" s="113">
        <v>190305</v>
      </c>
      <c r="C711" s="189" t="s">
        <v>213</v>
      </c>
      <c r="D711" s="483">
        <v>0</v>
      </c>
      <c r="E711" s="483">
        <v>0</v>
      </c>
      <c r="F711" s="483">
        <v>0</v>
      </c>
      <c r="G711" s="483">
        <v>0</v>
      </c>
      <c r="H711" s="88">
        <v>0</v>
      </c>
      <c r="I711" s="483">
        <v>0</v>
      </c>
      <c r="J711" s="483">
        <v>0</v>
      </c>
      <c r="K711" s="483">
        <v>0</v>
      </c>
      <c r="L711" s="483">
        <v>0</v>
      </c>
      <c r="M711" s="483">
        <v>0</v>
      </c>
      <c r="N711" s="483">
        <v>0</v>
      </c>
      <c r="O711" s="483">
        <v>0</v>
      </c>
      <c r="P711" s="483">
        <v>0</v>
      </c>
      <c r="Q711" s="483">
        <v>0</v>
      </c>
      <c r="R711" s="88">
        <v>0</v>
      </c>
      <c r="S711" s="483">
        <v>0</v>
      </c>
      <c r="T711" s="483">
        <v>0</v>
      </c>
      <c r="U711" s="483">
        <v>0</v>
      </c>
      <c r="V711" s="483">
        <v>0</v>
      </c>
      <c r="W711" s="483">
        <v>0</v>
      </c>
      <c r="X711" s="483">
        <v>0</v>
      </c>
      <c r="Y711" s="483">
        <v>0</v>
      </c>
      <c r="Z711" s="483">
        <v>0</v>
      </c>
      <c r="AA711" s="483">
        <v>0</v>
      </c>
      <c r="AB711" s="483">
        <v>0</v>
      </c>
      <c r="AC711" s="483">
        <v>0</v>
      </c>
      <c r="AD711" s="483">
        <v>0</v>
      </c>
      <c r="AE711" s="483">
        <v>0</v>
      </c>
      <c r="AF711" s="236">
        <v>0</v>
      </c>
      <c r="AG711" s="236">
        <v>0</v>
      </c>
      <c r="AH711" s="236">
        <v>0</v>
      </c>
      <c r="AI711" s="236">
        <v>0</v>
      </c>
      <c r="AJ711" s="488">
        <v>0</v>
      </c>
    </row>
    <row r="712" spans="1:36" s="42" customFormat="1" x14ac:dyDescent="0.25">
      <c r="A712" s="408"/>
      <c r="B712" s="113">
        <v>190310</v>
      </c>
      <c r="C712" s="189" t="s">
        <v>214</v>
      </c>
      <c r="D712" s="483">
        <v>0</v>
      </c>
      <c r="E712" s="483">
        <v>0</v>
      </c>
      <c r="F712" s="483">
        <v>0</v>
      </c>
      <c r="G712" s="483">
        <v>0</v>
      </c>
      <c r="H712" s="88">
        <v>0</v>
      </c>
      <c r="I712" s="483">
        <v>0</v>
      </c>
      <c r="J712" s="483">
        <v>0</v>
      </c>
      <c r="K712" s="483">
        <v>0</v>
      </c>
      <c r="L712" s="483">
        <v>0</v>
      </c>
      <c r="M712" s="483">
        <v>0</v>
      </c>
      <c r="N712" s="483">
        <v>0</v>
      </c>
      <c r="O712" s="483">
        <v>0</v>
      </c>
      <c r="P712" s="483">
        <v>0</v>
      </c>
      <c r="Q712" s="483">
        <v>0</v>
      </c>
      <c r="R712" s="88">
        <v>0</v>
      </c>
      <c r="S712" s="483">
        <v>0</v>
      </c>
      <c r="T712" s="483">
        <v>0</v>
      </c>
      <c r="U712" s="483">
        <v>0</v>
      </c>
      <c r="V712" s="483">
        <v>0</v>
      </c>
      <c r="W712" s="483">
        <v>0</v>
      </c>
      <c r="X712" s="483">
        <v>0</v>
      </c>
      <c r="Y712" s="483">
        <v>0</v>
      </c>
      <c r="Z712" s="483">
        <v>0</v>
      </c>
      <c r="AA712" s="483">
        <v>0</v>
      </c>
      <c r="AB712" s="483">
        <v>0</v>
      </c>
      <c r="AC712" s="483">
        <v>0</v>
      </c>
      <c r="AD712" s="483">
        <v>0</v>
      </c>
      <c r="AE712" s="483">
        <v>0</v>
      </c>
      <c r="AF712" s="236">
        <v>0</v>
      </c>
      <c r="AG712" s="236">
        <v>0</v>
      </c>
      <c r="AH712" s="236">
        <v>0</v>
      </c>
      <c r="AI712" s="236">
        <v>0</v>
      </c>
      <c r="AJ712" s="488">
        <v>0</v>
      </c>
    </row>
    <row r="713" spans="1:36" s="42" customFormat="1" x14ac:dyDescent="0.25">
      <c r="A713" s="408"/>
      <c r="B713" s="113">
        <v>1904</v>
      </c>
      <c r="C713" s="189" t="s">
        <v>215</v>
      </c>
      <c r="D713" s="483">
        <v>13565.885920000001</v>
      </c>
      <c r="E713" s="483">
        <v>66092.078200000004</v>
      </c>
      <c r="F713" s="483">
        <v>41802.770850000001</v>
      </c>
      <c r="G713" s="483">
        <v>30896.42396</v>
      </c>
      <c r="H713" s="88">
        <v>152357.15893000001</v>
      </c>
      <c r="I713" s="483">
        <v>27223.045870000002</v>
      </c>
      <c r="J713" s="483">
        <v>10382.09598</v>
      </c>
      <c r="K713" s="483">
        <v>30.018999999999998</v>
      </c>
      <c r="L713" s="483">
        <v>24111.26698</v>
      </c>
      <c r="M713" s="483">
        <v>3137.95631</v>
      </c>
      <c r="N713" s="483">
        <v>7093.3208599999998</v>
      </c>
      <c r="O713" s="483">
        <v>439.67388</v>
      </c>
      <c r="P713" s="483">
        <v>5650.8698999999997</v>
      </c>
      <c r="Q713" s="483">
        <v>3018.7130999999999</v>
      </c>
      <c r="R713" s="88">
        <v>81086.961880000003</v>
      </c>
      <c r="S713" s="483">
        <v>1903.9669699999999</v>
      </c>
      <c r="T713" s="483">
        <v>3874.6599099999999</v>
      </c>
      <c r="U713" s="483">
        <v>0</v>
      </c>
      <c r="V713" s="483">
        <v>318.21537999999998</v>
      </c>
      <c r="W713" s="483">
        <v>417.90690999999998</v>
      </c>
      <c r="X713" s="483">
        <v>77.657070000000004</v>
      </c>
      <c r="Y713" s="483">
        <v>412.61358999999999</v>
      </c>
      <c r="Z713" s="483">
        <v>199.70853</v>
      </c>
      <c r="AA713" s="483">
        <v>142.96037000000001</v>
      </c>
      <c r="AB713" s="483">
        <v>603.48997999999995</v>
      </c>
      <c r="AC713" s="483">
        <v>133.5368</v>
      </c>
      <c r="AD713" s="483">
        <v>8084.7155099999991</v>
      </c>
      <c r="AE713" s="483">
        <v>241528.83632</v>
      </c>
      <c r="AF713" s="236">
        <v>7123.33986</v>
      </c>
      <c r="AG713" s="236">
        <v>27567.438670000003</v>
      </c>
      <c r="AH713" s="236">
        <v>0</v>
      </c>
      <c r="AI713" s="236">
        <v>689.11075999999991</v>
      </c>
      <c r="AJ713" s="488">
        <v>206148.94702999998</v>
      </c>
    </row>
    <row r="714" spans="1:36" s="42" customFormat="1" x14ac:dyDescent="0.25">
      <c r="A714" s="408"/>
      <c r="B714" s="113">
        <v>190405</v>
      </c>
      <c r="C714" s="189" t="s">
        <v>1548</v>
      </c>
      <c r="D714" s="483">
        <v>5992.7436100000004</v>
      </c>
      <c r="E714" s="483">
        <v>66.361099999999993</v>
      </c>
      <c r="F714" s="483">
        <v>3319.8332999999998</v>
      </c>
      <c r="G714" s="483">
        <v>37.085470000000001</v>
      </c>
      <c r="H714" s="88">
        <v>9416.0234799999998</v>
      </c>
      <c r="I714" s="483">
        <v>442.50445999999999</v>
      </c>
      <c r="J714" s="483">
        <v>0</v>
      </c>
      <c r="K714" s="483">
        <v>0</v>
      </c>
      <c r="L714" s="483">
        <v>0</v>
      </c>
      <c r="M714" s="483">
        <v>0</v>
      </c>
      <c r="N714" s="483">
        <v>0</v>
      </c>
      <c r="O714" s="483">
        <v>0</v>
      </c>
      <c r="P714" s="483">
        <v>0</v>
      </c>
      <c r="Q714" s="483">
        <v>0</v>
      </c>
      <c r="R714" s="88">
        <v>442.50445999999999</v>
      </c>
      <c r="S714" s="483">
        <v>0</v>
      </c>
      <c r="T714" s="483">
        <v>0</v>
      </c>
      <c r="U714" s="483">
        <v>0</v>
      </c>
      <c r="V714" s="483">
        <v>0</v>
      </c>
      <c r="W714" s="483">
        <v>0</v>
      </c>
      <c r="X714" s="483">
        <v>0</v>
      </c>
      <c r="Y714" s="483">
        <v>0</v>
      </c>
      <c r="Z714" s="483">
        <v>0</v>
      </c>
      <c r="AA714" s="483">
        <v>0</v>
      </c>
      <c r="AB714" s="483">
        <v>0</v>
      </c>
      <c r="AC714" s="483">
        <v>0</v>
      </c>
      <c r="AD714" s="483">
        <v>0</v>
      </c>
      <c r="AE714" s="483">
        <v>9858.5279399999999</v>
      </c>
      <c r="AF714" s="236">
        <v>0</v>
      </c>
      <c r="AG714" s="236">
        <v>0</v>
      </c>
      <c r="AH714" s="236">
        <v>0</v>
      </c>
      <c r="AI714" s="236">
        <v>0</v>
      </c>
      <c r="AJ714" s="488">
        <v>9858.5279399999999</v>
      </c>
    </row>
    <row r="715" spans="1:36" s="42" customFormat="1" x14ac:dyDescent="0.25">
      <c r="A715" s="408"/>
      <c r="B715" s="113">
        <v>190410</v>
      </c>
      <c r="C715" s="189" t="s">
        <v>216</v>
      </c>
      <c r="D715" s="483">
        <v>258.28577999999999</v>
      </c>
      <c r="E715" s="483">
        <v>11229.545469999999</v>
      </c>
      <c r="F715" s="483">
        <v>21413.108789999998</v>
      </c>
      <c r="G715" s="483">
        <v>16704.744309999998</v>
      </c>
      <c r="H715" s="88">
        <v>49605.684349999996</v>
      </c>
      <c r="I715" s="483">
        <v>8633.9983300000004</v>
      </c>
      <c r="J715" s="483">
        <v>2566.15569</v>
      </c>
      <c r="K715" s="483">
        <v>0</v>
      </c>
      <c r="L715" s="483">
        <v>17487.490689999999</v>
      </c>
      <c r="M715" s="483">
        <v>976.76374999999996</v>
      </c>
      <c r="N715" s="483">
        <v>958.00085999999999</v>
      </c>
      <c r="O715" s="483">
        <v>422.86331999999999</v>
      </c>
      <c r="P715" s="483">
        <v>4464.4699700000001</v>
      </c>
      <c r="Q715" s="483">
        <v>619.65278999999998</v>
      </c>
      <c r="R715" s="88">
        <v>36129.395400000001</v>
      </c>
      <c r="S715" s="483">
        <v>331.75103000000001</v>
      </c>
      <c r="T715" s="483">
        <v>2924.402</v>
      </c>
      <c r="U715" s="483">
        <v>0</v>
      </c>
      <c r="V715" s="483">
        <v>225.14967999999999</v>
      </c>
      <c r="W715" s="483">
        <v>3.84</v>
      </c>
      <c r="X715" s="483">
        <v>1E-3</v>
      </c>
      <c r="Y715" s="483">
        <v>0</v>
      </c>
      <c r="Z715" s="483">
        <v>143.3263</v>
      </c>
      <c r="AA715" s="483">
        <v>98.884789999999995</v>
      </c>
      <c r="AB715" s="483">
        <v>270.16090000000003</v>
      </c>
      <c r="AC715" s="483">
        <v>87.611339999999998</v>
      </c>
      <c r="AD715" s="483">
        <v>4085.1270400000003</v>
      </c>
      <c r="AE715" s="483">
        <v>89820.206790000011</v>
      </c>
      <c r="AF715" s="236">
        <v>958.00085999999999</v>
      </c>
      <c r="AG715" s="236">
        <v>18689.404119999996</v>
      </c>
      <c r="AH715" s="236">
        <v>0</v>
      </c>
      <c r="AI715" s="236">
        <v>186.49612999999999</v>
      </c>
      <c r="AJ715" s="488">
        <v>69986.30567999999</v>
      </c>
    </row>
    <row r="716" spans="1:36" s="42" customFormat="1" x14ac:dyDescent="0.25">
      <c r="A716" s="408"/>
      <c r="B716" s="113">
        <v>190490</v>
      </c>
      <c r="C716" s="189" t="s">
        <v>53</v>
      </c>
      <c r="D716" s="483">
        <v>13544.256369999999</v>
      </c>
      <c r="E716" s="483">
        <v>68250.747480000005</v>
      </c>
      <c r="F716" s="483">
        <v>37586.142749999999</v>
      </c>
      <c r="G716" s="483">
        <v>23179.094440000001</v>
      </c>
      <c r="H716" s="88">
        <v>142560.24103999999</v>
      </c>
      <c r="I716" s="483">
        <v>18146.543079999999</v>
      </c>
      <c r="J716" s="483">
        <v>7815.9402899999995</v>
      </c>
      <c r="K716" s="483">
        <v>30.018999999999998</v>
      </c>
      <c r="L716" s="483">
        <v>6623.7762899999998</v>
      </c>
      <c r="M716" s="483">
        <v>2537.01881</v>
      </c>
      <c r="N716" s="483">
        <v>7414.4960000000001</v>
      </c>
      <c r="O716" s="483">
        <v>16.810559999999999</v>
      </c>
      <c r="P716" s="483">
        <v>2255.96839</v>
      </c>
      <c r="Q716" s="483">
        <v>2399.0603099999998</v>
      </c>
      <c r="R716" s="88">
        <v>47239.632729999998</v>
      </c>
      <c r="S716" s="483">
        <v>3777.1296900000002</v>
      </c>
      <c r="T716" s="483">
        <v>950.25791000000004</v>
      </c>
      <c r="U716" s="483">
        <v>0</v>
      </c>
      <c r="V716" s="483">
        <v>205.02255</v>
      </c>
      <c r="W716" s="483">
        <v>731.36887000000002</v>
      </c>
      <c r="X716" s="483">
        <v>77.65607</v>
      </c>
      <c r="Y716" s="483">
        <v>889.51269000000002</v>
      </c>
      <c r="Z716" s="483">
        <v>121.36299</v>
      </c>
      <c r="AA716" s="483">
        <v>53.434739999999998</v>
      </c>
      <c r="AB716" s="483">
        <v>442.72858000000002</v>
      </c>
      <c r="AC716" s="483">
        <v>84.142719999999997</v>
      </c>
      <c r="AD716" s="483">
        <v>7332.6168099999995</v>
      </c>
      <c r="AE716" s="483">
        <v>197132.49058000001</v>
      </c>
      <c r="AF716" s="236">
        <v>7444.5150000000003</v>
      </c>
      <c r="AG716" s="236">
        <v>9365.817649999999</v>
      </c>
      <c r="AH716" s="236">
        <v>0</v>
      </c>
      <c r="AI716" s="236">
        <v>1027.09015</v>
      </c>
      <c r="AJ716" s="488">
        <v>179295.06777999998</v>
      </c>
    </row>
    <row r="717" spans="1:36" s="42" customFormat="1" x14ac:dyDescent="0.25">
      <c r="A717" s="408"/>
      <c r="B717" s="113">
        <v>190499</v>
      </c>
      <c r="C717" s="189" t="s">
        <v>217</v>
      </c>
      <c r="D717" s="483">
        <v>-6229.39984</v>
      </c>
      <c r="E717" s="483">
        <v>-13454.575849999999</v>
      </c>
      <c r="F717" s="483">
        <v>-20516.313989999999</v>
      </c>
      <c r="G717" s="483">
        <v>-9024.5002600000007</v>
      </c>
      <c r="H717" s="88">
        <v>-49224.789940000002</v>
      </c>
      <c r="I717" s="483">
        <v>0</v>
      </c>
      <c r="J717" s="483">
        <v>0</v>
      </c>
      <c r="K717" s="483">
        <v>0</v>
      </c>
      <c r="L717" s="483">
        <v>0</v>
      </c>
      <c r="M717" s="483">
        <v>-375.82625000000002</v>
      </c>
      <c r="N717" s="483">
        <v>-1279.1759999999999</v>
      </c>
      <c r="O717" s="483">
        <v>0</v>
      </c>
      <c r="P717" s="483">
        <v>-1069.56846</v>
      </c>
      <c r="Q717" s="483">
        <v>0</v>
      </c>
      <c r="R717" s="88">
        <v>-2724.57071</v>
      </c>
      <c r="S717" s="483">
        <v>-2204.9137500000002</v>
      </c>
      <c r="T717" s="483">
        <v>0</v>
      </c>
      <c r="U717" s="483">
        <v>0</v>
      </c>
      <c r="V717" s="483">
        <v>-111.95685</v>
      </c>
      <c r="W717" s="483">
        <v>-317.30196000000001</v>
      </c>
      <c r="X717" s="483">
        <v>0</v>
      </c>
      <c r="Y717" s="483">
        <v>-476.89909999999998</v>
      </c>
      <c r="Z717" s="483">
        <v>-64.980760000000004</v>
      </c>
      <c r="AA717" s="483">
        <v>-9.3591599999999993</v>
      </c>
      <c r="AB717" s="483">
        <v>-109.3995</v>
      </c>
      <c r="AC717" s="483">
        <v>-38.217260000000003</v>
      </c>
      <c r="AD717" s="483">
        <v>-3333.0283399999998</v>
      </c>
      <c r="AE717" s="483">
        <v>-55282.388989999999</v>
      </c>
      <c r="AF717" s="236">
        <v>-1279.1759999999999</v>
      </c>
      <c r="AG717" s="236">
        <v>-487.78309999999999</v>
      </c>
      <c r="AH717" s="236">
        <v>0</v>
      </c>
      <c r="AI717" s="236">
        <v>-524.47551999999996</v>
      </c>
      <c r="AJ717" s="488">
        <v>-52990.954369999999</v>
      </c>
    </row>
    <row r="718" spans="1:36" s="42" customFormat="1" x14ac:dyDescent="0.25">
      <c r="A718" s="408"/>
      <c r="B718" s="113">
        <v>1905</v>
      </c>
      <c r="C718" s="189" t="s">
        <v>218</v>
      </c>
      <c r="D718" s="483">
        <v>15165.648219999999</v>
      </c>
      <c r="E718" s="483">
        <v>38217.600279999999</v>
      </c>
      <c r="F718" s="483">
        <v>39326.620139999999</v>
      </c>
      <c r="G718" s="483">
        <v>47461.585500000001</v>
      </c>
      <c r="H718" s="88">
        <v>140171.45413999999</v>
      </c>
      <c r="I718" s="483">
        <v>3526.5529700000002</v>
      </c>
      <c r="J718" s="483">
        <v>11280.90575</v>
      </c>
      <c r="K718" s="483">
        <v>254.28899999999999</v>
      </c>
      <c r="L718" s="483">
        <v>753.41125999999997</v>
      </c>
      <c r="M718" s="483">
        <v>6044.0738799999999</v>
      </c>
      <c r="N718" s="483">
        <v>7728.9390400000002</v>
      </c>
      <c r="O718" s="483">
        <v>292.32526000000001</v>
      </c>
      <c r="P718" s="483">
        <v>2834.2272499999999</v>
      </c>
      <c r="Q718" s="483">
        <v>3110.2528299999999</v>
      </c>
      <c r="R718" s="88">
        <v>35824.977240000007</v>
      </c>
      <c r="S718" s="483">
        <v>492.72521999999998</v>
      </c>
      <c r="T718" s="483">
        <v>1823.9778699999999</v>
      </c>
      <c r="U718" s="483">
        <v>160.72068999999999</v>
      </c>
      <c r="V718" s="483">
        <v>1337.72255</v>
      </c>
      <c r="W718" s="483">
        <v>50.393230000000003</v>
      </c>
      <c r="X718" s="483">
        <v>1566.43938</v>
      </c>
      <c r="Y718" s="483">
        <v>79.307609999999997</v>
      </c>
      <c r="Z718" s="483">
        <v>123.63666000000001</v>
      </c>
      <c r="AA718" s="483">
        <v>2390.7968500000002</v>
      </c>
      <c r="AB718" s="483">
        <v>602.16507000000001</v>
      </c>
      <c r="AC718" s="483">
        <v>298.61020000000002</v>
      </c>
      <c r="AD718" s="483">
        <v>8926.4953299999979</v>
      </c>
      <c r="AE718" s="483">
        <v>184922.92671</v>
      </c>
      <c r="AF718" s="236">
        <v>7983.22804</v>
      </c>
      <c r="AG718" s="236">
        <v>8135.2076899999993</v>
      </c>
      <c r="AH718" s="236">
        <v>0</v>
      </c>
      <c r="AI718" s="236">
        <v>2768.7146600000001</v>
      </c>
      <c r="AJ718" s="488">
        <v>166035.77631999995</v>
      </c>
    </row>
    <row r="719" spans="1:36" s="42" customFormat="1" x14ac:dyDescent="0.25">
      <c r="A719" s="408"/>
      <c r="B719" s="113">
        <v>190505</v>
      </c>
      <c r="C719" s="189" t="s">
        <v>219</v>
      </c>
      <c r="D719" s="483">
        <v>0</v>
      </c>
      <c r="E719" s="483">
        <v>3832.82422</v>
      </c>
      <c r="F719" s="483">
        <v>0</v>
      </c>
      <c r="G719" s="483">
        <v>1.9872000000000001</v>
      </c>
      <c r="H719" s="88">
        <v>3834.81142</v>
      </c>
      <c r="I719" s="483">
        <v>78.709879999999998</v>
      </c>
      <c r="J719" s="483">
        <v>0</v>
      </c>
      <c r="K719" s="483">
        <v>0</v>
      </c>
      <c r="L719" s="483">
        <v>0</v>
      </c>
      <c r="M719" s="483">
        <v>0</v>
      </c>
      <c r="N719" s="483">
        <v>0</v>
      </c>
      <c r="O719" s="483">
        <v>0</v>
      </c>
      <c r="P719" s="483">
        <v>0</v>
      </c>
      <c r="Q719" s="483">
        <v>0</v>
      </c>
      <c r="R719" s="88">
        <v>78.709879999999998</v>
      </c>
      <c r="S719" s="483">
        <v>0</v>
      </c>
      <c r="T719" s="483">
        <v>0</v>
      </c>
      <c r="U719" s="483">
        <v>0</v>
      </c>
      <c r="V719" s="483">
        <v>32.589959999999998</v>
      </c>
      <c r="W719" s="483">
        <v>0</v>
      </c>
      <c r="X719" s="483">
        <v>0</v>
      </c>
      <c r="Y719" s="483">
        <v>0</v>
      </c>
      <c r="Z719" s="483">
        <v>0</v>
      </c>
      <c r="AA719" s="483">
        <v>0</v>
      </c>
      <c r="AB719" s="483">
        <v>0</v>
      </c>
      <c r="AC719" s="483">
        <v>0</v>
      </c>
      <c r="AD719" s="483">
        <v>32.589959999999998</v>
      </c>
      <c r="AE719" s="483">
        <v>3946.1112599999997</v>
      </c>
      <c r="AF719" s="236">
        <v>0</v>
      </c>
      <c r="AG719" s="236">
        <v>32.589959999999998</v>
      </c>
      <c r="AH719" s="236">
        <v>0</v>
      </c>
      <c r="AI719" s="236">
        <v>0</v>
      </c>
      <c r="AJ719" s="488">
        <v>3913.5212999999999</v>
      </c>
    </row>
    <row r="720" spans="1:36" s="42" customFormat="1" x14ac:dyDescent="0.25">
      <c r="A720" s="408"/>
      <c r="B720" s="113">
        <v>190510</v>
      </c>
      <c r="C720" s="189" t="s">
        <v>220</v>
      </c>
      <c r="D720" s="483">
        <v>2319.7663600000001</v>
      </c>
      <c r="E720" s="483">
        <v>0</v>
      </c>
      <c r="F720" s="483">
        <v>0</v>
      </c>
      <c r="G720" s="483">
        <v>0</v>
      </c>
      <c r="H720" s="88">
        <v>2319.7663600000001</v>
      </c>
      <c r="I720" s="483">
        <v>0</v>
      </c>
      <c r="J720" s="483">
        <v>341.03097000000002</v>
      </c>
      <c r="K720" s="483">
        <v>0</v>
      </c>
      <c r="L720" s="483">
        <v>0</v>
      </c>
      <c r="M720" s="483">
        <v>0</v>
      </c>
      <c r="N720" s="483">
        <v>862.92</v>
      </c>
      <c r="O720" s="483">
        <v>0</v>
      </c>
      <c r="P720" s="483">
        <v>0</v>
      </c>
      <c r="Q720" s="483">
        <v>4585.2399299999997</v>
      </c>
      <c r="R720" s="88">
        <v>5789.1908999999996</v>
      </c>
      <c r="S720" s="483">
        <v>781.77856999999995</v>
      </c>
      <c r="T720" s="483">
        <v>268.88943</v>
      </c>
      <c r="U720" s="483">
        <v>0</v>
      </c>
      <c r="V720" s="483">
        <v>59.045099999999998</v>
      </c>
      <c r="W720" s="483">
        <v>215.13961</v>
      </c>
      <c r="X720" s="483">
        <v>0</v>
      </c>
      <c r="Y720" s="483">
        <v>0</v>
      </c>
      <c r="Z720" s="483">
        <v>0</v>
      </c>
      <c r="AA720" s="483">
        <v>0</v>
      </c>
      <c r="AB720" s="483">
        <v>738.60987</v>
      </c>
      <c r="AC720" s="483">
        <v>0</v>
      </c>
      <c r="AD720" s="483">
        <v>2063.4625799999999</v>
      </c>
      <c r="AE720" s="483">
        <v>10172.419839999999</v>
      </c>
      <c r="AF720" s="236">
        <v>862.92</v>
      </c>
      <c r="AG720" s="236">
        <v>59.045099999999998</v>
      </c>
      <c r="AH720" s="236">
        <v>0</v>
      </c>
      <c r="AI720" s="236">
        <v>0</v>
      </c>
      <c r="AJ720" s="488">
        <v>9250.4547399999992</v>
      </c>
    </row>
    <row r="721" spans="1:36" s="42" customFormat="1" x14ac:dyDescent="0.25">
      <c r="A721" s="408"/>
      <c r="B721" s="113">
        <v>190515</v>
      </c>
      <c r="C721" s="189" t="s">
        <v>221</v>
      </c>
      <c r="D721" s="483">
        <v>0</v>
      </c>
      <c r="E721" s="483">
        <v>0</v>
      </c>
      <c r="F721" s="483">
        <v>57167.42138</v>
      </c>
      <c r="G721" s="483">
        <v>8.4</v>
      </c>
      <c r="H721" s="88">
        <v>57175.821380000001</v>
      </c>
      <c r="I721" s="483">
        <v>0</v>
      </c>
      <c r="J721" s="483">
        <v>0</v>
      </c>
      <c r="K721" s="483">
        <v>0</v>
      </c>
      <c r="L721" s="483">
        <v>0</v>
      </c>
      <c r="M721" s="483">
        <v>0</v>
      </c>
      <c r="N721" s="483">
        <v>0</v>
      </c>
      <c r="O721" s="483">
        <v>0</v>
      </c>
      <c r="P721" s="483">
        <v>47.88</v>
      </c>
      <c r="Q721" s="483">
        <v>0</v>
      </c>
      <c r="R721" s="88">
        <v>47.88</v>
      </c>
      <c r="S721" s="483">
        <v>0</v>
      </c>
      <c r="T721" s="483">
        <v>0</v>
      </c>
      <c r="U721" s="483">
        <v>0</v>
      </c>
      <c r="V721" s="483">
        <v>0</v>
      </c>
      <c r="W721" s="483">
        <v>0</v>
      </c>
      <c r="X721" s="483">
        <v>0</v>
      </c>
      <c r="Y721" s="483">
        <v>0</v>
      </c>
      <c r="Z721" s="483">
        <v>0</v>
      </c>
      <c r="AA721" s="483">
        <v>0</v>
      </c>
      <c r="AB721" s="483">
        <v>0</v>
      </c>
      <c r="AC721" s="483">
        <v>0</v>
      </c>
      <c r="AD721" s="483">
        <v>0</v>
      </c>
      <c r="AE721" s="483">
        <v>57223.701379999999</v>
      </c>
      <c r="AF721" s="236">
        <v>0</v>
      </c>
      <c r="AG721" s="236">
        <v>0</v>
      </c>
      <c r="AH721" s="236">
        <v>0</v>
      </c>
      <c r="AI721" s="236">
        <v>0</v>
      </c>
      <c r="AJ721" s="488">
        <v>57223.701379999999</v>
      </c>
    </row>
    <row r="722" spans="1:36" s="42" customFormat="1" x14ac:dyDescent="0.25">
      <c r="A722" s="408"/>
      <c r="B722" s="113">
        <v>190520</v>
      </c>
      <c r="C722" s="189" t="s">
        <v>222</v>
      </c>
      <c r="D722" s="483">
        <v>12454.583930000001</v>
      </c>
      <c r="E722" s="483">
        <v>23440.879789999999</v>
      </c>
      <c r="F722" s="483">
        <v>8818.7469199999996</v>
      </c>
      <c r="G722" s="483">
        <v>31715.126779999999</v>
      </c>
      <c r="H722" s="88">
        <v>76429.337419999996</v>
      </c>
      <c r="I722" s="483">
        <v>3259.6871599999999</v>
      </c>
      <c r="J722" s="483">
        <v>5083.8822200000004</v>
      </c>
      <c r="K722" s="483">
        <v>0</v>
      </c>
      <c r="L722" s="483">
        <v>509.8245</v>
      </c>
      <c r="M722" s="483">
        <v>10192.195750000001</v>
      </c>
      <c r="N722" s="483">
        <v>9726.2279999999992</v>
      </c>
      <c r="O722" s="483">
        <v>532.35559000000001</v>
      </c>
      <c r="P722" s="483">
        <v>2882.9888299999998</v>
      </c>
      <c r="Q722" s="483">
        <v>2083.34638</v>
      </c>
      <c r="R722" s="88">
        <v>34270.508430000002</v>
      </c>
      <c r="S722" s="483">
        <v>215.26462000000001</v>
      </c>
      <c r="T722" s="483">
        <v>847.26941999999997</v>
      </c>
      <c r="U722" s="483">
        <v>19.46369</v>
      </c>
      <c r="V722" s="483">
        <v>1112.07474</v>
      </c>
      <c r="W722" s="483">
        <v>0</v>
      </c>
      <c r="X722" s="483">
        <v>4080.5258600000002</v>
      </c>
      <c r="Y722" s="483">
        <v>177.12809999999999</v>
      </c>
      <c r="Z722" s="483">
        <v>84.541870000000003</v>
      </c>
      <c r="AA722" s="483">
        <v>2720.0045799999998</v>
      </c>
      <c r="AB722" s="483">
        <v>369.22316999999998</v>
      </c>
      <c r="AC722" s="483">
        <v>156.94726</v>
      </c>
      <c r="AD722" s="483">
        <v>9782.4433100000006</v>
      </c>
      <c r="AE722" s="483">
        <v>120482.28916</v>
      </c>
      <c r="AF722" s="236">
        <v>9726.2279999999992</v>
      </c>
      <c r="AG722" s="236">
        <v>11814.094990000001</v>
      </c>
      <c r="AH722" s="236">
        <v>0</v>
      </c>
      <c r="AI722" s="236">
        <v>3054.0799399999996</v>
      </c>
      <c r="AJ722" s="488">
        <v>95887.886230000004</v>
      </c>
    </row>
    <row r="723" spans="1:36" s="42" customFormat="1" x14ac:dyDescent="0.25">
      <c r="A723" s="408"/>
      <c r="B723" s="113">
        <v>190525</v>
      </c>
      <c r="C723" s="189" t="s">
        <v>223</v>
      </c>
      <c r="D723" s="483">
        <v>16939.82213</v>
      </c>
      <c r="E723" s="483">
        <v>29406.072939999998</v>
      </c>
      <c r="F723" s="483">
        <v>5070.1664300000002</v>
      </c>
      <c r="G723" s="483">
        <v>26108.878059999999</v>
      </c>
      <c r="H723" s="88">
        <v>77524.939559999999</v>
      </c>
      <c r="I723" s="483">
        <v>5393.8600699999997</v>
      </c>
      <c r="J723" s="483">
        <v>6206.0037300000004</v>
      </c>
      <c r="K723" s="483">
        <v>3267.79</v>
      </c>
      <c r="L723" s="483">
        <v>1896.77125</v>
      </c>
      <c r="M723" s="483">
        <v>3662.4846499999999</v>
      </c>
      <c r="N723" s="483">
        <v>5587.098</v>
      </c>
      <c r="O723" s="483">
        <v>89.678489999999996</v>
      </c>
      <c r="P723" s="483">
        <v>3241.24566</v>
      </c>
      <c r="Q723" s="483">
        <v>10886.965829999999</v>
      </c>
      <c r="R723" s="88">
        <v>40231.897680000002</v>
      </c>
      <c r="S723" s="483">
        <v>0</v>
      </c>
      <c r="T723" s="483">
        <v>0</v>
      </c>
      <c r="U723" s="483">
        <v>0</v>
      </c>
      <c r="V723" s="483">
        <v>209.10495</v>
      </c>
      <c r="W723" s="483">
        <v>0</v>
      </c>
      <c r="X723" s="483">
        <v>999.76891999999998</v>
      </c>
      <c r="Y723" s="483">
        <v>129.32727</v>
      </c>
      <c r="Z723" s="483">
        <v>230.22594000000001</v>
      </c>
      <c r="AA723" s="483">
        <v>144.63738000000001</v>
      </c>
      <c r="AB723" s="483">
        <v>0</v>
      </c>
      <c r="AC723" s="483">
        <v>390.52278000000001</v>
      </c>
      <c r="AD723" s="483">
        <v>2103.5872399999998</v>
      </c>
      <c r="AE723" s="483">
        <v>119860.42447999999</v>
      </c>
      <c r="AF723" s="236">
        <v>8854.887999999999</v>
      </c>
      <c r="AG723" s="236">
        <v>5768.36085</v>
      </c>
      <c r="AH723" s="236">
        <v>0</v>
      </c>
      <c r="AI723" s="236">
        <v>664.48743000000002</v>
      </c>
      <c r="AJ723" s="488">
        <v>104572.6882</v>
      </c>
    </row>
    <row r="724" spans="1:36" s="42" customFormat="1" x14ac:dyDescent="0.25">
      <c r="A724" s="408"/>
      <c r="B724" s="113">
        <v>190530</v>
      </c>
      <c r="C724" s="189" t="s">
        <v>224</v>
      </c>
      <c r="D724" s="483">
        <v>0</v>
      </c>
      <c r="E724" s="483">
        <v>0</v>
      </c>
      <c r="F724" s="483">
        <v>303.24308000000002</v>
      </c>
      <c r="G724" s="483">
        <v>17251.5406</v>
      </c>
      <c r="H724" s="88">
        <v>17554.78368</v>
      </c>
      <c r="I724" s="483">
        <v>0</v>
      </c>
      <c r="J724" s="483">
        <v>0</v>
      </c>
      <c r="K724" s="483">
        <v>0</v>
      </c>
      <c r="L724" s="483">
        <v>0</v>
      </c>
      <c r="M724" s="483">
        <v>0</v>
      </c>
      <c r="N724" s="483">
        <v>0</v>
      </c>
      <c r="O724" s="483">
        <v>0</v>
      </c>
      <c r="P724" s="483">
        <v>0</v>
      </c>
      <c r="Q724" s="483">
        <v>0</v>
      </c>
      <c r="R724" s="88">
        <v>0</v>
      </c>
      <c r="S724" s="483">
        <v>0</v>
      </c>
      <c r="T724" s="483">
        <v>0</v>
      </c>
      <c r="U724" s="483">
        <v>0</v>
      </c>
      <c r="V724" s="483">
        <v>0</v>
      </c>
      <c r="W724" s="483">
        <v>0</v>
      </c>
      <c r="X724" s="483">
        <v>0</v>
      </c>
      <c r="Y724" s="483">
        <v>0</v>
      </c>
      <c r="Z724" s="483">
        <v>0</v>
      </c>
      <c r="AA724" s="483">
        <v>0</v>
      </c>
      <c r="AB724" s="483">
        <v>0</v>
      </c>
      <c r="AC724" s="483">
        <v>0</v>
      </c>
      <c r="AD724" s="483">
        <v>0</v>
      </c>
      <c r="AE724" s="483">
        <v>17554.78368</v>
      </c>
      <c r="AF724" s="236">
        <v>0</v>
      </c>
      <c r="AG724" s="236">
        <v>0</v>
      </c>
      <c r="AH724" s="236">
        <v>0</v>
      </c>
      <c r="AI724" s="236">
        <v>0</v>
      </c>
      <c r="AJ724" s="488">
        <v>17554.78368</v>
      </c>
    </row>
    <row r="725" spans="1:36" s="42" customFormat="1" x14ac:dyDescent="0.25">
      <c r="A725" s="408"/>
      <c r="B725" s="113">
        <v>190590</v>
      </c>
      <c r="C725" s="189" t="s">
        <v>53</v>
      </c>
      <c r="D725" s="483">
        <v>1765.51911</v>
      </c>
      <c r="E725" s="483">
        <v>60.097639999999998</v>
      </c>
      <c r="F725" s="483">
        <v>0</v>
      </c>
      <c r="G725" s="483">
        <v>2475.2244700000001</v>
      </c>
      <c r="H725" s="88">
        <v>4300.8412200000002</v>
      </c>
      <c r="I725" s="483">
        <v>0</v>
      </c>
      <c r="J725" s="483">
        <v>11091.25482</v>
      </c>
      <c r="K725" s="483">
        <v>0</v>
      </c>
      <c r="L725" s="483">
        <v>0</v>
      </c>
      <c r="M725" s="483">
        <v>2840.2489599999999</v>
      </c>
      <c r="N725" s="483">
        <v>0</v>
      </c>
      <c r="O725" s="483">
        <v>0</v>
      </c>
      <c r="P725" s="483">
        <v>0</v>
      </c>
      <c r="Q725" s="483">
        <v>0</v>
      </c>
      <c r="R725" s="88">
        <v>13931.503779999999</v>
      </c>
      <c r="S725" s="483">
        <v>501.93882000000002</v>
      </c>
      <c r="T725" s="483">
        <v>1260.15409</v>
      </c>
      <c r="U725" s="483">
        <v>141.25700000000001</v>
      </c>
      <c r="V725" s="483">
        <v>382.12164000000001</v>
      </c>
      <c r="W725" s="483">
        <v>0</v>
      </c>
      <c r="X725" s="483">
        <v>329.37495999999999</v>
      </c>
      <c r="Y725" s="483">
        <v>0</v>
      </c>
      <c r="Z725" s="483">
        <v>37.203040000000001</v>
      </c>
      <c r="AA725" s="483">
        <v>458.60208</v>
      </c>
      <c r="AB725" s="483">
        <v>330.60189000000003</v>
      </c>
      <c r="AC725" s="483">
        <v>0</v>
      </c>
      <c r="AD725" s="483">
        <v>3441.2535200000002</v>
      </c>
      <c r="AE725" s="483">
        <v>21673.59852</v>
      </c>
      <c r="AF725" s="236">
        <v>0</v>
      </c>
      <c r="AG725" s="236">
        <v>3222.3705999999997</v>
      </c>
      <c r="AH725" s="236">
        <v>0</v>
      </c>
      <c r="AI725" s="236">
        <v>458.60208</v>
      </c>
      <c r="AJ725" s="488">
        <v>17992.625840000004</v>
      </c>
    </row>
    <row r="726" spans="1:36" s="42" customFormat="1" x14ac:dyDescent="0.25">
      <c r="A726" s="408"/>
      <c r="B726" s="113">
        <v>190599</v>
      </c>
      <c r="C726" s="189" t="s">
        <v>225</v>
      </c>
      <c r="D726" s="483">
        <v>-18314.043310000001</v>
      </c>
      <c r="E726" s="483">
        <v>-18522.274310000001</v>
      </c>
      <c r="F726" s="483">
        <v>-32032.95767</v>
      </c>
      <c r="G726" s="483">
        <v>-30099.571609999999</v>
      </c>
      <c r="H726" s="88">
        <v>-98968.846900000004</v>
      </c>
      <c r="I726" s="483">
        <v>-5205.7041399999998</v>
      </c>
      <c r="J726" s="483">
        <v>-11441.26599</v>
      </c>
      <c r="K726" s="483">
        <v>-3013.5010000000002</v>
      </c>
      <c r="L726" s="483">
        <v>-1653.1844900000001</v>
      </c>
      <c r="M726" s="483">
        <v>-10650.85548</v>
      </c>
      <c r="N726" s="483">
        <v>-8447.3069599999999</v>
      </c>
      <c r="O726" s="483">
        <v>-329.70882</v>
      </c>
      <c r="P726" s="483">
        <v>-3337.88724</v>
      </c>
      <c r="Q726" s="483">
        <v>-14445.29931</v>
      </c>
      <c r="R726" s="88">
        <v>-58524.713430000003</v>
      </c>
      <c r="S726" s="483">
        <v>-1006.25679</v>
      </c>
      <c r="T726" s="483">
        <v>-552.33506999999997</v>
      </c>
      <c r="U726" s="483">
        <v>0</v>
      </c>
      <c r="V726" s="483">
        <v>-457.21384</v>
      </c>
      <c r="W726" s="483">
        <v>-164.74637999999999</v>
      </c>
      <c r="X726" s="483">
        <v>-3843.23036</v>
      </c>
      <c r="Y726" s="483">
        <v>-227.14776000000001</v>
      </c>
      <c r="Z726" s="483">
        <v>-228.33419000000001</v>
      </c>
      <c r="AA726" s="483">
        <v>-932.44718999999998</v>
      </c>
      <c r="AB726" s="483">
        <v>-836.26985999999999</v>
      </c>
      <c r="AC726" s="483">
        <v>-248.85983999999999</v>
      </c>
      <c r="AD726" s="483">
        <v>-8496.8412799999987</v>
      </c>
      <c r="AE726" s="483">
        <v>-165990.40161</v>
      </c>
      <c r="AF726" s="236">
        <v>-11460.80796</v>
      </c>
      <c r="AG726" s="236">
        <v>-12761.25381</v>
      </c>
      <c r="AH726" s="236">
        <v>0</v>
      </c>
      <c r="AI726" s="236">
        <v>-1408.45479</v>
      </c>
      <c r="AJ726" s="488">
        <v>-140359.88504999998</v>
      </c>
    </row>
    <row r="727" spans="1:36" s="42" customFormat="1" x14ac:dyDescent="0.25">
      <c r="A727" s="408"/>
      <c r="B727" s="113">
        <v>1906</v>
      </c>
      <c r="C727" s="189" t="s">
        <v>226</v>
      </c>
      <c r="D727" s="483">
        <v>2388.9053699999999</v>
      </c>
      <c r="E727" s="483">
        <v>3149.8276500000002</v>
      </c>
      <c r="F727" s="483">
        <v>0</v>
      </c>
      <c r="G727" s="483">
        <v>828.42003</v>
      </c>
      <c r="H727" s="88">
        <v>6367.1530499999999</v>
      </c>
      <c r="I727" s="483">
        <v>2701.7716</v>
      </c>
      <c r="J727" s="483">
        <v>731.38851</v>
      </c>
      <c r="K727" s="483">
        <v>0</v>
      </c>
      <c r="L727" s="483">
        <v>1043.5786800000001</v>
      </c>
      <c r="M727" s="483">
        <v>187.61867000000001</v>
      </c>
      <c r="N727" s="483">
        <v>241.24065999999999</v>
      </c>
      <c r="O727" s="483">
        <v>0</v>
      </c>
      <c r="P727" s="483">
        <v>93.8155</v>
      </c>
      <c r="Q727" s="483">
        <v>109.83099</v>
      </c>
      <c r="R727" s="88">
        <v>5109.2446099999997</v>
      </c>
      <c r="S727" s="483">
        <v>56.58867</v>
      </c>
      <c r="T727" s="483">
        <v>12.21128</v>
      </c>
      <c r="U727" s="483">
        <v>34.687130000000003</v>
      </c>
      <c r="V727" s="483">
        <v>63.983170000000001</v>
      </c>
      <c r="W727" s="483">
        <v>34.47222</v>
      </c>
      <c r="X727" s="483">
        <v>18.86138</v>
      </c>
      <c r="Y727" s="483">
        <v>0</v>
      </c>
      <c r="Z727" s="483">
        <v>0</v>
      </c>
      <c r="AA727" s="483">
        <v>37.844900000000003</v>
      </c>
      <c r="AB727" s="483">
        <v>12.272679999999999</v>
      </c>
      <c r="AC727" s="483">
        <v>45.195920000000001</v>
      </c>
      <c r="AD727" s="483">
        <v>316.11734999999999</v>
      </c>
      <c r="AE727" s="483">
        <v>11792.515009999999</v>
      </c>
      <c r="AF727" s="236">
        <v>241.24065999999999</v>
      </c>
      <c r="AG727" s="236">
        <v>1295.1805200000001</v>
      </c>
      <c r="AH727" s="236">
        <v>0</v>
      </c>
      <c r="AI727" s="236">
        <v>83.040819999999997</v>
      </c>
      <c r="AJ727" s="488">
        <v>10173.053010000001</v>
      </c>
    </row>
    <row r="728" spans="1:36" s="42" customFormat="1" x14ac:dyDescent="0.25">
      <c r="A728" s="408"/>
      <c r="B728" s="113">
        <v>190605</v>
      </c>
      <c r="C728" s="189" t="s">
        <v>227</v>
      </c>
      <c r="D728" s="483">
        <v>0</v>
      </c>
      <c r="E728" s="483">
        <v>0</v>
      </c>
      <c r="F728" s="483">
        <v>0</v>
      </c>
      <c r="G728" s="483">
        <v>0</v>
      </c>
      <c r="H728" s="88">
        <v>0</v>
      </c>
      <c r="I728" s="483">
        <v>0</v>
      </c>
      <c r="J728" s="483">
        <v>0</v>
      </c>
      <c r="K728" s="483">
        <v>0</v>
      </c>
      <c r="L728" s="483">
        <v>0</v>
      </c>
      <c r="M728" s="483">
        <v>0</v>
      </c>
      <c r="N728" s="483">
        <v>0</v>
      </c>
      <c r="O728" s="483">
        <v>0</v>
      </c>
      <c r="P728" s="483">
        <v>0</v>
      </c>
      <c r="Q728" s="483">
        <v>0</v>
      </c>
      <c r="R728" s="88">
        <v>0</v>
      </c>
      <c r="S728" s="483">
        <v>0</v>
      </c>
      <c r="T728" s="483">
        <v>0</v>
      </c>
      <c r="U728" s="483">
        <v>0</v>
      </c>
      <c r="V728" s="483">
        <v>0</v>
      </c>
      <c r="W728" s="483">
        <v>0</v>
      </c>
      <c r="X728" s="483">
        <v>0</v>
      </c>
      <c r="Y728" s="483">
        <v>0</v>
      </c>
      <c r="Z728" s="483">
        <v>0</v>
      </c>
      <c r="AA728" s="483">
        <v>0</v>
      </c>
      <c r="AB728" s="483">
        <v>0</v>
      </c>
      <c r="AC728" s="483">
        <v>0</v>
      </c>
      <c r="AD728" s="483">
        <v>0</v>
      </c>
      <c r="AE728" s="483">
        <v>0</v>
      </c>
      <c r="AF728" s="236">
        <v>0</v>
      </c>
      <c r="AG728" s="236">
        <v>0</v>
      </c>
      <c r="AH728" s="236">
        <v>0</v>
      </c>
      <c r="AI728" s="236">
        <v>0</v>
      </c>
      <c r="AJ728" s="488">
        <v>0</v>
      </c>
    </row>
    <row r="729" spans="1:36" s="42" customFormat="1" x14ac:dyDescent="0.25">
      <c r="A729" s="408"/>
      <c r="B729" s="113">
        <v>190610</v>
      </c>
      <c r="C729" s="189" t="s">
        <v>228</v>
      </c>
      <c r="D729" s="483">
        <v>0</v>
      </c>
      <c r="E729" s="483">
        <v>0</v>
      </c>
      <c r="F729" s="483">
        <v>0</v>
      </c>
      <c r="G729" s="483">
        <v>0</v>
      </c>
      <c r="H729" s="88">
        <v>0</v>
      </c>
      <c r="I729" s="483">
        <v>0</v>
      </c>
      <c r="J729" s="483">
        <v>0</v>
      </c>
      <c r="K729" s="483">
        <v>0</v>
      </c>
      <c r="L729" s="483">
        <v>0</v>
      </c>
      <c r="M729" s="483">
        <v>0</v>
      </c>
      <c r="N729" s="483">
        <v>0</v>
      </c>
      <c r="O729" s="483">
        <v>0</v>
      </c>
      <c r="P729" s="483">
        <v>0</v>
      </c>
      <c r="Q729" s="483">
        <v>0</v>
      </c>
      <c r="R729" s="88">
        <v>0</v>
      </c>
      <c r="S729" s="483">
        <v>0</v>
      </c>
      <c r="T729" s="483">
        <v>0</v>
      </c>
      <c r="U729" s="483">
        <v>0</v>
      </c>
      <c r="V729" s="483">
        <v>0</v>
      </c>
      <c r="W729" s="483">
        <v>0</v>
      </c>
      <c r="X729" s="483">
        <v>0</v>
      </c>
      <c r="Y729" s="483">
        <v>0</v>
      </c>
      <c r="Z729" s="483">
        <v>0</v>
      </c>
      <c r="AA729" s="483">
        <v>0</v>
      </c>
      <c r="AB729" s="483">
        <v>0</v>
      </c>
      <c r="AC729" s="483">
        <v>0</v>
      </c>
      <c r="AD729" s="483">
        <v>0</v>
      </c>
      <c r="AE729" s="483">
        <v>0</v>
      </c>
      <c r="AF729" s="236">
        <v>0</v>
      </c>
      <c r="AG729" s="236">
        <v>0</v>
      </c>
      <c r="AH729" s="236">
        <v>0</v>
      </c>
      <c r="AI729" s="236">
        <v>0</v>
      </c>
      <c r="AJ729" s="488">
        <v>0</v>
      </c>
    </row>
    <row r="730" spans="1:36" s="42" customFormat="1" x14ac:dyDescent="0.25">
      <c r="A730" s="408"/>
      <c r="B730" s="113">
        <v>190615</v>
      </c>
      <c r="C730" s="189" t="s">
        <v>820</v>
      </c>
      <c r="D730" s="483">
        <v>2388.9053699999999</v>
      </c>
      <c r="E730" s="483">
        <v>3149.8276500000002</v>
      </c>
      <c r="F730" s="483">
        <v>0</v>
      </c>
      <c r="G730" s="483">
        <v>828.42003</v>
      </c>
      <c r="H730" s="88">
        <v>6367.1530499999999</v>
      </c>
      <c r="I730" s="483">
        <v>2701.7716</v>
      </c>
      <c r="J730" s="483">
        <v>731.38851</v>
      </c>
      <c r="K730" s="483">
        <v>0</v>
      </c>
      <c r="L730" s="483">
        <v>1043.5786800000001</v>
      </c>
      <c r="M730" s="483">
        <v>187.61867000000001</v>
      </c>
      <c r="N730" s="483">
        <v>241.24065999999999</v>
      </c>
      <c r="O730" s="483">
        <v>0</v>
      </c>
      <c r="P730" s="483">
        <v>93.8155</v>
      </c>
      <c r="Q730" s="483">
        <v>109.83099</v>
      </c>
      <c r="R730" s="88">
        <v>5109.2446099999997</v>
      </c>
      <c r="S730" s="483">
        <v>56.58867</v>
      </c>
      <c r="T730" s="483">
        <v>12.21128</v>
      </c>
      <c r="U730" s="483">
        <v>34.687130000000003</v>
      </c>
      <c r="V730" s="483">
        <v>63.983170000000001</v>
      </c>
      <c r="W730" s="483">
        <v>34.47222</v>
      </c>
      <c r="X730" s="483">
        <v>18.86138</v>
      </c>
      <c r="Y730" s="483">
        <v>0</v>
      </c>
      <c r="Z730" s="483">
        <v>0</v>
      </c>
      <c r="AA730" s="483">
        <v>37.844900000000003</v>
      </c>
      <c r="AB730" s="483">
        <v>12.272679999999999</v>
      </c>
      <c r="AC730" s="483">
        <v>45.195920000000001</v>
      </c>
      <c r="AD730" s="483">
        <v>316.11734999999999</v>
      </c>
      <c r="AE730" s="483">
        <v>11792.515009999999</v>
      </c>
      <c r="AF730" s="236">
        <v>241.24065999999999</v>
      </c>
      <c r="AG730" s="236">
        <v>1295.1805200000001</v>
      </c>
      <c r="AH730" s="236">
        <v>0</v>
      </c>
      <c r="AI730" s="236">
        <v>83.040819999999997</v>
      </c>
      <c r="AJ730" s="488">
        <v>10173.053010000001</v>
      </c>
    </row>
    <row r="731" spans="1:36" s="42" customFormat="1" x14ac:dyDescent="0.25">
      <c r="A731" s="408"/>
      <c r="B731" s="113">
        <v>1907</v>
      </c>
      <c r="C731" s="189" t="s">
        <v>334</v>
      </c>
      <c r="D731" s="483">
        <v>0</v>
      </c>
      <c r="E731" s="483">
        <v>0</v>
      </c>
      <c r="F731" s="483">
        <v>0</v>
      </c>
      <c r="G731" s="483">
        <v>0</v>
      </c>
      <c r="H731" s="88">
        <v>0</v>
      </c>
      <c r="I731" s="483">
        <v>0</v>
      </c>
      <c r="J731" s="483">
        <v>0</v>
      </c>
      <c r="K731" s="483">
        <v>0</v>
      </c>
      <c r="L731" s="483">
        <v>0</v>
      </c>
      <c r="M731" s="483">
        <v>0</v>
      </c>
      <c r="N731" s="483">
        <v>0</v>
      </c>
      <c r="O731" s="483">
        <v>0</v>
      </c>
      <c r="P731" s="483">
        <v>0</v>
      </c>
      <c r="Q731" s="483">
        <v>0</v>
      </c>
      <c r="R731" s="88">
        <v>0</v>
      </c>
      <c r="S731" s="483">
        <v>0</v>
      </c>
      <c r="T731" s="483">
        <v>0</v>
      </c>
      <c r="U731" s="483">
        <v>0</v>
      </c>
      <c r="V731" s="483">
        <v>0</v>
      </c>
      <c r="W731" s="483">
        <v>0</v>
      </c>
      <c r="X731" s="483">
        <v>0</v>
      </c>
      <c r="Y731" s="483">
        <v>0</v>
      </c>
      <c r="Z731" s="483">
        <v>0</v>
      </c>
      <c r="AA731" s="483">
        <v>0</v>
      </c>
      <c r="AB731" s="483">
        <v>0</v>
      </c>
      <c r="AC731" s="483">
        <v>0</v>
      </c>
      <c r="AD731" s="483">
        <v>0</v>
      </c>
      <c r="AE731" s="483">
        <v>0</v>
      </c>
      <c r="AF731" s="236">
        <v>0</v>
      </c>
      <c r="AG731" s="236">
        <v>0</v>
      </c>
      <c r="AH731" s="236">
        <v>0</v>
      </c>
      <c r="AI731" s="236">
        <v>0</v>
      </c>
      <c r="AJ731" s="488">
        <v>0</v>
      </c>
    </row>
    <row r="732" spans="1:36" s="42" customFormat="1" x14ac:dyDescent="0.25">
      <c r="A732" s="408"/>
      <c r="B732" s="113">
        <v>1908</v>
      </c>
      <c r="C732" s="189" t="s">
        <v>229</v>
      </c>
      <c r="D732" s="483">
        <v>0</v>
      </c>
      <c r="E732" s="483">
        <v>0</v>
      </c>
      <c r="F732" s="483">
        <v>0</v>
      </c>
      <c r="G732" s="483">
        <v>0.89700000000000002</v>
      </c>
      <c r="H732" s="88">
        <v>0.89700000000000002</v>
      </c>
      <c r="I732" s="483">
        <v>0</v>
      </c>
      <c r="J732" s="483">
        <v>0</v>
      </c>
      <c r="K732" s="483">
        <v>0</v>
      </c>
      <c r="L732" s="483">
        <v>0</v>
      </c>
      <c r="M732" s="483">
        <v>359.83028999999999</v>
      </c>
      <c r="N732" s="483">
        <v>0</v>
      </c>
      <c r="O732" s="483">
        <v>0</v>
      </c>
      <c r="P732" s="483">
        <v>0</v>
      </c>
      <c r="Q732" s="483">
        <v>0</v>
      </c>
      <c r="R732" s="88">
        <v>359.83028999999999</v>
      </c>
      <c r="S732" s="483">
        <v>0</v>
      </c>
      <c r="T732" s="483">
        <v>0</v>
      </c>
      <c r="U732" s="483">
        <v>0</v>
      </c>
      <c r="V732" s="483">
        <v>0</v>
      </c>
      <c r="W732" s="483">
        <v>0</v>
      </c>
      <c r="X732" s="483">
        <v>0</v>
      </c>
      <c r="Y732" s="483">
        <v>0</v>
      </c>
      <c r="Z732" s="483">
        <v>0</v>
      </c>
      <c r="AA732" s="483">
        <v>0</v>
      </c>
      <c r="AB732" s="483">
        <v>0</v>
      </c>
      <c r="AC732" s="483">
        <v>0</v>
      </c>
      <c r="AD732" s="483">
        <v>0</v>
      </c>
      <c r="AE732" s="483">
        <v>360.72728999999998</v>
      </c>
      <c r="AF732" s="236">
        <v>0</v>
      </c>
      <c r="AG732" s="236">
        <v>359.83028999999999</v>
      </c>
      <c r="AH732" s="236">
        <v>0</v>
      </c>
      <c r="AI732" s="236">
        <v>0</v>
      </c>
      <c r="AJ732" s="488">
        <v>0.89700000000000002</v>
      </c>
    </row>
    <row r="733" spans="1:36" s="42" customFormat="1" x14ac:dyDescent="0.25">
      <c r="A733" s="408"/>
      <c r="B733" s="113">
        <v>1909</v>
      </c>
      <c r="C733" s="189" t="s">
        <v>821</v>
      </c>
      <c r="D733" s="483">
        <v>0</v>
      </c>
      <c r="E733" s="483">
        <v>0</v>
      </c>
      <c r="F733" s="483">
        <v>0</v>
      </c>
      <c r="G733" s="483">
        <v>0</v>
      </c>
      <c r="H733" s="88">
        <v>0</v>
      </c>
      <c r="I733" s="483">
        <v>0</v>
      </c>
      <c r="J733" s="483">
        <v>0</v>
      </c>
      <c r="K733" s="483">
        <v>0</v>
      </c>
      <c r="L733" s="483">
        <v>0</v>
      </c>
      <c r="M733" s="483">
        <v>0</v>
      </c>
      <c r="N733" s="483">
        <v>0</v>
      </c>
      <c r="O733" s="483">
        <v>0</v>
      </c>
      <c r="P733" s="483">
        <v>0</v>
      </c>
      <c r="Q733" s="483">
        <v>0</v>
      </c>
      <c r="R733" s="88">
        <v>0</v>
      </c>
      <c r="S733" s="483">
        <v>0</v>
      </c>
      <c r="T733" s="483">
        <v>0</v>
      </c>
      <c r="U733" s="483">
        <v>0</v>
      </c>
      <c r="V733" s="483">
        <v>0</v>
      </c>
      <c r="W733" s="483">
        <v>0</v>
      </c>
      <c r="X733" s="483">
        <v>0</v>
      </c>
      <c r="Y733" s="483">
        <v>0</v>
      </c>
      <c r="Z733" s="483">
        <v>0</v>
      </c>
      <c r="AA733" s="483">
        <v>0</v>
      </c>
      <c r="AB733" s="483">
        <v>0</v>
      </c>
      <c r="AC733" s="483">
        <v>0</v>
      </c>
      <c r="AD733" s="483">
        <v>0</v>
      </c>
      <c r="AE733" s="483">
        <v>0</v>
      </c>
      <c r="AF733" s="236">
        <v>0</v>
      </c>
      <c r="AG733" s="236">
        <v>0</v>
      </c>
      <c r="AH733" s="236">
        <v>0</v>
      </c>
      <c r="AI733" s="236">
        <v>0</v>
      </c>
      <c r="AJ733" s="488">
        <v>0</v>
      </c>
    </row>
    <row r="734" spans="1:36" s="42" customFormat="1" x14ac:dyDescent="0.25">
      <c r="A734" s="408"/>
      <c r="B734" s="113">
        <v>190905</v>
      </c>
      <c r="C734" s="189" t="s">
        <v>822</v>
      </c>
      <c r="D734" s="483">
        <v>0</v>
      </c>
      <c r="E734" s="483">
        <v>0</v>
      </c>
      <c r="F734" s="483">
        <v>0</v>
      </c>
      <c r="G734" s="483">
        <v>0</v>
      </c>
      <c r="H734" s="88">
        <v>0</v>
      </c>
      <c r="I734" s="483">
        <v>0</v>
      </c>
      <c r="J734" s="483">
        <v>0</v>
      </c>
      <c r="K734" s="483">
        <v>0</v>
      </c>
      <c r="L734" s="483">
        <v>0</v>
      </c>
      <c r="M734" s="483">
        <v>0</v>
      </c>
      <c r="N734" s="483">
        <v>0</v>
      </c>
      <c r="O734" s="483">
        <v>0</v>
      </c>
      <c r="P734" s="483">
        <v>0</v>
      </c>
      <c r="Q734" s="483">
        <v>0</v>
      </c>
      <c r="R734" s="88">
        <v>0</v>
      </c>
      <c r="S734" s="483">
        <v>0</v>
      </c>
      <c r="T734" s="483">
        <v>0</v>
      </c>
      <c r="U734" s="483">
        <v>0</v>
      </c>
      <c r="V734" s="483">
        <v>0</v>
      </c>
      <c r="W734" s="483">
        <v>0</v>
      </c>
      <c r="X734" s="483">
        <v>0</v>
      </c>
      <c r="Y734" s="483">
        <v>0</v>
      </c>
      <c r="Z734" s="483">
        <v>0</v>
      </c>
      <c r="AA734" s="483">
        <v>0</v>
      </c>
      <c r="AB734" s="483">
        <v>0</v>
      </c>
      <c r="AC734" s="483">
        <v>0</v>
      </c>
      <c r="AD734" s="483">
        <v>0</v>
      </c>
      <c r="AE734" s="483">
        <v>0</v>
      </c>
      <c r="AF734" s="236">
        <v>0</v>
      </c>
      <c r="AG734" s="236">
        <v>0</v>
      </c>
      <c r="AH734" s="236">
        <v>0</v>
      </c>
      <c r="AI734" s="236">
        <v>0</v>
      </c>
      <c r="AJ734" s="488">
        <v>0</v>
      </c>
    </row>
    <row r="735" spans="1:36" s="42" customFormat="1" x14ac:dyDescent="0.25">
      <c r="A735" s="408"/>
      <c r="B735" s="113">
        <v>190910</v>
      </c>
      <c r="C735" s="189" t="s">
        <v>823</v>
      </c>
      <c r="D735" s="483">
        <v>0</v>
      </c>
      <c r="E735" s="483">
        <v>0</v>
      </c>
      <c r="F735" s="483">
        <v>0</v>
      </c>
      <c r="G735" s="483">
        <v>0</v>
      </c>
      <c r="H735" s="88">
        <v>0</v>
      </c>
      <c r="I735" s="483">
        <v>0</v>
      </c>
      <c r="J735" s="483">
        <v>0</v>
      </c>
      <c r="K735" s="483">
        <v>0</v>
      </c>
      <c r="L735" s="483">
        <v>0</v>
      </c>
      <c r="M735" s="483">
        <v>0</v>
      </c>
      <c r="N735" s="483">
        <v>0</v>
      </c>
      <c r="O735" s="483">
        <v>0</v>
      </c>
      <c r="P735" s="483">
        <v>0</v>
      </c>
      <c r="Q735" s="483">
        <v>0</v>
      </c>
      <c r="R735" s="88">
        <v>0</v>
      </c>
      <c r="S735" s="483">
        <v>0</v>
      </c>
      <c r="T735" s="483">
        <v>0</v>
      </c>
      <c r="U735" s="483">
        <v>0</v>
      </c>
      <c r="V735" s="483">
        <v>0</v>
      </c>
      <c r="W735" s="483">
        <v>0</v>
      </c>
      <c r="X735" s="483">
        <v>0</v>
      </c>
      <c r="Y735" s="483">
        <v>0</v>
      </c>
      <c r="Z735" s="483">
        <v>0</v>
      </c>
      <c r="AA735" s="483">
        <v>0</v>
      </c>
      <c r="AB735" s="483">
        <v>0</v>
      </c>
      <c r="AC735" s="483">
        <v>0</v>
      </c>
      <c r="AD735" s="483">
        <v>0</v>
      </c>
      <c r="AE735" s="483">
        <v>0</v>
      </c>
      <c r="AF735" s="236">
        <v>0</v>
      </c>
      <c r="AG735" s="236">
        <v>0</v>
      </c>
      <c r="AH735" s="236">
        <v>0</v>
      </c>
      <c r="AI735" s="236">
        <v>0</v>
      </c>
      <c r="AJ735" s="488">
        <v>0</v>
      </c>
    </row>
    <row r="736" spans="1:36" s="42" customFormat="1" x14ac:dyDescent="0.25">
      <c r="A736" s="408"/>
      <c r="B736" s="113">
        <v>1910</v>
      </c>
      <c r="C736" s="189" t="s">
        <v>230</v>
      </c>
      <c r="D736" s="483">
        <v>0</v>
      </c>
      <c r="E736" s="483">
        <v>0</v>
      </c>
      <c r="F736" s="483">
        <v>0</v>
      </c>
      <c r="G736" s="483">
        <v>0</v>
      </c>
      <c r="H736" s="88">
        <v>0</v>
      </c>
      <c r="I736" s="483">
        <v>0</v>
      </c>
      <c r="J736" s="483">
        <v>0</v>
      </c>
      <c r="K736" s="483">
        <v>0</v>
      </c>
      <c r="L736" s="483">
        <v>0</v>
      </c>
      <c r="M736" s="483">
        <v>0</v>
      </c>
      <c r="N736" s="483">
        <v>0</v>
      </c>
      <c r="O736" s="483">
        <v>0</v>
      </c>
      <c r="P736" s="483">
        <v>0</v>
      </c>
      <c r="Q736" s="483">
        <v>0</v>
      </c>
      <c r="R736" s="88">
        <v>0</v>
      </c>
      <c r="S736" s="483">
        <v>0</v>
      </c>
      <c r="T736" s="483">
        <v>0</v>
      </c>
      <c r="U736" s="483">
        <v>0</v>
      </c>
      <c r="V736" s="483">
        <v>0</v>
      </c>
      <c r="W736" s="483">
        <v>0</v>
      </c>
      <c r="X736" s="483">
        <v>0</v>
      </c>
      <c r="Y736" s="483">
        <v>0</v>
      </c>
      <c r="Z736" s="483">
        <v>0</v>
      </c>
      <c r="AA736" s="483">
        <v>0</v>
      </c>
      <c r="AB736" s="483">
        <v>0</v>
      </c>
      <c r="AC736" s="483">
        <v>0</v>
      </c>
      <c r="AD736" s="483">
        <v>0</v>
      </c>
      <c r="AE736" s="483">
        <v>0</v>
      </c>
      <c r="AF736" s="236">
        <v>0</v>
      </c>
      <c r="AG736" s="236">
        <v>0</v>
      </c>
      <c r="AH736" s="236">
        <v>0</v>
      </c>
      <c r="AI736" s="236">
        <v>0</v>
      </c>
      <c r="AJ736" s="488">
        <v>0</v>
      </c>
    </row>
    <row r="737" spans="1:36" s="42" customFormat="1" x14ac:dyDescent="0.25">
      <c r="A737" s="408"/>
      <c r="B737" s="113">
        <v>1990</v>
      </c>
      <c r="C737" s="189" t="s">
        <v>53</v>
      </c>
      <c r="D737" s="483">
        <v>15016.841259999999</v>
      </c>
      <c r="E737" s="483">
        <v>15547.903039999999</v>
      </c>
      <c r="F737" s="483">
        <v>112242.27830000001</v>
      </c>
      <c r="G737" s="483">
        <v>11528.473120000001</v>
      </c>
      <c r="H737" s="88">
        <v>154335.49572000001</v>
      </c>
      <c r="I737" s="483">
        <v>9893.4171999999999</v>
      </c>
      <c r="J737" s="483">
        <v>9012.9219099999991</v>
      </c>
      <c r="K737" s="483">
        <v>1499.431</v>
      </c>
      <c r="L737" s="483">
        <v>9774.12147</v>
      </c>
      <c r="M737" s="483">
        <v>1849.3349800000001</v>
      </c>
      <c r="N737" s="483">
        <v>28516.189900000001</v>
      </c>
      <c r="O737" s="483">
        <v>4435.01865</v>
      </c>
      <c r="P737" s="483">
        <v>1384.35805</v>
      </c>
      <c r="Q737" s="483">
        <v>5881.7794999999996</v>
      </c>
      <c r="R737" s="88">
        <v>72246.572660000005</v>
      </c>
      <c r="S737" s="483">
        <v>850.65566999999999</v>
      </c>
      <c r="T737" s="483">
        <v>621.66407000000004</v>
      </c>
      <c r="U737" s="483">
        <v>344.55232000000001</v>
      </c>
      <c r="V737" s="483">
        <v>246.63652999999999</v>
      </c>
      <c r="W737" s="483">
        <v>278.04324000000003</v>
      </c>
      <c r="X737" s="483">
        <v>140.91099</v>
      </c>
      <c r="Y737" s="483">
        <v>461.12824999999998</v>
      </c>
      <c r="Z737" s="483">
        <v>341.08519000000001</v>
      </c>
      <c r="AA737" s="483">
        <v>1435.6434999999999</v>
      </c>
      <c r="AB737" s="483">
        <v>686.16971000000001</v>
      </c>
      <c r="AC737" s="483">
        <v>280.28787</v>
      </c>
      <c r="AD737" s="483">
        <v>5686.7773399999996</v>
      </c>
      <c r="AE737" s="483">
        <v>232268.84572000001</v>
      </c>
      <c r="AF737" s="236">
        <v>30015.620900000002</v>
      </c>
      <c r="AG737" s="236">
        <v>11870.092979999999</v>
      </c>
      <c r="AH737" s="236">
        <v>0</v>
      </c>
      <c r="AI737" s="236">
        <v>2177.05962</v>
      </c>
      <c r="AJ737" s="488">
        <v>188206.07222000003</v>
      </c>
    </row>
    <row r="738" spans="1:36" s="42" customFormat="1" x14ac:dyDescent="0.25">
      <c r="A738" s="408"/>
      <c r="B738" s="113">
        <v>199005</v>
      </c>
      <c r="C738" s="189" t="s">
        <v>231</v>
      </c>
      <c r="D738" s="483">
        <v>1013.08303</v>
      </c>
      <c r="E738" s="483">
        <v>0</v>
      </c>
      <c r="F738" s="483">
        <v>2201.0791199999999</v>
      </c>
      <c r="G738" s="483">
        <v>2116.63589</v>
      </c>
      <c r="H738" s="88">
        <v>5330.7980399999997</v>
      </c>
      <c r="I738" s="483">
        <v>1506.72561</v>
      </c>
      <c r="J738" s="483">
        <v>374.11750000000001</v>
      </c>
      <c r="K738" s="483">
        <v>845.27099999999996</v>
      </c>
      <c r="L738" s="483">
        <v>0</v>
      </c>
      <c r="M738" s="483">
        <v>1732.5677800000001</v>
      </c>
      <c r="N738" s="483">
        <v>461.57657</v>
      </c>
      <c r="O738" s="483">
        <v>41.800159999999998</v>
      </c>
      <c r="P738" s="483">
        <v>8.1398100000000007</v>
      </c>
      <c r="Q738" s="483">
        <v>60.463700000000003</v>
      </c>
      <c r="R738" s="88">
        <v>5030.6621299999997</v>
      </c>
      <c r="S738" s="483">
        <v>0</v>
      </c>
      <c r="T738" s="483">
        <v>427.62335999999999</v>
      </c>
      <c r="U738" s="483">
        <v>12.605370000000001</v>
      </c>
      <c r="V738" s="483">
        <v>11.390840000000001</v>
      </c>
      <c r="W738" s="483">
        <v>0</v>
      </c>
      <c r="X738" s="483">
        <v>41.53022</v>
      </c>
      <c r="Y738" s="483">
        <v>9.2385800000000007</v>
      </c>
      <c r="Z738" s="483">
        <v>27.704229999999999</v>
      </c>
      <c r="AA738" s="483">
        <v>8.62087</v>
      </c>
      <c r="AB738" s="483">
        <v>0</v>
      </c>
      <c r="AC738" s="483">
        <v>11.00372</v>
      </c>
      <c r="AD738" s="483">
        <v>549.71719000000007</v>
      </c>
      <c r="AE738" s="483">
        <v>10911.177359999998</v>
      </c>
      <c r="AF738" s="236">
        <v>1306.8475699999999</v>
      </c>
      <c r="AG738" s="236">
        <v>1743.9586200000001</v>
      </c>
      <c r="AH738" s="236">
        <v>0</v>
      </c>
      <c r="AI738" s="236">
        <v>28.863170000000004</v>
      </c>
      <c r="AJ738" s="488">
        <v>7831.5079999999989</v>
      </c>
    </row>
    <row r="739" spans="1:36" s="42" customFormat="1" x14ac:dyDescent="0.25">
      <c r="A739" s="408"/>
      <c r="B739" s="113">
        <v>199010</v>
      </c>
      <c r="C739" s="189" t="s">
        <v>232</v>
      </c>
      <c r="D739" s="483">
        <v>8007.4930700000004</v>
      </c>
      <c r="E739" s="483">
        <v>0</v>
      </c>
      <c r="F739" s="483">
        <v>35053.904580000002</v>
      </c>
      <c r="G739" s="483">
        <v>0</v>
      </c>
      <c r="H739" s="88">
        <v>43061.397649999999</v>
      </c>
      <c r="I739" s="483">
        <v>0</v>
      </c>
      <c r="J739" s="483">
        <v>4117.7015099999999</v>
      </c>
      <c r="K739" s="483">
        <v>387.80399999999997</v>
      </c>
      <c r="L739" s="483">
        <v>8505.1533299999992</v>
      </c>
      <c r="M739" s="483">
        <v>0</v>
      </c>
      <c r="N739" s="483">
        <v>0</v>
      </c>
      <c r="O739" s="483">
        <v>717.43246999999997</v>
      </c>
      <c r="P739" s="483">
        <v>1107.8496700000001</v>
      </c>
      <c r="Q739" s="483">
        <v>5474.4365200000002</v>
      </c>
      <c r="R739" s="88">
        <v>20310.377499999999</v>
      </c>
      <c r="S739" s="483">
        <v>822.78386</v>
      </c>
      <c r="T739" s="483">
        <v>0</v>
      </c>
      <c r="U739" s="483">
        <v>3.39141</v>
      </c>
      <c r="V739" s="483">
        <v>134.38283000000001</v>
      </c>
      <c r="W739" s="483">
        <v>249.44799</v>
      </c>
      <c r="X739" s="483">
        <v>81.005409999999998</v>
      </c>
      <c r="Y739" s="483">
        <v>408.42743999999999</v>
      </c>
      <c r="Z739" s="483">
        <v>67.156819999999996</v>
      </c>
      <c r="AA739" s="483">
        <v>1257.0248099999999</v>
      </c>
      <c r="AB739" s="483">
        <v>527.24861999999996</v>
      </c>
      <c r="AC739" s="483">
        <v>224.15434999999999</v>
      </c>
      <c r="AD739" s="483">
        <v>3775.0235399999992</v>
      </c>
      <c r="AE739" s="483">
        <v>67146.798689999996</v>
      </c>
      <c r="AF739" s="236">
        <v>387.80399999999997</v>
      </c>
      <c r="AG739" s="236">
        <v>8639.5361599999997</v>
      </c>
      <c r="AH739" s="236">
        <v>0</v>
      </c>
      <c r="AI739" s="236">
        <v>1889.6065999999998</v>
      </c>
      <c r="AJ739" s="488">
        <v>56229.851929999997</v>
      </c>
    </row>
    <row r="740" spans="1:36" s="42" customFormat="1" x14ac:dyDescent="0.25">
      <c r="A740" s="408"/>
      <c r="B740" s="113">
        <v>199015</v>
      </c>
      <c r="C740" s="189" t="s">
        <v>233</v>
      </c>
      <c r="D740" s="483">
        <v>685.29889000000003</v>
      </c>
      <c r="E740" s="483">
        <v>191.04168000000001</v>
      </c>
      <c r="F740" s="483">
        <v>607.88562999999999</v>
      </c>
      <c r="G740" s="483">
        <v>5836.9326199999996</v>
      </c>
      <c r="H740" s="88">
        <v>7321.1588199999997</v>
      </c>
      <c r="I740" s="483">
        <v>137.24959000000001</v>
      </c>
      <c r="J740" s="483">
        <v>115.17934</v>
      </c>
      <c r="K740" s="483">
        <v>0</v>
      </c>
      <c r="L740" s="483">
        <v>0</v>
      </c>
      <c r="M740" s="483">
        <v>88.167559999999995</v>
      </c>
      <c r="N740" s="483">
        <v>5199.4746800000003</v>
      </c>
      <c r="O740" s="483">
        <v>0</v>
      </c>
      <c r="P740" s="483">
        <v>73.525810000000007</v>
      </c>
      <c r="Q740" s="483">
        <v>227.9461</v>
      </c>
      <c r="R740" s="88">
        <v>5841.5430800000004</v>
      </c>
      <c r="S740" s="483">
        <v>27.77581</v>
      </c>
      <c r="T740" s="483">
        <v>8</v>
      </c>
      <c r="U740" s="483">
        <v>0</v>
      </c>
      <c r="V740" s="483">
        <v>16.084890000000001</v>
      </c>
      <c r="W740" s="483">
        <v>8.1891200000000008</v>
      </c>
      <c r="X740" s="483">
        <v>18.375360000000001</v>
      </c>
      <c r="Y740" s="483">
        <v>42.954599999999999</v>
      </c>
      <c r="Z740" s="483">
        <v>2.8</v>
      </c>
      <c r="AA740" s="483">
        <v>51.853529999999999</v>
      </c>
      <c r="AB740" s="483">
        <v>139.40173999999999</v>
      </c>
      <c r="AC740" s="483">
        <v>44.934800000000003</v>
      </c>
      <c r="AD740" s="483">
        <v>360.36984999999999</v>
      </c>
      <c r="AE740" s="483">
        <v>13523.071749999999</v>
      </c>
      <c r="AF740" s="236">
        <v>5199.4746800000003</v>
      </c>
      <c r="AG740" s="236">
        <v>104.25245</v>
      </c>
      <c r="AH740" s="236">
        <v>0</v>
      </c>
      <c r="AI740" s="236">
        <v>139.74293</v>
      </c>
      <c r="AJ740" s="488">
        <v>8079.6016900000004</v>
      </c>
    </row>
    <row r="741" spans="1:36" s="42" customFormat="1" x14ac:dyDescent="0.25">
      <c r="A741" s="408"/>
      <c r="B741" s="113">
        <v>199020</v>
      </c>
      <c r="C741" s="189" t="s">
        <v>234</v>
      </c>
      <c r="D741" s="483">
        <v>0</v>
      </c>
      <c r="E741" s="483">
        <v>0</v>
      </c>
      <c r="F741" s="483">
        <v>0</v>
      </c>
      <c r="G741" s="483">
        <v>0</v>
      </c>
      <c r="H741" s="88">
        <v>0</v>
      </c>
      <c r="I741" s="483">
        <v>0</v>
      </c>
      <c r="J741" s="483">
        <v>0</v>
      </c>
      <c r="K741" s="483">
        <v>0</v>
      </c>
      <c r="L741" s="483">
        <v>0</v>
      </c>
      <c r="M741" s="483">
        <v>0</v>
      </c>
      <c r="N741" s="483">
        <v>0</v>
      </c>
      <c r="O741" s="483">
        <v>0</v>
      </c>
      <c r="P741" s="483">
        <v>0</v>
      </c>
      <c r="Q741" s="483">
        <v>0</v>
      </c>
      <c r="R741" s="88">
        <v>0</v>
      </c>
      <c r="S741" s="483">
        <v>0</v>
      </c>
      <c r="T741" s="483">
        <v>0</v>
      </c>
      <c r="U741" s="483">
        <v>0</v>
      </c>
      <c r="V741" s="483">
        <v>0</v>
      </c>
      <c r="W741" s="483">
        <v>0</v>
      </c>
      <c r="X741" s="483">
        <v>0</v>
      </c>
      <c r="Y741" s="483">
        <v>0</v>
      </c>
      <c r="Z741" s="483">
        <v>0</v>
      </c>
      <c r="AA741" s="483">
        <v>0</v>
      </c>
      <c r="AB741" s="483">
        <v>0</v>
      </c>
      <c r="AC741" s="483">
        <v>0</v>
      </c>
      <c r="AD741" s="483">
        <v>0</v>
      </c>
      <c r="AE741" s="483">
        <v>0</v>
      </c>
      <c r="AF741" s="236">
        <v>0</v>
      </c>
      <c r="AG741" s="236">
        <v>0</v>
      </c>
      <c r="AH741" s="236">
        <v>0</v>
      </c>
      <c r="AI741" s="236">
        <v>0</v>
      </c>
      <c r="AJ741" s="488">
        <v>0</v>
      </c>
    </row>
    <row r="742" spans="1:36" s="42" customFormat="1" x14ac:dyDescent="0.25">
      <c r="A742" s="408"/>
      <c r="B742" s="113">
        <v>199025</v>
      </c>
      <c r="C742" s="189" t="s">
        <v>235</v>
      </c>
      <c r="D742" s="483">
        <v>18.436920000000001</v>
      </c>
      <c r="E742" s="483">
        <v>1445.4416200000001</v>
      </c>
      <c r="F742" s="483">
        <v>182.10461000000001</v>
      </c>
      <c r="G742" s="483">
        <v>0.20030999999999999</v>
      </c>
      <c r="H742" s="88">
        <v>1646.1834600000002</v>
      </c>
      <c r="I742" s="483">
        <v>63.79542</v>
      </c>
      <c r="J742" s="483">
        <v>54.925960000000003</v>
      </c>
      <c r="K742" s="483">
        <v>0</v>
      </c>
      <c r="L742" s="483">
        <v>0</v>
      </c>
      <c r="M742" s="483">
        <v>1E-3</v>
      </c>
      <c r="N742" s="483">
        <v>3.7372299999999998</v>
      </c>
      <c r="O742" s="483">
        <v>0.23</v>
      </c>
      <c r="P742" s="483">
        <v>1.3402000000000001</v>
      </c>
      <c r="Q742" s="483">
        <v>0.43712000000000001</v>
      </c>
      <c r="R742" s="88">
        <v>124.46693</v>
      </c>
      <c r="S742" s="483">
        <v>9.6000000000000002E-2</v>
      </c>
      <c r="T742" s="483">
        <v>0.11322</v>
      </c>
      <c r="U742" s="483">
        <v>24.206</v>
      </c>
      <c r="V742" s="483">
        <v>2.0500000000000001E-2</v>
      </c>
      <c r="W742" s="483">
        <v>0</v>
      </c>
      <c r="X742" s="483">
        <v>0</v>
      </c>
      <c r="Y742" s="483">
        <v>0</v>
      </c>
      <c r="Z742" s="483">
        <v>0.57484999999999997</v>
      </c>
      <c r="AA742" s="483">
        <v>0.44505</v>
      </c>
      <c r="AB742" s="483">
        <v>0</v>
      </c>
      <c r="AC742" s="483">
        <v>0</v>
      </c>
      <c r="AD742" s="483">
        <v>25.455619999999996</v>
      </c>
      <c r="AE742" s="483">
        <v>1796.1060100000002</v>
      </c>
      <c r="AF742" s="236">
        <v>3.7372299999999998</v>
      </c>
      <c r="AG742" s="236">
        <v>2.1500000000000002E-2</v>
      </c>
      <c r="AH742" s="236">
        <v>0</v>
      </c>
      <c r="AI742" s="236">
        <v>0.44505</v>
      </c>
      <c r="AJ742" s="488">
        <v>1791.9022300000001</v>
      </c>
    </row>
    <row r="743" spans="1:36" s="42" customFormat="1" x14ac:dyDescent="0.25">
      <c r="A743" s="408"/>
      <c r="B743" s="113">
        <v>199090</v>
      </c>
      <c r="C743" s="189" t="s">
        <v>236</v>
      </c>
      <c r="D743" s="483">
        <v>2309.4043499999998</v>
      </c>
      <c r="E743" s="483">
        <v>13911.419739999999</v>
      </c>
      <c r="F743" s="483">
        <v>36669.905610000002</v>
      </c>
      <c r="G743" s="483">
        <v>3574.7042999999999</v>
      </c>
      <c r="H743" s="88">
        <v>56465.433999999994</v>
      </c>
      <c r="I743" s="483">
        <v>8185.6465799999996</v>
      </c>
      <c r="J743" s="483">
        <v>4350.9975999999997</v>
      </c>
      <c r="K743" s="483">
        <v>266.35599999999999</v>
      </c>
      <c r="L743" s="483">
        <v>1268.9681399999999</v>
      </c>
      <c r="M743" s="483">
        <v>28.59864</v>
      </c>
      <c r="N743" s="483">
        <v>22851.401419999998</v>
      </c>
      <c r="O743" s="483">
        <v>3675.55602</v>
      </c>
      <c r="P743" s="483">
        <v>193.50255999999999</v>
      </c>
      <c r="Q743" s="483">
        <v>118.49606</v>
      </c>
      <c r="R743" s="88">
        <v>40939.523019999993</v>
      </c>
      <c r="S743" s="483">
        <v>0</v>
      </c>
      <c r="T743" s="483">
        <v>185.92749000000001</v>
      </c>
      <c r="U743" s="483">
        <v>304.34953999999999</v>
      </c>
      <c r="V743" s="483">
        <v>84.757469999999998</v>
      </c>
      <c r="W743" s="483">
        <v>20.406130000000001</v>
      </c>
      <c r="X743" s="483">
        <v>0</v>
      </c>
      <c r="Y743" s="483">
        <v>0.50763000000000003</v>
      </c>
      <c r="Z743" s="483">
        <v>242.84929</v>
      </c>
      <c r="AA743" s="483">
        <v>117.69924</v>
      </c>
      <c r="AB743" s="483">
        <v>19.519349999999999</v>
      </c>
      <c r="AC743" s="483">
        <v>0.19500000000000001</v>
      </c>
      <c r="AD743" s="483">
        <v>976.21114</v>
      </c>
      <c r="AE743" s="483">
        <v>98381.168159999987</v>
      </c>
      <c r="AF743" s="236">
        <v>23117.757419999998</v>
      </c>
      <c r="AG743" s="236">
        <v>1382.3242499999999</v>
      </c>
      <c r="AH743" s="236">
        <v>0</v>
      </c>
      <c r="AI743" s="236">
        <v>118.40187</v>
      </c>
      <c r="AJ743" s="488">
        <v>73762.68462</v>
      </c>
    </row>
    <row r="744" spans="1:36" s="42" customFormat="1" x14ac:dyDescent="0.25">
      <c r="A744" s="408"/>
      <c r="B744" s="113">
        <v>1999</v>
      </c>
      <c r="C744" s="189" t="s">
        <v>237</v>
      </c>
      <c r="D744" s="483">
        <v>-46.717779999999998</v>
      </c>
      <c r="E744" s="483">
        <v>-2724.0255499999998</v>
      </c>
      <c r="F744" s="483">
        <v>-47870.567239999997</v>
      </c>
      <c r="G744" s="483">
        <v>-398.18448999999998</v>
      </c>
      <c r="H744" s="88">
        <v>-51039.495059999994</v>
      </c>
      <c r="I744" s="483">
        <v>-1065.0668000000001</v>
      </c>
      <c r="J744" s="483">
        <v>-90.73321</v>
      </c>
      <c r="K744" s="483">
        <v>-7.7649999999999997</v>
      </c>
      <c r="L744" s="483">
        <v>-132.72920999999999</v>
      </c>
      <c r="M744" s="483">
        <v>-63.05744</v>
      </c>
      <c r="N744" s="483">
        <v>-2150.5257299999998</v>
      </c>
      <c r="O744" s="483">
        <v>-252.24861999999999</v>
      </c>
      <c r="P744" s="483">
        <v>-47.169789999999999</v>
      </c>
      <c r="Q744" s="483">
        <v>-254.0872</v>
      </c>
      <c r="R744" s="88">
        <v>-4063.3829999999998</v>
      </c>
      <c r="S744" s="483">
        <v>-0.72806000000000004</v>
      </c>
      <c r="T744" s="483">
        <v>-62.665900000000001</v>
      </c>
      <c r="U744" s="483">
        <v>-593.75297999999998</v>
      </c>
      <c r="V744" s="483">
        <v>-18.804569999999998</v>
      </c>
      <c r="W744" s="483">
        <v>-15.371259999999999</v>
      </c>
      <c r="X744" s="483">
        <v>-0.91861000000000004</v>
      </c>
      <c r="Y744" s="483">
        <v>-1.0264200000000001</v>
      </c>
      <c r="Z744" s="483">
        <v>-12.9785</v>
      </c>
      <c r="AA744" s="483">
        <v>-7.9772400000000001</v>
      </c>
      <c r="AB744" s="483">
        <v>-139.98405</v>
      </c>
      <c r="AC744" s="483">
        <v>-45.573419999999999</v>
      </c>
      <c r="AD744" s="483">
        <v>-899.78101000000015</v>
      </c>
      <c r="AE744" s="483">
        <v>-56002.659069999994</v>
      </c>
      <c r="AF744" s="236">
        <v>-2158.2907299999997</v>
      </c>
      <c r="AG744" s="236">
        <v>-214.59121999999996</v>
      </c>
      <c r="AH744" s="236">
        <v>0</v>
      </c>
      <c r="AI744" s="236">
        <v>-54.577079999999995</v>
      </c>
      <c r="AJ744" s="488">
        <v>-53575.200039999989</v>
      </c>
    </row>
    <row r="745" spans="1:36" s="42" customFormat="1" x14ac:dyDescent="0.25">
      <c r="A745" s="408"/>
      <c r="B745" s="113">
        <v>199905</v>
      </c>
      <c r="C745" s="189" t="s">
        <v>238</v>
      </c>
      <c r="D745" s="483">
        <v>0</v>
      </c>
      <c r="E745" s="483">
        <v>-1E-3</v>
      </c>
      <c r="F745" s="483">
        <v>-16192.105</v>
      </c>
      <c r="G745" s="483">
        <v>-91.289460000000005</v>
      </c>
      <c r="H745" s="88">
        <v>-16283.39546</v>
      </c>
      <c r="I745" s="483">
        <v>-227.80301</v>
      </c>
      <c r="J745" s="483">
        <v>-32.346269999999997</v>
      </c>
      <c r="K745" s="483">
        <v>-5.2720000000000002</v>
      </c>
      <c r="L745" s="483">
        <v>-111.5145</v>
      </c>
      <c r="M745" s="483">
        <v>0</v>
      </c>
      <c r="N745" s="483">
        <v>-26.215029999999999</v>
      </c>
      <c r="O745" s="483">
        <v>0</v>
      </c>
      <c r="P745" s="483">
        <v>0</v>
      </c>
      <c r="Q745" s="483">
        <v>0</v>
      </c>
      <c r="R745" s="88">
        <v>-403.15080999999998</v>
      </c>
      <c r="S745" s="483">
        <v>0</v>
      </c>
      <c r="T745" s="483">
        <v>0</v>
      </c>
      <c r="U745" s="483">
        <v>0</v>
      </c>
      <c r="V745" s="483">
        <v>0</v>
      </c>
      <c r="W745" s="483">
        <v>0</v>
      </c>
      <c r="X745" s="483">
        <v>0</v>
      </c>
      <c r="Y745" s="483">
        <v>0</v>
      </c>
      <c r="Z745" s="483">
        <v>0</v>
      </c>
      <c r="AA745" s="483">
        <v>0</v>
      </c>
      <c r="AB745" s="483">
        <v>0</v>
      </c>
      <c r="AC745" s="483">
        <v>0</v>
      </c>
      <c r="AD745" s="483">
        <v>0</v>
      </c>
      <c r="AE745" s="483">
        <v>-16686.546269999999</v>
      </c>
      <c r="AF745" s="236">
        <v>-31.487029999999997</v>
      </c>
      <c r="AG745" s="236">
        <v>-111.5145</v>
      </c>
      <c r="AH745" s="236">
        <v>0</v>
      </c>
      <c r="AI745" s="236">
        <v>0</v>
      </c>
      <c r="AJ745" s="488">
        <v>-16543.544739999998</v>
      </c>
    </row>
    <row r="746" spans="1:36" s="42" customFormat="1" x14ac:dyDescent="0.25">
      <c r="A746" s="408"/>
      <c r="B746" s="113">
        <v>199910</v>
      </c>
      <c r="C746" s="189" t="s">
        <v>239</v>
      </c>
      <c r="D746" s="483">
        <v>0</v>
      </c>
      <c r="E746" s="483">
        <v>0</v>
      </c>
      <c r="F746" s="483">
        <v>-11.2949</v>
      </c>
      <c r="G746" s="483">
        <v>-27.269590000000001</v>
      </c>
      <c r="H746" s="88">
        <v>-38.564489999999999</v>
      </c>
      <c r="I746" s="483">
        <v>0</v>
      </c>
      <c r="J746" s="483">
        <v>-0.01</v>
      </c>
      <c r="K746" s="483">
        <v>0</v>
      </c>
      <c r="L746" s="483">
        <v>0</v>
      </c>
      <c r="M746" s="483">
        <v>-1.00061</v>
      </c>
      <c r="N746" s="483">
        <v>-94.676450000000003</v>
      </c>
      <c r="O746" s="483">
        <v>0</v>
      </c>
      <c r="P746" s="483">
        <v>-11.67188</v>
      </c>
      <c r="Q746" s="483">
        <v>0</v>
      </c>
      <c r="R746" s="88">
        <v>-107.35894</v>
      </c>
      <c r="S746" s="483">
        <v>0</v>
      </c>
      <c r="T746" s="483">
        <v>0</v>
      </c>
      <c r="U746" s="483">
        <v>-590.14472000000001</v>
      </c>
      <c r="V746" s="483">
        <v>-0.64161000000000001</v>
      </c>
      <c r="W746" s="483">
        <v>0</v>
      </c>
      <c r="X746" s="483">
        <v>-0.72494999999999998</v>
      </c>
      <c r="Y746" s="483">
        <v>-0.59687000000000001</v>
      </c>
      <c r="Z746" s="483">
        <v>-0.85172999999999999</v>
      </c>
      <c r="AA746" s="483">
        <v>0</v>
      </c>
      <c r="AB746" s="483">
        <v>-0.64631000000000005</v>
      </c>
      <c r="AC746" s="483">
        <v>-1.16737</v>
      </c>
      <c r="AD746" s="483">
        <v>-594.77355999999997</v>
      </c>
      <c r="AE746" s="483">
        <v>-740.69698999999991</v>
      </c>
      <c r="AF746" s="236">
        <v>-94.676450000000003</v>
      </c>
      <c r="AG746" s="236">
        <v>-1.64222</v>
      </c>
      <c r="AH746" s="236">
        <v>0</v>
      </c>
      <c r="AI746" s="236">
        <v>-1.76424</v>
      </c>
      <c r="AJ746" s="488">
        <v>-642.61407999999994</v>
      </c>
    </row>
    <row r="747" spans="1:36" s="42" customFormat="1" x14ac:dyDescent="0.25">
      <c r="A747" s="408"/>
      <c r="B747" s="113">
        <v>199990</v>
      </c>
      <c r="C747" s="189" t="s">
        <v>240</v>
      </c>
      <c r="D747" s="483">
        <v>-46.717779999999998</v>
      </c>
      <c r="E747" s="483">
        <v>-2724.0245500000001</v>
      </c>
      <c r="F747" s="483">
        <v>-31667.16734</v>
      </c>
      <c r="G747" s="483">
        <v>-279.62544000000003</v>
      </c>
      <c r="H747" s="88">
        <v>-34717.535110000004</v>
      </c>
      <c r="I747" s="483">
        <v>-837.26378999999997</v>
      </c>
      <c r="J747" s="483">
        <v>-58.376939999999998</v>
      </c>
      <c r="K747" s="483">
        <v>-2.4929999999999999</v>
      </c>
      <c r="L747" s="483">
        <v>-21.21471</v>
      </c>
      <c r="M747" s="483">
        <v>-62.056829999999998</v>
      </c>
      <c r="N747" s="483">
        <v>-2029.6342500000001</v>
      </c>
      <c r="O747" s="483">
        <v>-252.24861999999999</v>
      </c>
      <c r="P747" s="483">
        <v>-35.497909999999997</v>
      </c>
      <c r="Q747" s="483">
        <v>-254.0872</v>
      </c>
      <c r="R747" s="88">
        <v>-3552.8732500000001</v>
      </c>
      <c r="S747" s="483">
        <v>-0.72806000000000004</v>
      </c>
      <c r="T747" s="483">
        <v>-62.665900000000001</v>
      </c>
      <c r="U747" s="483">
        <v>-3.60826</v>
      </c>
      <c r="V747" s="483">
        <v>-18.162960000000002</v>
      </c>
      <c r="W747" s="483">
        <v>-15.371259999999999</v>
      </c>
      <c r="X747" s="483">
        <v>-0.19366</v>
      </c>
      <c r="Y747" s="483">
        <v>-0.42954999999999999</v>
      </c>
      <c r="Z747" s="483">
        <v>-12.12677</v>
      </c>
      <c r="AA747" s="483">
        <v>-7.9772400000000001</v>
      </c>
      <c r="AB747" s="483">
        <v>-139.33774</v>
      </c>
      <c r="AC747" s="483">
        <v>-44.40605</v>
      </c>
      <c r="AD747" s="483">
        <v>-305.00745000000001</v>
      </c>
      <c r="AE747" s="483">
        <v>-38575.415809999999</v>
      </c>
      <c r="AF747" s="236">
        <v>-2032.12725</v>
      </c>
      <c r="AG747" s="236">
        <v>-101.4345</v>
      </c>
      <c r="AH747" s="236">
        <v>0</v>
      </c>
      <c r="AI747" s="236">
        <v>-52.812840000000001</v>
      </c>
      <c r="AJ747" s="488">
        <v>-36389.041220000006</v>
      </c>
    </row>
    <row r="748" spans="1:36" s="40" customFormat="1" x14ac:dyDescent="0.25">
      <c r="A748" s="407"/>
      <c r="B748" s="112">
        <v>1</v>
      </c>
      <c r="C748" s="320" t="s">
        <v>1884</v>
      </c>
      <c r="D748" s="484">
        <v>6027308.9752900004</v>
      </c>
      <c r="E748" s="484">
        <v>6821736.4859999996</v>
      </c>
      <c r="F748" s="484">
        <v>12645681.10836</v>
      </c>
      <c r="G748" s="484">
        <v>5536414.7618199997</v>
      </c>
      <c r="H748" s="26">
        <v>31031141.331470001</v>
      </c>
      <c r="I748" s="484">
        <v>2229530.31409</v>
      </c>
      <c r="J748" s="484">
        <v>4051913.9515</v>
      </c>
      <c r="K748" s="484">
        <v>632310.70400000003</v>
      </c>
      <c r="L748" s="484">
        <v>2221328.6606600001</v>
      </c>
      <c r="M748" s="484">
        <v>956203.27356</v>
      </c>
      <c r="N748" s="484">
        <v>4096649.3048100001</v>
      </c>
      <c r="O748" s="484">
        <v>605686.61470000003</v>
      </c>
      <c r="P748" s="484">
        <v>910890.61433000001</v>
      </c>
      <c r="Q748" s="484">
        <v>771759.36074000003</v>
      </c>
      <c r="R748" s="26">
        <v>16476272.798390001</v>
      </c>
      <c r="S748" s="484">
        <v>550791.33270000003</v>
      </c>
      <c r="T748" s="484">
        <v>255929.70478999999</v>
      </c>
      <c r="U748" s="484">
        <v>59571.644659999998</v>
      </c>
      <c r="V748" s="484">
        <v>37499.975980000003</v>
      </c>
      <c r="W748" s="484">
        <v>192567.89655</v>
      </c>
      <c r="X748" s="484">
        <v>31516.043720000001</v>
      </c>
      <c r="Y748" s="484">
        <v>91164.808480000007</v>
      </c>
      <c r="Z748" s="484">
        <v>32000.72106</v>
      </c>
      <c r="AA748" s="484">
        <v>114541.85086000001</v>
      </c>
      <c r="AB748" s="484">
        <v>214102.33603000001</v>
      </c>
      <c r="AC748" s="484">
        <v>86925.411210000006</v>
      </c>
      <c r="AD748" s="484">
        <v>1666611.7260400001</v>
      </c>
      <c r="AE748" s="484">
        <v>49174025.855899997</v>
      </c>
      <c r="AF748" s="486">
        <v>4728960.0088100005</v>
      </c>
      <c r="AG748" s="486">
        <v>3215031.9102000003</v>
      </c>
      <c r="AH748" s="486">
        <v>0</v>
      </c>
      <c r="AI748" s="486">
        <v>292632.07055</v>
      </c>
      <c r="AJ748" s="487">
        <v>40937401.866340004</v>
      </c>
    </row>
    <row r="749" spans="1:36" s="40" customFormat="1" x14ac:dyDescent="0.25">
      <c r="A749" s="407"/>
      <c r="B749" s="112"/>
      <c r="C749" s="320"/>
      <c r="D749" s="484"/>
      <c r="E749" s="484"/>
      <c r="F749" s="484"/>
      <c r="G749" s="484"/>
      <c r="H749" s="88"/>
      <c r="I749" s="484"/>
      <c r="J749" s="484"/>
      <c r="K749" s="484"/>
      <c r="L749" s="484"/>
      <c r="M749" s="484"/>
      <c r="N749" s="484"/>
      <c r="O749" s="484"/>
      <c r="P749" s="484"/>
      <c r="Q749" s="484"/>
      <c r="R749" s="88"/>
      <c r="S749" s="484"/>
      <c r="T749" s="484"/>
      <c r="U749" s="484"/>
      <c r="V749" s="484"/>
      <c r="W749" s="484"/>
      <c r="X749" s="484"/>
      <c r="Y749" s="484"/>
      <c r="Z749" s="484"/>
      <c r="AA749" s="484"/>
      <c r="AB749" s="484"/>
      <c r="AC749" s="484"/>
      <c r="AD749" s="483"/>
      <c r="AE749" s="483"/>
      <c r="AF749" s="236"/>
      <c r="AG749" s="236"/>
      <c r="AH749" s="236"/>
      <c r="AI749" s="236"/>
      <c r="AJ749" s="488"/>
    </row>
    <row r="750" spans="1:36" s="40" customFormat="1" x14ac:dyDescent="0.25">
      <c r="A750" s="407"/>
      <c r="B750" s="112">
        <v>4</v>
      </c>
      <c r="C750" s="320" t="s">
        <v>241</v>
      </c>
      <c r="D750" s="484">
        <v>361553.82945999998</v>
      </c>
      <c r="E750" s="484">
        <v>477021.32551</v>
      </c>
      <c r="F750" s="484">
        <v>882943.82860000001</v>
      </c>
      <c r="G750" s="484">
        <v>330620.96487999998</v>
      </c>
      <c r="H750" s="26">
        <v>2052139.94845</v>
      </c>
      <c r="I750" s="484">
        <v>136884.87565</v>
      </c>
      <c r="J750" s="484">
        <v>185512.5906</v>
      </c>
      <c r="K750" s="484">
        <v>23401.499</v>
      </c>
      <c r="L750" s="484">
        <v>277725.13085000002</v>
      </c>
      <c r="M750" s="484">
        <v>68026.677240000005</v>
      </c>
      <c r="N750" s="484">
        <v>184166.99924</v>
      </c>
      <c r="O750" s="484">
        <v>36828.922930000001</v>
      </c>
      <c r="P750" s="484">
        <v>48807.033450000003</v>
      </c>
      <c r="Q750" s="484">
        <v>91457.742020000005</v>
      </c>
      <c r="R750" s="26">
        <v>1052811.47098</v>
      </c>
      <c r="S750" s="484">
        <v>32948.931689999998</v>
      </c>
      <c r="T750" s="484">
        <v>14446.7781</v>
      </c>
      <c r="U750" s="484">
        <v>3589.45579</v>
      </c>
      <c r="V750" s="484">
        <v>2769.5332199999998</v>
      </c>
      <c r="W750" s="484">
        <v>7349.2586499999998</v>
      </c>
      <c r="X750" s="484">
        <v>3312.1348600000001</v>
      </c>
      <c r="Y750" s="484">
        <v>17028.808570000001</v>
      </c>
      <c r="Z750" s="484">
        <v>4283.9410799999996</v>
      </c>
      <c r="AA750" s="484">
        <v>13550.73702</v>
      </c>
      <c r="AB750" s="484">
        <v>22859.31583</v>
      </c>
      <c r="AC750" s="484">
        <v>11402.493490000001</v>
      </c>
      <c r="AD750" s="484">
        <v>133541.38829999999</v>
      </c>
      <c r="AE750" s="484">
        <v>3238492.8077299995</v>
      </c>
      <c r="AF750" s="486">
        <v>207568.49824000002</v>
      </c>
      <c r="AG750" s="486">
        <v>348521.34130999999</v>
      </c>
      <c r="AH750" s="486">
        <v>0</v>
      </c>
      <c r="AI750" s="486">
        <v>41982.039080000002</v>
      </c>
      <c r="AJ750" s="487">
        <v>2640420.9291000003</v>
      </c>
    </row>
    <row r="751" spans="1:36" s="40" customFormat="1" x14ac:dyDescent="0.25">
      <c r="A751" s="407"/>
      <c r="B751" s="112"/>
      <c r="C751" s="320"/>
      <c r="D751" s="484"/>
      <c r="E751" s="484"/>
      <c r="F751" s="484"/>
      <c r="G751" s="484"/>
      <c r="H751" s="88"/>
      <c r="I751" s="484"/>
      <c r="J751" s="484"/>
      <c r="K751" s="484"/>
      <c r="L751" s="484"/>
      <c r="M751" s="484"/>
      <c r="N751" s="484"/>
      <c r="O751" s="484"/>
      <c r="P751" s="484"/>
      <c r="Q751" s="484"/>
      <c r="R751" s="88"/>
      <c r="S751" s="484"/>
      <c r="T751" s="484"/>
      <c r="U751" s="484"/>
      <c r="V751" s="484"/>
      <c r="W751" s="484"/>
      <c r="X751" s="484"/>
      <c r="Y751" s="484"/>
      <c r="Z751" s="484"/>
      <c r="AA751" s="484"/>
      <c r="AB751" s="484"/>
      <c r="AC751" s="484"/>
      <c r="AD751" s="483"/>
      <c r="AE751" s="483"/>
      <c r="AF751" s="236"/>
      <c r="AG751" s="236"/>
      <c r="AH751" s="236"/>
      <c r="AI751" s="236"/>
      <c r="AJ751" s="488"/>
    </row>
    <row r="752" spans="1:36" s="40" customFormat="1" x14ac:dyDescent="0.25">
      <c r="A752" s="407"/>
      <c r="B752" s="351" t="s">
        <v>1223</v>
      </c>
      <c r="C752" s="320" t="s">
        <v>242</v>
      </c>
      <c r="D752" s="484">
        <v>6388862.8047500001</v>
      </c>
      <c r="E752" s="484">
        <v>7298757.8115100004</v>
      </c>
      <c r="F752" s="484">
        <v>13528624.936960001</v>
      </c>
      <c r="G752" s="484">
        <v>5867035.7267000005</v>
      </c>
      <c r="H752" s="26">
        <v>33083281.279920001</v>
      </c>
      <c r="I752" s="484">
        <v>2366415.1897399998</v>
      </c>
      <c r="J752" s="484">
        <v>4237426.5421000002</v>
      </c>
      <c r="K752" s="484">
        <v>655712.20299999998</v>
      </c>
      <c r="L752" s="484">
        <v>2499053.7915099999</v>
      </c>
      <c r="M752" s="484">
        <v>1024229.9508</v>
      </c>
      <c r="N752" s="484">
        <v>4280816.3040500004</v>
      </c>
      <c r="O752" s="484">
        <v>642515.53763000004</v>
      </c>
      <c r="P752" s="484">
        <v>959697.64778</v>
      </c>
      <c r="Q752" s="484">
        <v>863217.10276000004</v>
      </c>
      <c r="R752" s="26">
        <v>17529084.269369997</v>
      </c>
      <c r="S752" s="484">
        <v>583740.26439000003</v>
      </c>
      <c r="T752" s="484">
        <v>270376.48288999998</v>
      </c>
      <c r="U752" s="484">
        <v>63161.100449999998</v>
      </c>
      <c r="V752" s="484">
        <v>40269.5092</v>
      </c>
      <c r="W752" s="484">
        <v>199917.15520000001</v>
      </c>
      <c r="X752" s="484">
        <v>34828.17858</v>
      </c>
      <c r="Y752" s="484">
        <v>108193.61705</v>
      </c>
      <c r="Z752" s="484">
        <v>36284.66214</v>
      </c>
      <c r="AA752" s="484">
        <v>128092.58788000001</v>
      </c>
      <c r="AB752" s="484">
        <v>236961.65186000001</v>
      </c>
      <c r="AC752" s="484">
        <v>98327.904699999999</v>
      </c>
      <c r="AD752" s="484">
        <v>1800153.1143400001</v>
      </c>
      <c r="AE752" s="484">
        <v>52412518.663630001</v>
      </c>
      <c r="AF752" s="491">
        <v>4936528.5070500001</v>
      </c>
      <c r="AG752" s="491">
        <v>3563553.2515100003</v>
      </c>
      <c r="AH752" s="491">
        <v>0</v>
      </c>
      <c r="AI752" s="491">
        <v>334614.10963000002</v>
      </c>
      <c r="AJ752" s="491">
        <v>43577822.795440003</v>
      </c>
    </row>
    <row r="753" spans="1:55" s="40" customFormat="1" x14ac:dyDescent="0.25">
      <c r="A753" s="407"/>
      <c r="B753" s="112"/>
      <c r="C753" s="320"/>
      <c r="D753" s="484"/>
      <c r="E753" s="484"/>
      <c r="F753" s="484"/>
      <c r="G753" s="484"/>
      <c r="H753" s="88"/>
      <c r="I753" s="484"/>
      <c r="J753" s="484"/>
      <c r="K753" s="484"/>
      <c r="L753" s="484"/>
      <c r="M753" s="484"/>
      <c r="N753" s="484"/>
      <c r="O753" s="484"/>
      <c r="P753" s="484"/>
      <c r="Q753" s="484"/>
      <c r="R753" s="88"/>
      <c r="S753" s="484"/>
      <c r="T753" s="484"/>
      <c r="U753" s="484"/>
      <c r="V753" s="484"/>
      <c r="W753" s="484"/>
      <c r="X753" s="484"/>
      <c r="Y753" s="484"/>
      <c r="Z753" s="484"/>
      <c r="AA753" s="484"/>
      <c r="AB753" s="484"/>
      <c r="AC753" s="484"/>
      <c r="AD753" s="483"/>
      <c r="AE753" s="483"/>
      <c r="AF753" s="236"/>
      <c r="AG753" s="236"/>
      <c r="AH753" s="236"/>
      <c r="AI753" s="236"/>
      <c r="AJ753" s="488"/>
    </row>
    <row r="754" spans="1:55" s="40" customFormat="1" x14ac:dyDescent="0.25">
      <c r="A754" s="407"/>
      <c r="B754" s="112"/>
      <c r="C754" s="320" t="s">
        <v>1</v>
      </c>
      <c r="D754" s="484"/>
      <c r="E754" s="484"/>
      <c r="F754" s="484"/>
      <c r="G754" s="484"/>
      <c r="H754" s="26"/>
      <c r="I754" s="484"/>
      <c r="J754" s="484"/>
      <c r="K754" s="484"/>
      <c r="L754" s="484"/>
      <c r="M754" s="484"/>
      <c r="N754" s="484"/>
      <c r="O754" s="484"/>
      <c r="P754" s="484"/>
      <c r="Q754" s="484"/>
      <c r="R754" s="26"/>
      <c r="S754" s="484"/>
      <c r="T754" s="484"/>
      <c r="U754" s="484"/>
      <c r="V754" s="484"/>
      <c r="W754" s="484"/>
      <c r="X754" s="484"/>
      <c r="Y754" s="484"/>
      <c r="Z754" s="484"/>
      <c r="AA754" s="484"/>
      <c r="AB754" s="484"/>
      <c r="AC754" s="484"/>
      <c r="AD754" s="484"/>
      <c r="AE754" s="484"/>
      <c r="AF754" s="486"/>
      <c r="AG754" s="486"/>
      <c r="AH754" s="486"/>
      <c r="AI754" s="486"/>
      <c r="AJ754" s="487"/>
    </row>
    <row r="755" spans="1:55" s="40" customFormat="1" x14ac:dyDescent="0.25">
      <c r="A755" s="407"/>
      <c r="B755" s="112">
        <v>21</v>
      </c>
      <c r="C755" s="320" t="s">
        <v>824</v>
      </c>
      <c r="D755" s="484">
        <v>4721386.6200900003</v>
      </c>
      <c r="E755" s="484">
        <v>5300777.6806600001</v>
      </c>
      <c r="F755" s="484">
        <v>10169669.408779999</v>
      </c>
      <c r="G755" s="484">
        <v>4471422.8282000003</v>
      </c>
      <c r="H755" s="26">
        <v>24663256.537730001</v>
      </c>
      <c r="I755" s="484">
        <v>1971925.2156</v>
      </c>
      <c r="J755" s="484">
        <v>3285806.6161099998</v>
      </c>
      <c r="K755" s="484">
        <v>503234.89199999999</v>
      </c>
      <c r="L755" s="484">
        <v>1131205.2909200001</v>
      </c>
      <c r="M755" s="484">
        <v>793641.46229000005</v>
      </c>
      <c r="N755" s="484">
        <v>3443537.28889</v>
      </c>
      <c r="O755" s="484">
        <v>520848.42297999997</v>
      </c>
      <c r="P755" s="484">
        <v>784627.76959000004</v>
      </c>
      <c r="Q755" s="484">
        <v>378108.11962000001</v>
      </c>
      <c r="R755" s="26">
        <v>12812935.077999998</v>
      </c>
      <c r="S755" s="484">
        <v>295132.13611999998</v>
      </c>
      <c r="T755" s="484">
        <v>208616.86785000001</v>
      </c>
      <c r="U755" s="484">
        <v>45679.438710000002</v>
      </c>
      <c r="V755" s="484">
        <v>24668.12271</v>
      </c>
      <c r="W755" s="484">
        <v>157369.7242</v>
      </c>
      <c r="X755" s="484">
        <v>23734.24641</v>
      </c>
      <c r="Y755" s="484">
        <v>67718.414059999996</v>
      </c>
      <c r="Z755" s="484">
        <v>18109.23198</v>
      </c>
      <c r="AA755" s="484">
        <v>39426.215880000003</v>
      </c>
      <c r="AB755" s="484">
        <v>156391.02982</v>
      </c>
      <c r="AC755" s="484">
        <v>13928.756670000001</v>
      </c>
      <c r="AD755" s="484">
        <v>1050774.18441</v>
      </c>
      <c r="AE755" s="484">
        <v>38526965.800140001</v>
      </c>
      <c r="AF755" s="486">
        <v>3946772.18089</v>
      </c>
      <c r="AG755" s="486">
        <v>1949514.87592</v>
      </c>
      <c r="AH755" s="486">
        <v>0</v>
      </c>
      <c r="AI755" s="486">
        <v>121073.38661</v>
      </c>
      <c r="AJ755" s="487">
        <v>32509605.356719997</v>
      </c>
    </row>
    <row r="756" spans="1:55" s="42" customFormat="1" x14ac:dyDescent="0.25">
      <c r="A756" s="408"/>
      <c r="B756" s="113">
        <v>2101</v>
      </c>
      <c r="C756" s="189" t="s">
        <v>243</v>
      </c>
      <c r="D756" s="242">
        <v>2800216.1923000002</v>
      </c>
      <c r="E756" s="242">
        <v>2737906.88692</v>
      </c>
      <c r="F756" s="242">
        <v>7229246.2871300001</v>
      </c>
      <c r="G756" s="242">
        <v>2800488.5112899998</v>
      </c>
      <c r="H756" s="88">
        <v>15567857.877640001</v>
      </c>
      <c r="I756" s="242">
        <v>962397.48326999997</v>
      </c>
      <c r="J756" s="242">
        <v>2106113.0586399999</v>
      </c>
      <c r="K756" s="242">
        <v>502615.092</v>
      </c>
      <c r="L756" s="242">
        <v>11267.245010000001</v>
      </c>
      <c r="M756" s="242">
        <v>339829.32610000001</v>
      </c>
      <c r="N756" s="242">
        <v>2062830.79645</v>
      </c>
      <c r="O756" s="242">
        <v>293624.38919999998</v>
      </c>
      <c r="P756" s="242">
        <v>427928.19647000002</v>
      </c>
      <c r="Q756" s="242">
        <v>74655.044500000004</v>
      </c>
      <c r="R756" s="88">
        <v>6781260.6316400003</v>
      </c>
      <c r="S756" s="242">
        <v>174155.49213999999</v>
      </c>
      <c r="T756" s="242">
        <v>64101.214840000001</v>
      </c>
      <c r="U756" s="242">
        <v>34331.480280000003</v>
      </c>
      <c r="V756" s="242">
        <v>8631.8646599999993</v>
      </c>
      <c r="W756" s="242">
        <v>114075.21943</v>
      </c>
      <c r="X756" s="242">
        <v>2887.0019900000002</v>
      </c>
      <c r="Y756" s="242">
        <v>6730.7101300000004</v>
      </c>
      <c r="Z756" s="242">
        <v>10123.19724</v>
      </c>
      <c r="AA756" s="242">
        <v>5925.9983499999998</v>
      </c>
      <c r="AB756" s="242">
        <v>62588.312700000002</v>
      </c>
      <c r="AC756" s="242">
        <v>4400.2502299999996</v>
      </c>
      <c r="AD756" s="483">
        <v>487950.74199000007</v>
      </c>
      <c r="AE756" s="483">
        <v>22837069.251270004</v>
      </c>
      <c r="AF756" s="486">
        <v>2565445.88845</v>
      </c>
      <c r="AG756" s="486">
        <v>359728.43576999998</v>
      </c>
      <c r="AH756" s="486">
        <v>0</v>
      </c>
      <c r="AI756" s="486">
        <v>17056.958709999999</v>
      </c>
      <c r="AJ756" s="487">
        <v>19894837.968339998</v>
      </c>
      <c r="AK756" s="40"/>
      <c r="AL756" s="40"/>
      <c r="AM756" s="40"/>
      <c r="AN756" s="40"/>
      <c r="AO756" s="40"/>
      <c r="AP756" s="40"/>
      <c r="AQ756" s="40"/>
      <c r="AR756" s="40"/>
      <c r="AS756" s="40"/>
      <c r="AT756" s="40"/>
      <c r="AU756" s="40"/>
      <c r="AV756" s="40"/>
      <c r="AW756" s="40"/>
      <c r="AX756" s="40"/>
      <c r="AY756" s="40"/>
      <c r="AZ756" s="40"/>
      <c r="BA756" s="40"/>
      <c r="BB756" s="40"/>
      <c r="BC756" s="40"/>
    </row>
    <row r="757" spans="1:55" s="42" customFormat="1" x14ac:dyDescent="0.25">
      <c r="A757" s="408"/>
      <c r="B757" s="113">
        <v>210105</v>
      </c>
      <c r="C757" s="189" t="s">
        <v>1571</v>
      </c>
      <c r="D757" s="483">
        <v>641105.87412000005</v>
      </c>
      <c r="E757" s="483">
        <v>569516.70154000004</v>
      </c>
      <c r="F757" s="483">
        <v>520409.91963999998</v>
      </c>
      <c r="G757" s="483">
        <v>7691.4857000000002</v>
      </c>
      <c r="H757" s="88">
        <v>1738723.9810000001</v>
      </c>
      <c r="I757" s="483">
        <v>60197.391130000004</v>
      </c>
      <c r="J757" s="483">
        <v>418511.88004000002</v>
      </c>
      <c r="K757" s="483">
        <v>32985.351000000002</v>
      </c>
      <c r="L757" s="483">
        <v>0</v>
      </c>
      <c r="M757" s="483">
        <v>47358.708740000002</v>
      </c>
      <c r="N757" s="483">
        <v>1024753.38026</v>
      </c>
      <c r="O757" s="483">
        <v>0</v>
      </c>
      <c r="P757" s="483">
        <v>104.94928</v>
      </c>
      <c r="Q757" s="483">
        <v>8970.6000499999991</v>
      </c>
      <c r="R757" s="88">
        <v>1592882.2605000001</v>
      </c>
      <c r="S757" s="483">
        <v>54887.659299999999</v>
      </c>
      <c r="T757" s="483">
        <v>14091.833860000001</v>
      </c>
      <c r="U757" s="483">
        <v>4959.4053299999996</v>
      </c>
      <c r="V757" s="483">
        <v>0</v>
      </c>
      <c r="W757" s="483">
        <v>0</v>
      </c>
      <c r="X757" s="483">
        <v>1033.07419</v>
      </c>
      <c r="Y757" s="483">
        <v>0</v>
      </c>
      <c r="Z757" s="483">
        <v>0</v>
      </c>
      <c r="AA757" s="483">
        <v>0</v>
      </c>
      <c r="AB757" s="483">
        <v>4566.8288000000002</v>
      </c>
      <c r="AC757" s="483">
        <v>0</v>
      </c>
      <c r="AD757" s="483">
        <v>79538.801479999995</v>
      </c>
      <c r="AE757" s="483">
        <v>3411145.0429800004</v>
      </c>
      <c r="AF757" s="486">
        <v>1057738.73126</v>
      </c>
      <c r="AG757" s="486">
        <v>47358.708740000002</v>
      </c>
      <c r="AH757" s="486">
        <v>0</v>
      </c>
      <c r="AI757" s="486">
        <v>0</v>
      </c>
      <c r="AJ757" s="487">
        <v>2306047.60298</v>
      </c>
      <c r="AK757" s="40"/>
      <c r="AL757" s="40"/>
      <c r="AM757" s="40"/>
      <c r="AN757" s="40"/>
      <c r="AO757" s="40"/>
      <c r="AP757" s="40"/>
      <c r="AQ757" s="40"/>
      <c r="AR757" s="40"/>
      <c r="AS757" s="40"/>
      <c r="AT757" s="40"/>
      <c r="AU757" s="40"/>
      <c r="AV757" s="40"/>
      <c r="AW757" s="40"/>
      <c r="AX757" s="40"/>
      <c r="AY757" s="40"/>
      <c r="AZ757" s="40"/>
      <c r="BA757" s="40"/>
      <c r="BB757" s="40"/>
      <c r="BC757" s="40"/>
    </row>
    <row r="758" spans="1:55" s="42" customFormat="1" x14ac:dyDescent="0.25">
      <c r="A758" s="408"/>
      <c r="B758" s="113">
        <v>210110</v>
      </c>
      <c r="C758" s="189" t="s">
        <v>1572</v>
      </c>
      <c r="D758" s="483">
        <v>833556.60574999999</v>
      </c>
      <c r="E758" s="483">
        <v>930340.52286999999</v>
      </c>
      <c r="F758" s="483">
        <v>2627204.98019</v>
      </c>
      <c r="G758" s="483">
        <v>1478628.0202299999</v>
      </c>
      <c r="H758" s="88">
        <v>5869730.12904</v>
      </c>
      <c r="I758" s="483">
        <v>182272.45246</v>
      </c>
      <c r="J758" s="483">
        <v>755459.33163999999</v>
      </c>
      <c r="K758" s="483">
        <v>462429.98599999998</v>
      </c>
      <c r="L758" s="483">
        <v>0</v>
      </c>
      <c r="M758" s="483">
        <v>37240.325929999999</v>
      </c>
      <c r="N758" s="483">
        <v>148868.92160999999</v>
      </c>
      <c r="O758" s="483">
        <v>74280.235650000002</v>
      </c>
      <c r="P758" s="483">
        <v>140908.79509999999</v>
      </c>
      <c r="Q758" s="483">
        <v>37.399880000000003</v>
      </c>
      <c r="R758" s="88">
        <v>1801497.4482700001</v>
      </c>
      <c r="S758" s="483">
        <v>0</v>
      </c>
      <c r="T758" s="483">
        <v>14555.267739999999</v>
      </c>
      <c r="U758" s="483">
        <v>7302.7139999999999</v>
      </c>
      <c r="V758" s="483">
        <v>3345.1033600000001</v>
      </c>
      <c r="W758" s="483">
        <v>173.77805000000001</v>
      </c>
      <c r="X758" s="483">
        <v>36.57367</v>
      </c>
      <c r="Y758" s="483">
        <v>0</v>
      </c>
      <c r="Z758" s="483">
        <v>3009.9217100000001</v>
      </c>
      <c r="AA758" s="483">
        <v>0</v>
      </c>
      <c r="AB758" s="483">
        <v>0</v>
      </c>
      <c r="AC758" s="483">
        <v>0</v>
      </c>
      <c r="AD758" s="483">
        <v>28423.358530000001</v>
      </c>
      <c r="AE758" s="483">
        <v>7699650.9358399995</v>
      </c>
      <c r="AF758" s="486">
        <v>611298.90760999999</v>
      </c>
      <c r="AG758" s="486">
        <v>40585.42929</v>
      </c>
      <c r="AH758" s="486">
        <v>0</v>
      </c>
      <c r="AI758" s="486">
        <v>0</v>
      </c>
      <c r="AJ758" s="487">
        <v>7047766.5989400009</v>
      </c>
      <c r="AK758" s="40"/>
      <c r="AL758" s="40"/>
      <c r="AM758" s="40"/>
      <c r="AN758" s="40"/>
      <c r="AO758" s="40"/>
      <c r="AP758" s="40"/>
      <c r="AQ758" s="40"/>
      <c r="AR758" s="40"/>
      <c r="AS758" s="40"/>
      <c r="AT758" s="40"/>
      <c r="AU758" s="40"/>
      <c r="AV758" s="40"/>
      <c r="AW758" s="40"/>
      <c r="AX758" s="40"/>
      <c r="AY758" s="40"/>
      <c r="AZ758" s="40"/>
      <c r="BA758" s="40"/>
      <c r="BB758" s="40"/>
      <c r="BC758" s="40"/>
    </row>
    <row r="759" spans="1:55" s="42" customFormat="1" x14ac:dyDescent="0.25">
      <c r="A759" s="408"/>
      <c r="B759" s="113">
        <v>210115</v>
      </c>
      <c r="C759" s="189" t="s">
        <v>246</v>
      </c>
      <c r="D759" s="483">
        <v>130179.39365</v>
      </c>
      <c r="E759" s="483">
        <v>11296.971079999999</v>
      </c>
      <c r="F759" s="483">
        <v>188083.34010999999</v>
      </c>
      <c r="G759" s="483">
        <v>77351.913390000002</v>
      </c>
      <c r="H759" s="88">
        <v>406911.61823000002</v>
      </c>
      <c r="I759" s="483">
        <v>75074.059760000004</v>
      </c>
      <c r="J759" s="483">
        <v>211719.93260999999</v>
      </c>
      <c r="K759" s="483">
        <v>1210.0989999999999</v>
      </c>
      <c r="L759" s="483">
        <v>0</v>
      </c>
      <c r="M759" s="483">
        <v>4538.6190100000003</v>
      </c>
      <c r="N759" s="483">
        <v>186057.50312000001</v>
      </c>
      <c r="O759" s="483">
        <v>2017.4073000000001</v>
      </c>
      <c r="P759" s="483">
        <v>25650.298490000001</v>
      </c>
      <c r="Q759" s="483">
        <v>15.29311</v>
      </c>
      <c r="R759" s="88">
        <v>506283.21240000008</v>
      </c>
      <c r="S759" s="483">
        <v>231.56437</v>
      </c>
      <c r="T759" s="483">
        <v>608.71536000000003</v>
      </c>
      <c r="U759" s="483">
        <v>50.93432</v>
      </c>
      <c r="V759" s="483">
        <v>0</v>
      </c>
      <c r="W759" s="483">
        <v>0</v>
      </c>
      <c r="X759" s="483">
        <v>0</v>
      </c>
      <c r="Y759" s="483">
        <v>0</v>
      </c>
      <c r="Z759" s="483">
        <v>0</v>
      </c>
      <c r="AA759" s="483">
        <v>0</v>
      </c>
      <c r="AB759" s="483">
        <v>969.63724999999999</v>
      </c>
      <c r="AC759" s="483">
        <v>0</v>
      </c>
      <c r="AD759" s="483">
        <v>1860.8512999999998</v>
      </c>
      <c r="AE759" s="483">
        <v>915055.68193000008</v>
      </c>
      <c r="AF759" s="486">
        <v>187267.60212</v>
      </c>
      <c r="AG759" s="486">
        <v>4538.6190100000003</v>
      </c>
      <c r="AH759" s="486">
        <v>0</v>
      </c>
      <c r="AI759" s="486">
        <v>0</v>
      </c>
      <c r="AJ759" s="487">
        <v>723249.4608</v>
      </c>
      <c r="AK759" s="40"/>
      <c r="AL759" s="40"/>
      <c r="AM759" s="40"/>
      <c r="AN759" s="40"/>
      <c r="AO759" s="40"/>
      <c r="AP759" s="40"/>
      <c r="AQ759" s="40"/>
      <c r="AR759" s="40"/>
      <c r="AS759" s="40"/>
      <c r="AT759" s="40"/>
      <c r="AU759" s="40"/>
      <c r="AV759" s="40"/>
      <c r="AW759" s="40"/>
      <c r="AX759" s="40"/>
      <c r="AY759" s="40"/>
      <c r="AZ759" s="40"/>
      <c r="BA759" s="40"/>
      <c r="BB759" s="40"/>
      <c r="BC759" s="40"/>
    </row>
    <row r="760" spans="1:55" s="42" customFormat="1" x14ac:dyDescent="0.25">
      <c r="A760" s="408"/>
      <c r="B760" s="113">
        <v>210120</v>
      </c>
      <c r="C760" s="189" t="s">
        <v>1573</v>
      </c>
      <c r="D760" s="483">
        <v>1676.1749299999999</v>
      </c>
      <c r="E760" s="483">
        <v>5.0000000000000002E-5</v>
      </c>
      <c r="F760" s="483">
        <v>0</v>
      </c>
      <c r="G760" s="483">
        <v>0</v>
      </c>
      <c r="H760" s="88">
        <v>1676.17498</v>
      </c>
      <c r="I760" s="483">
        <v>0</v>
      </c>
      <c r="J760" s="483">
        <v>4396.9582099999998</v>
      </c>
      <c r="K760" s="483">
        <v>0</v>
      </c>
      <c r="L760" s="483">
        <v>0</v>
      </c>
      <c r="M760" s="483">
        <v>0</v>
      </c>
      <c r="N760" s="483">
        <v>0</v>
      </c>
      <c r="O760" s="483">
        <v>231.68755999999999</v>
      </c>
      <c r="P760" s="483">
        <v>351.15298000000001</v>
      </c>
      <c r="Q760" s="483">
        <v>0</v>
      </c>
      <c r="R760" s="88">
        <v>4979.7987499999999</v>
      </c>
      <c r="S760" s="483">
        <v>0</v>
      </c>
      <c r="T760" s="483">
        <v>0</v>
      </c>
      <c r="U760" s="483">
        <v>0</v>
      </c>
      <c r="V760" s="483">
        <v>0</v>
      </c>
      <c r="W760" s="483">
        <v>0</v>
      </c>
      <c r="X760" s="483">
        <v>0</v>
      </c>
      <c r="Y760" s="483">
        <v>0</v>
      </c>
      <c r="Z760" s="483">
        <v>0</v>
      </c>
      <c r="AA760" s="483">
        <v>0</v>
      </c>
      <c r="AB760" s="483">
        <v>0</v>
      </c>
      <c r="AC760" s="483">
        <v>0</v>
      </c>
      <c r="AD760" s="483">
        <v>0</v>
      </c>
      <c r="AE760" s="483">
        <v>6655.9737299999997</v>
      </c>
      <c r="AF760" s="486">
        <v>0</v>
      </c>
      <c r="AG760" s="486">
        <v>0</v>
      </c>
      <c r="AH760" s="486">
        <v>0</v>
      </c>
      <c r="AI760" s="486">
        <v>0</v>
      </c>
      <c r="AJ760" s="487">
        <v>6655.9737299999997</v>
      </c>
      <c r="AK760" s="40"/>
      <c r="AL760" s="40"/>
      <c r="AM760" s="40"/>
      <c r="AN760" s="40"/>
      <c r="AO760" s="40"/>
      <c r="AP760" s="40"/>
      <c r="AQ760" s="40"/>
      <c r="AR760" s="40"/>
      <c r="AS760" s="40"/>
      <c r="AT760" s="40"/>
      <c r="AU760" s="40"/>
      <c r="AV760" s="40"/>
      <c r="AW760" s="40"/>
      <c r="AX760" s="40"/>
      <c r="AY760" s="40"/>
      <c r="AZ760" s="40"/>
      <c r="BA760" s="40"/>
      <c r="BB760" s="40"/>
      <c r="BC760" s="40"/>
    </row>
    <row r="761" spans="1:55" s="42" customFormat="1" x14ac:dyDescent="0.25">
      <c r="A761" s="408"/>
      <c r="B761" s="113">
        <v>210125</v>
      </c>
      <c r="C761" s="189" t="s">
        <v>247</v>
      </c>
      <c r="D761" s="483">
        <v>0</v>
      </c>
      <c r="E761" s="483">
        <v>0</v>
      </c>
      <c r="F761" s="483">
        <v>0</v>
      </c>
      <c r="G761" s="483">
        <v>0</v>
      </c>
      <c r="H761" s="88">
        <v>0</v>
      </c>
      <c r="I761" s="483">
        <v>0</v>
      </c>
      <c r="J761" s="483">
        <v>0</v>
      </c>
      <c r="K761" s="483">
        <v>0</v>
      </c>
      <c r="L761" s="483">
        <v>0</v>
      </c>
      <c r="M761" s="483">
        <v>0</v>
      </c>
      <c r="N761" s="483">
        <v>0</v>
      </c>
      <c r="O761" s="483">
        <v>0</v>
      </c>
      <c r="P761" s="483">
        <v>0</v>
      </c>
      <c r="Q761" s="483">
        <v>0</v>
      </c>
      <c r="R761" s="88">
        <v>0</v>
      </c>
      <c r="S761" s="483">
        <v>0</v>
      </c>
      <c r="T761" s="483">
        <v>0</v>
      </c>
      <c r="U761" s="483">
        <v>0</v>
      </c>
      <c r="V761" s="483">
        <v>0</v>
      </c>
      <c r="W761" s="483">
        <v>0</v>
      </c>
      <c r="X761" s="483">
        <v>0</v>
      </c>
      <c r="Y761" s="483">
        <v>0</v>
      </c>
      <c r="Z761" s="483">
        <v>0</v>
      </c>
      <c r="AA761" s="483">
        <v>0</v>
      </c>
      <c r="AB761" s="483">
        <v>0</v>
      </c>
      <c r="AC761" s="483">
        <v>0</v>
      </c>
      <c r="AD761" s="483">
        <v>0</v>
      </c>
      <c r="AE761" s="483">
        <v>0</v>
      </c>
      <c r="AF761" s="486">
        <v>0</v>
      </c>
      <c r="AG761" s="486">
        <v>0</v>
      </c>
      <c r="AH761" s="486">
        <v>0</v>
      </c>
      <c r="AI761" s="486">
        <v>0</v>
      </c>
      <c r="AJ761" s="487">
        <v>0</v>
      </c>
      <c r="AK761" s="40"/>
      <c r="AL761" s="40"/>
      <c r="AM761" s="40"/>
      <c r="AN761" s="40"/>
      <c r="AO761" s="40"/>
      <c r="AP761" s="40"/>
      <c r="AQ761" s="40"/>
      <c r="AR761" s="40"/>
      <c r="AS761" s="40"/>
      <c r="AT761" s="40"/>
      <c r="AU761" s="40"/>
      <c r="AV761" s="40"/>
      <c r="AW761" s="40"/>
      <c r="AX761" s="40"/>
      <c r="AY761" s="40"/>
      <c r="AZ761" s="40"/>
      <c r="BA761" s="40"/>
      <c r="BB761" s="40"/>
      <c r="BC761" s="40"/>
    </row>
    <row r="762" spans="1:55" s="42" customFormat="1" x14ac:dyDescent="0.25">
      <c r="A762" s="408"/>
      <c r="B762" s="113">
        <v>210130</v>
      </c>
      <c r="C762" s="189" t="s">
        <v>248</v>
      </c>
      <c r="D762" s="483">
        <v>6708.7225399999998</v>
      </c>
      <c r="E762" s="483">
        <v>9932.97408</v>
      </c>
      <c r="F762" s="483">
        <v>26518.71573</v>
      </c>
      <c r="G762" s="483">
        <v>9290.7994199999994</v>
      </c>
      <c r="H762" s="88">
        <v>52451.211769999994</v>
      </c>
      <c r="I762" s="483">
        <v>1759.9240199999999</v>
      </c>
      <c r="J762" s="483">
        <v>5807.78125</v>
      </c>
      <c r="K762" s="483">
        <v>2692.4110000000001</v>
      </c>
      <c r="L762" s="483">
        <v>0</v>
      </c>
      <c r="M762" s="483">
        <v>316.79743000000002</v>
      </c>
      <c r="N762" s="483">
        <v>4132.8931199999997</v>
      </c>
      <c r="O762" s="483">
        <v>360.14636000000002</v>
      </c>
      <c r="P762" s="483">
        <v>1428.39481</v>
      </c>
      <c r="Q762" s="483">
        <v>18.16093</v>
      </c>
      <c r="R762" s="88">
        <v>16516.50892</v>
      </c>
      <c r="S762" s="483">
        <v>210.08187000000001</v>
      </c>
      <c r="T762" s="483">
        <v>67.733999999999995</v>
      </c>
      <c r="U762" s="483">
        <v>332.34109999999998</v>
      </c>
      <c r="V762" s="483">
        <v>191.56456</v>
      </c>
      <c r="W762" s="483">
        <v>3</v>
      </c>
      <c r="X762" s="483">
        <v>60.748779999999996</v>
      </c>
      <c r="Y762" s="483">
        <v>0</v>
      </c>
      <c r="Z762" s="483">
        <v>17.377020000000002</v>
      </c>
      <c r="AA762" s="483">
        <v>0</v>
      </c>
      <c r="AB762" s="483">
        <v>20.4772</v>
      </c>
      <c r="AC762" s="483">
        <v>0</v>
      </c>
      <c r="AD762" s="483">
        <v>903.3245300000001</v>
      </c>
      <c r="AE762" s="483">
        <v>69871.045219999985</v>
      </c>
      <c r="AF762" s="486">
        <v>6825.3041199999998</v>
      </c>
      <c r="AG762" s="486">
        <v>508.36198999999999</v>
      </c>
      <c r="AH762" s="486">
        <v>0</v>
      </c>
      <c r="AI762" s="486">
        <v>0</v>
      </c>
      <c r="AJ762" s="487">
        <v>62537.379109999987</v>
      </c>
      <c r="AK762" s="40"/>
      <c r="AL762" s="40"/>
      <c r="AM762" s="40"/>
      <c r="AN762" s="40"/>
      <c r="AO762" s="40"/>
      <c r="AP762" s="40"/>
      <c r="AQ762" s="40"/>
      <c r="AR762" s="40"/>
      <c r="AS762" s="40"/>
      <c r="AT762" s="40"/>
      <c r="AU762" s="40"/>
      <c r="AV762" s="40"/>
      <c r="AW762" s="40"/>
      <c r="AX762" s="40"/>
      <c r="AY762" s="40"/>
      <c r="AZ762" s="40"/>
      <c r="BA762" s="40"/>
      <c r="BB762" s="40"/>
      <c r="BC762" s="40"/>
    </row>
    <row r="763" spans="1:55" s="42" customFormat="1" x14ac:dyDescent="0.25">
      <c r="A763" s="408"/>
      <c r="B763" s="113">
        <v>210131</v>
      </c>
      <c r="C763" s="189" t="s">
        <v>825</v>
      </c>
      <c r="D763" s="483">
        <v>5880.6610000000001</v>
      </c>
      <c r="E763" s="483">
        <v>0</v>
      </c>
      <c r="F763" s="483">
        <v>7245.5688200000004</v>
      </c>
      <c r="G763" s="483">
        <v>7358.2197900000001</v>
      </c>
      <c r="H763" s="88">
        <v>20484.44961</v>
      </c>
      <c r="I763" s="483">
        <v>1267.3646699999999</v>
      </c>
      <c r="J763" s="483">
        <v>6079.6832299999996</v>
      </c>
      <c r="K763" s="483">
        <v>0.45200000000000001</v>
      </c>
      <c r="L763" s="483">
        <v>0</v>
      </c>
      <c r="M763" s="483">
        <v>1540.25981</v>
      </c>
      <c r="N763" s="483">
        <v>6988.29133</v>
      </c>
      <c r="O763" s="483">
        <v>9.3328900000000008</v>
      </c>
      <c r="P763" s="483">
        <v>417.76805000000002</v>
      </c>
      <c r="Q763" s="483">
        <v>275.75143000000003</v>
      </c>
      <c r="R763" s="88">
        <v>16578.903409999999</v>
      </c>
      <c r="S763" s="483">
        <v>136.60539</v>
      </c>
      <c r="T763" s="483">
        <v>0</v>
      </c>
      <c r="U763" s="483">
        <v>0</v>
      </c>
      <c r="V763" s="483">
        <v>382.68639000000002</v>
      </c>
      <c r="W763" s="483">
        <v>115.74753</v>
      </c>
      <c r="X763" s="483">
        <v>0</v>
      </c>
      <c r="Y763" s="483">
        <v>0</v>
      </c>
      <c r="Z763" s="483">
        <v>21.5671</v>
      </c>
      <c r="AA763" s="483">
        <v>0</v>
      </c>
      <c r="AB763" s="483">
        <v>0</v>
      </c>
      <c r="AC763" s="483">
        <v>0</v>
      </c>
      <c r="AD763" s="483">
        <v>656.60640999999998</v>
      </c>
      <c r="AE763" s="483">
        <v>37719.959429999995</v>
      </c>
      <c r="AF763" s="486">
        <v>6988.7433300000002</v>
      </c>
      <c r="AG763" s="486">
        <v>1922.9462000000001</v>
      </c>
      <c r="AH763" s="486">
        <v>0</v>
      </c>
      <c r="AI763" s="486">
        <v>0</v>
      </c>
      <c r="AJ763" s="487">
        <v>28808.269899999999</v>
      </c>
      <c r="AK763" s="40"/>
      <c r="AL763" s="40"/>
      <c r="AM763" s="40"/>
      <c r="AN763" s="40"/>
      <c r="AO763" s="40"/>
      <c r="AP763" s="40"/>
      <c r="AQ763" s="40"/>
      <c r="AR763" s="40"/>
      <c r="AS763" s="40"/>
      <c r="AT763" s="40"/>
      <c r="AU763" s="40"/>
      <c r="AV763" s="40"/>
      <c r="AW763" s="40"/>
      <c r="AX763" s="40"/>
      <c r="AY763" s="40"/>
      <c r="AZ763" s="40"/>
      <c r="BA763" s="40"/>
      <c r="BB763" s="40"/>
      <c r="BC763" s="40"/>
    </row>
    <row r="764" spans="1:55" s="42" customFormat="1" x14ac:dyDescent="0.25">
      <c r="A764" s="408"/>
      <c r="B764" s="113">
        <v>210135</v>
      </c>
      <c r="C764" s="189" t="s">
        <v>249</v>
      </c>
      <c r="D764" s="483">
        <v>1135563.40607</v>
      </c>
      <c r="E764" s="483">
        <v>1156813.7956699999</v>
      </c>
      <c r="F764" s="483">
        <v>3767437.57027</v>
      </c>
      <c r="G764" s="483">
        <v>1166252.10769</v>
      </c>
      <c r="H764" s="88">
        <v>7226066.8797000004</v>
      </c>
      <c r="I764" s="483">
        <v>633838.74580000003</v>
      </c>
      <c r="J764" s="483">
        <v>651423.45947</v>
      </c>
      <c r="K764" s="483">
        <v>0</v>
      </c>
      <c r="L764" s="483">
        <v>0</v>
      </c>
      <c r="M764" s="483">
        <v>246096.86681000001</v>
      </c>
      <c r="N764" s="483">
        <v>670210.23496000003</v>
      </c>
      <c r="O764" s="483">
        <v>215035.45696000001</v>
      </c>
      <c r="P764" s="483">
        <v>255765.39146000001</v>
      </c>
      <c r="Q764" s="483">
        <v>62245.017800000001</v>
      </c>
      <c r="R764" s="88">
        <v>2734615.1732600005</v>
      </c>
      <c r="S764" s="483">
        <v>117464.66635</v>
      </c>
      <c r="T764" s="483">
        <v>33945.523659999999</v>
      </c>
      <c r="U764" s="483">
        <v>21302.19442</v>
      </c>
      <c r="V764" s="483">
        <v>4560.54331</v>
      </c>
      <c r="W764" s="483">
        <v>113694.36489</v>
      </c>
      <c r="X764" s="483">
        <v>1671.07187</v>
      </c>
      <c r="Y764" s="483">
        <v>6180.65859</v>
      </c>
      <c r="Z764" s="483">
        <v>6524.8398699999998</v>
      </c>
      <c r="AA764" s="483">
        <v>5925.9983499999998</v>
      </c>
      <c r="AB764" s="483">
        <v>56685.220939999999</v>
      </c>
      <c r="AC764" s="483">
        <v>4393.1702299999997</v>
      </c>
      <c r="AD764" s="483">
        <v>372348.25247999997</v>
      </c>
      <c r="AE764" s="483">
        <v>10333030.305440001</v>
      </c>
      <c r="AF764" s="486">
        <v>670210.23496000003</v>
      </c>
      <c r="AG764" s="486">
        <v>250657.41012000002</v>
      </c>
      <c r="AH764" s="486">
        <v>0</v>
      </c>
      <c r="AI764" s="486">
        <v>16499.82717</v>
      </c>
      <c r="AJ764" s="487">
        <v>9395662.8331899978</v>
      </c>
      <c r="AK764" s="40"/>
      <c r="AL764" s="40"/>
      <c r="AM764" s="40"/>
      <c r="AN764" s="40"/>
      <c r="AO764" s="40"/>
      <c r="AP764" s="40"/>
      <c r="AQ764" s="40"/>
      <c r="AR764" s="40"/>
      <c r="AS764" s="40"/>
      <c r="AT764" s="40"/>
      <c r="AU764" s="40"/>
      <c r="AV764" s="40"/>
      <c r="AW764" s="40"/>
      <c r="AX764" s="40"/>
      <c r="AY764" s="40"/>
      <c r="AZ764" s="40"/>
      <c r="BA764" s="40"/>
      <c r="BB764" s="40"/>
      <c r="BC764" s="40"/>
    </row>
    <row r="765" spans="1:55" s="42" customFormat="1" x14ac:dyDescent="0.25">
      <c r="A765" s="408"/>
      <c r="B765" s="113">
        <v>210140</v>
      </c>
      <c r="C765" s="189" t="s">
        <v>250</v>
      </c>
      <c r="D765" s="483">
        <v>86.169030000000006</v>
      </c>
      <c r="E765" s="483">
        <v>35356.383710000002</v>
      </c>
      <c r="F765" s="483">
        <v>19108.38839</v>
      </c>
      <c r="G765" s="483">
        <v>20130.35958</v>
      </c>
      <c r="H765" s="88">
        <v>74681.300709999996</v>
      </c>
      <c r="I765" s="483">
        <v>29.860099999999999</v>
      </c>
      <c r="J765" s="483">
        <v>18643.124909999999</v>
      </c>
      <c r="K765" s="483">
        <v>0</v>
      </c>
      <c r="L765" s="483">
        <v>3985.23578</v>
      </c>
      <c r="M765" s="483">
        <v>1645.8431800000001</v>
      </c>
      <c r="N765" s="483">
        <v>908.48231999999996</v>
      </c>
      <c r="O765" s="483">
        <v>864.51259000000005</v>
      </c>
      <c r="P765" s="483">
        <v>345.17520999999999</v>
      </c>
      <c r="Q765" s="483">
        <v>2556.47651</v>
      </c>
      <c r="R765" s="88">
        <v>28978.710599999999</v>
      </c>
      <c r="S765" s="483">
        <v>52.562280000000001</v>
      </c>
      <c r="T765" s="483">
        <v>327.10755</v>
      </c>
      <c r="U765" s="483">
        <v>2.71882</v>
      </c>
      <c r="V765" s="483">
        <v>139.81263999999999</v>
      </c>
      <c r="W765" s="483">
        <v>0</v>
      </c>
      <c r="X765" s="483">
        <v>85.533479999999997</v>
      </c>
      <c r="Y765" s="483">
        <v>545.39883999999995</v>
      </c>
      <c r="Z765" s="483">
        <v>535.92525000000001</v>
      </c>
      <c r="AA765" s="483">
        <v>0</v>
      </c>
      <c r="AB765" s="483">
        <v>267.50972000000002</v>
      </c>
      <c r="AC765" s="483">
        <v>7.08</v>
      </c>
      <c r="AD765" s="483">
        <v>1963.6485799999998</v>
      </c>
      <c r="AE765" s="483">
        <v>105623.65989</v>
      </c>
      <c r="AF765" s="486">
        <v>908.48231999999996</v>
      </c>
      <c r="AG765" s="486">
        <v>5770.8915999999999</v>
      </c>
      <c r="AH765" s="486">
        <v>0</v>
      </c>
      <c r="AI765" s="486">
        <v>552.47883999999999</v>
      </c>
      <c r="AJ765" s="487">
        <v>98391.807129999987</v>
      </c>
      <c r="AK765" s="40"/>
      <c r="AL765" s="40"/>
      <c r="AM765" s="40"/>
      <c r="AN765" s="40"/>
      <c r="AO765" s="40"/>
      <c r="AP765" s="40"/>
      <c r="AQ765" s="40"/>
      <c r="AR765" s="40"/>
      <c r="AS765" s="40"/>
      <c r="AT765" s="40"/>
      <c r="AU765" s="40"/>
      <c r="AV765" s="40"/>
      <c r="AW765" s="40"/>
      <c r="AX765" s="40"/>
      <c r="AY765" s="40"/>
      <c r="AZ765" s="40"/>
      <c r="BA765" s="40"/>
      <c r="BB765" s="40"/>
      <c r="BC765" s="40"/>
    </row>
    <row r="766" spans="1:55" s="42" customFormat="1" x14ac:dyDescent="0.25">
      <c r="A766" s="408"/>
      <c r="B766" s="113">
        <v>210145</v>
      </c>
      <c r="C766" s="189" t="s">
        <v>251</v>
      </c>
      <c r="D766" s="483">
        <v>7337.4644799999996</v>
      </c>
      <c r="E766" s="483">
        <v>9938.9063900000001</v>
      </c>
      <c r="F766" s="483">
        <v>4974.1546200000003</v>
      </c>
      <c r="G766" s="483">
        <v>5409.8289000000004</v>
      </c>
      <c r="H766" s="88">
        <v>27660.35439</v>
      </c>
      <c r="I766" s="483">
        <v>1567.86284</v>
      </c>
      <c r="J766" s="483">
        <v>1257.2060899999999</v>
      </c>
      <c r="K766" s="483">
        <v>0</v>
      </c>
      <c r="L766" s="483">
        <v>7282.0092299999997</v>
      </c>
      <c r="M766" s="483">
        <v>331.06758000000002</v>
      </c>
      <c r="N766" s="483">
        <v>1370.2173</v>
      </c>
      <c r="O766" s="483">
        <v>72.64873</v>
      </c>
      <c r="P766" s="483">
        <v>146.56280000000001</v>
      </c>
      <c r="Q766" s="483">
        <v>486.11228999999997</v>
      </c>
      <c r="R766" s="88">
        <v>12513.68686</v>
      </c>
      <c r="S766" s="483">
        <v>0</v>
      </c>
      <c r="T766" s="483">
        <v>145.2072</v>
      </c>
      <c r="U766" s="483">
        <v>0</v>
      </c>
      <c r="V766" s="483">
        <v>0</v>
      </c>
      <c r="W766" s="483">
        <v>0</v>
      </c>
      <c r="X766" s="483">
        <v>0</v>
      </c>
      <c r="Y766" s="483">
        <v>0</v>
      </c>
      <c r="Z766" s="483">
        <v>0</v>
      </c>
      <c r="AA766" s="483">
        <v>0</v>
      </c>
      <c r="AB766" s="483">
        <v>0</v>
      </c>
      <c r="AC766" s="483">
        <v>0</v>
      </c>
      <c r="AD766" s="483">
        <v>145.2072</v>
      </c>
      <c r="AE766" s="483">
        <v>40319.248449999999</v>
      </c>
      <c r="AF766" s="486">
        <v>1370.2173</v>
      </c>
      <c r="AG766" s="486">
        <v>7613.0768099999996</v>
      </c>
      <c r="AH766" s="486">
        <v>0</v>
      </c>
      <c r="AI766" s="486">
        <v>0</v>
      </c>
      <c r="AJ766" s="487">
        <v>31335.954340000004</v>
      </c>
      <c r="AK766" s="40"/>
      <c r="AL766" s="40"/>
      <c r="AM766" s="40"/>
      <c r="AN766" s="40"/>
      <c r="AO766" s="40"/>
      <c r="AP766" s="40"/>
      <c r="AQ766" s="40"/>
      <c r="AR766" s="40"/>
      <c r="AS766" s="40"/>
      <c r="AT766" s="40"/>
      <c r="AU766" s="40"/>
      <c r="AV766" s="40"/>
      <c r="AW766" s="40"/>
      <c r="AX766" s="40"/>
      <c r="AY766" s="40"/>
      <c r="AZ766" s="40"/>
      <c r="BA766" s="40"/>
      <c r="BB766" s="40"/>
      <c r="BC766" s="40"/>
    </row>
    <row r="767" spans="1:55" s="42" customFormat="1" x14ac:dyDescent="0.25">
      <c r="A767" s="408"/>
      <c r="B767" s="113">
        <v>210150</v>
      </c>
      <c r="C767" s="189" t="s">
        <v>252</v>
      </c>
      <c r="D767" s="483">
        <v>31397.084579999999</v>
      </c>
      <c r="E767" s="483">
        <v>14206.92369</v>
      </c>
      <c r="F767" s="483">
        <v>61109.181400000001</v>
      </c>
      <c r="G767" s="483">
        <v>28375.154699999999</v>
      </c>
      <c r="H767" s="88">
        <v>135088.34437000001</v>
      </c>
      <c r="I767" s="483">
        <v>6389.8224899999996</v>
      </c>
      <c r="J767" s="483">
        <v>32806.081789999997</v>
      </c>
      <c r="K767" s="483">
        <v>3296.7930000000001</v>
      </c>
      <c r="L767" s="483">
        <v>0</v>
      </c>
      <c r="M767" s="483">
        <v>760.83761000000004</v>
      </c>
      <c r="N767" s="483">
        <v>19540.872429999999</v>
      </c>
      <c r="O767" s="483">
        <v>752.96115999999995</v>
      </c>
      <c r="P767" s="483">
        <v>2809.70829</v>
      </c>
      <c r="Q767" s="483">
        <v>50.232500000000002</v>
      </c>
      <c r="R767" s="88">
        <v>66407.309269999998</v>
      </c>
      <c r="S767" s="483">
        <v>1172.35258</v>
      </c>
      <c r="T767" s="483">
        <v>359.82547</v>
      </c>
      <c r="U767" s="483">
        <v>381.17228999999998</v>
      </c>
      <c r="V767" s="483">
        <v>12.154400000000001</v>
      </c>
      <c r="W767" s="483">
        <v>88.328959999999995</v>
      </c>
      <c r="X767" s="483">
        <v>0</v>
      </c>
      <c r="Y767" s="483">
        <v>4.6527000000000003</v>
      </c>
      <c r="Z767" s="483">
        <v>13.56629</v>
      </c>
      <c r="AA767" s="483">
        <v>0</v>
      </c>
      <c r="AB767" s="483">
        <v>78.63879</v>
      </c>
      <c r="AC767" s="483">
        <v>0</v>
      </c>
      <c r="AD767" s="483">
        <v>2110.69148</v>
      </c>
      <c r="AE767" s="483">
        <v>203606.34512000001</v>
      </c>
      <c r="AF767" s="486">
        <v>22837.665430000001</v>
      </c>
      <c r="AG767" s="486">
        <v>772.99201000000005</v>
      </c>
      <c r="AH767" s="486">
        <v>0</v>
      </c>
      <c r="AI767" s="486">
        <v>4.6527000000000003</v>
      </c>
      <c r="AJ767" s="487">
        <v>179991.03498000003</v>
      </c>
      <c r="AK767" s="40"/>
      <c r="AL767" s="40"/>
      <c r="AM767" s="40"/>
      <c r="AN767" s="40"/>
      <c r="AO767" s="40"/>
      <c r="AP767" s="40"/>
      <c r="AQ767" s="40"/>
      <c r="AR767" s="40"/>
      <c r="AS767" s="40"/>
      <c r="AT767" s="40"/>
      <c r="AU767" s="40"/>
      <c r="AV767" s="40"/>
      <c r="AW767" s="40"/>
      <c r="AX767" s="40"/>
      <c r="AY767" s="40"/>
      <c r="AZ767" s="40"/>
      <c r="BA767" s="40"/>
      <c r="BB767" s="40"/>
      <c r="BC767" s="40"/>
    </row>
    <row r="768" spans="1:55" s="42" customFormat="1" x14ac:dyDescent="0.25">
      <c r="A768" s="408"/>
      <c r="B768" s="113">
        <v>210155</v>
      </c>
      <c r="C768" s="189" t="s">
        <v>253</v>
      </c>
      <c r="D768" s="483">
        <v>6724.6361500000003</v>
      </c>
      <c r="E768" s="483">
        <v>503.70783999999998</v>
      </c>
      <c r="F768" s="483">
        <v>7154.4679599999999</v>
      </c>
      <c r="G768" s="483">
        <v>0.62189000000000005</v>
      </c>
      <c r="H768" s="88">
        <v>14383.43384</v>
      </c>
      <c r="I768" s="483">
        <v>0</v>
      </c>
      <c r="J768" s="483">
        <v>7.6193999999999997</v>
      </c>
      <c r="K768" s="483">
        <v>0</v>
      </c>
      <c r="L768" s="483">
        <v>0</v>
      </c>
      <c r="M768" s="483">
        <v>0</v>
      </c>
      <c r="N768" s="483">
        <v>0</v>
      </c>
      <c r="O768" s="483">
        <v>0</v>
      </c>
      <c r="P768" s="483">
        <v>0</v>
      </c>
      <c r="Q768" s="483">
        <v>0</v>
      </c>
      <c r="R768" s="88">
        <v>7.6193999999999997</v>
      </c>
      <c r="S768" s="483">
        <v>0</v>
      </c>
      <c r="T768" s="483">
        <v>0</v>
      </c>
      <c r="U768" s="483">
        <v>0</v>
      </c>
      <c r="V768" s="483">
        <v>0</v>
      </c>
      <c r="W768" s="483">
        <v>0</v>
      </c>
      <c r="X768" s="483">
        <v>0</v>
      </c>
      <c r="Y768" s="483">
        <v>0</v>
      </c>
      <c r="Z768" s="483">
        <v>0</v>
      </c>
      <c r="AA768" s="483">
        <v>0</v>
      </c>
      <c r="AB768" s="483">
        <v>0</v>
      </c>
      <c r="AC768" s="483">
        <v>0</v>
      </c>
      <c r="AD768" s="483">
        <v>0</v>
      </c>
      <c r="AE768" s="483">
        <v>14391.053239999999</v>
      </c>
      <c r="AF768" s="486">
        <v>0</v>
      </c>
      <c r="AG768" s="486">
        <v>0</v>
      </c>
      <c r="AH768" s="486">
        <v>0</v>
      </c>
      <c r="AI768" s="486">
        <v>0</v>
      </c>
      <c r="AJ768" s="487">
        <v>14391.053239999999</v>
      </c>
      <c r="AK768" s="40"/>
      <c r="AL768" s="40"/>
      <c r="AM768" s="40"/>
      <c r="AN768" s="40"/>
      <c r="AO768" s="40"/>
      <c r="AP768" s="40"/>
      <c r="AQ768" s="40"/>
      <c r="AR768" s="40"/>
      <c r="AS768" s="40"/>
      <c r="AT768" s="40"/>
      <c r="AU768" s="40"/>
      <c r="AV768" s="40"/>
      <c r="AW768" s="40"/>
      <c r="AX768" s="40"/>
      <c r="AY768" s="40"/>
      <c r="AZ768" s="40"/>
      <c r="BA768" s="40"/>
      <c r="BB768" s="40"/>
      <c r="BC768" s="40"/>
    </row>
    <row r="769" spans="1:55" s="42" customFormat="1" x14ac:dyDescent="0.25">
      <c r="A769" s="408"/>
      <c r="B769" s="113">
        <v>2102</v>
      </c>
      <c r="C769" s="189" t="s">
        <v>254</v>
      </c>
      <c r="D769" s="483">
        <v>0</v>
      </c>
      <c r="E769" s="483">
        <v>0</v>
      </c>
      <c r="F769" s="483">
        <v>0</v>
      </c>
      <c r="G769" s="483">
        <v>0</v>
      </c>
      <c r="H769" s="88">
        <v>0</v>
      </c>
      <c r="I769" s="483">
        <v>0</v>
      </c>
      <c r="J769" s="483">
        <v>0</v>
      </c>
      <c r="K769" s="483">
        <v>0</v>
      </c>
      <c r="L769" s="483">
        <v>0</v>
      </c>
      <c r="M769" s="483">
        <v>0</v>
      </c>
      <c r="N769" s="483">
        <v>0</v>
      </c>
      <c r="O769" s="483">
        <v>0</v>
      </c>
      <c r="P769" s="483">
        <v>0</v>
      </c>
      <c r="Q769" s="483">
        <v>0</v>
      </c>
      <c r="R769" s="88">
        <v>0</v>
      </c>
      <c r="S769" s="483">
        <v>0</v>
      </c>
      <c r="T769" s="483">
        <v>0</v>
      </c>
      <c r="U769" s="483">
        <v>0</v>
      </c>
      <c r="V769" s="483">
        <v>0</v>
      </c>
      <c r="W769" s="483">
        <v>0</v>
      </c>
      <c r="X769" s="483">
        <v>0</v>
      </c>
      <c r="Y769" s="483">
        <v>0</v>
      </c>
      <c r="Z769" s="483">
        <v>0</v>
      </c>
      <c r="AA769" s="483">
        <v>0</v>
      </c>
      <c r="AB769" s="483">
        <v>0</v>
      </c>
      <c r="AC769" s="483">
        <v>0</v>
      </c>
      <c r="AD769" s="483">
        <v>0</v>
      </c>
      <c r="AE769" s="483">
        <v>0</v>
      </c>
      <c r="AF769" s="486">
        <v>0</v>
      </c>
      <c r="AG769" s="486">
        <v>0</v>
      </c>
      <c r="AH769" s="486">
        <v>0</v>
      </c>
      <c r="AI769" s="486">
        <v>0</v>
      </c>
      <c r="AJ769" s="487">
        <v>0</v>
      </c>
      <c r="AK769" s="40"/>
      <c r="AL769" s="40"/>
      <c r="AM769" s="40"/>
      <c r="AN769" s="40"/>
      <c r="AO769" s="40"/>
      <c r="AP769" s="40"/>
      <c r="AQ769" s="40"/>
      <c r="AR769" s="40"/>
      <c r="AS769" s="40"/>
      <c r="AT769" s="40"/>
      <c r="AU769" s="40"/>
      <c r="AV769" s="40"/>
      <c r="AW769" s="40"/>
      <c r="AX769" s="40"/>
      <c r="AY769" s="40"/>
      <c r="AZ769" s="40"/>
      <c r="BA769" s="40"/>
      <c r="BB769" s="40"/>
      <c r="BC769" s="40"/>
    </row>
    <row r="770" spans="1:55" s="42" customFormat="1" x14ac:dyDescent="0.25">
      <c r="A770" s="408"/>
      <c r="B770" s="113">
        <v>210205</v>
      </c>
      <c r="C770" s="189" t="s">
        <v>255</v>
      </c>
      <c r="D770" s="483">
        <v>0</v>
      </c>
      <c r="E770" s="483">
        <v>0</v>
      </c>
      <c r="F770" s="483">
        <v>0</v>
      </c>
      <c r="G770" s="483">
        <v>0</v>
      </c>
      <c r="H770" s="88">
        <v>0</v>
      </c>
      <c r="I770" s="483">
        <v>0</v>
      </c>
      <c r="J770" s="483">
        <v>0</v>
      </c>
      <c r="K770" s="483">
        <v>0</v>
      </c>
      <c r="L770" s="483">
        <v>0</v>
      </c>
      <c r="M770" s="483">
        <v>0</v>
      </c>
      <c r="N770" s="483">
        <v>0</v>
      </c>
      <c r="O770" s="483">
        <v>0</v>
      </c>
      <c r="P770" s="483">
        <v>0</v>
      </c>
      <c r="Q770" s="483">
        <v>0</v>
      </c>
      <c r="R770" s="88">
        <v>0</v>
      </c>
      <c r="S770" s="483">
        <v>0</v>
      </c>
      <c r="T770" s="483">
        <v>0</v>
      </c>
      <c r="U770" s="483">
        <v>0</v>
      </c>
      <c r="V770" s="483">
        <v>0</v>
      </c>
      <c r="W770" s="483">
        <v>0</v>
      </c>
      <c r="X770" s="483">
        <v>0</v>
      </c>
      <c r="Y770" s="483">
        <v>0</v>
      </c>
      <c r="Z770" s="483">
        <v>0</v>
      </c>
      <c r="AA770" s="483">
        <v>0</v>
      </c>
      <c r="AB770" s="483">
        <v>0</v>
      </c>
      <c r="AC770" s="483">
        <v>0</v>
      </c>
      <c r="AD770" s="483">
        <v>0</v>
      </c>
      <c r="AE770" s="483">
        <v>0</v>
      </c>
      <c r="AF770" s="486">
        <v>0</v>
      </c>
      <c r="AG770" s="486">
        <v>0</v>
      </c>
      <c r="AH770" s="486">
        <v>0</v>
      </c>
      <c r="AI770" s="486">
        <v>0</v>
      </c>
      <c r="AJ770" s="487">
        <v>0</v>
      </c>
      <c r="AK770" s="40"/>
      <c r="AL770" s="40"/>
      <c r="AM770" s="40"/>
      <c r="AN770" s="40"/>
      <c r="AO770" s="40"/>
      <c r="AP770" s="40"/>
      <c r="AQ770" s="40"/>
      <c r="AR770" s="40"/>
      <c r="AS770" s="40"/>
      <c r="AT770" s="40"/>
      <c r="AU770" s="40"/>
      <c r="AV770" s="40"/>
      <c r="AW770" s="40"/>
      <c r="AX770" s="40"/>
      <c r="AY770" s="40"/>
      <c r="AZ770" s="40"/>
      <c r="BA770" s="40"/>
      <c r="BB770" s="40"/>
      <c r="BC770" s="40"/>
    </row>
    <row r="771" spans="1:55" s="42" customFormat="1" x14ac:dyDescent="0.25">
      <c r="A771" s="408"/>
      <c r="B771" s="113">
        <v>210210</v>
      </c>
      <c r="C771" s="189" t="s">
        <v>256</v>
      </c>
      <c r="D771" s="483">
        <v>0</v>
      </c>
      <c r="E771" s="483">
        <v>0</v>
      </c>
      <c r="F771" s="483">
        <v>0</v>
      </c>
      <c r="G771" s="483">
        <v>0</v>
      </c>
      <c r="H771" s="88">
        <v>0</v>
      </c>
      <c r="I771" s="483">
        <v>0</v>
      </c>
      <c r="J771" s="483">
        <v>0</v>
      </c>
      <c r="K771" s="483">
        <v>0</v>
      </c>
      <c r="L771" s="483">
        <v>0</v>
      </c>
      <c r="M771" s="483">
        <v>0</v>
      </c>
      <c r="N771" s="483">
        <v>0</v>
      </c>
      <c r="O771" s="483">
        <v>0</v>
      </c>
      <c r="P771" s="483">
        <v>0</v>
      </c>
      <c r="Q771" s="483">
        <v>0</v>
      </c>
      <c r="R771" s="88">
        <v>0</v>
      </c>
      <c r="S771" s="483">
        <v>0</v>
      </c>
      <c r="T771" s="483">
        <v>0</v>
      </c>
      <c r="U771" s="483">
        <v>0</v>
      </c>
      <c r="V771" s="483">
        <v>0</v>
      </c>
      <c r="W771" s="483">
        <v>0</v>
      </c>
      <c r="X771" s="483">
        <v>0</v>
      </c>
      <c r="Y771" s="483">
        <v>0</v>
      </c>
      <c r="Z771" s="483">
        <v>0</v>
      </c>
      <c r="AA771" s="483">
        <v>0</v>
      </c>
      <c r="AB771" s="483">
        <v>0</v>
      </c>
      <c r="AC771" s="483">
        <v>0</v>
      </c>
      <c r="AD771" s="483">
        <v>0</v>
      </c>
      <c r="AE771" s="483">
        <v>0</v>
      </c>
      <c r="AF771" s="486">
        <v>0</v>
      </c>
      <c r="AG771" s="486">
        <v>0</v>
      </c>
      <c r="AH771" s="486">
        <v>0</v>
      </c>
      <c r="AI771" s="486">
        <v>0</v>
      </c>
      <c r="AJ771" s="487">
        <v>0</v>
      </c>
      <c r="AK771" s="40"/>
      <c r="AL771" s="40"/>
      <c r="AM771" s="40"/>
      <c r="AN771" s="40"/>
      <c r="AO771" s="40"/>
      <c r="AP771" s="40"/>
      <c r="AQ771" s="40"/>
      <c r="AR771" s="40"/>
      <c r="AS771" s="40"/>
      <c r="AT771" s="40"/>
      <c r="AU771" s="40"/>
      <c r="AV771" s="40"/>
      <c r="AW771" s="40"/>
      <c r="AX771" s="40"/>
      <c r="AY771" s="40"/>
      <c r="AZ771" s="40"/>
      <c r="BA771" s="40"/>
      <c r="BB771" s="40"/>
      <c r="BC771" s="40"/>
    </row>
    <row r="772" spans="1:55" s="42" customFormat="1" x14ac:dyDescent="0.25">
      <c r="A772" s="408"/>
      <c r="B772" s="113">
        <v>210215</v>
      </c>
      <c r="C772" s="189" t="s">
        <v>257</v>
      </c>
      <c r="D772" s="483">
        <v>0</v>
      </c>
      <c r="E772" s="483">
        <v>0</v>
      </c>
      <c r="F772" s="483">
        <v>0</v>
      </c>
      <c r="G772" s="483">
        <v>0</v>
      </c>
      <c r="H772" s="88">
        <v>0</v>
      </c>
      <c r="I772" s="483">
        <v>0</v>
      </c>
      <c r="J772" s="483">
        <v>0</v>
      </c>
      <c r="K772" s="483">
        <v>0</v>
      </c>
      <c r="L772" s="483">
        <v>0</v>
      </c>
      <c r="M772" s="483">
        <v>0</v>
      </c>
      <c r="N772" s="483">
        <v>0</v>
      </c>
      <c r="O772" s="483">
        <v>0</v>
      </c>
      <c r="P772" s="483">
        <v>0</v>
      </c>
      <c r="Q772" s="483">
        <v>0</v>
      </c>
      <c r="R772" s="88">
        <v>0</v>
      </c>
      <c r="S772" s="483">
        <v>0</v>
      </c>
      <c r="T772" s="483">
        <v>0</v>
      </c>
      <c r="U772" s="483">
        <v>0</v>
      </c>
      <c r="V772" s="483">
        <v>0</v>
      </c>
      <c r="W772" s="483">
        <v>0</v>
      </c>
      <c r="X772" s="483">
        <v>0</v>
      </c>
      <c r="Y772" s="483">
        <v>0</v>
      </c>
      <c r="Z772" s="483">
        <v>0</v>
      </c>
      <c r="AA772" s="483">
        <v>0</v>
      </c>
      <c r="AB772" s="483">
        <v>0</v>
      </c>
      <c r="AC772" s="483">
        <v>0</v>
      </c>
      <c r="AD772" s="483">
        <v>0</v>
      </c>
      <c r="AE772" s="483">
        <v>0</v>
      </c>
      <c r="AF772" s="486">
        <v>0</v>
      </c>
      <c r="AG772" s="486">
        <v>0</v>
      </c>
      <c r="AH772" s="486">
        <v>0</v>
      </c>
      <c r="AI772" s="486">
        <v>0</v>
      </c>
      <c r="AJ772" s="487">
        <v>0</v>
      </c>
      <c r="AK772" s="40"/>
      <c r="AL772" s="40"/>
      <c r="AM772" s="40"/>
      <c r="AN772" s="40"/>
      <c r="AO772" s="40"/>
      <c r="AP772" s="40"/>
      <c r="AQ772" s="40"/>
      <c r="AR772" s="40"/>
      <c r="AS772" s="40"/>
      <c r="AT772" s="40"/>
      <c r="AU772" s="40"/>
      <c r="AV772" s="40"/>
      <c r="AW772" s="40"/>
      <c r="AX772" s="40"/>
      <c r="AY772" s="40"/>
      <c r="AZ772" s="40"/>
      <c r="BA772" s="40"/>
      <c r="BB772" s="40"/>
      <c r="BC772" s="40"/>
    </row>
    <row r="773" spans="1:55" s="42" customFormat="1" x14ac:dyDescent="0.25">
      <c r="A773" s="408"/>
      <c r="B773" s="113">
        <v>2103</v>
      </c>
      <c r="C773" s="189" t="s">
        <v>258</v>
      </c>
      <c r="D773" s="483">
        <v>1729332.9658600001</v>
      </c>
      <c r="E773" s="483">
        <v>2216500.3696499998</v>
      </c>
      <c r="F773" s="483">
        <v>2573597.9097099998</v>
      </c>
      <c r="G773" s="483">
        <v>1535724.5756300001</v>
      </c>
      <c r="H773" s="88">
        <v>8055155.8208499998</v>
      </c>
      <c r="I773" s="483">
        <v>966188.56924999994</v>
      </c>
      <c r="J773" s="483">
        <v>1050963.79259</v>
      </c>
      <c r="K773" s="483">
        <v>0</v>
      </c>
      <c r="L773" s="483">
        <v>1111674.9639600001</v>
      </c>
      <c r="M773" s="483">
        <v>453798.78719</v>
      </c>
      <c r="N773" s="483">
        <v>1302850.1897100001</v>
      </c>
      <c r="O773" s="483">
        <v>227203.57777999999</v>
      </c>
      <c r="P773" s="483">
        <v>327353.54479999997</v>
      </c>
      <c r="Q773" s="483">
        <v>300663.70150000002</v>
      </c>
      <c r="R773" s="88">
        <v>5740697.1267800005</v>
      </c>
      <c r="S773" s="483">
        <v>116325.0012</v>
      </c>
      <c r="T773" s="483">
        <v>134381.42897000001</v>
      </c>
      <c r="U773" s="483">
        <v>9833.9232200000006</v>
      </c>
      <c r="V773" s="483">
        <v>15991.711310000001</v>
      </c>
      <c r="W773" s="483">
        <v>36723.305189999999</v>
      </c>
      <c r="X773" s="483">
        <v>20766.908299999999</v>
      </c>
      <c r="Y773" s="483">
        <v>60987.703930000003</v>
      </c>
      <c r="Z773" s="483">
        <v>7298.04907</v>
      </c>
      <c r="AA773" s="483">
        <v>33500.217530000002</v>
      </c>
      <c r="AB773" s="483">
        <v>90915.205790000007</v>
      </c>
      <c r="AC773" s="483">
        <v>9518.3737899999996</v>
      </c>
      <c r="AD773" s="483">
        <v>536241.82830000005</v>
      </c>
      <c r="AE773" s="483">
        <v>14332094.775929999</v>
      </c>
      <c r="AF773" s="486">
        <v>1302850.1897100001</v>
      </c>
      <c r="AG773" s="486">
        <v>1581465.4624600001</v>
      </c>
      <c r="AH773" s="486">
        <v>0</v>
      </c>
      <c r="AI773" s="486">
        <v>104006.29525000001</v>
      </c>
      <c r="AJ773" s="487">
        <v>11343772.828510001</v>
      </c>
      <c r="AK773" s="40"/>
      <c r="AL773" s="40"/>
      <c r="AM773" s="40"/>
      <c r="AN773" s="40"/>
      <c r="AO773" s="40"/>
      <c r="AP773" s="40"/>
      <c r="AQ773" s="40"/>
      <c r="AR773" s="40"/>
      <c r="AS773" s="40"/>
      <c r="AT773" s="40"/>
      <c r="AU773" s="40"/>
      <c r="AV773" s="40"/>
      <c r="AW773" s="40"/>
      <c r="AX773" s="40"/>
      <c r="AY773" s="40"/>
      <c r="AZ773" s="40"/>
      <c r="BA773" s="40"/>
      <c r="BB773" s="40"/>
      <c r="BC773" s="40"/>
    </row>
    <row r="774" spans="1:55" s="42" customFormat="1" x14ac:dyDescent="0.25">
      <c r="A774" s="408"/>
      <c r="B774" s="113">
        <v>210305</v>
      </c>
      <c r="C774" s="189" t="s">
        <v>34</v>
      </c>
      <c r="D774" s="483">
        <v>372408.11751000001</v>
      </c>
      <c r="E774" s="483">
        <v>425224.23622000002</v>
      </c>
      <c r="F774" s="483">
        <v>534532.02327000001</v>
      </c>
      <c r="G774" s="483">
        <v>332659.30849000002</v>
      </c>
      <c r="H774" s="88">
        <v>1664823.6854900001</v>
      </c>
      <c r="I774" s="483">
        <v>184872.14958999999</v>
      </c>
      <c r="J774" s="483">
        <v>214811.34677</v>
      </c>
      <c r="K774" s="483">
        <v>0</v>
      </c>
      <c r="L774" s="483">
        <v>146922.46400000001</v>
      </c>
      <c r="M774" s="483">
        <v>104009.14275</v>
      </c>
      <c r="N774" s="483">
        <v>347421.75854000001</v>
      </c>
      <c r="O774" s="483">
        <v>35023.08582</v>
      </c>
      <c r="P774" s="483">
        <v>48522.156009999999</v>
      </c>
      <c r="Q774" s="483">
        <v>44896.073490000002</v>
      </c>
      <c r="R774" s="88">
        <v>1126478.1769700001</v>
      </c>
      <c r="S774" s="483">
        <v>16143.693230000001</v>
      </c>
      <c r="T774" s="483">
        <v>25394.32213</v>
      </c>
      <c r="U774" s="483">
        <v>1322.9297799999999</v>
      </c>
      <c r="V774" s="483">
        <v>2170.9893499999998</v>
      </c>
      <c r="W774" s="483">
        <v>6887.3006299999997</v>
      </c>
      <c r="X774" s="483">
        <v>1795.1856299999999</v>
      </c>
      <c r="Y774" s="483">
        <v>5614.2718199999999</v>
      </c>
      <c r="Z774" s="483">
        <v>1271.9831899999999</v>
      </c>
      <c r="AA774" s="483">
        <v>3003.7397000000001</v>
      </c>
      <c r="AB774" s="483">
        <v>9286.7332000000006</v>
      </c>
      <c r="AC774" s="483">
        <v>1847.1921</v>
      </c>
      <c r="AD774" s="483">
        <v>74738.340759999992</v>
      </c>
      <c r="AE774" s="483">
        <v>2866040.2032200005</v>
      </c>
      <c r="AF774" s="486">
        <v>347421.75854000001</v>
      </c>
      <c r="AG774" s="486">
        <v>253102.5961</v>
      </c>
      <c r="AH774" s="486">
        <v>0</v>
      </c>
      <c r="AI774" s="486">
        <v>10465.20362</v>
      </c>
      <c r="AJ774" s="487">
        <v>2255050.6449600002</v>
      </c>
      <c r="AK774" s="40"/>
      <c r="AL774" s="40"/>
      <c r="AM774" s="40"/>
      <c r="AN774" s="40"/>
      <c r="AO774" s="40"/>
      <c r="AP774" s="40"/>
      <c r="AQ774" s="40"/>
      <c r="AR774" s="40"/>
      <c r="AS774" s="40"/>
      <c r="AT774" s="40"/>
      <c r="AU774" s="40"/>
      <c r="AV774" s="40"/>
      <c r="AW774" s="40"/>
      <c r="AX774" s="40"/>
      <c r="AY774" s="40"/>
      <c r="AZ774" s="40"/>
      <c r="BA774" s="40"/>
      <c r="BB774" s="40"/>
      <c r="BC774" s="40"/>
    </row>
    <row r="775" spans="1:55" s="42" customFormat="1" x14ac:dyDescent="0.25">
      <c r="A775" s="408"/>
      <c r="B775" s="113">
        <v>210310</v>
      </c>
      <c r="C775" s="189" t="s">
        <v>35</v>
      </c>
      <c r="D775" s="483">
        <v>517446.34852</v>
      </c>
      <c r="E775" s="483">
        <v>672993.72701999999</v>
      </c>
      <c r="F775" s="483">
        <v>617106.17691000004</v>
      </c>
      <c r="G775" s="483">
        <v>502986.22198999999</v>
      </c>
      <c r="H775" s="88">
        <v>2310532.47444</v>
      </c>
      <c r="I775" s="483">
        <v>287757.85259999998</v>
      </c>
      <c r="J775" s="483">
        <v>329398.2023</v>
      </c>
      <c r="K775" s="483">
        <v>0</v>
      </c>
      <c r="L775" s="483">
        <v>285210.24712000001</v>
      </c>
      <c r="M775" s="483">
        <v>137590.43804000001</v>
      </c>
      <c r="N775" s="483">
        <v>363365.17508000002</v>
      </c>
      <c r="O775" s="483">
        <v>62397.87242</v>
      </c>
      <c r="P775" s="483">
        <v>71902.575270000001</v>
      </c>
      <c r="Q775" s="483">
        <v>73107.535929999998</v>
      </c>
      <c r="R775" s="88">
        <v>1610729.89876</v>
      </c>
      <c r="S775" s="483">
        <v>36316.374219999998</v>
      </c>
      <c r="T775" s="483">
        <v>30666.40508</v>
      </c>
      <c r="U775" s="483">
        <v>2862.50054</v>
      </c>
      <c r="V775" s="483">
        <v>3293.77565</v>
      </c>
      <c r="W775" s="483">
        <v>10802.839819999999</v>
      </c>
      <c r="X775" s="483">
        <v>5063.8267500000002</v>
      </c>
      <c r="Y775" s="483">
        <v>10386.843639999999</v>
      </c>
      <c r="Z775" s="483">
        <v>1076.3592599999999</v>
      </c>
      <c r="AA775" s="483">
        <v>7587.9301299999997</v>
      </c>
      <c r="AB775" s="483">
        <v>22969.550569999999</v>
      </c>
      <c r="AC775" s="483">
        <v>2298.3791900000001</v>
      </c>
      <c r="AD775" s="483">
        <v>133324.78484999997</v>
      </c>
      <c r="AE775" s="483">
        <v>4054587.1580500002</v>
      </c>
      <c r="AF775" s="486">
        <v>363365.17508000002</v>
      </c>
      <c r="AG775" s="486">
        <v>426094.46081000008</v>
      </c>
      <c r="AH775" s="486">
        <v>0</v>
      </c>
      <c r="AI775" s="486">
        <v>20273.152959999999</v>
      </c>
      <c r="AJ775" s="487">
        <v>3244854.3691999991</v>
      </c>
      <c r="AK775" s="40"/>
      <c r="AL775" s="40"/>
      <c r="AM775" s="40"/>
      <c r="AN775" s="40"/>
      <c r="AO775" s="40"/>
      <c r="AP775" s="40"/>
      <c r="AQ775" s="40"/>
      <c r="AR775" s="40"/>
      <c r="AS775" s="40"/>
      <c r="AT775" s="40"/>
      <c r="AU775" s="40"/>
      <c r="AV775" s="40"/>
      <c r="AW775" s="40"/>
      <c r="AX775" s="40"/>
      <c r="AY775" s="40"/>
      <c r="AZ775" s="40"/>
      <c r="BA775" s="40"/>
      <c r="BB775" s="40"/>
      <c r="BC775" s="40"/>
    </row>
    <row r="776" spans="1:55" s="42" customFormat="1" x14ac:dyDescent="0.25">
      <c r="A776" s="408"/>
      <c r="B776" s="113">
        <v>210315</v>
      </c>
      <c r="C776" s="189" t="s">
        <v>36</v>
      </c>
      <c r="D776" s="483">
        <v>386249.96435000002</v>
      </c>
      <c r="E776" s="483">
        <v>644107.22178000002</v>
      </c>
      <c r="F776" s="483">
        <v>612101.04457999999</v>
      </c>
      <c r="G776" s="483">
        <v>411904.01834000001</v>
      </c>
      <c r="H776" s="88">
        <v>2054362.24905</v>
      </c>
      <c r="I776" s="483">
        <v>261298.97584999999</v>
      </c>
      <c r="J776" s="483">
        <v>282319.29284000001</v>
      </c>
      <c r="K776" s="483">
        <v>0</v>
      </c>
      <c r="L776" s="483">
        <v>316904.54453999997</v>
      </c>
      <c r="M776" s="483">
        <v>123086.87042000001</v>
      </c>
      <c r="N776" s="483">
        <v>292130.04372000002</v>
      </c>
      <c r="O776" s="483">
        <v>67396.648180000004</v>
      </c>
      <c r="P776" s="483">
        <v>87156.643630000006</v>
      </c>
      <c r="Q776" s="483">
        <v>89563.218099999998</v>
      </c>
      <c r="R776" s="88">
        <v>1519856.23728</v>
      </c>
      <c r="S776" s="483">
        <v>35247.413780000003</v>
      </c>
      <c r="T776" s="483">
        <v>28630.698179999999</v>
      </c>
      <c r="U776" s="483">
        <v>2111.3903300000002</v>
      </c>
      <c r="V776" s="483">
        <v>3011.9850999999999</v>
      </c>
      <c r="W776" s="483">
        <v>6711.3513000000003</v>
      </c>
      <c r="X776" s="483">
        <v>6397.8108599999996</v>
      </c>
      <c r="Y776" s="483">
        <v>18512.596949999999</v>
      </c>
      <c r="Z776" s="483">
        <v>2295.5800199999999</v>
      </c>
      <c r="AA776" s="483">
        <v>9461.5344100000002</v>
      </c>
      <c r="AB776" s="483">
        <v>23659.00504</v>
      </c>
      <c r="AC776" s="483">
        <v>3324.99766</v>
      </c>
      <c r="AD776" s="483">
        <v>139364.36362999998</v>
      </c>
      <c r="AE776" s="483">
        <v>3713582.8499599998</v>
      </c>
      <c r="AF776" s="486">
        <v>292130.04372000002</v>
      </c>
      <c r="AG776" s="486">
        <v>443003.40005999996</v>
      </c>
      <c r="AH776" s="486">
        <v>0</v>
      </c>
      <c r="AI776" s="486">
        <v>31299.12902</v>
      </c>
      <c r="AJ776" s="487">
        <v>2947150.2771600005</v>
      </c>
      <c r="AK776" s="40"/>
      <c r="AL776" s="40"/>
      <c r="AM776" s="40"/>
      <c r="AN776" s="40"/>
      <c r="AO776" s="40"/>
      <c r="AP776" s="40"/>
      <c r="AQ776" s="40"/>
      <c r="AR776" s="40"/>
      <c r="AS776" s="40"/>
      <c r="AT776" s="40"/>
      <c r="AU776" s="40"/>
      <c r="AV776" s="40"/>
      <c r="AW776" s="40"/>
      <c r="AX776" s="40"/>
      <c r="AY776" s="40"/>
      <c r="AZ776" s="40"/>
      <c r="BA776" s="40"/>
      <c r="BB776" s="40"/>
      <c r="BC776" s="40"/>
    </row>
    <row r="777" spans="1:55" s="42" customFormat="1" x14ac:dyDescent="0.25">
      <c r="A777" s="408"/>
      <c r="B777" s="113">
        <v>210320</v>
      </c>
      <c r="C777" s="189" t="s">
        <v>37</v>
      </c>
      <c r="D777" s="483">
        <v>442521.85517</v>
      </c>
      <c r="E777" s="483">
        <v>392946.39870999998</v>
      </c>
      <c r="F777" s="483">
        <v>752878.04099999997</v>
      </c>
      <c r="G777" s="483">
        <v>257117.30312999999</v>
      </c>
      <c r="H777" s="88">
        <v>1845463.5980099998</v>
      </c>
      <c r="I777" s="483">
        <v>210913.8075</v>
      </c>
      <c r="J777" s="483">
        <v>217618.16253</v>
      </c>
      <c r="K777" s="483">
        <v>0</v>
      </c>
      <c r="L777" s="483">
        <v>317942.81374000001</v>
      </c>
      <c r="M777" s="483">
        <v>81243.097309999997</v>
      </c>
      <c r="N777" s="483">
        <v>290019.58928000001</v>
      </c>
      <c r="O777" s="483">
        <v>53022.430050000003</v>
      </c>
      <c r="P777" s="483">
        <v>115935.06183999999</v>
      </c>
      <c r="Q777" s="483">
        <v>74503.933789999995</v>
      </c>
      <c r="R777" s="88">
        <v>1361198.89604</v>
      </c>
      <c r="S777" s="483">
        <v>26609.68002</v>
      </c>
      <c r="T777" s="483">
        <v>40254.035100000001</v>
      </c>
      <c r="U777" s="483">
        <v>3203.4874500000001</v>
      </c>
      <c r="V777" s="483">
        <v>5651.9921400000003</v>
      </c>
      <c r="W777" s="483">
        <v>11912.07977</v>
      </c>
      <c r="X777" s="483">
        <v>6760.0840600000001</v>
      </c>
      <c r="Y777" s="483">
        <v>20075.164369999999</v>
      </c>
      <c r="Z777" s="483">
        <v>1813.39129</v>
      </c>
      <c r="AA777" s="483">
        <v>10335.535309999999</v>
      </c>
      <c r="AB777" s="483">
        <v>22974.369750000002</v>
      </c>
      <c r="AC777" s="483">
        <v>2013.8321900000001</v>
      </c>
      <c r="AD777" s="483">
        <v>151603.65145</v>
      </c>
      <c r="AE777" s="483">
        <v>3358266.1454999996</v>
      </c>
      <c r="AF777" s="486">
        <v>290019.58928000001</v>
      </c>
      <c r="AG777" s="486">
        <v>404837.90318999998</v>
      </c>
      <c r="AH777" s="486">
        <v>0</v>
      </c>
      <c r="AI777" s="486">
        <v>32424.531869999999</v>
      </c>
      <c r="AJ777" s="487">
        <v>2630984.1211600001</v>
      </c>
      <c r="AK777" s="40"/>
      <c r="AL777" s="40"/>
      <c r="AM777" s="40"/>
      <c r="AN777" s="40"/>
      <c r="AO777" s="40"/>
      <c r="AP777" s="40"/>
      <c r="AQ777" s="40"/>
      <c r="AR777" s="40"/>
      <c r="AS777" s="40"/>
      <c r="AT777" s="40"/>
      <c r="AU777" s="40"/>
      <c r="AV777" s="40"/>
      <c r="AW777" s="40"/>
      <c r="AX777" s="40"/>
      <c r="AY777" s="40"/>
      <c r="AZ777" s="40"/>
      <c r="BA777" s="40"/>
      <c r="BB777" s="40"/>
      <c r="BC777" s="40"/>
    </row>
    <row r="778" spans="1:55" s="42" customFormat="1" x14ac:dyDescent="0.25">
      <c r="A778" s="408"/>
      <c r="B778" s="113">
        <v>210325</v>
      </c>
      <c r="C778" s="189" t="s">
        <v>259</v>
      </c>
      <c r="D778" s="483">
        <v>10706.68031</v>
      </c>
      <c r="E778" s="483">
        <v>81228.785919999995</v>
      </c>
      <c r="F778" s="483">
        <v>56980.623950000001</v>
      </c>
      <c r="G778" s="483">
        <v>30896.723679999999</v>
      </c>
      <c r="H778" s="88">
        <v>179812.81385999999</v>
      </c>
      <c r="I778" s="483">
        <v>21345.78371</v>
      </c>
      <c r="J778" s="483">
        <v>6816.7881500000003</v>
      </c>
      <c r="K778" s="483">
        <v>0</v>
      </c>
      <c r="L778" s="483">
        <v>44694.894560000001</v>
      </c>
      <c r="M778" s="483">
        <v>7869.2386699999997</v>
      </c>
      <c r="N778" s="483">
        <v>9913.6230899999991</v>
      </c>
      <c r="O778" s="483">
        <v>9363.5413100000005</v>
      </c>
      <c r="P778" s="483">
        <v>3837.1080499999998</v>
      </c>
      <c r="Q778" s="483">
        <v>18328.607090000001</v>
      </c>
      <c r="R778" s="88">
        <v>122169.58463</v>
      </c>
      <c r="S778" s="483">
        <v>2007.83995</v>
      </c>
      <c r="T778" s="483">
        <v>9435.9684799999995</v>
      </c>
      <c r="U778" s="483">
        <v>333.61511999999999</v>
      </c>
      <c r="V778" s="483">
        <v>1862.9690700000001</v>
      </c>
      <c r="W778" s="483">
        <v>409.73367000000002</v>
      </c>
      <c r="X778" s="483">
        <v>750.00099999999998</v>
      </c>
      <c r="Y778" s="483">
        <v>6398.8271500000001</v>
      </c>
      <c r="Z778" s="483">
        <v>840.73531000000003</v>
      </c>
      <c r="AA778" s="483">
        <v>3111.4779800000001</v>
      </c>
      <c r="AB778" s="483">
        <v>12025.54723</v>
      </c>
      <c r="AC778" s="483">
        <v>33.972650000000002</v>
      </c>
      <c r="AD778" s="483">
        <v>37210.687610000001</v>
      </c>
      <c r="AE778" s="483">
        <v>339193.08610000001</v>
      </c>
      <c r="AF778" s="486">
        <v>9913.6230899999991</v>
      </c>
      <c r="AG778" s="486">
        <v>54427.102299999999</v>
      </c>
      <c r="AH778" s="486">
        <v>0</v>
      </c>
      <c r="AI778" s="486">
        <v>9544.2777800000003</v>
      </c>
      <c r="AJ778" s="487">
        <v>265308.08292999998</v>
      </c>
      <c r="AK778" s="40"/>
      <c r="AL778" s="40"/>
      <c r="AM778" s="40"/>
      <c r="AN778" s="40"/>
      <c r="AO778" s="40"/>
      <c r="AP778" s="40"/>
      <c r="AQ778" s="40"/>
      <c r="AR778" s="40"/>
      <c r="AS778" s="40"/>
      <c r="AT778" s="40"/>
      <c r="AU778" s="40"/>
      <c r="AV778" s="40"/>
      <c r="AW778" s="40"/>
      <c r="AX778" s="40"/>
      <c r="AY778" s="40"/>
      <c r="AZ778" s="40"/>
      <c r="BA778" s="40"/>
      <c r="BB778" s="40"/>
      <c r="BC778" s="40"/>
    </row>
    <row r="779" spans="1:55" s="42" customFormat="1" x14ac:dyDescent="0.25">
      <c r="A779" s="408"/>
      <c r="B779" s="113">
        <v>210330</v>
      </c>
      <c r="C779" s="189" t="s">
        <v>252</v>
      </c>
      <c r="D779" s="483">
        <v>0</v>
      </c>
      <c r="E779" s="483">
        <v>0</v>
      </c>
      <c r="F779" s="483">
        <v>0</v>
      </c>
      <c r="G779" s="483">
        <v>161</v>
      </c>
      <c r="H779" s="88">
        <v>161</v>
      </c>
      <c r="I779" s="483">
        <v>0</v>
      </c>
      <c r="J779" s="483">
        <v>0</v>
      </c>
      <c r="K779" s="483">
        <v>0</v>
      </c>
      <c r="L779" s="483">
        <v>0</v>
      </c>
      <c r="M779" s="483">
        <v>0</v>
      </c>
      <c r="N779" s="483">
        <v>0</v>
      </c>
      <c r="O779" s="483">
        <v>0</v>
      </c>
      <c r="P779" s="483">
        <v>0</v>
      </c>
      <c r="Q779" s="483">
        <v>264.3331</v>
      </c>
      <c r="R779" s="88">
        <v>264.3331</v>
      </c>
      <c r="S779" s="483">
        <v>0</v>
      </c>
      <c r="T779" s="483">
        <v>0</v>
      </c>
      <c r="U779" s="483">
        <v>0</v>
      </c>
      <c r="V779" s="483">
        <v>0</v>
      </c>
      <c r="W779" s="483">
        <v>0</v>
      </c>
      <c r="X779" s="483">
        <v>0</v>
      </c>
      <c r="Y779" s="483">
        <v>0</v>
      </c>
      <c r="Z779" s="483">
        <v>0</v>
      </c>
      <c r="AA779" s="483">
        <v>0</v>
      </c>
      <c r="AB779" s="483">
        <v>0</v>
      </c>
      <c r="AC779" s="483">
        <v>0</v>
      </c>
      <c r="AD779" s="483">
        <v>0</v>
      </c>
      <c r="AE779" s="483">
        <v>425.3331</v>
      </c>
      <c r="AF779" s="486">
        <v>0</v>
      </c>
      <c r="AG779" s="486">
        <v>0</v>
      </c>
      <c r="AH779" s="486">
        <v>0</v>
      </c>
      <c r="AI779" s="486">
        <v>0</v>
      </c>
      <c r="AJ779" s="487">
        <v>425.3331</v>
      </c>
      <c r="AK779" s="40"/>
      <c r="AL779" s="40"/>
      <c r="AM779" s="40"/>
      <c r="AN779" s="40"/>
      <c r="AO779" s="40"/>
      <c r="AP779" s="40"/>
      <c r="AQ779" s="40"/>
      <c r="AR779" s="40"/>
      <c r="AS779" s="40"/>
      <c r="AT779" s="40"/>
      <c r="AU779" s="40"/>
      <c r="AV779" s="40"/>
      <c r="AW779" s="40"/>
      <c r="AX779" s="40"/>
      <c r="AY779" s="40"/>
      <c r="AZ779" s="40"/>
      <c r="BA779" s="40"/>
      <c r="BB779" s="40"/>
      <c r="BC779" s="40"/>
    </row>
    <row r="780" spans="1:55" s="42" customFormat="1" x14ac:dyDescent="0.25">
      <c r="A780" s="408"/>
      <c r="B780" s="113">
        <v>2104</v>
      </c>
      <c r="C780" s="189" t="s">
        <v>260</v>
      </c>
      <c r="D780" s="483">
        <v>0</v>
      </c>
      <c r="E780" s="483">
        <v>0</v>
      </c>
      <c r="F780" s="483">
        <v>315.45956999999999</v>
      </c>
      <c r="G780" s="483">
        <v>0</v>
      </c>
      <c r="H780" s="88">
        <v>315.45956999999999</v>
      </c>
      <c r="I780" s="483">
        <v>247.00757999999999</v>
      </c>
      <c r="J780" s="483">
        <v>455.37121000000002</v>
      </c>
      <c r="K780" s="483">
        <v>0</v>
      </c>
      <c r="L780" s="483">
        <v>0</v>
      </c>
      <c r="M780" s="483">
        <v>0</v>
      </c>
      <c r="N780" s="483">
        <v>84.385400000000004</v>
      </c>
      <c r="O780" s="483">
        <v>0</v>
      </c>
      <c r="P780" s="483">
        <v>0</v>
      </c>
      <c r="Q780" s="483">
        <v>0</v>
      </c>
      <c r="R780" s="88">
        <v>786.76418999999999</v>
      </c>
      <c r="S780" s="483">
        <v>0</v>
      </c>
      <c r="T780" s="483">
        <v>25.215309999999999</v>
      </c>
      <c r="U780" s="483">
        <v>0.3</v>
      </c>
      <c r="V780" s="483">
        <v>1</v>
      </c>
      <c r="W780" s="483">
        <v>0</v>
      </c>
      <c r="X780" s="483">
        <v>0</v>
      </c>
      <c r="Y780" s="483">
        <v>0</v>
      </c>
      <c r="Z780" s="483">
        <v>0</v>
      </c>
      <c r="AA780" s="483">
        <v>0</v>
      </c>
      <c r="AB780" s="483">
        <v>0</v>
      </c>
      <c r="AC780" s="483">
        <v>0</v>
      </c>
      <c r="AD780" s="483">
        <v>26.515309999999999</v>
      </c>
      <c r="AE780" s="483">
        <v>1128.7390699999999</v>
      </c>
      <c r="AF780" s="486">
        <v>84.385400000000004</v>
      </c>
      <c r="AG780" s="486">
        <v>1</v>
      </c>
      <c r="AH780" s="486">
        <v>0</v>
      </c>
      <c r="AI780" s="486">
        <v>0</v>
      </c>
      <c r="AJ780" s="487">
        <v>1043.35367</v>
      </c>
      <c r="AK780" s="40"/>
      <c r="AL780" s="40"/>
      <c r="AM780" s="40"/>
      <c r="AN780" s="40"/>
      <c r="AO780" s="40"/>
      <c r="AP780" s="40"/>
      <c r="AQ780" s="40"/>
      <c r="AR780" s="40"/>
      <c r="AS780" s="40"/>
      <c r="AT780" s="40"/>
      <c r="AU780" s="40"/>
      <c r="AV780" s="40"/>
      <c r="AW780" s="40"/>
      <c r="AX780" s="40"/>
      <c r="AY780" s="40"/>
      <c r="AZ780" s="40"/>
      <c r="BA780" s="40"/>
      <c r="BB780" s="40"/>
      <c r="BC780" s="40"/>
    </row>
    <row r="781" spans="1:55" s="42" customFormat="1" x14ac:dyDescent="0.25">
      <c r="A781" s="408"/>
      <c r="B781" s="113">
        <v>2105</v>
      </c>
      <c r="C781" s="189" t="s">
        <v>261</v>
      </c>
      <c r="D781" s="483">
        <v>191837.46192999999</v>
      </c>
      <c r="E781" s="483">
        <v>346370.42408999999</v>
      </c>
      <c r="F781" s="483">
        <v>366509.75237</v>
      </c>
      <c r="G781" s="483">
        <v>135209.74127999999</v>
      </c>
      <c r="H781" s="88">
        <v>1039927.3796699999</v>
      </c>
      <c r="I781" s="483">
        <v>43092.155500000001</v>
      </c>
      <c r="J781" s="483">
        <v>128274.39367</v>
      </c>
      <c r="K781" s="483">
        <v>619.79999999999995</v>
      </c>
      <c r="L781" s="483">
        <v>8263.0819499999998</v>
      </c>
      <c r="M781" s="483">
        <v>13.349</v>
      </c>
      <c r="N781" s="483">
        <v>77771.917329999997</v>
      </c>
      <c r="O781" s="483">
        <v>20.456</v>
      </c>
      <c r="P781" s="483">
        <v>29346.028320000001</v>
      </c>
      <c r="Q781" s="483">
        <v>2789.3736199999998</v>
      </c>
      <c r="R781" s="88">
        <v>290190.55538999999</v>
      </c>
      <c r="S781" s="483">
        <v>4651.6427800000001</v>
      </c>
      <c r="T781" s="483">
        <v>10109.00873</v>
      </c>
      <c r="U781" s="483">
        <v>1513.7352100000001</v>
      </c>
      <c r="V781" s="483">
        <v>43.54674</v>
      </c>
      <c r="W781" s="483">
        <v>6571.1995800000004</v>
      </c>
      <c r="X781" s="483">
        <v>80.336119999999994</v>
      </c>
      <c r="Y781" s="483">
        <v>0</v>
      </c>
      <c r="Z781" s="483">
        <v>687.98567000000003</v>
      </c>
      <c r="AA781" s="483">
        <v>0</v>
      </c>
      <c r="AB781" s="483">
        <v>2887.5113299999998</v>
      </c>
      <c r="AC781" s="483">
        <v>10.13265</v>
      </c>
      <c r="AD781" s="483">
        <v>26555.098810000003</v>
      </c>
      <c r="AE781" s="483">
        <v>1356673.0338700002</v>
      </c>
      <c r="AF781" s="486">
        <v>78391.717329999999</v>
      </c>
      <c r="AG781" s="486">
        <v>8319.9776899999997</v>
      </c>
      <c r="AH781" s="486">
        <v>0</v>
      </c>
      <c r="AI781" s="486">
        <v>10.13265</v>
      </c>
      <c r="AJ781" s="487">
        <v>1269951.2062000001</v>
      </c>
      <c r="AK781" s="40"/>
      <c r="AL781" s="40"/>
      <c r="AM781" s="40"/>
      <c r="AN781" s="40"/>
      <c r="AO781" s="40"/>
      <c r="AP781" s="40"/>
      <c r="AQ781" s="40"/>
      <c r="AR781" s="40"/>
      <c r="AS781" s="40"/>
      <c r="AT781" s="40"/>
      <c r="AU781" s="40"/>
      <c r="AV781" s="40"/>
      <c r="AW781" s="40"/>
      <c r="AX781" s="40"/>
      <c r="AY781" s="40"/>
      <c r="AZ781" s="40"/>
      <c r="BA781" s="40"/>
      <c r="BB781" s="40"/>
      <c r="BC781" s="40"/>
    </row>
    <row r="782" spans="1:55" s="40" customFormat="1" ht="17.25" customHeight="1" x14ac:dyDescent="0.25">
      <c r="A782" s="407"/>
      <c r="B782" s="112">
        <v>22</v>
      </c>
      <c r="C782" s="320" t="s">
        <v>27</v>
      </c>
      <c r="D782" s="484">
        <v>0</v>
      </c>
      <c r="E782" s="484">
        <v>0</v>
      </c>
      <c r="F782" s="484">
        <v>0</v>
      </c>
      <c r="G782" s="484">
        <v>0</v>
      </c>
      <c r="H782" s="26">
        <v>0</v>
      </c>
      <c r="I782" s="484">
        <v>0</v>
      </c>
      <c r="J782" s="484">
        <v>0</v>
      </c>
      <c r="K782" s="484">
        <v>0</v>
      </c>
      <c r="L782" s="484">
        <v>0</v>
      </c>
      <c r="M782" s="484">
        <v>0</v>
      </c>
      <c r="N782" s="484">
        <v>0</v>
      </c>
      <c r="O782" s="484">
        <v>0</v>
      </c>
      <c r="P782" s="484">
        <v>0</v>
      </c>
      <c r="Q782" s="484">
        <v>0</v>
      </c>
      <c r="R782" s="26">
        <v>0</v>
      </c>
      <c r="S782" s="484">
        <v>0</v>
      </c>
      <c r="T782" s="484">
        <v>0</v>
      </c>
      <c r="U782" s="484">
        <v>0</v>
      </c>
      <c r="V782" s="484">
        <v>0</v>
      </c>
      <c r="W782" s="484">
        <v>0</v>
      </c>
      <c r="X782" s="484">
        <v>0</v>
      </c>
      <c r="Y782" s="484">
        <v>0</v>
      </c>
      <c r="Z782" s="484">
        <v>0</v>
      </c>
      <c r="AA782" s="484">
        <v>0</v>
      </c>
      <c r="AB782" s="484">
        <v>0</v>
      </c>
      <c r="AC782" s="484">
        <v>0</v>
      </c>
      <c r="AD782" s="484">
        <v>0</v>
      </c>
      <c r="AE782" s="484">
        <v>0</v>
      </c>
      <c r="AF782" s="486">
        <v>0</v>
      </c>
      <c r="AG782" s="486">
        <v>0</v>
      </c>
      <c r="AH782" s="486">
        <v>0</v>
      </c>
      <c r="AI782" s="486">
        <v>0</v>
      </c>
      <c r="AJ782" s="487">
        <v>0</v>
      </c>
    </row>
    <row r="783" spans="1:55" s="42" customFormat="1" x14ac:dyDescent="0.25">
      <c r="A783" s="408"/>
      <c r="B783" s="113">
        <v>2201</v>
      </c>
      <c r="C783" s="189" t="s">
        <v>262</v>
      </c>
      <c r="D783" s="483">
        <v>0</v>
      </c>
      <c r="E783" s="483">
        <v>0</v>
      </c>
      <c r="F783" s="483">
        <v>0</v>
      </c>
      <c r="G783" s="483">
        <v>0</v>
      </c>
      <c r="H783" s="88">
        <v>0</v>
      </c>
      <c r="I783" s="483">
        <v>0</v>
      </c>
      <c r="J783" s="483">
        <v>0</v>
      </c>
      <c r="K783" s="483">
        <v>0</v>
      </c>
      <c r="L783" s="483">
        <v>0</v>
      </c>
      <c r="M783" s="483">
        <v>0</v>
      </c>
      <c r="N783" s="483">
        <v>0</v>
      </c>
      <c r="O783" s="483">
        <v>0</v>
      </c>
      <c r="P783" s="483">
        <v>0</v>
      </c>
      <c r="Q783" s="483">
        <v>0</v>
      </c>
      <c r="R783" s="88">
        <v>0</v>
      </c>
      <c r="S783" s="483">
        <v>0</v>
      </c>
      <c r="T783" s="483">
        <v>0</v>
      </c>
      <c r="U783" s="483">
        <v>0</v>
      </c>
      <c r="V783" s="483">
        <v>0</v>
      </c>
      <c r="W783" s="483">
        <v>0</v>
      </c>
      <c r="X783" s="483">
        <v>0</v>
      </c>
      <c r="Y783" s="483">
        <v>0</v>
      </c>
      <c r="Z783" s="483">
        <v>0</v>
      </c>
      <c r="AA783" s="483">
        <v>0</v>
      </c>
      <c r="AB783" s="483">
        <v>0</v>
      </c>
      <c r="AC783" s="483">
        <v>0</v>
      </c>
      <c r="AD783" s="483">
        <v>0</v>
      </c>
      <c r="AE783" s="483">
        <v>0</v>
      </c>
      <c r="AF783" s="486">
        <v>0</v>
      </c>
      <c r="AG783" s="486">
        <v>0</v>
      </c>
      <c r="AH783" s="486">
        <v>0</v>
      </c>
      <c r="AI783" s="486">
        <v>0</v>
      </c>
      <c r="AJ783" s="487">
        <v>0</v>
      </c>
      <c r="AK783" s="40"/>
      <c r="AL783" s="40"/>
      <c r="AM783" s="40"/>
      <c r="AN783" s="40"/>
      <c r="AO783" s="40"/>
      <c r="AP783" s="40"/>
      <c r="AQ783" s="40"/>
      <c r="AR783" s="40"/>
      <c r="AS783" s="40"/>
      <c r="AT783" s="40"/>
      <c r="AU783" s="40"/>
      <c r="AV783" s="40"/>
      <c r="AW783" s="40"/>
      <c r="AX783" s="40"/>
      <c r="AY783" s="40"/>
      <c r="AZ783" s="40"/>
      <c r="BA783" s="40"/>
      <c r="BB783" s="40"/>
      <c r="BC783" s="40"/>
    </row>
    <row r="784" spans="1:55" s="42" customFormat="1" x14ac:dyDescent="0.25">
      <c r="A784" s="408"/>
      <c r="B784" s="113">
        <v>220105</v>
      </c>
      <c r="C784" s="189" t="s">
        <v>29</v>
      </c>
      <c r="D784" s="483">
        <v>0</v>
      </c>
      <c r="E784" s="483">
        <v>0</v>
      </c>
      <c r="F784" s="483">
        <v>0</v>
      </c>
      <c r="G784" s="483">
        <v>0</v>
      </c>
      <c r="H784" s="88">
        <v>0</v>
      </c>
      <c r="I784" s="483">
        <v>0</v>
      </c>
      <c r="J784" s="483">
        <v>0</v>
      </c>
      <c r="K784" s="483">
        <v>0</v>
      </c>
      <c r="L784" s="483">
        <v>0</v>
      </c>
      <c r="M784" s="483">
        <v>0</v>
      </c>
      <c r="N784" s="483">
        <v>0</v>
      </c>
      <c r="O784" s="483">
        <v>0</v>
      </c>
      <c r="P784" s="483">
        <v>0</v>
      </c>
      <c r="Q784" s="483">
        <v>0</v>
      </c>
      <c r="R784" s="88">
        <v>0</v>
      </c>
      <c r="S784" s="483">
        <v>0</v>
      </c>
      <c r="T784" s="483">
        <v>0</v>
      </c>
      <c r="U784" s="483">
        <v>0</v>
      </c>
      <c r="V784" s="483">
        <v>0</v>
      </c>
      <c r="W784" s="483">
        <v>0</v>
      </c>
      <c r="X784" s="483">
        <v>0</v>
      </c>
      <c r="Y784" s="483">
        <v>0</v>
      </c>
      <c r="Z784" s="483">
        <v>0</v>
      </c>
      <c r="AA784" s="483">
        <v>0</v>
      </c>
      <c r="AB784" s="483">
        <v>0</v>
      </c>
      <c r="AC784" s="483">
        <v>0</v>
      </c>
      <c r="AD784" s="483">
        <v>0</v>
      </c>
      <c r="AE784" s="483">
        <v>0</v>
      </c>
      <c r="AF784" s="486">
        <v>0</v>
      </c>
      <c r="AG784" s="486">
        <v>0</v>
      </c>
      <c r="AH784" s="486">
        <v>0</v>
      </c>
      <c r="AI784" s="486">
        <v>0</v>
      </c>
      <c r="AJ784" s="487">
        <v>0</v>
      </c>
      <c r="AK784" s="40"/>
      <c r="AL784" s="40"/>
      <c r="AM784" s="40"/>
      <c r="AN784" s="40"/>
      <c r="AO784" s="40"/>
      <c r="AP784" s="40"/>
      <c r="AQ784" s="40"/>
      <c r="AR784" s="40"/>
      <c r="AS784" s="40"/>
      <c r="AT784" s="40"/>
      <c r="AU784" s="40"/>
      <c r="AV784" s="40"/>
      <c r="AW784" s="40"/>
      <c r="AX784" s="40"/>
      <c r="AY784" s="40"/>
      <c r="AZ784" s="40"/>
      <c r="BA784" s="40"/>
      <c r="BB784" s="40"/>
      <c r="BC784" s="40"/>
    </row>
    <row r="785" spans="1:55" s="42" customFormat="1" x14ac:dyDescent="0.25">
      <c r="A785" s="408"/>
      <c r="B785" s="113">
        <v>220110</v>
      </c>
      <c r="C785" s="189" t="s">
        <v>30</v>
      </c>
      <c r="D785" s="483">
        <v>0</v>
      </c>
      <c r="E785" s="483">
        <v>0</v>
      </c>
      <c r="F785" s="483">
        <v>0</v>
      </c>
      <c r="G785" s="483">
        <v>0</v>
      </c>
      <c r="H785" s="88">
        <v>0</v>
      </c>
      <c r="I785" s="483">
        <v>0</v>
      </c>
      <c r="J785" s="483">
        <v>0</v>
      </c>
      <c r="K785" s="483">
        <v>0</v>
      </c>
      <c r="L785" s="483">
        <v>0</v>
      </c>
      <c r="M785" s="483">
        <v>0</v>
      </c>
      <c r="N785" s="483">
        <v>0</v>
      </c>
      <c r="O785" s="483">
        <v>0</v>
      </c>
      <c r="P785" s="483">
        <v>0</v>
      </c>
      <c r="Q785" s="483">
        <v>0</v>
      </c>
      <c r="R785" s="88">
        <v>0</v>
      </c>
      <c r="S785" s="483">
        <v>0</v>
      </c>
      <c r="T785" s="483">
        <v>0</v>
      </c>
      <c r="U785" s="483">
        <v>0</v>
      </c>
      <c r="V785" s="483">
        <v>0</v>
      </c>
      <c r="W785" s="483">
        <v>0</v>
      </c>
      <c r="X785" s="483">
        <v>0</v>
      </c>
      <c r="Y785" s="483">
        <v>0</v>
      </c>
      <c r="Z785" s="483">
        <v>0</v>
      </c>
      <c r="AA785" s="483">
        <v>0</v>
      </c>
      <c r="AB785" s="483">
        <v>0</v>
      </c>
      <c r="AC785" s="483">
        <v>0</v>
      </c>
      <c r="AD785" s="483">
        <v>0</v>
      </c>
      <c r="AE785" s="483">
        <v>0</v>
      </c>
      <c r="AF785" s="486">
        <v>0</v>
      </c>
      <c r="AG785" s="486">
        <v>0</v>
      </c>
      <c r="AH785" s="486">
        <v>0</v>
      </c>
      <c r="AI785" s="486">
        <v>0</v>
      </c>
      <c r="AJ785" s="487">
        <v>0</v>
      </c>
      <c r="AK785" s="40"/>
      <c r="AL785" s="40"/>
      <c r="AM785" s="40"/>
      <c r="AN785" s="40"/>
      <c r="AO785" s="40"/>
      <c r="AP785" s="40"/>
      <c r="AQ785" s="40"/>
      <c r="AR785" s="40"/>
      <c r="AS785" s="40"/>
      <c r="AT785" s="40"/>
      <c r="AU785" s="40"/>
      <c r="AV785" s="40"/>
      <c r="AW785" s="40"/>
      <c r="AX785" s="40"/>
      <c r="AY785" s="40"/>
      <c r="AZ785" s="40"/>
      <c r="BA785" s="40"/>
      <c r="BB785" s="40"/>
      <c r="BC785" s="40"/>
    </row>
    <row r="786" spans="1:55" s="42" customFormat="1" x14ac:dyDescent="0.25">
      <c r="A786" s="408"/>
      <c r="B786" s="113">
        <v>2202</v>
      </c>
      <c r="C786" s="189" t="s">
        <v>31</v>
      </c>
      <c r="D786" s="483">
        <v>0</v>
      </c>
      <c r="E786" s="483">
        <v>0</v>
      </c>
      <c r="F786" s="483">
        <v>0</v>
      </c>
      <c r="G786" s="483">
        <v>0</v>
      </c>
      <c r="H786" s="88">
        <v>0</v>
      </c>
      <c r="I786" s="483">
        <v>0</v>
      </c>
      <c r="J786" s="483">
        <v>0</v>
      </c>
      <c r="K786" s="483">
        <v>0</v>
      </c>
      <c r="L786" s="483">
        <v>0</v>
      </c>
      <c r="M786" s="483">
        <v>0</v>
      </c>
      <c r="N786" s="483">
        <v>0</v>
      </c>
      <c r="O786" s="483">
        <v>0</v>
      </c>
      <c r="P786" s="483">
        <v>0</v>
      </c>
      <c r="Q786" s="483">
        <v>0</v>
      </c>
      <c r="R786" s="88">
        <v>0</v>
      </c>
      <c r="S786" s="483">
        <v>0</v>
      </c>
      <c r="T786" s="483">
        <v>0</v>
      </c>
      <c r="U786" s="483">
        <v>0</v>
      </c>
      <c r="V786" s="483">
        <v>0</v>
      </c>
      <c r="W786" s="483">
        <v>0</v>
      </c>
      <c r="X786" s="483">
        <v>0</v>
      </c>
      <c r="Y786" s="483">
        <v>0</v>
      </c>
      <c r="Z786" s="483">
        <v>0</v>
      </c>
      <c r="AA786" s="483">
        <v>0</v>
      </c>
      <c r="AB786" s="483">
        <v>0</v>
      </c>
      <c r="AC786" s="483">
        <v>0</v>
      </c>
      <c r="AD786" s="483">
        <v>0</v>
      </c>
      <c r="AE786" s="483">
        <v>0</v>
      </c>
      <c r="AF786" s="486">
        <v>0</v>
      </c>
      <c r="AG786" s="486">
        <v>0</v>
      </c>
      <c r="AH786" s="486">
        <v>0</v>
      </c>
      <c r="AI786" s="486">
        <v>0</v>
      </c>
      <c r="AJ786" s="487">
        <v>0</v>
      </c>
      <c r="AK786" s="40"/>
      <c r="AL786" s="40"/>
      <c r="AM786" s="40"/>
      <c r="AN786" s="40"/>
      <c r="AO786" s="40"/>
      <c r="AP786" s="40"/>
      <c r="AQ786" s="40"/>
      <c r="AR786" s="40"/>
      <c r="AS786" s="40"/>
      <c r="AT786" s="40"/>
      <c r="AU786" s="40"/>
      <c r="AV786" s="40"/>
      <c r="AW786" s="40"/>
      <c r="AX786" s="40"/>
      <c r="AY786" s="40"/>
      <c r="AZ786" s="40"/>
      <c r="BA786" s="40"/>
      <c r="BB786" s="40"/>
      <c r="BC786" s="40"/>
    </row>
    <row r="787" spans="1:55" s="42" customFormat="1" x14ac:dyDescent="0.25">
      <c r="A787" s="408"/>
      <c r="B787" s="113">
        <v>220205</v>
      </c>
      <c r="C787" s="189" t="s">
        <v>32</v>
      </c>
      <c r="D787" s="483">
        <v>0</v>
      </c>
      <c r="E787" s="483">
        <v>0</v>
      </c>
      <c r="F787" s="483">
        <v>0</v>
      </c>
      <c r="G787" s="483">
        <v>0</v>
      </c>
      <c r="H787" s="88">
        <v>0</v>
      </c>
      <c r="I787" s="483">
        <v>0</v>
      </c>
      <c r="J787" s="483">
        <v>0</v>
      </c>
      <c r="K787" s="483">
        <v>0</v>
      </c>
      <c r="L787" s="483">
        <v>0</v>
      </c>
      <c r="M787" s="483">
        <v>0</v>
      </c>
      <c r="N787" s="483">
        <v>0</v>
      </c>
      <c r="O787" s="483">
        <v>0</v>
      </c>
      <c r="P787" s="483">
        <v>0</v>
      </c>
      <c r="Q787" s="483">
        <v>0</v>
      </c>
      <c r="R787" s="88">
        <v>0</v>
      </c>
      <c r="S787" s="483">
        <v>0</v>
      </c>
      <c r="T787" s="483">
        <v>0</v>
      </c>
      <c r="U787" s="483">
        <v>0</v>
      </c>
      <c r="V787" s="483">
        <v>0</v>
      </c>
      <c r="W787" s="483">
        <v>0</v>
      </c>
      <c r="X787" s="483">
        <v>0</v>
      </c>
      <c r="Y787" s="483">
        <v>0</v>
      </c>
      <c r="Z787" s="483">
        <v>0</v>
      </c>
      <c r="AA787" s="483">
        <v>0</v>
      </c>
      <c r="AB787" s="483">
        <v>0</v>
      </c>
      <c r="AC787" s="483">
        <v>0</v>
      </c>
      <c r="AD787" s="483">
        <v>0</v>
      </c>
      <c r="AE787" s="483">
        <v>0</v>
      </c>
      <c r="AF787" s="486">
        <v>0</v>
      </c>
      <c r="AG787" s="486">
        <v>0</v>
      </c>
      <c r="AH787" s="486">
        <v>0</v>
      </c>
      <c r="AI787" s="486">
        <v>0</v>
      </c>
      <c r="AJ787" s="487">
        <v>0</v>
      </c>
      <c r="AK787" s="40"/>
      <c r="AL787" s="40"/>
      <c r="AM787" s="40"/>
      <c r="AN787" s="40"/>
      <c r="AO787" s="40"/>
      <c r="AP787" s="40"/>
      <c r="AQ787" s="40"/>
      <c r="AR787" s="40"/>
      <c r="AS787" s="40"/>
      <c r="AT787" s="40"/>
      <c r="AU787" s="40"/>
      <c r="AV787" s="40"/>
      <c r="AW787" s="40"/>
      <c r="AX787" s="40"/>
      <c r="AY787" s="40"/>
      <c r="AZ787" s="40"/>
      <c r="BA787" s="40"/>
      <c r="BB787" s="40"/>
      <c r="BC787" s="40"/>
    </row>
    <row r="788" spans="1:55" s="42" customFormat="1" x14ac:dyDescent="0.25">
      <c r="A788" s="408"/>
      <c r="B788" s="113">
        <v>220210</v>
      </c>
      <c r="C788" s="189" t="s">
        <v>29</v>
      </c>
      <c r="D788" s="483">
        <v>0</v>
      </c>
      <c r="E788" s="483">
        <v>0</v>
      </c>
      <c r="F788" s="483">
        <v>0</v>
      </c>
      <c r="G788" s="483">
        <v>0</v>
      </c>
      <c r="H788" s="88">
        <v>0</v>
      </c>
      <c r="I788" s="483">
        <v>0</v>
      </c>
      <c r="J788" s="483">
        <v>0</v>
      </c>
      <c r="K788" s="483">
        <v>0</v>
      </c>
      <c r="L788" s="483">
        <v>0</v>
      </c>
      <c r="M788" s="483">
        <v>0</v>
      </c>
      <c r="N788" s="483">
        <v>0</v>
      </c>
      <c r="O788" s="483">
        <v>0</v>
      </c>
      <c r="P788" s="483">
        <v>0</v>
      </c>
      <c r="Q788" s="483">
        <v>0</v>
      </c>
      <c r="R788" s="88">
        <v>0</v>
      </c>
      <c r="S788" s="483">
        <v>0</v>
      </c>
      <c r="T788" s="483">
        <v>0</v>
      </c>
      <c r="U788" s="483">
        <v>0</v>
      </c>
      <c r="V788" s="483">
        <v>0</v>
      </c>
      <c r="W788" s="483">
        <v>0</v>
      </c>
      <c r="X788" s="483">
        <v>0</v>
      </c>
      <c r="Y788" s="483">
        <v>0</v>
      </c>
      <c r="Z788" s="483">
        <v>0</v>
      </c>
      <c r="AA788" s="483">
        <v>0</v>
      </c>
      <c r="AB788" s="483">
        <v>0</v>
      </c>
      <c r="AC788" s="483">
        <v>0</v>
      </c>
      <c r="AD788" s="483">
        <v>0</v>
      </c>
      <c r="AE788" s="483">
        <v>0</v>
      </c>
      <c r="AF788" s="486">
        <v>0</v>
      </c>
      <c r="AG788" s="486">
        <v>0</v>
      </c>
      <c r="AH788" s="486">
        <v>0</v>
      </c>
      <c r="AI788" s="486">
        <v>0</v>
      </c>
      <c r="AJ788" s="487">
        <v>0</v>
      </c>
      <c r="AK788" s="40"/>
      <c r="AL788" s="40"/>
      <c r="AM788" s="40"/>
      <c r="AN788" s="40"/>
      <c r="AO788" s="40"/>
      <c r="AP788" s="40"/>
      <c r="AQ788" s="40"/>
      <c r="AR788" s="40"/>
      <c r="AS788" s="40"/>
      <c r="AT788" s="40"/>
      <c r="AU788" s="40"/>
      <c r="AV788" s="40"/>
      <c r="AW788" s="40"/>
      <c r="AX788" s="40"/>
      <c r="AY788" s="40"/>
      <c r="AZ788" s="40"/>
      <c r="BA788" s="40"/>
      <c r="BB788" s="40"/>
      <c r="BC788" s="40"/>
    </row>
    <row r="789" spans="1:55" s="42" customFormat="1" x14ac:dyDescent="0.25">
      <c r="A789" s="408"/>
      <c r="B789" s="113">
        <v>220215</v>
      </c>
      <c r="C789" s="189" t="s">
        <v>30</v>
      </c>
      <c r="D789" s="483">
        <v>0</v>
      </c>
      <c r="E789" s="483">
        <v>0</v>
      </c>
      <c r="F789" s="483">
        <v>0</v>
      </c>
      <c r="G789" s="483">
        <v>0</v>
      </c>
      <c r="H789" s="88">
        <v>0</v>
      </c>
      <c r="I789" s="483">
        <v>0</v>
      </c>
      <c r="J789" s="483">
        <v>0</v>
      </c>
      <c r="K789" s="483">
        <v>0</v>
      </c>
      <c r="L789" s="483">
        <v>0</v>
      </c>
      <c r="M789" s="483">
        <v>0</v>
      </c>
      <c r="N789" s="483">
        <v>0</v>
      </c>
      <c r="O789" s="483">
        <v>0</v>
      </c>
      <c r="P789" s="483">
        <v>0</v>
      </c>
      <c r="Q789" s="483">
        <v>0</v>
      </c>
      <c r="R789" s="88">
        <v>0</v>
      </c>
      <c r="S789" s="483">
        <v>0</v>
      </c>
      <c r="T789" s="483">
        <v>0</v>
      </c>
      <c r="U789" s="483">
        <v>0</v>
      </c>
      <c r="V789" s="483">
        <v>0</v>
      </c>
      <c r="W789" s="483">
        <v>0</v>
      </c>
      <c r="X789" s="483">
        <v>0</v>
      </c>
      <c r="Y789" s="483">
        <v>0</v>
      </c>
      <c r="Z789" s="483">
        <v>0</v>
      </c>
      <c r="AA789" s="483">
        <v>0</v>
      </c>
      <c r="AB789" s="483">
        <v>0</v>
      </c>
      <c r="AC789" s="483">
        <v>0</v>
      </c>
      <c r="AD789" s="483">
        <v>0</v>
      </c>
      <c r="AE789" s="483">
        <v>0</v>
      </c>
      <c r="AF789" s="486">
        <v>0</v>
      </c>
      <c r="AG789" s="486">
        <v>0</v>
      </c>
      <c r="AH789" s="486">
        <v>0</v>
      </c>
      <c r="AI789" s="486">
        <v>0</v>
      </c>
      <c r="AJ789" s="487">
        <v>0</v>
      </c>
      <c r="AK789" s="40"/>
      <c r="AL789" s="40"/>
      <c r="AM789" s="40"/>
      <c r="AN789" s="40"/>
      <c r="AO789" s="40"/>
      <c r="AP789" s="40"/>
      <c r="AQ789" s="40"/>
      <c r="AR789" s="40"/>
      <c r="AS789" s="40"/>
      <c r="AT789" s="40"/>
      <c r="AU789" s="40"/>
      <c r="AV789" s="40"/>
      <c r="AW789" s="40"/>
      <c r="AX789" s="40"/>
      <c r="AY789" s="40"/>
      <c r="AZ789" s="40"/>
      <c r="BA789" s="40"/>
      <c r="BB789" s="40"/>
      <c r="BC789" s="40"/>
    </row>
    <row r="790" spans="1:55" s="42" customFormat="1" x14ac:dyDescent="0.25">
      <c r="A790" s="408"/>
      <c r="B790" s="113">
        <v>2203</v>
      </c>
      <c r="C790" s="189" t="s">
        <v>263</v>
      </c>
      <c r="D790" s="483">
        <v>0</v>
      </c>
      <c r="E790" s="483">
        <v>0</v>
      </c>
      <c r="F790" s="483">
        <v>0</v>
      </c>
      <c r="G790" s="483">
        <v>0</v>
      </c>
      <c r="H790" s="88">
        <v>0</v>
      </c>
      <c r="I790" s="483">
        <v>0</v>
      </c>
      <c r="J790" s="483">
        <v>0</v>
      </c>
      <c r="K790" s="483">
        <v>0</v>
      </c>
      <c r="L790" s="483">
        <v>0</v>
      </c>
      <c r="M790" s="483">
        <v>0</v>
      </c>
      <c r="N790" s="483">
        <v>0</v>
      </c>
      <c r="O790" s="483">
        <v>0</v>
      </c>
      <c r="P790" s="483">
        <v>0</v>
      </c>
      <c r="Q790" s="483">
        <v>0</v>
      </c>
      <c r="R790" s="88">
        <v>0</v>
      </c>
      <c r="S790" s="483">
        <v>0</v>
      </c>
      <c r="T790" s="483">
        <v>0</v>
      </c>
      <c r="U790" s="483">
        <v>0</v>
      </c>
      <c r="V790" s="483">
        <v>0</v>
      </c>
      <c r="W790" s="483">
        <v>0</v>
      </c>
      <c r="X790" s="483">
        <v>0</v>
      </c>
      <c r="Y790" s="483">
        <v>0</v>
      </c>
      <c r="Z790" s="483">
        <v>0</v>
      </c>
      <c r="AA790" s="483">
        <v>0</v>
      </c>
      <c r="AB790" s="483">
        <v>0</v>
      </c>
      <c r="AC790" s="483">
        <v>0</v>
      </c>
      <c r="AD790" s="483">
        <v>0</v>
      </c>
      <c r="AE790" s="483">
        <v>0</v>
      </c>
      <c r="AF790" s="486">
        <v>0</v>
      </c>
      <c r="AG790" s="486">
        <v>0</v>
      </c>
      <c r="AH790" s="486">
        <v>0</v>
      </c>
      <c r="AI790" s="486">
        <v>0</v>
      </c>
      <c r="AJ790" s="487">
        <v>0</v>
      </c>
      <c r="AK790" s="40"/>
      <c r="AL790" s="40"/>
      <c r="AM790" s="40"/>
      <c r="AN790" s="40"/>
      <c r="AO790" s="40"/>
      <c r="AP790" s="40"/>
      <c r="AQ790" s="40"/>
      <c r="AR790" s="40"/>
      <c r="AS790" s="40"/>
      <c r="AT790" s="40"/>
      <c r="AU790" s="40"/>
      <c r="AV790" s="40"/>
      <c r="AW790" s="40"/>
      <c r="AX790" s="40"/>
      <c r="AY790" s="40"/>
      <c r="AZ790" s="40"/>
      <c r="BA790" s="40"/>
      <c r="BB790" s="40"/>
      <c r="BC790" s="40"/>
    </row>
    <row r="791" spans="1:55" s="40" customFormat="1" x14ac:dyDescent="0.25">
      <c r="A791" s="407"/>
      <c r="B791" s="112">
        <v>23</v>
      </c>
      <c r="C791" s="320" t="s">
        <v>264</v>
      </c>
      <c r="D791" s="484">
        <v>41768.266340000002</v>
      </c>
      <c r="E791" s="484">
        <v>32852.224750000001</v>
      </c>
      <c r="F791" s="484">
        <v>66018.918959999995</v>
      </c>
      <c r="G791" s="484">
        <v>30113.574970000001</v>
      </c>
      <c r="H791" s="26">
        <v>170752.98502000002</v>
      </c>
      <c r="I791" s="484">
        <v>2052.7846399999999</v>
      </c>
      <c r="J791" s="484">
        <v>31422.714339999999</v>
      </c>
      <c r="K791" s="484">
        <v>17883.329000000002</v>
      </c>
      <c r="L791" s="484">
        <v>0</v>
      </c>
      <c r="M791" s="484">
        <v>5381.50972</v>
      </c>
      <c r="N791" s="484">
        <v>7664.3424299999997</v>
      </c>
      <c r="O791" s="484">
        <v>1712.6827000000001</v>
      </c>
      <c r="P791" s="484">
        <v>1524.1702600000001</v>
      </c>
      <c r="Q791" s="484">
        <v>903.34682999999995</v>
      </c>
      <c r="R791" s="26">
        <v>68544.879919999992</v>
      </c>
      <c r="S791" s="484">
        <v>11.02211</v>
      </c>
      <c r="T791" s="484">
        <v>799.71456999999998</v>
      </c>
      <c r="U791" s="484">
        <v>9.1113700000000009</v>
      </c>
      <c r="V791" s="484">
        <v>60.616810000000001</v>
      </c>
      <c r="W791" s="484">
        <v>379.58886999999999</v>
      </c>
      <c r="X791" s="484">
        <v>29.692060000000001</v>
      </c>
      <c r="Y791" s="484">
        <v>0</v>
      </c>
      <c r="Z791" s="484">
        <v>1028.81269</v>
      </c>
      <c r="AA791" s="484">
        <v>22.609690000000001</v>
      </c>
      <c r="AB791" s="484">
        <v>444.12159000000003</v>
      </c>
      <c r="AC791" s="484">
        <v>0</v>
      </c>
      <c r="AD791" s="484">
        <v>2785.2897600000001</v>
      </c>
      <c r="AE791" s="484">
        <v>242083.15470000001</v>
      </c>
      <c r="AF791" s="486">
        <v>25547.671430000002</v>
      </c>
      <c r="AG791" s="486">
        <v>5442.1265300000005</v>
      </c>
      <c r="AH791" s="486">
        <v>0</v>
      </c>
      <c r="AI791" s="486">
        <v>22.609690000000001</v>
      </c>
      <c r="AJ791" s="487">
        <v>211070.74705000003</v>
      </c>
    </row>
    <row r="792" spans="1:55" s="42" customFormat="1" x14ac:dyDescent="0.25">
      <c r="A792" s="408"/>
      <c r="B792" s="113">
        <v>2301</v>
      </c>
      <c r="C792" s="189" t="s">
        <v>265</v>
      </c>
      <c r="D792" s="483">
        <v>275.12180999999998</v>
      </c>
      <c r="E792" s="483">
        <v>1081.2135000000001</v>
      </c>
      <c r="F792" s="483">
        <v>1800.5991100000001</v>
      </c>
      <c r="G792" s="483">
        <v>4503.4102000000003</v>
      </c>
      <c r="H792" s="88">
        <v>7660.3446199999998</v>
      </c>
      <c r="I792" s="483">
        <v>1033.6791900000001</v>
      </c>
      <c r="J792" s="483">
        <v>668.93661999999995</v>
      </c>
      <c r="K792" s="483">
        <v>92.578000000000003</v>
      </c>
      <c r="L792" s="483">
        <v>0</v>
      </c>
      <c r="M792" s="483">
        <v>65.478830000000002</v>
      </c>
      <c r="N792" s="483">
        <v>0.73673999999999995</v>
      </c>
      <c r="O792" s="483">
        <v>19.217590000000001</v>
      </c>
      <c r="P792" s="483">
        <v>131.56366</v>
      </c>
      <c r="Q792" s="483">
        <v>0</v>
      </c>
      <c r="R792" s="88">
        <v>2012.1906300000001</v>
      </c>
      <c r="S792" s="483">
        <v>9.75685</v>
      </c>
      <c r="T792" s="483">
        <v>749.15187000000003</v>
      </c>
      <c r="U792" s="483">
        <v>9.1113700000000009</v>
      </c>
      <c r="V792" s="483">
        <v>15.673959999999999</v>
      </c>
      <c r="W792" s="483">
        <v>123.80598999999999</v>
      </c>
      <c r="X792" s="483">
        <v>29.692060000000001</v>
      </c>
      <c r="Y792" s="483">
        <v>0</v>
      </c>
      <c r="Z792" s="483">
        <v>36.347329999999999</v>
      </c>
      <c r="AA792" s="483">
        <v>0</v>
      </c>
      <c r="AB792" s="483">
        <v>0</v>
      </c>
      <c r="AC792" s="483">
        <v>0</v>
      </c>
      <c r="AD792" s="483">
        <v>973.53942999999981</v>
      </c>
      <c r="AE792" s="483">
        <v>10646.074680000002</v>
      </c>
      <c r="AF792" s="486">
        <v>93.31474</v>
      </c>
      <c r="AG792" s="486">
        <v>81.152789999999996</v>
      </c>
      <c r="AH792" s="486">
        <v>0</v>
      </c>
      <c r="AI792" s="486">
        <v>0</v>
      </c>
      <c r="AJ792" s="487">
        <v>10471.607150000002</v>
      </c>
      <c r="AK792" s="40"/>
      <c r="AL792" s="40"/>
      <c r="AM792" s="40"/>
      <c r="AN792" s="40"/>
      <c r="AO792" s="40"/>
      <c r="AP792" s="40"/>
      <c r="AQ792" s="40"/>
      <c r="AR792" s="40"/>
      <c r="AS792" s="40"/>
      <c r="AT792" s="40"/>
      <c r="AU792" s="40"/>
      <c r="AV792" s="40"/>
      <c r="AW792" s="40"/>
      <c r="AX792" s="40"/>
      <c r="AY792" s="40"/>
      <c r="AZ792" s="40"/>
      <c r="BA792" s="40"/>
      <c r="BB792" s="40"/>
      <c r="BC792" s="40"/>
    </row>
    <row r="793" spans="1:55" s="42" customFormat="1" x14ac:dyDescent="0.25">
      <c r="A793" s="408"/>
      <c r="B793" s="113">
        <v>2302</v>
      </c>
      <c r="C793" s="189" t="s">
        <v>266</v>
      </c>
      <c r="D793" s="483">
        <v>41490.054889999999</v>
      </c>
      <c r="E793" s="483">
        <v>13457.762350000001</v>
      </c>
      <c r="F793" s="483">
        <v>55608.398829999998</v>
      </c>
      <c r="G793" s="483">
        <v>17462.4264</v>
      </c>
      <c r="H793" s="88">
        <v>128018.64246999999</v>
      </c>
      <c r="I793" s="483">
        <v>434.74475999999999</v>
      </c>
      <c r="J793" s="483">
        <v>28600.599450000002</v>
      </c>
      <c r="K793" s="483">
        <v>17775.316999999999</v>
      </c>
      <c r="L793" s="483">
        <v>0</v>
      </c>
      <c r="M793" s="483">
        <v>2100.7309700000001</v>
      </c>
      <c r="N793" s="483">
        <v>5940.9175999999998</v>
      </c>
      <c r="O793" s="483">
        <v>1672.2268300000001</v>
      </c>
      <c r="P793" s="483">
        <v>1370.8211100000001</v>
      </c>
      <c r="Q793" s="483">
        <v>903.34682999999995</v>
      </c>
      <c r="R793" s="88">
        <v>58798.704550000002</v>
      </c>
      <c r="S793" s="483">
        <v>1.2652600000000001</v>
      </c>
      <c r="T793" s="483">
        <v>0</v>
      </c>
      <c r="U793" s="483">
        <v>0</v>
      </c>
      <c r="V793" s="483">
        <v>44.94285</v>
      </c>
      <c r="W793" s="483">
        <v>255.78288000000001</v>
      </c>
      <c r="X793" s="483">
        <v>0</v>
      </c>
      <c r="Y793" s="483">
        <v>0</v>
      </c>
      <c r="Z793" s="483">
        <v>992.46536000000003</v>
      </c>
      <c r="AA793" s="483">
        <v>22.609690000000001</v>
      </c>
      <c r="AB793" s="483">
        <v>444.12159000000003</v>
      </c>
      <c r="AC793" s="483">
        <v>0</v>
      </c>
      <c r="AD793" s="483">
        <v>1761.1876299999999</v>
      </c>
      <c r="AE793" s="483">
        <v>188578.53464999999</v>
      </c>
      <c r="AF793" s="486">
        <v>23716.2346</v>
      </c>
      <c r="AG793" s="486">
        <v>2145.67382</v>
      </c>
      <c r="AH793" s="486">
        <v>0</v>
      </c>
      <c r="AI793" s="486">
        <v>22.609690000000001</v>
      </c>
      <c r="AJ793" s="487">
        <v>162694.01653999998</v>
      </c>
      <c r="AK793" s="40"/>
      <c r="AL793" s="40"/>
      <c r="AM793" s="40"/>
      <c r="AN793" s="40"/>
      <c r="AO793" s="40"/>
      <c r="AP793" s="40"/>
      <c r="AQ793" s="40"/>
      <c r="AR793" s="40"/>
      <c r="AS793" s="40"/>
      <c r="AT793" s="40"/>
      <c r="AU793" s="40"/>
      <c r="AV793" s="40"/>
      <c r="AW793" s="40"/>
      <c r="AX793" s="40"/>
      <c r="AY793" s="40"/>
      <c r="AZ793" s="40"/>
      <c r="BA793" s="40"/>
      <c r="BB793" s="40"/>
      <c r="BC793" s="40"/>
    </row>
    <row r="794" spans="1:55" s="42" customFormat="1" x14ac:dyDescent="0.25">
      <c r="A794" s="408"/>
      <c r="B794" s="113">
        <v>230205</v>
      </c>
      <c r="C794" s="189" t="s">
        <v>267</v>
      </c>
      <c r="D794" s="483">
        <v>41490.054889999999</v>
      </c>
      <c r="E794" s="483">
        <v>13457.762350000001</v>
      </c>
      <c r="F794" s="483">
        <v>55608.398829999998</v>
      </c>
      <c r="G794" s="483">
        <v>17135.469209999999</v>
      </c>
      <c r="H794" s="88">
        <v>127691.68527999999</v>
      </c>
      <c r="I794" s="483">
        <v>434.74475999999999</v>
      </c>
      <c r="J794" s="483">
        <v>28305.73718</v>
      </c>
      <c r="K794" s="483">
        <v>17775.316999999999</v>
      </c>
      <c r="L794" s="483">
        <v>0</v>
      </c>
      <c r="M794" s="483">
        <v>2100.7309700000001</v>
      </c>
      <c r="N794" s="483">
        <v>5421.5211399999998</v>
      </c>
      <c r="O794" s="483">
        <v>1672.2268300000001</v>
      </c>
      <c r="P794" s="483">
        <v>1370.8211100000001</v>
      </c>
      <c r="Q794" s="483">
        <v>903.34682999999995</v>
      </c>
      <c r="R794" s="88">
        <v>57984.445819999994</v>
      </c>
      <c r="S794" s="483">
        <v>1.2652600000000001</v>
      </c>
      <c r="T794" s="483">
        <v>0</v>
      </c>
      <c r="U794" s="483">
        <v>0</v>
      </c>
      <c r="V794" s="483">
        <v>44.94285</v>
      </c>
      <c r="W794" s="483">
        <v>255.78288000000001</v>
      </c>
      <c r="X794" s="483">
        <v>0</v>
      </c>
      <c r="Y794" s="483">
        <v>0</v>
      </c>
      <c r="Z794" s="483">
        <v>992.46536000000003</v>
      </c>
      <c r="AA794" s="483">
        <v>22.609690000000001</v>
      </c>
      <c r="AB794" s="483">
        <v>281.88589000000002</v>
      </c>
      <c r="AC794" s="483">
        <v>0</v>
      </c>
      <c r="AD794" s="483">
        <v>1598.9519299999999</v>
      </c>
      <c r="AE794" s="483">
        <v>187275.08303000001</v>
      </c>
      <c r="AF794" s="486">
        <v>23196.83814</v>
      </c>
      <c r="AG794" s="486">
        <v>2145.67382</v>
      </c>
      <c r="AH794" s="486">
        <v>0</v>
      </c>
      <c r="AI794" s="486">
        <v>22.609690000000001</v>
      </c>
      <c r="AJ794" s="487">
        <v>161909.96137999999</v>
      </c>
      <c r="AK794" s="40"/>
      <c r="AL794" s="40"/>
      <c r="AM794" s="40"/>
      <c r="AN794" s="40"/>
      <c r="AO794" s="40"/>
      <c r="AP794" s="40"/>
      <c r="AQ794" s="40"/>
      <c r="AR794" s="40"/>
      <c r="AS794" s="40"/>
      <c r="AT794" s="40"/>
      <c r="AU794" s="40"/>
      <c r="AV794" s="40"/>
      <c r="AW794" s="40"/>
      <c r="AX794" s="40"/>
      <c r="AY794" s="40"/>
      <c r="AZ794" s="40"/>
      <c r="BA794" s="40"/>
      <c r="BB794" s="40"/>
      <c r="BC794" s="40"/>
    </row>
    <row r="795" spans="1:55" s="42" customFormat="1" x14ac:dyDescent="0.25">
      <c r="A795" s="408"/>
      <c r="B795" s="113">
        <v>230210</v>
      </c>
      <c r="C795" s="189" t="s">
        <v>268</v>
      </c>
      <c r="D795" s="483">
        <v>0</v>
      </c>
      <c r="E795" s="483">
        <v>0</v>
      </c>
      <c r="F795" s="483">
        <v>0</v>
      </c>
      <c r="G795" s="483">
        <v>326.95719000000003</v>
      </c>
      <c r="H795" s="88">
        <v>326.95719000000003</v>
      </c>
      <c r="I795" s="483">
        <v>0</v>
      </c>
      <c r="J795" s="483">
        <v>294.86227000000002</v>
      </c>
      <c r="K795" s="483">
        <v>0</v>
      </c>
      <c r="L795" s="483">
        <v>0</v>
      </c>
      <c r="M795" s="483">
        <v>0</v>
      </c>
      <c r="N795" s="483">
        <v>519.39646000000005</v>
      </c>
      <c r="O795" s="483">
        <v>0</v>
      </c>
      <c r="P795" s="483">
        <v>0</v>
      </c>
      <c r="Q795" s="483">
        <v>0</v>
      </c>
      <c r="R795" s="88">
        <v>814.25873000000001</v>
      </c>
      <c r="S795" s="483">
        <v>0</v>
      </c>
      <c r="T795" s="483">
        <v>0</v>
      </c>
      <c r="U795" s="483">
        <v>0</v>
      </c>
      <c r="V795" s="483">
        <v>0</v>
      </c>
      <c r="W795" s="483">
        <v>0</v>
      </c>
      <c r="X795" s="483">
        <v>0</v>
      </c>
      <c r="Y795" s="483">
        <v>0</v>
      </c>
      <c r="Z795" s="483">
        <v>0</v>
      </c>
      <c r="AA795" s="483">
        <v>0</v>
      </c>
      <c r="AB795" s="483">
        <v>162.23570000000001</v>
      </c>
      <c r="AC795" s="483">
        <v>0</v>
      </c>
      <c r="AD795" s="483">
        <v>162.23570000000001</v>
      </c>
      <c r="AE795" s="483">
        <v>1303.45162</v>
      </c>
      <c r="AF795" s="486">
        <v>519.39646000000005</v>
      </c>
      <c r="AG795" s="486">
        <v>0</v>
      </c>
      <c r="AH795" s="486">
        <v>0</v>
      </c>
      <c r="AI795" s="486">
        <v>0</v>
      </c>
      <c r="AJ795" s="487">
        <v>784.05516000000011</v>
      </c>
      <c r="AK795" s="40"/>
      <c r="AL795" s="40"/>
      <c r="AM795" s="40"/>
      <c r="AN795" s="40"/>
      <c r="AO795" s="40"/>
      <c r="AP795" s="40"/>
      <c r="AQ795" s="40"/>
      <c r="AR795" s="40"/>
      <c r="AS795" s="40"/>
      <c r="AT795" s="40"/>
      <c r="AU795" s="40"/>
      <c r="AV795" s="40"/>
      <c r="AW795" s="40"/>
      <c r="AX795" s="40"/>
      <c r="AY795" s="40"/>
      <c r="AZ795" s="40"/>
      <c r="BA795" s="40"/>
      <c r="BB795" s="40"/>
      <c r="BC795" s="40"/>
    </row>
    <row r="796" spans="1:55" s="42" customFormat="1" x14ac:dyDescent="0.25">
      <c r="A796" s="408"/>
      <c r="B796" s="113">
        <v>2303</v>
      </c>
      <c r="C796" s="189" t="s">
        <v>269</v>
      </c>
      <c r="D796" s="483">
        <v>3.0896400000000002</v>
      </c>
      <c r="E796" s="483">
        <v>18302.248899999999</v>
      </c>
      <c r="F796" s="483">
        <v>8609.9210199999998</v>
      </c>
      <c r="G796" s="483">
        <v>8147.73837</v>
      </c>
      <c r="H796" s="88">
        <v>35062.997929999998</v>
      </c>
      <c r="I796" s="483">
        <v>584.36068999999998</v>
      </c>
      <c r="J796" s="483">
        <v>2153.1782699999999</v>
      </c>
      <c r="K796" s="483">
        <v>15.433999999999999</v>
      </c>
      <c r="L796" s="483">
        <v>0</v>
      </c>
      <c r="M796" s="483">
        <v>3215.2999199999999</v>
      </c>
      <c r="N796" s="483">
        <v>1722.4860699999999</v>
      </c>
      <c r="O796" s="483">
        <v>21.23828</v>
      </c>
      <c r="P796" s="483">
        <v>21.785489999999999</v>
      </c>
      <c r="Q796" s="483">
        <v>0</v>
      </c>
      <c r="R796" s="88">
        <v>7733.7827200000002</v>
      </c>
      <c r="S796" s="483">
        <v>0</v>
      </c>
      <c r="T796" s="483">
        <v>48.528640000000003</v>
      </c>
      <c r="U796" s="483">
        <v>0</v>
      </c>
      <c r="V796" s="483">
        <v>0</v>
      </c>
      <c r="W796" s="483">
        <v>0</v>
      </c>
      <c r="X796" s="483">
        <v>0</v>
      </c>
      <c r="Y796" s="483">
        <v>0</v>
      </c>
      <c r="Z796" s="483">
        <v>0</v>
      </c>
      <c r="AA796" s="483">
        <v>0</v>
      </c>
      <c r="AB796" s="483">
        <v>0</v>
      </c>
      <c r="AC796" s="483">
        <v>0</v>
      </c>
      <c r="AD796" s="483">
        <v>48.528640000000003</v>
      </c>
      <c r="AE796" s="483">
        <v>42845.309289999997</v>
      </c>
      <c r="AF796" s="486">
        <v>1737.9200699999999</v>
      </c>
      <c r="AG796" s="486">
        <v>3215.2999199999999</v>
      </c>
      <c r="AH796" s="486">
        <v>0</v>
      </c>
      <c r="AI796" s="486">
        <v>0</v>
      </c>
      <c r="AJ796" s="487">
        <v>37892.089299999992</v>
      </c>
      <c r="AK796" s="40"/>
      <c r="AL796" s="40"/>
      <c r="AM796" s="40"/>
      <c r="AN796" s="40"/>
      <c r="AO796" s="40"/>
      <c r="AP796" s="40"/>
      <c r="AQ796" s="40"/>
      <c r="AR796" s="40"/>
      <c r="AS796" s="40"/>
      <c r="AT796" s="40"/>
      <c r="AU796" s="40"/>
      <c r="AV796" s="40"/>
      <c r="AW796" s="40"/>
      <c r="AX796" s="40"/>
      <c r="AY796" s="40"/>
      <c r="AZ796" s="40"/>
      <c r="BA796" s="40"/>
      <c r="BB796" s="40"/>
      <c r="BC796" s="40"/>
    </row>
    <row r="797" spans="1:55" s="42" customFormat="1" x14ac:dyDescent="0.25">
      <c r="A797" s="408"/>
      <c r="B797" s="113">
        <v>2304</v>
      </c>
      <c r="C797" s="189" t="s">
        <v>270</v>
      </c>
      <c r="D797" s="483">
        <v>0</v>
      </c>
      <c r="E797" s="483">
        <v>11</v>
      </c>
      <c r="F797" s="483">
        <v>0</v>
      </c>
      <c r="G797" s="483">
        <v>0</v>
      </c>
      <c r="H797" s="88">
        <v>11</v>
      </c>
      <c r="I797" s="483">
        <v>0</v>
      </c>
      <c r="J797" s="483">
        <v>0</v>
      </c>
      <c r="K797" s="483">
        <v>0</v>
      </c>
      <c r="L797" s="483">
        <v>0</v>
      </c>
      <c r="M797" s="483">
        <v>0</v>
      </c>
      <c r="N797" s="483">
        <v>0.20202000000000001</v>
      </c>
      <c r="O797" s="483">
        <v>0</v>
      </c>
      <c r="P797" s="483">
        <v>0</v>
      </c>
      <c r="Q797" s="483">
        <v>0</v>
      </c>
      <c r="R797" s="88">
        <v>0.20202000000000001</v>
      </c>
      <c r="S797" s="483">
        <v>0</v>
      </c>
      <c r="T797" s="483">
        <v>2.0340600000000002</v>
      </c>
      <c r="U797" s="483">
        <v>0</v>
      </c>
      <c r="V797" s="483">
        <v>0</v>
      </c>
      <c r="W797" s="483">
        <v>0</v>
      </c>
      <c r="X797" s="483">
        <v>0</v>
      </c>
      <c r="Y797" s="483">
        <v>0</v>
      </c>
      <c r="Z797" s="483">
        <v>0</v>
      </c>
      <c r="AA797" s="483">
        <v>0</v>
      </c>
      <c r="AB797" s="483">
        <v>0</v>
      </c>
      <c r="AC797" s="483">
        <v>0</v>
      </c>
      <c r="AD797" s="483">
        <v>2.0340600000000002</v>
      </c>
      <c r="AE797" s="483">
        <v>13.236079999999999</v>
      </c>
      <c r="AF797" s="486">
        <v>0.20202000000000001</v>
      </c>
      <c r="AG797" s="486">
        <v>0</v>
      </c>
      <c r="AH797" s="486">
        <v>0</v>
      </c>
      <c r="AI797" s="486">
        <v>0</v>
      </c>
      <c r="AJ797" s="487">
        <v>13.03406</v>
      </c>
      <c r="AK797" s="40"/>
      <c r="AL797" s="40"/>
      <c r="AM797" s="40"/>
      <c r="AN797" s="40"/>
      <c r="AO797" s="40"/>
      <c r="AP797" s="40"/>
      <c r="AQ797" s="40"/>
      <c r="AR797" s="40"/>
      <c r="AS797" s="40"/>
      <c r="AT797" s="40"/>
      <c r="AU797" s="40"/>
      <c r="AV797" s="40"/>
      <c r="AW797" s="40"/>
      <c r="AX797" s="40"/>
      <c r="AY797" s="40"/>
      <c r="AZ797" s="40"/>
      <c r="BA797" s="40"/>
      <c r="BB797" s="40"/>
      <c r="BC797" s="40"/>
    </row>
    <row r="798" spans="1:55" s="42" customFormat="1" x14ac:dyDescent="0.25">
      <c r="A798" s="408"/>
      <c r="B798" s="113">
        <v>230405</v>
      </c>
      <c r="C798" s="189" t="s">
        <v>271</v>
      </c>
      <c r="D798" s="483">
        <v>0</v>
      </c>
      <c r="E798" s="483">
        <v>0</v>
      </c>
      <c r="F798" s="483">
        <v>0</v>
      </c>
      <c r="G798" s="483">
        <v>0</v>
      </c>
      <c r="H798" s="88">
        <v>0</v>
      </c>
      <c r="I798" s="483">
        <v>0</v>
      </c>
      <c r="J798" s="483">
        <v>0</v>
      </c>
      <c r="K798" s="483">
        <v>0</v>
      </c>
      <c r="L798" s="483">
        <v>0</v>
      </c>
      <c r="M798" s="483">
        <v>0</v>
      </c>
      <c r="N798" s="483">
        <v>0</v>
      </c>
      <c r="O798" s="483">
        <v>0</v>
      </c>
      <c r="P798" s="483">
        <v>0</v>
      </c>
      <c r="Q798" s="483">
        <v>0</v>
      </c>
      <c r="R798" s="88">
        <v>0</v>
      </c>
      <c r="S798" s="483">
        <v>0</v>
      </c>
      <c r="T798" s="483">
        <v>0</v>
      </c>
      <c r="U798" s="483">
        <v>0</v>
      </c>
      <c r="V798" s="483">
        <v>0</v>
      </c>
      <c r="W798" s="483">
        <v>0</v>
      </c>
      <c r="X798" s="483">
        <v>0</v>
      </c>
      <c r="Y798" s="483">
        <v>0</v>
      </c>
      <c r="Z798" s="483">
        <v>0</v>
      </c>
      <c r="AA798" s="483">
        <v>0</v>
      </c>
      <c r="AB798" s="483">
        <v>0</v>
      </c>
      <c r="AC798" s="483">
        <v>0</v>
      </c>
      <c r="AD798" s="483">
        <v>0</v>
      </c>
      <c r="AE798" s="483">
        <v>0</v>
      </c>
      <c r="AF798" s="486">
        <v>0</v>
      </c>
      <c r="AG798" s="486">
        <v>0</v>
      </c>
      <c r="AH798" s="486">
        <v>0</v>
      </c>
      <c r="AI798" s="486">
        <v>0</v>
      </c>
      <c r="AJ798" s="487">
        <v>0</v>
      </c>
      <c r="AK798" s="40"/>
      <c r="AL798" s="40"/>
      <c r="AM798" s="40"/>
      <c r="AN798" s="40"/>
      <c r="AO798" s="40"/>
      <c r="AP798" s="40"/>
      <c r="AQ798" s="40"/>
      <c r="AR798" s="40"/>
      <c r="AS798" s="40"/>
      <c r="AT798" s="40"/>
      <c r="AU798" s="40"/>
      <c r="AV798" s="40"/>
      <c r="AW798" s="40"/>
      <c r="AX798" s="40"/>
      <c r="AY798" s="40"/>
      <c r="AZ798" s="40"/>
      <c r="BA798" s="40"/>
      <c r="BB798" s="40"/>
      <c r="BC798" s="40"/>
    </row>
    <row r="799" spans="1:55" s="42" customFormat="1" x14ac:dyDescent="0.25">
      <c r="A799" s="408"/>
      <c r="B799" s="113">
        <v>230410</v>
      </c>
      <c r="C799" s="189" t="s">
        <v>272</v>
      </c>
      <c r="D799" s="483">
        <v>0</v>
      </c>
      <c r="E799" s="483">
        <v>0</v>
      </c>
      <c r="F799" s="483">
        <v>0</v>
      </c>
      <c r="G799" s="483">
        <v>0</v>
      </c>
      <c r="H799" s="88">
        <v>0</v>
      </c>
      <c r="I799" s="483">
        <v>0</v>
      </c>
      <c r="J799" s="483">
        <v>0</v>
      </c>
      <c r="K799" s="483">
        <v>0</v>
      </c>
      <c r="L799" s="483">
        <v>0</v>
      </c>
      <c r="M799" s="483">
        <v>0</v>
      </c>
      <c r="N799" s="483">
        <v>0.20202000000000001</v>
      </c>
      <c r="O799" s="483">
        <v>0</v>
      </c>
      <c r="P799" s="483">
        <v>0</v>
      </c>
      <c r="Q799" s="483">
        <v>0</v>
      </c>
      <c r="R799" s="88">
        <v>0.20202000000000001</v>
      </c>
      <c r="S799" s="483">
        <v>0</v>
      </c>
      <c r="T799" s="483">
        <v>0</v>
      </c>
      <c r="U799" s="483">
        <v>0</v>
      </c>
      <c r="V799" s="483">
        <v>0</v>
      </c>
      <c r="W799" s="483">
        <v>0</v>
      </c>
      <c r="X799" s="483">
        <v>0</v>
      </c>
      <c r="Y799" s="483">
        <v>0</v>
      </c>
      <c r="Z799" s="483">
        <v>0</v>
      </c>
      <c r="AA799" s="483">
        <v>0</v>
      </c>
      <c r="AB799" s="483">
        <v>0</v>
      </c>
      <c r="AC799" s="483">
        <v>0</v>
      </c>
      <c r="AD799" s="483">
        <v>0</v>
      </c>
      <c r="AE799" s="483">
        <v>0.20202000000000001</v>
      </c>
      <c r="AF799" s="486">
        <v>0.20202000000000001</v>
      </c>
      <c r="AG799" s="486">
        <v>0</v>
      </c>
      <c r="AH799" s="486">
        <v>0</v>
      </c>
      <c r="AI799" s="486">
        <v>0</v>
      </c>
      <c r="AJ799" s="487">
        <v>0</v>
      </c>
      <c r="AK799" s="40"/>
      <c r="AL799" s="40"/>
      <c r="AM799" s="40"/>
      <c r="AN799" s="40"/>
      <c r="AO799" s="40"/>
      <c r="AP799" s="40"/>
      <c r="AQ799" s="40"/>
      <c r="AR799" s="40"/>
      <c r="AS799" s="40"/>
      <c r="AT799" s="40"/>
      <c r="AU799" s="40"/>
      <c r="AV799" s="40"/>
      <c r="AW799" s="40"/>
      <c r="AX799" s="40"/>
      <c r="AY799" s="40"/>
      <c r="AZ799" s="40"/>
      <c r="BA799" s="40"/>
      <c r="BB799" s="40"/>
      <c r="BC799" s="40"/>
    </row>
    <row r="800" spans="1:55" s="42" customFormat="1" x14ac:dyDescent="0.25">
      <c r="A800" s="408"/>
      <c r="B800" s="113">
        <v>230415</v>
      </c>
      <c r="C800" s="189" t="s">
        <v>157</v>
      </c>
      <c r="D800" s="483">
        <v>0</v>
      </c>
      <c r="E800" s="483">
        <v>11</v>
      </c>
      <c r="F800" s="483">
        <v>0</v>
      </c>
      <c r="G800" s="483">
        <v>0</v>
      </c>
      <c r="H800" s="88">
        <v>11</v>
      </c>
      <c r="I800" s="483">
        <v>0</v>
      </c>
      <c r="J800" s="483">
        <v>0</v>
      </c>
      <c r="K800" s="483">
        <v>0</v>
      </c>
      <c r="L800" s="483">
        <v>0</v>
      </c>
      <c r="M800" s="483">
        <v>0</v>
      </c>
      <c r="N800" s="483">
        <v>0</v>
      </c>
      <c r="O800" s="483">
        <v>0</v>
      </c>
      <c r="P800" s="483">
        <v>0</v>
      </c>
      <c r="Q800" s="483">
        <v>0</v>
      </c>
      <c r="R800" s="88">
        <v>0</v>
      </c>
      <c r="S800" s="483">
        <v>0</v>
      </c>
      <c r="T800" s="483">
        <v>2.0340600000000002</v>
      </c>
      <c r="U800" s="483">
        <v>0</v>
      </c>
      <c r="V800" s="483">
        <v>0</v>
      </c>
      <c r="W800" s="483">
        <v>0</v>
      </c>
      <c r="X800" s="483">
        <v>0</v>
      </c>
      <c r="Y800" s="483">
        <v>0</v>
      </c>
      <c r="Z800" s="483">
        <v>0</v>
      </c>
      <c r="AA800" s="483">
        <v>0</v>
      </c>
      <c r="AB800" s="483">
        <v>0</v>
      </c>
      <c r="AC800" s="483">
        <v>0</v>
      </c>
      <c r="AD800" s="483">
        <v>2.0340600000000002</v>
      </c>
      <c r="AE800" s="483">
        <v>13.03406</v>
      </c>
      <c r="AF800" s="486">
        <v>0</v>
      </c>
      <c r="AG800" s="486">
        <v>0</v>
      </c>
      <c r="AH800" s="486">
        <v>0</v>
      </c>
      <c r="AI800" s="486">
        <v>0</v>
      </c>
      <c r="AJ800" s="487">
        <v>13.03406</v>
      </c>
      <c r="AK800" s="40"/>
      <c r="AL800" s="40"/>
      <c r="AM800" s="40"/>
      <c r="AN800" s="40"/>
      <c r="AO800" s="40"/>
      <c r="AP800" s="40"/>
      <c r="AQ800" s="40"/>
      <c r="AR800" s="40"/>
      <c r="AS800" s="40"/>
      <c r="AT800" s="40"/>
      <c r="AU800" s="40"/>
      <c r="AV800" s="40"/>
      <c r="AW800" s="40"/>
      <c r="AX800" s="40"/>
      <c r="AY800" s="40"/>
      <c r="AZ800" s="40"/>
      <c r="BA800" s="40"/>
      <c r="BB800" s="40"/>
      <c r="BC800" s="40"/>
    </row>
    <row r="801" spans="1:55" s="40" customFormat="1" x14ac:dyDescent="0.25">
      <c r="A801" s="407"/>
      <c r="B801" s="112">
        <v>24</v>
      </c>
      <c r="C801" s="320" t="s">
        <v>826</v>
      </c>
      <c r="D801" s="484">
        <v>0</v>
      </c>
      <c r="E801" s="484">
        <v>4879.3975499999997</v>
      </c>
      <c r="F801" s="484">
        <v>221.77180000000001</v>
      </c>
      <c r="G801" s="484">
        <v>30.241569999999999</v>
      </c>
      <c r="H801" s="26">
        <v>5131.4109200000003</v>
      </c>
      <c r="I801" s="484">
        <v>64.155799999999999</v>
      </c>
      <c r="J801" s="484">
        <v>0</v>
      </c>
      <c r="K801" s="484">
        <v>262.88600000000002</v>
      </c>
      <c r="L801" s="484">
        <v>0</v>
      </c>
      <c r="M801" s="484">
        <v>0</v>
      </c>
      <c r="N801" s="484">
        <v>0</v>
      </c>
      <c r="O801" s="484">
        <v>0</v>
      </c>
      <c r="P801" s="484">
        <v>0</v>
      </c>
      <c r="Q801" s="484">
        <v>0</v>
      </c>
      <c r="R801" s="26">
        <v>327.04180000000002</v>
      </c>
      <c r="S801" s="484">
        <v>0</v>
      </c>
      <c r="T801" s="484">
        <v>0</v>
      </c>
      <c r="U801" s="484">
        <v>0</v>
      </c>
      <c r="V801" s="484">
        <v>0</v>
      </c>
      <c r="W801" s="484">
        <v>0</v>
      </c>
      <c r="X801" s="484">
        <v>0</v>
      </c>
      <c r="Y801" s="484">
        <v>0</v>
      </c>
      <c r="Z801" s="484">
        <v>0</v>
      </c>
      <c r="AA801" s="484">
        <v>0</v>
      </c>
      <c r="AB801" s="484">
        <v>0</v>
      </c>
      <c r="AC801" s="484">
        <v>0</v>
      </c>
      <c r="AD801" s="484">
        <v>0</v>
      </c>
      <c r="AE801" s="484">
        <v>5458.4527200000002</v>
      </c>
      <c r="AF801" s="486">
        <v>262.88600000000002</v>
      </c>
      <c r="AG801" s="486">
        <v>0</v>
      </c>
      <c r="AH801" s="486">
        <v>0</v>
      </c>
      <c r="AI801" s="486">
        <v>0</v>
      </c>
      <c r="AJ801" s="487">
        <v>5195.5667200000007</v>
      </c>
    </row>
    <row r="802" spans="1:55" s="42" customFormat="1" x14ac:dyDescent="0.25">
      <c r="A802" s="408"/>
      <c r="B802" s="113">
        <v>2401</v>
      </c>
      <c r="C802" s="189" t="s">
        <v>95</v>
      </c>
      <c r="D802" s="483">
        <v>0</v>
      </c>
      <c r="E802" s="483">
        <v>4879.3975499999997</v>
      </c>
      <c r="F802" s="483">
        <v>221.77180000000001</v>
      </c>
      <c r="G802" s="483">
        <v>30.241569999999999</v>
      </c>
      <c r="H802" s="88">
        <v>5131.4109200000003</v>
      </c>
      <c r="I802" s="483">
        <v>64.155799999999999</v>
      </c>
      <c r="J802" s="483">
        <v>0</v>
      </c>
      <c r="K802" s="483">
        <v>262.88600000000002</v>
      </c>
      <c r="L802" s="483">
        <v>0</v>
      </c>
      <c r="M802" s="483">
        <v>0</v>
      </c>
      <c r="N802" s="483">
        <v>0</v>
      </c>
      <c r="O802" s="483">
        <v>0</v>
      </c>
      <c r="P802" s="483">
        <v>0</v>
      </c>
      <c r="Q802" s="483">
        <v>0</v>
      </c>
      <c r="R802" s="88">
        <v>327.04180000000002</v>
      </c>
      <c r="S802" s="483">
        <v>0</v>
      </c>
      <c r="T802" s="483">
        <v>0</v>
      </c>
      <c r="U802" s="483">
        <v>0</v>
      </c>
      <c r="V802" s="483">
        <v>0</v>
      </c>
      <c r="W802" s="483">
        <v>0</v>
      </c>
      <c r="X802" s="483">
        <v>0</v>
      </c>
      <c r="Y802" s="483">
        <v>0</v>
      </c>
      <c r="Z802" s="483">
        <v>0</v>
      </c>
      <c r="AA802" s="483">
        <v>0</v>
      </c>
      <c r="AB802" s="483">
        <v>0</v>
      </c>
      <c r="AC802" s="483">
        <v>0</v>
      </c>
      <c r="AD802" s="483">
        <v>0</v>
      </c>
      <c r="AE802" s="483">
        <v>5458.4527200000002</v>
      </c>
      <c r="AF802" s="486">
        <v>262.88600000000002</v>
      </c>
      <c r="AG802" s="486">
        <v>0</v>
      </c>
      <c r="AH802" s="486">
        <v>0</v>
      </c>
      <c r="AI802" s="486">
        <v>0</v>
      </c>
      <c r="AJ802" s="487">
        <v>5195.5667200000007</v>
      </c>
      <c r="AK802" s="40"/>
      <c r="AL802" s="40"/>
      <c r="AM802" s="40"/>
      <c r="AN802" s="40"/>
      <c r="AO802" s="40"/>
      <c r="AP802" s="40"/>
      <c r="AQ802" s="40"/>
      <c r="AR802" s="40"/>
      <c r="AS802" s="40"/>
      <c r="AT802" s="40"/>
      <c r="AU802" s="40"/>
      <c r="AV802" s="40"/>
      <c r="AW802" s="40"/>
      <c r="AX802" s="40"/>
      <c r="AY802" s="40"/>
      <c r="AZ802" s="40"/>
      <c r="BA802" s="40"/>
      <c r="BB802" s="40"/>
      <c r="BC802" s="40"/>
    </row>
    <row r="803" spans="1:55" s="42" customFormat="1" x14ac:dyDescent="0.25">
      <c r="A803" s="408"/>
      <c r="B803" s="113">
        <v>2402</v>
      </c>
      <c r="C803" s="189" t="s">
        <v>96</v>
      </c>
      <c r="D803" s="483">
        <v>0</v>
      </c>
      <c r="E803" s="483">
        <v>0</v>
      </c>
      <c r="F803" s="483">
        <v>0</v>
      </c>
      <c r="G803" s="483">
        <v>0</v>
      </c>
      <c r="H803" s="88">
        <v>0</v>
      </c>
      <c r="I803" s="483">
        <v>0</v>
      </c>
      <c r="J803" s="483">
        <v>0</v>
      </c>
      <c r="K803" s="483">
        <v>0</v>
      </c>
      <c r="L803" s="483">
        <v>0</v>
      </c>
      <c r="M803" s="483">
        <v>0</v>
      </c>
      <c r="N803" s="483">
        <v>0</v>
      </c>
      <c r="O803" s="483">
        <v>0</v>
      </c>
      <c r="P803" s="483">
        <v>0</v>
      </c>
      <c r="Q803" s="483">
        <v>0</v>
      </c>
      <c r="R803" s="88">
        <v>0</v>
      </c>
      <c r="S803" s="483">
        <v>0</v>
      </c>
      <c r="T803" s="483">
        <v>0</v>
      </c>
      <c r="U803" s="483">
        <v>0</v>
      </c>
      <c r="V803" s="483">
        <v>0</v>
      </c>
      <c r="W803" s="483">
        <v>0</v>
      </c>
      <c r="X803" s="483">
        <v>0</v>
      </c>
      <c r="Y803" s="483">
        <v>0</v>
      </c>
      <c r="Z803" s="483">
        <v>0</v>
      </c>
      <c r="AA803" s="483">
        <v>0</v>
      </c>
      <c r="AB803" s="483">
        <v>0</v>
      </c>
      <c r="AC803" s="483">
        <v>0</v>
      </c>
      <c r="AD803" s="483">
        <v>0</v>
      </c>
      <c r="AE803" s="483">
        <v>0</v>
      </c>
      <c r="AF803" s="486">
        <v>0</v>
      </c>
      <c r="AG803" s="486">
        <v>0</v>
      </c>
      <c r="AH803" s="486">
        <v>0</v>
      </c>
      <c r="AI803" s="486">
        <v>0</v>
      </c>
      <c r="AJ803" s="487">
        <v>0</v>
      </c>
      <c r="AK803" s="40"/>
      <c r="AL803" s="40"/>
      <c r="AM803" s="40"/>
      <c r="AN803" s="40"/>
      <c r="AO803" s="40"/>
      <c r="AP803" s="40"/>
      <c r="AQ803" s="40"/>
      <c r="AR803" s="40"/>
      <c r="AS803" s="40"/>
      <c r="AT803" s="40"/>
      <c r="AU803" s="40"/>
      <c r="AV803" s="40"/>
      <c r="AW803" s="40"/>
      <c r="AX803" s="40"/>
      <c r="AY803" s="40"/>
      <c r="AZ803" s="40"/>
      <c r="BA803" s="40"/>
      <c r="BB803" s="40"/>
      <c r="BC803" s="40"/>
    </row>
    <row r="804" spans="1:55" s="40" customFormat="1" x14ac:dyDescent="0.25">
      <c r="A804" s="407"/>
      <c r="B804" s="112">
        <v>25</v>
      </c>
      <c r="C804" s="320" t="s">
        <v>273</v>
      </c>
      <c r="D804" s="484">
        <v>162953.20777000001</v>
      </c>
      <c r="E804" s="484">
        <v>197231.23792000001</v>
      </c>
      <c r="F804" s="484">
        <v>330868.60222</v>
      </c>
      <c r="G804" s="484">
        <v>147629.58971999999</v>
      </c>
      <c r="H804" s="26">
        <v>838682.63763000001</v>
      </c>
      <c r="I804" s="484">
        <v>44496.844060000003</v>
      </c>
      <c r="J804" s="484">
        <v>99271.905870000002</v>
      </c>
      <c r="K804" s="484">
        <v>26474.205999999998</v>
      </c>
      <c r="L804" s="484">
        <v>504567.50190999999</v>
      </c>
      <c r="M804" s="484">
        <v>24040.800930000001</v>
      </c>
      <c r="N804" s="484">
        <v>115593.9537</v>
      </c>
      <c r="O804" s="484">
        <v>10790.86393</v>
      </c>
      <c r="P804" s="484">
        <v>15477.25561</v>
      </c>
      <c r="Q804" s="484">
        <v>32959.29333</v>
      </c>
      <c r="R804" s="26">
        <v>873672.62534000003</v>
      </c>
      <c r="S804" s="484">
        <v>10810.37593</v>
      </c>
      <c r="T804" s="484">
        <v>7400.8303800000003</v>
      </c>
      <c r="U804" s="484">
        <v>769.28444000000002</v>
      </c>
      <c r="V804" s="484">
        <v>1119.93812</v>
      </c>
      <c r="W804" s="484">
        <v>3565.0734499999999</v>
      </c>
      <c r="X804" s="484">
        <v>1356.8777399999999</v>
      </c>
      <c r="Y804" s="484">
        <v>2631.0985900000001</v>
      </c>
      <c r="Z804" s="484">
        <v>1196.8608099999999</v>
      </c>
      <c r="AA804" s="484">
        <v>3766.7755299999999</v>
      </c>
      <c r="AB804" s="484">
        <v>7116.1229800000001</v>
      </c>
      <c r="AC804" s="484">
        <v>2881.81034</v>
      </c>
      <c r="AD804" s="484">
        <v>42615.048309999998</v>
      </c>
      <c r="AE804" s="484">
        <v>1754970.31128</v>
      </c>
      <c r="AF804" s="486">
        <v>142068.15969999999</v>
      </c>
      <c r="AG804" s="486">
        <v>529728.24095999997</v>
      </c>
      <c r="AH804" s="486">
        <v>0</v>
      </c>
      <c r="AI804" s="486">
        <v>9279.6844600000004</v>
      </c>
      <c r="AJ804" s="487">
        <v>1073894.2261600001</v>
      </c>
    </row>
    <row r="805" spans="1:55" s="42" customFormat="1" x14ac:dyDescent="0.25">
      <c r="A805" s="408"/>
      <c r="B805" s="113">
        <v>2501</v>
      </c>
      <c r="C805" s="189" t="s">
        <v>1574</v>
      </c>
      <c r="D805" s="483">
        <v>38992.345979999998</v>
      </c>
      <c r="E805" s="483">
        <v>63933.465629999999</v>
      </c>
      <c r="F805" s="483">
        <v>57745.331250000003</v>
      </c>
      <c r="G805" s="483">
        <v>35448.82922</v>
      </c>
      <c r="H805" s="88">
        <v>196119.97208000004</v>
      </c>
      <c r="I805" s="483">
        <v>18169.65323</v>
      </c>
      <c r="J805" s="483">
        <v>16930.72955</v>
      </c>
      <c r="K805" s="483">
        <v>2.78</v>
      </c>
      <c r="L805" s="483">
        <v>22497.333600000002</v>
      </c>
      <c r="M805" s="483">
        <v>7370.49647</v>
      </c>
      <c r="N805" s="483">
        <v>21826.49728</v>
      </c>
      <c r="O805" s="483">
        <v>4760.0774199999996</v>
      </c>
      <c r="P805" s="483">
        <v>6646.5863499999996</v>
      </c>
      <c r="Q805" s="483">
        <v>8686.3758400000006</v>
      </c>
      <c r="R805" s="88">
        <v>106890.52974</v>
      </c>
      <c r="S805" s="483">
        <v>4426.4558900000002</v>
      </c>
      <c r="T805" s="483">
        <v>2444.5217200000002</v>
      </c>
      <c r="U805" s="483">
        <v>232.68852999999999</v>
      </c>
      <c r="V805" s="483">
        <v>204.20831000000001</v>
      </c>
      <c r="W805" s="483">
        <v>674.26226999999994</v>
      </c>
      <c r="X805" s="483">
        <v>454.78755999999998</v>
      </c>
      <c r="Y805" s="483">
        <v>1778.24603</v>
      </c>
      <c r="Z805" s="483">
        <v>176.88887</v>
      </c>
      <c r="AA805" s="483">
        <v>579.95811000000003</v>
      </c>
      <c r="AB805" s="483">
        <v>3049.6379700000002</v>
      </c>
      <c r="AC805" s="483">
        <v>1043.4899700000001</v>
      </c>
      <c r="AD805" s="483">
        <v>15065.145230000002</v>
      </c>
      <c r="AE805" s="483">
        <v>318075.64705000003</v>
      </c>
      <c r="AF805" s="486">
        <v>21829.277279999998</v>
      </c>
      <c r="AG805" s="486">
        <v>30072.038380000005</v>
      </c>
      <c r="AH805" s="486">
        <v>0</v>
      </c>
      <c r="AI805" s="486">
        <v>3401.6941099999999</v>
      </c>
      <c r="AJ805" s="487">
        <v>262772.63728000002</v>
      </c>
      <c r="AK805" s="40"/>
      <c r="AL805" s="40"/>
      <c r="AM805" s="40"/>
      <c r="AN805" s="40"/>
      <c r="AO805" s="40"/>
      <c r="AP805" s="40"/>
      <c r="AQ805" s="40"/>
      <c r="AR805" s="40"/>
      <c r="AS805" s="40"/>
      <c r="AT805" s="40"/>
      <c r="AU805" s="40"/>
      <c r="AV805" s="40"/>
      <c r="AW805" s="40"/>
      <c r="AX805" s="40"/>
      <c r="AY805" s="40"/>
      <c r="AZ805" s="40"/>
      <c r="BA805" s="40"/>
      <c r="BB805" s="40"/>
      <c r="BC805" s="40"/>
    </row>
    <row r="806" spans="1:55" s="42" customFormat="1" x14ac:dyDescent="0.25">
      <c r="A806" s="408"/>
      <c r="B806" s="113">
        <v>250105</v>
      </c>
      <c r="C806" s="189" t="s">
        <v>243</v>
      </c>
      <c r="D806" s="483">
        <v>538.94991000000005</v>
      </c>
      <c r="E806" s="483">
        <v>19.183160000000001</v>
      </c>
      <c r="F806" s="483">
        <v>3678.1256400000002</v>
      </c>
      <c r="G806" s="483">
        <v>427.41989999999998</v>
      </c>
      <c r="H806" s="88">
        <v>4663.6786099999999</v>
      </c>
      <c r="I806" s="483">
        <v>18.926819999999999</v>
      </c>
      <c r="J806" s="483">
        <v>0</v>
      </c>
      <c r="K806" s="483">
        <v>0</v>
      </c>
      <c r="L806" s="483">
        <v>0</v>
      </c>
      <c r="M806" s="483">
        <v>174.04712000000001</v>
      </c>
      <c r="N806" s="483">
        <v>701.47236999999996</v>
      </c>
      <c r="O806" s="483">
        <v>0</v>
      </c>
      <c r="P806" s="483">
        <v>6.1035300000000001</v>
      </c>
      <c r="Q806" s="483">
        <v>9.1550000000000006E-2</v>
      </c>
      <c r="R806" s="88">
        <v>900.64138999999989</v>
      </c>
      <c r="S806" s="483">
        <v>19.965789999999998</v>
      </c>
      <c r="T806" s="483">
        <v>0.56725000000000003</v>
      </c>
      <c r="U806" s="483">
        <v>28.19032</v>
      </c>
      <c r="V806" s="483">
        <v>3.6390799999999999</v>
      </c>
      <c r="W806" s="483">
        <v>0</v>
      </c>
      <c r="X806" s="483">
        <v>0</v>
      </c>
      <c r="Y806" s="483">
        <v>0</v>
      </c>
      <c r="Z806" s="483">
        <v>4.1099999999999998E-2</v>
      </c>
      <c r="AA806" s="483">
        <v>2.1486800000000001</v>
      </c>
      <c r="AB806" s="483">
        <v>0</v>
      </c>
      <c r="AC806" s="483">
        <v>6.7600000000000004E-3</v>
      </c>
      <c r="AD806" s="483">
        <v>54.558979999999998</v>
      </c>
      <c r="AE806" s="483">
        <v>5618.8789799999995</v>
      </c>
      <c r="AF806" s="486">
        <v>701.47236999999996</v>
      </c>
      <c r="AG806" s="486">
        <v>177.68620000000001</v>
      </c>
      <c r="AH806" s="486">
        <v>0</v>
      </c>
      <c r="AI806" s="486">
        <v>2.15544</v>
      </c>
      <c r="AJ806" s="487">
        <v>4737.5649700000004</v>
      </c>
      <c r="AK806" s="40"/>
      <c r="AL806" s="40"/>
      <c r="AM806" s="40"/>
      <c r="AN806" s="40"/>
      <c r="AO806" s="40"/>
      <c r="AP806" s="40"/>
      <c r="AQ806" s="40"/>
      <c r="AR806" s="40"/>
      <c r="AS806" s="40"/>
      <c r="AT806" s="40"/>
      <c r="AU806" s="40"/>
      <c r="AV806" s="40"/>
      <c r="AW806" s="40"/>
      <c r="AX806" s="40"/>
      <c r="AY806" s="40"/>
      <c r="AZ806" s="40"/>
      <c r="BA806" s="40"/>
      <c r="BB806" s="40"/>
      <c r="BC806" s="40"/>
    </row>
    <row r="807" spans="1:55" s="42" customFormat="1" x14ac:dyDescent="0.25">
      <c r="A807" s="408"/>
      <c r="B807" s="113">
        <v>250110</v>
      </c>
      <c r="C807" s="189" t="s">
        <v>254</v>
      </c>
      <c r="D807" s="483">
        <v>0</v>
      </c>
      <c r="E807" s="483">
        <v>0</v>
      </c>
      <c r="F807" s="483">
        <v>3.3778700000000002</v>
      </c>
      <c r="G807" s="483">
        <v>0</v>
      </c>
      <c r="H807" s="88">
        <v>3.3778700000000002</v>
      </c>
      <c r="I807" s="483">
        <v>0</v>
      </c>
      <c r="J807" s="483">
        <v>0</v>
      </c>
      <c r="K807" s="483">
        <v>0</v>
      </c>
      <c r="L807" s="483">
        <v>0</v>
      </c>
      <c r="M807" s="483">
        <v>0</v>
      </c>
      <c r="N807" s="483">
        <v>0</v>
      </c>
      <c r="O807" s="483">
        <v>0</v>
      </c>
      <c r="P807" s="483">
        <v>0</v>
      </c>
      <c r="Q807" s="483">
        <v>0</v>
      </c>
      <c r="R807" s="88">
        <v>0</v>
      </c>
      <c r="S807" s="483">
        <v>0</v>
      </c>
      <c r="T807" s="483">
        <v>0</v>
      </c>
      <c r="U807" s="483">
        <v>0</v>
      </c>
      <c r="V807" s="483">
        <v>0</v>
      </c>
      <c r="W807" s="483">
        <v>0</v>
      </c>
      <c r="X807" s="483">
        <v>0</v>
      </c>
      <c r="Y807" s="483">
        <v>0</v>
      </c>
      <c r="Z807" s="483">
        <v>0</v>
      </c>
      <c r="AA807" s="483">
        <v>0</v>
      </c>
      <c r="AB807" s="483">
        <v>0</v>
      </c>
      <c r="AC807" s="483">
        <v>0</v>
      </c>
      <c r="AD807" s="483">
        <v>0</v>
      </c>
      <c r="AE807" s="483">
        <v>3.3778700000000002</v>
      </c>
      <c r="AF807" s="486">
        <v>0</v>
      </c>
      <c r="AG807" s="486">
        <v>0</v>
      </c>
      <c r="AH807" s="486">
        <v>0</v>
      </c>
      <c r="AI807" s="486">
        <v>0</v>
      </c>
      <c r="AJ807" s="487">
        <v>3.3778700000000002</v>
      </c>
      <c r="AK807" s="40"/>
      <c r="AL807" s="40"/>
      <c r="AM807" s="40"/>
      <c r="AN807" s="40"/>
      <c r="AO807" s="40"/>
      <c r="AP807" s="40"/>
      <c r="AQ807" s="40"/>
      <c r="AR807" s="40"/>
      <c r="AS807" s="40"/>
      <c r="AT807" s="40"/>
      <c r="AU807" s="40"/>
      <c r="AV807" s="40"/>
      <c r="AW807" s="40"/>
      <c r="AX807" s="40"/>
      <c r="AY807" s="40"/>
      <c r="AZ807" s="40"/>
      <c r="BA807" s="40"/>
      <c r="BB807" s="40"/>
      <c r="BC807" s="40"/>
    </row>
    <row r="808" spans="1:55" s="42" customFormat="1" x14ac:dyDescent="0.25">
      <c r="A808" s="408"/>
      <c r="B808" s="113">
        <v>250115</v>
      </c>
      <c r="C808" s="189" t="s">
        <v>258</v>
      </c>
      <c r="D808" s="483">
        <v>32642.173470000002</v>
      </c>
      <c r="E808" s="483">
        <v>59660.41721</v>
      </c>
      <c r="F808" s="483">
        <v>45843.262450000002</v>
      </c>
      <c r="G808" s="483">
        <v>28941.448100000001</v>
      </c>
      <c r="H808" s="88">
        <v>167087.30123000001</v>
      </c>
      <c r="I808" s="483">
        <v>18142.451850000001</v>
      </c>
      <c r="J808" s="483">
        <v>14189.885480000001</v>
      </c>
      <c r="K808" s="483">
        <v>2.78</v>
      </c>
      <c r="L808" s="483">
        <v>22300.288430000001</v>
      </c>
      <c r="M808" s="483">
        <v>6859.9156000000003</v>
      </c>
      <c r="N808" s="483">
        <v>18190.592069999999</v>
      </c>
      <c r="O808" s="483">
        <v>4749.2696500000002</v>
      </c>
      <c r="P808" s="483">
        <v>6063.8935499999998</v>
      </c>
      <c r="Q808" s="483">
        <v>5729.8103799999999</v>
      </c>
      <c r="R808" s="88">
        <v>96228.887009999991</v>
      </c>
      <c r="S808" s="483">
        <v>1743.2202</v>
      </c>
      <c r="T808" s="483">
        <v>2308.7383300000001</v>
      </c>
      <c r="U808" s="483">
        <v>204.49821</v>
      </c>
      <c r="V808" s="483">
        <v>200.56923</v>
      </c>
      <c r="W808" s="483">
        <v>674.26226999999994</v>
      </c>
      <c r="X808" s="483">
        <v>454.78755999999998</v>
      </c>
      <c r="Y808" s="483">
        <v>1659.9046800000001</v>
      </c>
      <c r="Z808" s="483">
        <v>176.84777</v>
      </c>
      <c r="AA808" s="483">
        <v>503.50094999999999</v>
      </c>
      <c r="AB808" s="483">
        <v>2816.8549400000002</v>
      </c>
      <c r="AC808" s="483">
        <v>258.36716000000001</v>
      </c>
      <c r="AD808" s="483">
        <v>11001.551300000001</v>
      </c>
      <c r="AE808" s="483">
        <v>274317.73953999998</v>
      </c>
      <c r="AF808" s="486">
        <v>18193.372069999998</v>
      </c>
      <c r="AG808" s="486">
        <v>29360.773260000002</v>
      </c>
      <c r="AH808" s="486">
        <v>0</v>
      </c>
      <c r="AI808" s="486">
        <v>2421.77279</v>
      </c>
      <c r="AJ808" s="487">
        <v>224341.82142000002</v>
      </c>
      <c r="AK808" s="40"/>
      <c r="AL808" s="40"/>
      <c r="AM808" s="40"/>
      <c r="AN808" s="40"/>
      <c r="AO808" s="40"/>
      <c r="AP808" s="40"/>
      <c r="AQ808" s="40"/>
      <c r="AR808" s="40"/>
      <c r="AS808" s="40"/>
      <c r="AT808" s="40"/>
      <c r="AU808" s="40"/>
      <c r="AV808" s="40"/>
      <c r="AW808" s="40"/>
      <c r="AX808" s="40"/>
      <c r="AY808" s="40"/>
      <c r="AZ808" s="40"/>
      <c r="BA808" s="40"/>
      <c r="BB808" s="40"/>
      <c r="BC808" s="40"/>
    </row>
    <row r="809" spans="1:55" s="42" customFormat="1" x14ac:dyDescent="0.25">
      <c r="A809" s="408"/>
      <c r="B809" s="113">
        <v>250120</v>
      </c>
      <c r="C809" s="189" t="s">
        <v>275</v>
      </c>
      <c r="D809" s="483">
        <v>0</v>
      </c>
      <c r="E809" s="483">
        <v>0</v>
      </c>
      <c r="F809" s="483">
        <v>0</v>
      </c>
      <c r="G809" s="483">
        <v>0</v>
      </c>
      <c r="H809" s="88">
        <v>0</v>
      </c>
      <c r="I809" s="483">
        <v>0</v>
      </c>
      <c r="J809" s="483">
        <v>0</v>
      </c>
      <c r="K809" s="483">
        <v>0</v>
      </c>
      <c r="L809" s="483">
        <v>0</v>
      </c>
      <c r="M809" s="483">
        <v>0</v>
      </c>
      <c r="N809" s="483">
        <v>2079.2616600000001</v>
      </c>
      <c r="O809" s="483">
        <v>0</v>
      </c>
      <c r="P809" s="483">
        <v>0</v>
      </c>
      <c r="Q809" s="483">
        <v>0</v>
      </c>
      <c r="R809" s="88">
        <v>2079.2616600000001</v>
      </c>
      <c r="S809" s="483">
        <v>0</v>
      </c>
      <c r="T809" s="483">
        <v>0</v>
      </c>
      <c r="U809" s="483">
        <v>0</v>
      </c>
      <c r="V809" s="483">
        <v>0</v>
      </c>
      <c r="W809" s="483">
        <v>0</v>
      </c>
      <c r="X809" s="483">
        <v>0</v>
      </c>
      <c r="Y809" s="483">
        <v>0</v>
      </c>
      <c r="Z809" s="483">
        <v>0</v>
      </c>
      <c r="AA809" s="483">
        <v>0</v>
      </c>
      <c r="AB809" s="483">
        <v>0</v>
      </c>
      <c r="AC809" s="483">
        <v>0</v>
      </c>
      <c r="AD809" s="483">
        <v>0</v>
      </c>
      <c r="AE809" s="483">
        <v>2079.2616600000001</v>
      </c>
      <c r="AF809" s="486">
        <v>2079.2616600000001</v>
      </c>
      <c r="AG809" s="486">
        <v>0</v>
      </c>
      <c r="AH809" s="486">
        <v>0</v>
      </c>
      <c r="AI809" s="486">
        <v>0</v>
      </c>
      <c r="AJ809" s="487">
        <v>0</v>
      </c>
      <c r="AK809" s="40"/>
      <c r="AL809" s="40"/>
      <c r="AM809" s="40"/>
      <c r="AN809" s="40"/>
      <c r="AO809" s="40"/>
      <c r="AP809" s="40"/>
      <c r="AQ809" s="40"/>
      <c r="AR809" s="40"/>
      <c r="AS809" s="40"/>
      <c r="AT809" s="40"/>
      <c r="AU809" s="40"/>
      <c r="AV809" s="40"/>
      <c r="AW809" s="40"/>
      <c r="AX809" s="40"/>
      <c r="AY809" s="40"/>
      <c r="AZ809" s="40"/>
      <c r="BA809" s="40"/>
      <c r="BB809" s="40"/>
      <c r="BC809" s="40"/>
    </row>
    <row r="810" spans="1:55" s="42" customFormat="1" x14ac:dyDescent="0.25">
      <c r="A810" s="408"/>
      <c r="B810" s="113">
        <v>250125</v>
      </c>
      <c r="C810" s="189" t="s">
        <v>262</v>
      </c>
      <c r="D810" s="483">
        <v>0</v>
      </c>
      <c r="E810" s="483">
        <v>0</v>
      </c>
      <c r="F810" s="483">
        <v>0</v>
      </c>
      <c r="G810" s="483">
        <v>0</v>
      </c>
      <c r="H810" s="88">
        <v>0</v>
      </c>
      <c r="I810" s="483">
        <v>0</v>
      </c>
      <c r="J810" s="483">
        <v>0</v>
      </c>
      <c r="K810" s="483">
        <v>0</v>
      </c>
      <c r="L810" s="483">
        <v>0</v>
      </c>
      <c r="M810" s="483">
        <v>0</v>
      </c>
      <c r="N810" s="483">
        <v>0</v>
      </c>
      <c r="O810" s="483">
        <v>0</v>
      </c>
      <c r="P810" s="483">
        <v>0</v>
      </c>
      <c r="Q810" s="483">
        <v>0</v>
      </c>
      <c r="R810" s="88">
        <v>0</v>
      </c>
      <c r="S810" s="483">
        <v>0</v>
      </c>
      <c r="T810" s="483">
        <v>0</v>
      </c>
      <c r="U810" s="483">
        <v>0</v>
      </c>
      <c r="V810" s="483">
        <v>0</v>
      </c>
      <c r="W810" s="483">
        <v>0</v>
      </c>
      <c r="X810" s="483">
        <v>0</v>
      </c>
      <c r="Y810" s="483">
        <v>0</v>
      </c>
      <c r="Z810" s="483">
        <v>0</v>
      </c>
      <c r="AA810" s="483">
        <v>0</v>
      </c>
      <c r="AB810" s="483">
        <v>0</v>
      </c>
      <c r="AC810" s="483">
        <v>0</v>
      </c>
      <c r="AD810" s="483">
        <v>0</v>
      </c>
      <c r="AE810" s="483">
        <v>0</v>
      </c>
      <c r="AF810" s="486">
        <v>0</v>
      </c>
      <c r="AG810" s="486">
        <v>0</v>
      </c>
      <c r="AH810" s="486">
        <v>0</v>
      </c>
      <c r="AI810" s="486">
        <v>0</v>
      </c>
      <c r="AJ810" s="487">
        <v>0</v>
      </c>
      <c r="AK810" s="40"/>
      <c r="AL810" s="40"/>
      <c r="AM810" s="40"/>
      <c r="AN810" s="40"/>
      <c r="AO810" s="40"/>
      <c r="AP810" s="40"/>
      <c r="AQ810" s="40"/>
      <c r="AR810" s="40"/>
      <c r="AS810" s="40"/>
      <c r="AT810" s="40"/>
      <c r="AU810" s="40"/>
      <c r="AV810" s="40"/>
      <c r="AW810" s="40"/>
      <c r="AX810" s="40"/>
      <c r="AY810" s="40"/>
      <c r="AZ810" s="40"/>
      <c r="BA810" s="40"/>
      <c r="BB810" s="40"/>
      <c r="BC810" s="40"/>
    </row>
    <row r="811" spans="1:55" s="42" customFormat="1" x14ac:dyDescent="0.25">
      <c r="A811" s="408"/>
      <c r="B811" s="113">
        <v>250130</v>
      </c>
      <c r="C811" s="189" t="s">
        <v>31</v>
      </c>
      <c r="D811" s="483">
        <v>0</v>
      </c>
      <c r="E811" s="483">
        <v>0</v>
      </c>
      <c r="F811" s="483">
        <v>0</v>
      </c>
      <c r="G811" s="483">
        <v>0</v>
      </c>
      <c r="H811" s="88">
        <v>0</v>
      </c>
      <c r="I811" s="483">
        <v>0</v>
      </c>
      <c r="J811" s="483">
        <v>0</v>
      </c>
      <c r="K811" s="483">
        <v>0</v>
      </c>
      <c r="L811" s="483">
        <v>0</v>
      </c>
      <c r="M811" s="483">
        <v>0</v>
      </c>
      <c r="N811" s="483">
        <v>0</v>
      </c>
      <c r="O811" s="483">
        <v>0</v>
      </c>
      <c r="P811" s="483">
        <v>0</v>
      </c>
      <c r="Q811" s="483">
        <v>0</v>
      </c>
      <c r="R811" s="88">
        <v>0</v>
      </c>
      <c r="S811" s="483">
        <v>0</v>
      </c>
      <c r="T811" s="483">
        <v>0</v>
      </c>
      <c r="U811" s="483">
        <v>0</v>
      </c>
      <c r="V811" s="483">
        <v>0</v>
      </c>
      <c r="W811" s="483">
        <v>0</v>
      </c>
      <c r="X811" s="483">
        <v>0</v>
      </c>
      <c r="Y811" s="483">
        <v>0</v>
      </c>
      <c r="Z811" s="483">
        <v>0</v>
      </c>
      <c r="AA811" s="483">
        <v>0</v>
      </c>
      <c r="AB811" s="483">
        <v>0</v>
      </c>
      <c r="AC811" s="483">
        <v>0</v>
      </c>
      <c r="AD811" s="483">
        <v>0</v>
      </c>
      <c r="AE811" s="483">
        <v>0</v>
      </c>
      <c r="AF811" s="486">
        <v>0</v>
      </c>
      <c r="AG811" s="486">
        <v>0</v>
      </c>
      <c r="AH811" s="486">
        <v>0</v>
      </c>
      <c r="AI811" s="486">
        <v>0</v>
      </c>
      <c r="AJ811" s="487">
        <v>0</v>
      </c>
      <c r="AK811" s="40"/>
      <c r="AL811" s="40"/>
      <c r="AM811" s="40"/>
      <c r="AN811" s="40"/>
      <c r="AO811" s="40"/>
      <c r="AP811" s="40"/>
      <c r="AQ811" s="40"/>
      <c r="AR811" s="40"/>
      <c r="AS811" s="40"/>
      <c r="AT811" s="40"/>
      <c r="AU811" s="40"/>
      <c r="AV811" s="40"/>
      <c r="AW811" s="40"/>
      <c r="AX811" s="40"/>
      <c r="AY811" s="40"/>
      <c r="AZ811" s="40"/>
      <c r="BA811" s="40"/>
      <c r="BB811" s="40"/>
      <c r="BC811" s="40"/>
    </row>
    <row r="812" spans="1:55" s="42" customFormat="1" x14ac:dyDescent="0.25">
      <c r="A812" s="408"/>
      <c r="B812" s="113">
        <v>250135</v>
      </c>
      <c r="C812" s="189" t="s">
        <v>276</v>
      </c>
      <c r="D812" s="483">
        <v>4111.0078899999999</v>
      </c>
      <c r="E812" s="483">
        <v>4198.66705</v>
      </c>
      <c r="F812" s="483">
        <v>7169.0922899999996</v>
      </c>
      <c r="G812" s="483">
        <v>5437.9026999999996</v>
      </c>
      <c r="H812" s="88">
        <v>20916.66993</v>
      </c>
      <c r="I812" s="483">
        <v>8.2745599999999992</v>
      </c>
      <c r="J812" s="483">
        <v>2556.73182</v>
      </c>
      <c r="K812" s="483">
        <v>0</v>
      </c>
      <c r="L812" s="483">
        <v>197.04517000000001</v>
      </c>
      <c r="M812" s="483">
        <v>193.37375</v>
      </c>
      <c r="N812" s="483">
        <v>855.17118000000005</v>
      </c>
      <c r="O812" s="483">
        <v>10.80777</v>
      </c>
      <c r="P812" s="483">
        <v>362.44351999999998</v>
      </c>
      <c r="Q812" s="483">
        <v>2956.4739100000002</v>
      </c>
      <c r="R812" s="88">
        <v>7140.3216800000009</v>
      </c>
      <c r="S812" s="483">
        <v>2663.2698999999998</v>
      </c>
      <c r="T812" s="483">
        <v>135.14946</v>
      </c>
      <c r="U812" s="483">
        <v>0</v>
      </c>
      <c r="V812" s="483">
        <v>0</v>
      </c>
      <c r="W812" s="483">
        <v>0</v>
      </c>
      <c r="X812" s="483">
        <v>0</v>
      </c>
      <c r="Y812" s="483">
        <v>118.34135000000001</v>
      </c>
      <c r="Z812" s="483">
        <v>0</v>
      </c>
      <c r="AA812" s="483">
        <v>74.308480000000003</v>
      </c>
      <c r="AB812" s="483">
        <v>232.78303</v>
      </c>
      <c r="AC812" s="483">
        <v>785.11604999999997</v>
      </c>
      <c r="AD812" s="483">
        <v>4008.9682700000003</v>
      </c>
      <c r="AE812" s="483">
        <v>32065.959880000002</v>
      </c>
      <c r="AF812" s="486">
        <v>855.17118000000005</v>
      </c>
      <c r="AG812" s="486">
        <v>390.41892000000001</v>
      </c>
      <c r="AH812" s="486">
        <v>0</v>
      </c>
      <c r="AI812" s="486">
        <v>977.76587999999992</v>
      </c>
      <c r="AJ812" s="487">
        <v>29842.603900000002</v>
      </c>
      <c r="AK812" s="40"/>
      <c r="AL812" s="40"/>
      <c r="AM812" s="40"/>
      <c r="AN812" s="40"/>
      <c r="AO812" s="40"/>
      <c r="AP812" s="40"/>
      <c r="AQ812" s="40"/>
      <c r="AR812" s="40"/>
      <c r="AS812" s="40"/>
      <c r="AT812" s="40"/>
      <c r="AU812" s="40"/>
      <c r="AV812" s="40"/>
      <c r="AW812" s="40"/>
      <c r="AX812" s="40"/>
      <c r="AY812" s="40"/>
      <c r="AZ812" s="40"/>
      <c r="BA812" s="40"/>
      <c r="BB812" s="40"/>
      <c r="BC812" s="40"/>
    </row>
    <row r="813" spans="1:55" s="42" customFormat="1" x14ac:dyDescent="0.25">
      <c r="A813" s="408"/>
      <c r="B813" s="113">
        <v>250140</v>
      </c>
      <c r="C813" s="189" t="s">
        <v>271</v>
      </c>
      <c r="D813" s="483">
        <v>0</v>
      </c>
      <c r="E813" s="483">
        <v>0</v>
      </c>
      <c r="F813" s="483">
        <v>0</v>
      </c>
      <c r="G813" s="483">
        <v>0</v>
      </c>
      <c r="H813" s="88">
        <v>0</v>
      </c>
      <c r="I813" s="483">
        <v>0</v>
      </c>
      <c r="J813" s="483">
        <v>0</v>
      </c>
      <c r="K813" s="483">
        <v>0</v>
      </c>
      <c r="L813" s="483">
        <v>0</v>
      </c>
      <c r="M813" s="483">
        <v>0</v>
      </c>
      <c r="N813" s="483">
        <v>0</v>
      </c>
      <c r="O813" s="483">
        <v>0</v>
      </c>
      <c r="P813" s="483">
        <v>0</v>
      </c>
      <c r="Q813" s="483">
        <v>0</v>
      </c>
      <c r="R813" s="88">
        <v>0</v>
      </c>
      <c r="S813" s="483">
        <v>0</v>
      </c>
      <c r="T813" s="483">
        <v>0</v>
      </c>
      <c r="U813" s="483">
        <v>0</v>
      </c>
      <c r="V813" s="483">
        <v>0</v>
      </c>
      <c r="W813" s="483">
        <v>0</v>
      </c>
      <c r="X813" s="483">
        <v>0</v>
      </c>
      <c r="Y813" s="483">
        <v>0</v>
      </c>
      <c r="Z813" s="483">
        <v>0</v>
      </c>
      <c r="AA813" s="483">
        <v>0</v>
      </c>
      <c r="AB813" s="483">
        <v>0</v>
      </c>
      <c r="AC813" s="483">
        <v>0</v>
      </c>
      <c r="AD813" s="483">
        <v>0</v>
      </c>
      <c r="AE813" s="483">
        <v>0</v>
      </c>
      <c r="AF813" s="486">
        <v>0</v>
      </c>
      <c r="AG813" s="486">
        <v>0</v>
      </c>
      <c r="AH813" s="486">
        <v>0</v>
      </c>
      <c r="AI813" s="486">
        <v>0</v>
      </c>
      <c r="AJ813" s="487">
        <v>0</v>
      </c>
      <c r="AK813" s="40"/>
      <c r="AL813" s="40"/>
      <c r="AM813" s="40"/>
      <c r="AN813" s="40"/>
      <c r="AO813" s="40"/>
      <c r="AP813" s="40"/>
      <c r="AQ813" s="40"/>
      <c r="AR813" s="40"/>
      <c r="AS813" s="40"/>
      <c r="AT813" s="40"/>
      <c r="AU813" s="40"/>
      <c r="AV813" s="40"/>
      <c r="AW813" s="40"/>
      <c r="AX813" s="40"/>
      <c r="AY813" s="40"/>
      <c r="AZ813" s="40"/>
      <c r="BA813" s="40"/>
      <c r="BB813" s="40"/>
      <c r="BC813" s="40"/>
    </row>
    <row r="814" spans="1:55" s="42" customFormat="1" x14ac:dyDescent="0.25">
      <c r="A814" s="408"/>
      <c r="B814" s="113">
        <v>250145</v>
      </c>
      <c r="C814" s="189" t="s">
        <v>272</v>
      </c>
      <c r="D814" s="483">
        <v>1700.21471</v>
      </c>
      <c r="E814" s="483">
        <v>0</v>
      </c>
      <c r="F814" s="483">
        <v>1050.68947</v>
      </c>
      <c r="G814" s="483">
        <v>0</v>
      </c>
      <c r="H814" s="88">
        <v>2750.90418</v>
      </c>
      <c r="I814" s="483">
        <v>0</v>
      </c>
      <c r="J814" s="483">
        <v>182.97778</v>
      </c>
      <c r="K814" s="483">
        <v>0</v>
      </c>
      <c r="L814" s="483">
        <v>0</v>
      </c>
      <c r="M814" s="483">
        <v>143.16</v>
      </c>
      <c r="N814" s="483">
        <v>0</v>
      </c>
      <c r="O814" s="483">
        <v>0</v>
      </c>
      <c r="P814" s="483">
        <v>212.58215000000001</v>
      </c>
      <c r="Q814" s="483">
        <v>0</v>
      </c>
      <c r="R814" s="88">
        <v>538.71992999999998</v>
      </c>
      <c r="S814" s="483">
        <v>0</v>
      </c>
      <c r="T814" s="483">
        <v>0</v>
      </c>
      <c r="U814" s="483">
        <v>0</v>
      </c>
      <c r="V814" s="483">
        <v>0</v>
      </c>
      <c r="W814" s="483">
        <v>0</v>
      </c>
      <c r="X814" s="483">
        <v>0</v>
      </c>
      <c r="Y814" s="483">
        <v>0</v>
      </c>
      <c r="Z814" s="483">
        <v>0</v>
      </c>
      <c r="AA814" s="483">
        <v>0</v>
      </c>
      <c r="AB814" s="483">
        <v>0</v>
      </c>
      <c r="AC814" s="483">
        <v>0</v>
      </c>
      <c r="AD814" s="483">
        <v>0</v>
      </c>
      <c r="AE814" s="483">
        <v>3289.6241099999997</v>
      </c>
      <c r="AF814" s="486">
        <v>0</v>
      </c>
      <c r="AG814" s="486">
        <v>143.16</v>
      </c>
      <c r="AH814" s="486">
        <v>0</v>
      </c>
      <c r="AI814" s="486">
        <v>0</v>
      </c>
      <c r="AJ814" s="487">
        <v>3146.4641100000003</v>
      </c>
      <c r="AK814" s="40"/>
      <c r="AL814" s="40"/>
      <c r="AM814" s="40"/>
      <c r="AN814" s="40"/>
      <c r="AO814" s="40"/>
      <c r="AP814" s="40"/>
      <c r="AQ814" s="40"/>
      <c r="AR814" s="40"/>
      <c r="AS814" s="40"/>
      <c r="AT814" s="40"/>
      <c r="AU814" s="40"/>
      <c r="AV814" s="40"/>
      <c r="AW814" s="40"/>
      <c r="AX814" s="40"/>
      <c r="AY814" s="40"/>
      <c r="AZ814" s="40"/>
      <c r="BA814" s="40"/>
      <c r="BB814" s="40"/>
      <c r="BC814" s="40"/>
    </row>
    <row r="815" spans="1:55" s="42" customFormat="1" x14ac:dyDescent="0.25">
      <c r="A815" s="408"/>
      <c r="B815" s="113">
        <v>250150</v>
      </c>
      <c r="C815" s="189" t="s">
        <v>157</v>
      </c>
      <c r="D815" s="483">
        <v>0</v>
      </c>
      <c r="E815" s="483">
        <v>3.7488299999999999</v>
      </c>
      <c r="F815" s="483">
        <v>0</v>
      </c>
      <c r="G815" s="483">
        <v>0</v>
      </c>
      <c r="H815" s="88">
        <v>3.7488299999999999</v>
      </c>
      <c r="I815" s="483">
        <v>0</v>
      </c>
      <c r="J815" s="483">
        <v>1.1344700000000001</v>
      </c>
      <c r="K815" s="483">
        <v>0</v>
      </c>
      <c r="L815" s="483">
        <v>0</v>
      </c>
      <c r="M815" s="483">
        <v>0</v>
      </c>
      <c r="N815" s="483">
        <v>0</v>
      </c>
      <c r="O815" s="483">
        <v>0</v>
      </c>
      <c r="P815" s="483">
        <v>0</v>
      </c>
      <c r="Q815" s="483">
        <v>0</v>
      </c>
      <c r="R815" s="88">
        <v>1.1344700000000001</v>
      </c>
      <c r="S815" s="483">
        <v>0</v>
      </c>
      <c r="T815" s="483">
        <v>6.6680000000000003E-2</v>
      </c>
      <c r="U815" s="483">
        <v>0</v>
      </c>
      <c r="V815" s="483">
        <v>0</v>
      </c>
      <c r="W815" s="483">
        <v>0</v>
      </c>
      <c r="X815" s="483">
        <v>0</v>
      </c>
      <c r="Y815" s="483">
        <v>0</v>
      </c>
      <c r="Z815" s="483">
        <v>0</v>
      </c>
      <c r="AA815" s="483">
        <v>0</v>
      </c>
      <c r="AB815" s="483">
        <v>0</v>
      </c>
      <c r="AC815" s="483">
        <v>0</v>
      </c>
      <c r="AD815" s="483">
        <v>6.6680000000000003E-2</v>
      </c>
      <c r="AE815" s="483">
        <v>4.94998</v>
      </c>
      <c r="AF815" s="486">
        <v>0</v>
      </c>
      <c r="AG815" s="486">
        <v>0</v>
      </c>
      <c r="AH815" s="486">
        <v>0</v>
      </c>
      <c r="AI815" s="486">
        <v>0</v>
      </c>
      <c r="AJ815" s="487">
        <v>4.94998</v>
      </c>
      <c r="AK815" s="40"/>
      <c r="AL815" s="40"/>
      <c r="AM815" s="40"/>
      <c r="AN815" s="40"/>
      <c r="AO815" s="40"/>
      <c r="AP815" s="40"/>
      <c r="AQ815" s="40"/>
      <c r="AR815" s="40"/>
      <c r="AS815" s="40"/>
      <c r="AT815" s="40"/>
      <c r="AU815" s="40"/>
      <c r="AV815" s="40"/>
      <c r="AW815" s="40"/>
      <c r="AX815" s="40"/>
      <c r="AY815" s="40"/>
      <c r="AZ815" s="40"/>
      <c r="BA815" s="40"/>
      <c r="BB815" s="40"/>
      <c r="BC815" s="40"/>
    </row>
    <row r="816" spans="1:55" s="42" customFormat="1" x14ac:dyDescent="0.25">
      <c r="A816" s="408"/>
      <c r="B816" s="113">
        <v>250190</v>
      </c>
      <c r="C816" s="189" t="s">
        <v>53</v>
      </c>
      <c r="D816" s="483">
        <v>0</v>
      </c>
      <c r="E816" s="483">
        <v>51.449379999999998</v>
      </c>
      <c r="F816" s="483">
        <v>0.78352999999999995</v>
      </c>
      <c r="G816" s="483">
        <v>642.05852000000004</v>
      </c>
      <c r="H816" s="88">
        <v>694.29142999999999</v>
      </c>
      <c r="I816" s="483">
        <v>0</v>
      </c>
      <c r="J816" s="483">
        <v>0</v>
      </c>
      <c r="K816" s="483">
        <v>0</v>
      </c>
      <c r="L816" s="483">
        <v>0</v>
      </c>
      <c r="M816" s="483">
        <v>0</v>
      </c>
      <c r="N816" s="483">
        <v>0</v>
      </c>
      <c r="O816" s="483">
        <v>0</v>
      </c>
      <c r="P816" s="483">
        <v>1.5636000000000001</v>
      </c>
      <c r="Q816" s="483">
        <v>0</v>
      </c>
      <c r="R816" s="88">
        <v>1.5636000000000001</v>
      </c>
      <c r="S816" s="483">
        <v>0</v>
      </c>
      <c r="T816" s="483">
        <v>0</v>
      </c>
      <c r="U816" s="483">
        <v>0</v>
      </c>
      <c r="V816" s="483">
        <v>0</v>
      </c>
      <c r="W816" s="483">
        <v>0</v>
      </c>
      <c r="X816" s="483">
        <v>0</v>
      </c>
      <c r="Y816" s="483">
        <v>0</v>
      </c>
      <c r="Z816" s="483">
        <v>0</v>
      </c>
      <c r="AA816" s="483">
        <v>0</v>
      </c>
      <c r="AB816" s="483">
        <v>0</v>
      </c>
      <c r="AC816" s="483">
        <v>0</v>
      </c>
      <c r="AD816" s="483">
        <v>0</v>
      </c>
      <c r="AE816" s="483">
        <v>695.85502999999994</v>
      </c>
      <c r="AF816" s="486">
        <v>0</v>
      </c>
      <c r="AG816" s="486">
        <v>0</v>
      </c>
      <c r="AH816" s="486">
        <v>0</v>
      </c>
      <c r="AI816" s="486">
        <v>0</v>
      </c>
      <c r="AJ816" s="487">
        <v>695.85502999999994</v>
      </c>
      <c r="AK816" s="40"/>
      <c r="AL816" s="40"/>
      <c r="AM816" s="40"/>
      <c r="AN816" s="40"/>
      <c r="AO816" s="40"/>
      <c r="AP816" s="40"/>
      <c r="AQ816" s="40"/>
      <c r="AR816" s="40"/>
      <c r="AS816" s="40"/>
      <c r="AT816" s="40"/>
      <c r="AU816" s="40"/>
      <c r="AV816" s="40"/>
      <c r="AW816" s="40"/>
      <c r="AX816" s="40"/>
      <c r="AY816" s="40"/>
      <c r="AZ816" s="40"/>
      <c r="BA816" s="40"/>
      <c r="BB816" s="40"/>
      <c r="BC816" s="40"/>
    </row>
    <row r="817" spans="1:55" s="42" customFormat="1" x14ac:dyDescent="0.25">
      <c r="A817" s="408"/>
      <c r="B817" s="113">
        <v>2502</v>
      </c>
      <c r="C817" s="189" t="s">
        <v>278</v>
      </c>
      <c r="D817" s="483">
        <v>0</v>
      </c>
      <c r="E817" s="483">
        <v>0</v>
      </c>
      <c r="F817" s="483">
        <v>0</v>
      </c>
      <c r="G817" s="483">
        <v>0</v>
      </c>
      <c r="H817" s="88">
        <v>0</v>
      </c>
      <c r="I817" s="483">
        <v>0</v>
      </c>
      <c r="J817" s="483">
        <v>0</v>
      </c>
      <c r="K817" s="483">
        <v>0</v>
      </c>
      <c r="L817" s="483">
        <v>0</v>
      </c>
      <c r="M817" s="483">
        <v>0</v>
      </c>
      <c r="N817" s="483">
        <v>0</v>
      </c>
      <c r="O817" s="483">
        <v>0</v>
      </c>
      <c r="P817" s="483">
        <v>0</v>
      </c>
      <c r="Q817" s="483">
        <v>0</v>
      </c>
      <c r="R817" s="88">
        <v>0</v>
      </c>
      <c r="S817" s="483">
        <v>80.208330000000004</v>
      </c>
      <c r="T817" s="483">
        <v>0</v>
      </c>
      <c r="U817" s="483">
        <v>0</v>
      </c>
      <c r="V817" s="483">
        <v>0</v>
      </c>
      <c r="W817" s="483">
        <v>0</v>
      </c>
      <c r="X817" s="483">
        <v>0</v>
      </c>
      <c r="Y817" s="483">
        <v>0</v>
      </c>
      <c r="Z817" s="483">
        <v>0</v>
      </c>
      <c r="AA817" s="483">
        <v>0</v>
      </c>
      <c r="AB817" s="483">
        <v>0</v>
      </c>
      <c r="AC817" s="483">
        <v>0</v>
      </c>
      <c r="AD817" s="483">
        <v>80.208330000000004</v>
      </c>
      <c r="AE817" s="483">
        <v>80.208330000000004</v>
      </c>
      <c r="AF817" s="486">
        <v>0</v>
      </c>
      <c r="AG817" s="486">
        <v>0</v>
      </c>
      <c r="AH817" s="486">
        <v>0</v>
      </c>
      <c r="AI817" s="486">
        <v>0</v>
      </c>
      <c r="AJ817" s="487">
        <v>80.208330000000004</v>
      </c>
      <c r="AK817" s="40"/>
      <c r="AL817" s="40"/>
      <c r="AM817" s="40"/>
      <c r="AN817" s="40"/>
      <c r="AO817" s="40"/>
      <c r="AP817" s="40"/>
      <c r="AQ817" s="40"/>
      <c r="AR817" s="40"/>
      <c r="AS817" s="40"/>
      <c r="AT817" s="40"/>
      <c r="AU817" s="40"/>
      <c r="AV817" s="40"/>
      <c r="AW817" s="40"/>
      <c r="AX817" s="40"/>
      <c r="AY817" s="40"/>
      <c r="AZ817" s="40"/>
      <c r="BA817" s="40"/>
      <c r="BB817" s="40"/>
      <c r="BC817" s="40"/>
    </row>
    <row r="818" spans="1:55" s="42" customFormat="1" x14ac:dyDescent="0.25">
      <c r="A818" s="408"/>
      <c r="B818" s="113">
        <v>2503</v>
      </c>
      <c r="C818" s="189" t="s">
        <v>279</v>
      </c>
      <c r="D818" s="483">
        <v>38356.366150000002</v>
      </c>
      <c r="E818" s="483">
        <v>43036.821190000002</v>
      </c>
      <c r="F818" s="483">
        <v>61653.739430000001</v>
      </c>
      <c r="G818" s="483">
        <v>26194.475060000001</v>
      </c>
      <c r="H818" s="88">
        <v>169241.40183000002</v>
      </c>
      <c r="I818" s="483">
        <v>7151.8293299999996</v>
      </c>
      <c r="J818" s="483">
        <v>22442.075379999998</v>
      </c>
      <c r="K818" s="483">
        <v>6744.9679999999998</v>
      </c>
      <c r="L818" s="483">
        <v>18081.00908</v>
      </c>
      <c r="M818" s="483">
        <v>4786.4388499999995</v>
      </c>
      <c r="N818" s="483">
        <v>17125.7248</v>
      </c>
      <c r="O818" s="483">
        <v>3228.3741</v>
      </c>
      <c r="P818" s="483">
        <v>5891.1064800000004</v>
      </c>
      <c r="Q818" s="483">
        <v>11501.54047</v>
      </c>
      <c r="R818" s="88">
        <v>96953.066489999997</v>
      </c>
      <c r="S818" s="483">
        <v>415.89846999999997</v>
      </c>
      <c r="T818" s="483">
        <v>893.23639000000003</v>
      </c>
      <c r="U818" s="483">
        <v>377.23746</v>
      </c>
      <c r="V818" s="483">
        <v>857.30039999999997</v>
      </c>
      <c r="W818" s="483">
        <v>1981.5950800000001</v>
      </c>
      <c r="X818" s="483">
        <v>464.78014999999999</v>
      </c>
      <c r="Y818" s="483">
        <v>413.60241000000002</v>
      </c>
      <c r="Z818" s="483">
        <v>569.99480000000005</v>
      </c>
      <c r="AA818" s="483">
        <v>1377.0400500000001</v>
      </c>
      <c r="AB818" s="483">
        <v>2726.4062399999998</v>
      </c>
      <c r="AC818" s="483">
        <v>1160.9513099999999</v>
      </c>
      <c r="AD818" s="483">
        <v>11238.04276</v>
      </c>
      <c r="AE818" s="483">
        <v>277432.51107999997</v>
      </c>
      <c r="AF818" s="486">
        <v>23870.692800000001</v>
      </c>
      <c r="AG818" s="486">
        <v>23724.748329999999</v>
      </c>
      <c r="AH818" s="486">
        <v>0</v>
      </c>
      <c r="AI818" s="486">
        <v>2951.5937699999999</v>
      </c>
      <c r="AJ818" s="487">
        <v>226885.47618</v>
      </c>
      <c r="AK818" s="40"/>
      <c r="AL818" s="40"/>
      <c r="AM818" s="40"/>
      <c r="AN818" s="40"/>
      <c r="AO818" s="40"/>
      <c r="AP818" s="40"/>
      <c r="AQ818" s="40"/>
      <c r="AR818" s="40"/>
      <c r="AS818" s="40"/>
      <c r="AT818" s="40"/>
      <c r="AU818" s="40"/>
      <c r="AV818" s="40"/>
      <c r="AW818" s="40"/>
      <c r="AX818" s="40"/>
      <c r="AY818" s="40"/>
      <c r="AZ818" s="40"/>
      <c r="BA818" s="40"/>
      <c r="BB818" s="40"/>
      <c r="BC818" s="40"/>
    </row>
    <row r="819" spans="1:55" s="42" customFormat="1" x14ac:dyDescent="0.25">
      <c r="A819" s="408"/>
      <c r="B819" s="113">
        <v>250305</v>
      </c>
      <c r="C819" s="189" t="s">
        <v>280</v>
      </c>
      <c r="D819" s="483">
        <v>0</v>
      </c>
      <c r="E819" s="483">
        <v>0</v>
      </c>
      <c r="F819" s="483">
        <v>0</v>
      </c>
      <c r="G819" s="483">
        <v>0</v>
      </c>
      <c r="H819" s="88">
        <v>0</v>
      </c>
      <c r="I819" s="483">
        <v>1399.54566</v>
      </c>
      <c r="J819" s="483">
        <v>0</v>
      </c>
      <c r="K819" s="483">
        <v>0</v>
      </c>
      <c r="L819" s="483">
        <v>0</v>
      </c>
      <c r="M819" s="483">
        <v>0</v>
      </c>
      <c r="N819" s="483">
        <v>0</v>
      </c>
      <c r="O819" s="483">
        <v>0</v>
      </c>
      <c r="P819" s="483">
        <v>179.59984</v>
      </c>
      <c r="Q819" s="483">
        <v>0</v>
      </c>
      <c r="R819" s="88">
        <v>1579.1455000000001</v>
      </c>
      <c r="S819" s="483">
        <v>0</v>
      </c>
      <c r="T819" s="483">
        <v>0</v>
      </c>
      <c r="U819" s="483">
        <v>0</v>
      </c>
      <c r="V819" s="483">
        <v>0</v>
      </c>
      <c r="W819" s="483">
        <v>0</v>
      </c>
      <c r="X819" s="483">
        <v>0</v>
      </c>
      <c r="Y819" s="483">
        <v>0.58411999999999997</v>
      </c>
      <c r="Z819" s="483">
        <v>0</v>
      </c>
      <c r="AA819" s="483">
        <v>0</v>
      </c>
      <c r="AB819" s="483">
        <v>26.527439999999999</v>
      </c>
      <c r="AC819" s="483">
        <v>0</v>
      </c>
      <c r="AD819" s="483">
        <v>27.111559999999997</v>
      </c>
      <c r="AE819" s="483">
        <v>1606.2570600000001</v>
      </c>
      <c r="AF819" s="486">
        <v>0</v>
      </c>
      <c r="AG819" s="486">
        <v>0</v>
      </c>
      <c r="AH819" s="486">
        <v>0</v>
      </c>
      <c r="AI819" s="486">
        <v>0.58411999999999997</v>
      </c>
      <c r="AJ819" s="487">
        <v>1605.6729400000002</v>
      </c>
      <c r="AK819" s="40"/>
      <c r="AL819" s="40"/>
      <c r="AM819" s="40"/>
      <c r="AN819" s="40"/>
      <c r="AO819" s="40"/>
      <c r="AP819" s="40"/>
      <c r="AQ819" s="40"/>
      <c r="AR819" s="40"/>
      <c r="AS819" s="40"/>
      <c r="AT819" s="40"/>
      <c r="AU819" s="40"/>
      <c r="AV819" s="40"/>
      <c r="AW819" s="40"/>
      <c r="AX819" s="40"/>
      <c r="AY819" s="40"/>
      <c r="AZ819" s="40"/>
      <c r="BA819" s="40"/>
      <c r="BB819" s="40"/>
      <c r="BC819" s="40"/>
    </row>
    <row r="820" spans="1:55" s="42" customFormat="1" x14ac:dyDescent="0.25">
      <c r="A820" s="408"/>
      <c r="B820" s="113">
        <v>250310</v>
      </c>
      <c r="C820" s="189" t="s">
        <v>281</v>
      </c>
      <c r="D820" s="483">
        <v>2779.1438499999999</v>
      </c>
      <c r="E820" s="483">
        <v>2829.3609200000001</v>
      </c>
      <c r="F820" s="483">
        <v>4349.7211500000003</v>
      </c>
      <c r="G820" s="483">
        <v>21465.475060000001</v>
      </c>
      <c r="H820" s="88">
        <v>31423.700980000001</v>
      </c>
      <c r="I820" s="483">
        <v>856.59205999999995</v>
      </c>
      <c r="J820" s="483">
        <v>1609.4910199999999</v>
      </c>
      <c r="K820" s="483">
        <v>5280.9409999999998</v>
      </c>
      <c r="L820" s="483">
        <v>12828.18669</v>
      </c>
      <c r="M820" s="483">
        <v>574.57664</v>
      </c>
      <c r="N820" s="483">
        <v>1242.4316799999999</v>
      </c>
      <c r="O820" s="483">
        <v>344.59922999999998</v>
      </c>
      <c r="P820" s="483">
        <v>610.19919000000004</v>
      </c>
      <c r="Q820" s="483">
        <v>1300.1853799999999</v>
      </c>
      <c r="R820" s="88">
        <v>24647.202889999997</v>
      </c>
      <c r="S820" s="483">
        <v>239.85848999999999</v>
      </c>
      <c r="T820" s="483">
        <v>107.25407</v>
      </c>
      <c r="U820" s="483">
        <v>345.09307000000001</v>
      </c>
      <c r="V820" s="483">
        <v>72.523139999999998</v>
      </c>
      <c r="W820" s="483">
        <v>1757.0654</v>
      </c>
      <c r="X820" s="483">
        <v>123.83414999999999</v>
      </c>
      <c r="Y820" s="483">
        <v>155.54634999999999</v>
      </c>
      <c r="Z820" s="483">
        <v>221.09144000000001</v>
      </c>
      <c r="AA820" s="483">
        <v>478.55844000000002</v>
      </c>
      <c r="AB820" s="483">
        <v>39.394629999999999</v>
      </c>
      <c r="AC820" s="483">
        <v>244.10368</v>
      </c>
      <c r="AD820" s="483">
        <v>3784.3228600000002</v>
      </c>
      <c r="AE820" s="483">
        <v>59855.226729999995</v>
      </c>
      <c r="AF820" s="486">
        <v>6523.3726799999995</v>
      </c>
      <c r="AG820" s="486">
        <v>13475.286469999999</v>
      </c>
      <c r="AH820" s="486">
        <v>0</v>
      </c>
      <c r="AI820" s="486">
        <v>878.20847000000003</v>
      </c>
      <c r="AJ820" s="487">
        <v>38978.359110000005</v>
      </c>
      <c r="AK820" s="40"/>
      <c r="AL820" s="40"/>
      <c r="AM820" s="40"/>
      <c r="AN820" s="40"/>
      <c r="AO820" s="40"/>
      <c r="AP820" s="40"/>
      <c r="AQ820" s="40"/>
      <c r="AR820" s="40"/>
      <c r="AS820" s="40"/>
      <c r="AT820" s="40"/>
      <c r="AU820" s="40"/>
      <c r="AV820" s="40"/>
      <c r="AW820" s="40"/>
      <c r="AX820" s="40"/>
      <c r="AY820" s="40"/>
      <c r="AZ820" s="40"/>
      <c r="BA820" s="40"/>
      <c r="BB820" s="40"/>
      <c r="BC820" s="40"/>
    </row>
    <row r="821" spans="1:55" s="42" customFormat="1" x14ac:dyDescent="0.25">
      <c r="A821" s="408"/>
      <c r="B821" s="113">
        <v>250315</v>
      </c>
      <c r="C821" s="189" t="s">
        <v>282</v>
      </c>
      <c r="D821" s="483">
        <v>868.17337999999995</v>
      </c>
      <c r="E821" s="483">
        <v>976.84320000000002</v>
      </c>
      <c r="F821" s="483">
        <v>2070.8328999999999</v>
      </c>
      <c r="G821" s="483">
        <v>0</v>
      </c>
      <c r="H821" s="88">
        <v>3915.8494799999999</v>
      </c>
      <c r="I821" s="483">
        <v>177.50758999999999</v>
      </c>
      <c r="J821" s="483">
        <v>481.37078000000002</v>
      </c>
      <c r="K821" s="483">
        <v>125.91800000000001</v>
      </c>
      <c r="L821" s="483">
        <v>492.76461</v>
      </c>
      <c r="M821" s="483">
        <v>0</v>
      </c>
      <c r="N821" s="483">
        <v>288.49518</v>
      </c>
      <c r="O821" s="483">
        <v>144.01076</v>
      </c>
      <c r="P821" s="483">
        <v>195.10132999999999</v>
      </c>
      <c r="Q821" s="483">
        <v>464.09843999999998</v>
      </c>
      <c r="R821" s="88">
        <v>2369.2666900000004</v>
      </c>
      <c r="S821" s="483">
        <v>52.372590000000002</v>
      </c>
      <c r="T821" s="483">
        <v>32.942399999999999</v>
      </c>
      <c r="U821" s="483">
        <v>20.682480000000002</v>
      </c>
      <c r="V821" s="483">
        <v>20.382090000000002</v>
      </c>
      <c r="W821" s="483">
        <v>56.798789999999997</v>
      </c>
      <c r="X821" s="483">
        <v>12.965769999999999</v>
      </c>
      <c r="Y821" s="483">
        <v>57.71705</v>
      </c>
      <c r="Z821" s="483">
        <v>28.496600000000001</v>
      </c>
      <c r="AA821" s="483">
        <v>132.30538999999999</v>
      </c>
      <c r="AB821" s="483">
        <v>119.84291</v>
      </c>
      <c r="AC821" s="483">
        <v>74.03877</v>
      </c>
      <c r="AD821" s="483">
        <v>608.54483999999991</v>
      </c>
      <c r="AE821" s="483">
        <v>6893.6610099999998</v>
      </c>
      <c r="AF821" s="486">
        <v>414.41318000000001</v>
      </c>
      <c r="AG821" s="486">
        <v>513.14670000000001</v>
      </c>
      <c r="AH821" s="486">
        <v>0</v>
      </c>
      <c r="AI821" s="486">
        <v>264.06120999999996</v>
      </c>
      <c r="AJ821" s="487">
        <v>5702.0399200000011</v>
      </c>
      <c r="AK821" s="40"/>
      <c r="AL821" s="40"/>
      <c r="AM821" s="40"/>
      <c r="AN821" s="40"/>
      <c r="AO821" s="40"/>
      <c r="AP821" s="40"/>
      <c r="AQ821" s="40"/>
      <c r="AR821" s="40"/>
      <c r="AS821" s="40"/>
      <c r="AT821" s="40"/>
      <c r="AU821" s="40"/>
      <c r="AV821" s="40"/>
      <c r="AW821" s="40"/>
      <c r="AX821" s="40"/>
      <c r="AY821" s="40"/>
      <c r="AZ821" s="40"/>
      <c r="BA821" s="40"/>
      <c r="BB821" s="40"/>
      <c r="BC821" s="40"/>
    </row>
    <row r="822" spans="1:55" s="42" customFormat="1" x14ac:dyDescent="0.25">
      <c r="A822" s="408"/>
      <c r="B822" s="113">
        <v>250320</v>
      </c>
      <c r="C822" s="189" t="s">
        <v>283</v>
      </c>
      <c r="D822" s="483">
        <v>163.62451999999999</v>
      </c>
      <c r="E822" s="483">
        <v>0</v>
      </c>
      <c r="F822" s="483">
        <v>86.048270000000002</v>
      </c>
      <c r="G822" s="483">
        <v>0</v>
      </c>
      <c r="H822" s="88">
        <v>249.67278999999999</v>
      </c>
      <c r="I822" s="483">
        <v>10.75859</v>
      </c>
      <c r="J822" s="483">
        <v>233.56110000000001</v>
      </c>
      <c r="K822" s="483">
        <v>0</v>
      </c>
      <c r="L822" s="483">
        <v>11.64879</v>
      </c>
      <c r="M822" s="483">
        <v>10.484640000000001</v>
      </c>
      <c r="N822" s="483">
        <v>40.53736</v>
      </c>
      <c r="O822" s="483">
        <v>2.1143399999999999</v>
      </c>
      <c r="P822" s="483">
        <v>7.4053699999999996</v>
      </c>
      <c r="Q822" s="483">
        <v>15.44758</v>
      </c>
      <c r="R822" s="88">
        <v>331.95777000000004</v>
      </c>
      <c r="S822" s="483">
        <v>0</v>
      </c>
      <c r="T822" s="483">
        <v>0</v>
      </c>
      <c r="U822" s="483">
        <v>0.40633999999999998</v>
      </c>
      <c r="V822" s="483">
        <v>0.28420000000000001</v>
      </c>
      <c r="W822" s="483">
        <v>0.64351000000000003</v>
      </c>
      <c r="X822" s="483">
        <v>0.38549</v>
      </c>
      <c r="Y822" s="483">
        <v>1.20513</v>
      </c>
      <c r="Z822" s="483">
        <v>0.82159000000000004</v>
      </c>
      <c r="AA822" s="483">
        <v>6.4714099999999997</v>
      </c>
      <c r="AB822" s="483">
        <v>2.0327299999999999</v>
      </c>
      <c r="AC822" s="483">
        <v>2.2334000000000001</v>
      </c>
      <c r="AD822" s="483">
        <v>14.483799999999999</v>
      </c>
      <c r="AE822" s="483">
        <v>596.11436000000003</v>
      </c>
      <c r="AF822" s="486">
        <v>40.53736</v>
      </c>
      <c r="AG822" s="486">
        <v>22.417630000000003</v>
      </c>
      <c r="AH822" s="486">
        <v>0</v>
      </c>
      <c r="AI822" s="486">
        <v>9.9099399999999989</v>
      </c>
      <c r="AJ822" s="487">
        <v>523.24943000000007</v>
      </c>
      <c r="AK822" s="40"/>
      <c r="AL822" s="40"/>
      <c r="AM822" s="40"/>
      <c r="AN822" s="40"/>
      <c r="AO822" s="40"/>
      <c r="AP822" s="40"/>
      <c r="AQ822" s="40"/>
      <c r="AR822" s="40"/>
      <c r="AS822" s="40"/>
      <c r="AT822" s="40"/>
      <c r="AU822" s="40"/>
      <c r="AV822" s="40"/>
      <c r="AW822" s="40"/>
      <c r="AX822" s="40"/>
      <c r="AY822" s="40"/>
      <c r="AZ822" s="40"/>
      <c r="BA822" s="40"/>
      <c r="BB822" s="40"/>
      <c r="BC822" s="40"/>
    </row>
    <row r="823" spans="1:55" s="42" customFormat="1" x14ac:dyDescent="0.25">
      <c r="A823" s="408"/>
      <c r="B823" s="113">
        <v>250325</v>
      </c>
      <c r="C823" s="189" t="s">
        <v>284</v>
      </c>
      <c r="D823" s="483">
        <v>8852.4444700000004</v>
      </c>
      <c r="E823" s="483">
        <v>0</v>
      </c>
      <c r="F823" s="483">
        <v>13723.578579999999</v>
      </c>
      <c r="G823" s="483">
        <v>4729</v>
      </c>
      <c r="H823" s="88">
        <v>27305.02305</v>
      </c>
      <c r="I823" s="483">
        <v>1749.5971199999999</v>
      </c>
      <c r="J823" s="483">
        <v>5383.02</v>
      </c>
      <c r="K823" s="483">
        <v>814.58100000000002</v>
      </c>
      <c r="L823" s="483">
        <v>4748.4089899999999</v>
      </c>
      <c r="M823" s="483">
        <v>1440</v>
      </c>
      <c r="N823" s="483">
        <v>6201.5047100000002</v>
      </c>
      <c r="O823" s="483">
        <v>682.68038999999999</v>
      </c>
      <c r="P823" s="483">
        <v>566.12248999999997</v>
      </c>
      <c r="Q823" s="483">
        <v>640</v>
      </c>
      <c r="R823" s="88">
        <v>22225.914700000005</v>
      </c>
      <c r="S823" s="483">
        <v>123.66739</v>
      </c>
      <c r="T823" s="483">
        <v>7.2505699999999997</v>
      </c>
      <c r="U823" s="483">
        <v>10.505570000000001</v>
      </c>
      <c r="V823" s="483">
        <v>0</v>
      </c>
      <c r="W823" s="483">
        <v>167.08738</v>
      </c>
      <c r="X823" s="483">
        <v>0</v>
      </c>
      <c r="Y823" s="483">
        <v>0.32527</v>
      </c>
      <c r="Z823" s="483">
        <v>0</v>
      </c>
      <c r="AA823" s="483">
        <v>130.68459999999999</v>
      </c>
      <c r="AB823" s="483">
        <v>319.04552999999999</v>
      </c>
      <c r="AC823" s="483">
        <v>178.90328</v>
      </c>
      <c r="AD823" s="483">
        <v>937.46958999999993</v>
      </c>
      <c r="AE823" s="483">
        <v>50468.407340000005</v>
      </c>
      <c r="AF823" s="486">
        <v>7016.0857100000003</v>
      </c>
      <c r="AG823" s="486">
        <v>6188.4089899999999</v>
      </c>
      <c r="AH823" s="486">
        <v>0</v>
      </c>
      <c r="AI823" s="486">
        <v>309.91314999999997</v>
      </c>
      <c r="AJ823" s="487">
        <v>36953.999490000002</v>
      </c>
      <c r="AK823" s="40"/>
      <c r="AL823" s="40"/>
      <c r="AM823" s="40"/>
      <c r="AN823" s="40"/>
      <c r="AO823" s="40"/>
      <c r="AP823" s="40"/>
      <c r="AQ823" s="40"/>
      <c r="AR823" s="40"/>
      <c r="AS823" s="40"/>
      <c r="AT823" s="40"/>
      <c r="AU823" s="40"/>
      <c r="AV823" s="40"/>
      <c r="AW823" s="40"/>
      <c r="AX823" s="40"/>
      <c r="AY823" s="40"/>
      <c r="AZ823" s="40"/>
      <c r="BA823" s="40"/>
      <c r="BB823" s="40"/>
      <c r="BC823" s="40"/>
    </row>
    <row r="824" spans="1:55" s="42" customFormat="1" x14ac:dyDescent="0.25">
      <c r="A824" s="408"/>
      <c r="B824" s="113">
        <v>250330</v>
      </c>
      <c r="C824" s="189" t="s">
        <v>285</v>
      </c>
      <c r="D824" s="483">
        <v>0</v>
      </c>
      <c r="E824" s="483">
        <v>0</v>
      </c>
      <c r="F824" s="483">
        <v>0</v>
      </c>
      <c r="G824" s="483">
        <v>0</v>
      </c>
      <c r="H824" s="88">
        <v>0</v>
      </c>
      <c r="I824" s="483">
        <v>0</v>
      </c>
      <c r="J824" s="483">
        <v>0</v>
      </c>
      <c r="K824" s="483">
        <v>0</v>
      </c>
      <c r="L824" s="483">
        <v>0</v>
      </c>
      <c r="M824" s="483">
        <v>0</v>
      </c>
      <c r="N824" s="483">
        <v>0</v>
      </c>
      <c r="O824" s="483">
        <v>0</v>
      </c>
      <c r="P824" s="483">
        <v>0</v>
      </c>
      <c r="Q824" s="483">
        <v>0</v>
      </c>
      <c r="R824" s="88">
        <v>0</v>
      </c>
      <c r="S824" s="483">
        <v>0</v>
      </c>
      <c r="T824" s="483">
        <v>0</v>
      </c>
      <c r="U824" s="483">
        <v>0</v>
      </c>
      <c r="V824" s="483">
        <v>0</v>
      </c>
      <c r="W824" s="483">
        <v>0</v>
      </c>
      <c r="X824" s="483">
        <v>0</v>
      </c>
      <c r="Y824" s="483">
        <v>0</v>
      </c>
      <c r="Z824" s="483">
        <v>0</v>
      </c>
      <c r="AA824" s="483">
        <v>0</v>
      </c>
      <c r="AB824" s="483">
        <v>0</v>
      </c>
      <c r="AC824" s="483">
        <v>0</v>
      </c>
      <c r="AD824" s="483">
        <v>0</v>
      </c>
      <c r="AE824" s="483">
        <v>0</v>
      </c>
      <c r="AF824" s="486">
        <v>0</v>
      </c>
      <c r="AG824" s="486">
        <v>0</v>
      </c>
      <c r="AH824" s="486">
        <v>0</v>
      </c>
      <c r="AI824" s="486">
        <v>0</v>
      </c>
      <c r="AJ824" s="487">
        <v>0</v>
      </c>
      <c r="AK824" s="40"/>
      <c r="AL824" s="40"/>
      <c r="AM824" s="40"/>
      <c r="AN824" s="40"/>
      <c r="AO824" s="40"/>
      <c r="AP824" s="40"/>
      <c r="AQ824" s="40"/>
      <c r="AR824" s="40"/>
      <c r="AS824" s="40"/>
      <c r="AT824" s="40"/>
      <c r="AU824" s="40"/>
      <c r="AV824" s="40"/>
      <c r="AW824" s="40"/>
      <c r="AX824" s="40"/>
      <c r="AY824" s="40"/>
      <c r="AZ824" s="40"/>
      <c r="BA824" s="40"/>
      <c r="BB824" s="40"/>
      <c r="BC824" s="40"/>
    </row>
    <row r="825" spans="1:55" s="42" customFormat="1" x14ac:dyDescent="0.25">
      <c r="A825" s="408"/>
      <c r="B825" s="113">
        <v>250390</v>
      </c>
      <c r="C825" s="189" t="s">
        <v>118</v>
      </c>
      <c r="D825" s="483">
        <v>25692.979930000001</v>
      </c>
      <c r="E825" s="483">
        <v>39230.61707</v>
      </c>
      <c r="F825" s="483">
        <v>41423.558530000002</v>
      </c>
      <c r="G825" s="483">
        <v>0</v>
      </c>
      <c r="H825" s="88">
        <v>106347.15553</v>
      </c>
      <c r="I825" s="483">
        <v>2957.8283099999999</v>
      </c>
      <c r="J825" s="483">
        <v>14734.63248</v>
      </c>
      <c r="K825" s="483">
        <v>523.52800000000002</v>
      </c>
      <c r="L825" s="483">
        <v>0</v>
      </c>
      <c r="M825" s="483">
        <v>2761.3775700000001</v>
      </c>
      <c r="N825" s="483">
        <v>9352.7558700000009</v>
      </c>
      <c r="O825" s="483">
        <v>2054.96938</v>
      </c>
      <c r="P825" s="483">
        <v>4332.6782599999997</v>
      </c>
      <c r="Q825" s="483">
        <v>9081.8090699999993</v>
      </c>
      <c r="R825" s="88">
        <v>45799.578939999992</v>
      </c>
      <c r="S825" s="483">
        <v>0</v>
      </c>
      <c r="T825" s="483">
        <v>745.78935000000001</v>
      </c>
      <c r="U825" s="483">
        <v>0.55000000000000004</v>
      </c>
      <c r="V825" s="483">
        <v>764.11096999999995</v>
      </c>
      <c r="W825" s="483">
        <v>0</v>
      </c>
      <c r="X825" s="483">
        <v>327.59474</v>
      </c>
      <c r="Y825" s="483">
        <v>198.22449</v>
      </c>
      <c r="Z825" s="483">
        <v>319.58517000000001</v>
      </c>
      <c r="AA825" s="483">
        <v>629.02021000000002</v>
      </c>
      <c r="AB825" s="483">
        <v>2219.5630000000001</v>
      </c>
      <c r="AC825" s="483">
        <v>661.67218000000003</v>
      </c>
      <c r="AD825" s="483">
        <v>5866.1101099999996</v>
      </c>
      <c r="AE825" s="483">
        <v>158012.84458</v>
      </c>
      <c r="AF825" s="486">
        <v>9876.2838700000011</v>
      </c>
      <c r="AG825" s="486">
        <v>3525.4885400000003</v>
      </c>
      <c r="AH825" s="486">
        <v>0</v>
      </c>
      <c r="AI825" s="486">
        <v>1488.91688</v>
      </c>
      <c r="AJ825" s="487">
        <v>143122.15529</v>
      </c>
      <c r="AK825" s="40"/>
      <c r="AL825" s="40"/>
      <c r="AM825" s="40"/>
      <c r="AN825" s="40"/>
      <c r="AO825" s="40"/>
      <c r="AP825" s="40"/>
      <c r="AQ825" s="40"/>
      <c r="AR825" s="40"/>
      <c r="AS825" s="40"/>
      <c r="AT825" s="40"/>
      <c r="AU825" s="40"/>
      <c r="AV825" s="40"/>
      <c r="AW825" s="40"/>
      <c r="AX825" s="40"/>
      <c r="AY825" s="40"/>
      <c r="AZ825" s="40"/>
      <c r="BA825" s="40"/>
      <c r="BB825" s="40"/>
      <c r="BC825" s="40"/>
    </row>
    <row r="826" spans="1:55" s="42" customFormat="1" x14ac:dyDescent="0.25">
      <c r="A826" s="408"/>
      <c r="B826" s="113">
        <v>2504</v>
      </c>
      <c r="C826" s="189" t="s">
        <v>286</v>
      </c>
      <c r="D826" s="483">
        <v>28287.27693</v>
      </c>
      <c r="E826" s="483">
        <v>24357.523270000002</v>
      </c>
      <c r="F826" s="483">
        <v>38282.675609999998</v>
      </c>
      <c r="G826" s="483">
        <v>28549.072370000002</v>
      </c>
      <c r="H826" s="88">
        <v>119476.54818000001</v>
      </c>
      <c r="I826" s="483">
        <v>9689.6207900000009</v>
      </c>
      <c r="J826" s="483">
        <v>28816.835230000001</v>
      </c>
      <c r="K826" s="483">
        <v>15828.653</v>
      </c>
      <c r="L826" s="483">
        <v>20005.628000000001</v>
      </c>
      <c r="M826" s="483">
        <v>3037.99082</v>
      </c>
      <c r="N826" s="483">
        <v>28450.45736</v>
      </c>
      <c r="O826" s="483">
        <v>450.27906000000002</v>
      </c>
      <c r="P826" s="483">
        <v>661.54058999999995</v>
      </c>
      <c r="Q826" s="483">
        <v>1573.04583</v>
      </c>
      <c r="R826" s="88">
        <v>108514.05068000001</v>
      </c>
      <c r="S826" s="483">
        <v>1673.19244</v>
      </c>
      <c r="T826" s="483">
        <v>691.34627</v>
      </c>
      <c r="U826" s="483">
        <v>30.63083</v>
      </c>
      <c r="V826" s="483">
        <v>41.993510000000001</v>
      </c>
      <c r="W826" s="483">
        <v>65.103759999999994</v>
      </c>
      <c r="X826" s="483">
        <v>90.297219999999996</v>
      </c>
      <c r="Y826" s="483">
        <v>113.52781</v>
      </c>
      <c r="Z826" s="483">
        <v>229.00465</v>
      </c>
      <c r="AA826" s="483">
        <v>130.62217999999999</v>
      </c>
      <c r="AB826" s="483">
        <v>122.90944</v>
      </c>
      <c r="AC826" s="483">
        <v>99.306759999999997</v>
      </c>
      <c r="AD826" s="483">
        <v>3287.9348699999991</v>
      </c>
      <c r="AE826" s="483">
        <v>231278.53373000002</v>
      </c>
      <c r="AF826" s="486">
        <v>44279.110359999999</v>
      </c>
      <c r="AG826" s="486">
        <v>23085.61233</v>
      </c>
      <c r="AH826" s="486">
        <v>0</v>
      </c>
      <c r="AI826" s="486">
        <v>343.45675</v>
      </c>
      <c r="AJ826" s="487">
        <v>163570.35429000002</v>
      </c>
      <c r="AK826" s="40"/>
      <c r="AL826" s="40"/>
      <c r="AM826" s="40"/>
      <c r="AN826" s="40"/>
      <c r="AO826" s="40"/>
      <c r="AP826" s="40"/>
      <c r="AQ826" s="40"/>
      <c r="AR826" s="40"/>
      <c r="AS826" s="40"/>
      <c r="AT826" s="40"/>
      <c r="AU826" s="40"/>
      <c r="AV826" s="40"/>
      <c r="AW826" s="40"/>
      <c r="AX826" s="40"/>
      <c r="AY826" s="40"/>
      <c r="AZ826" s="40"/>
      <c r="BA826" s="40"/>
      <c r="BB826" s="40"/>
      <c r="BC826" s="40"/>
    </row>
    <row r="827" spans="1:55" s="42" customFormat="1" x14ac:dyDescent="0.25">
      <c r="A827" s="408"/>
      <c r="B827" s="113">
        <v>250405</v>
      </c>
      <c r="C827" s="189" t="s">
        <v>287</v>
      </c>
      <c r="D827" s="483">
        <v>20561.74209</v>
      </c>
      <c r="E827" s="483">
        <v>11982.093769999999</v>
      </c>
      <c r="F827" s="483">
        <v>36961.835469999998</v>
      </c>
      <c r="G827" s="483">
        <v>24551.628799999999</v>
      </c>
      <c r="H827" s="88">
        <v>94057.300129999989</v>
      </c>
      <c r="I827" s="483">
        <v>9250.4222300000001</v>
      </c>
      <c r="J827" s="483">
        <v>19898.98544</v>
      </c>
      <c r="K827" s="483">
        <v>15379.897999999999</v>
      </c>
      <c r="L827" s="483">
        <v>17830.295979999999</v>
      </c>
      <c r="M827" s="483">
        <v>605.63876000000005</v>
      </c>
      <c r="N827" s="483">
        <v>16638.33309</v>
      </c>
      <c r="O827" s="483">
        <v>401.11658999999997</v>
      </c>
      <c r="P827" s="483">
        <v>637.81227000000001</v>
      </c>
      <c r="Q827" s="483">
        <v>1305.12637</v>
      </c>
      <c r="R827" s="88">
        <v>81947.628729999997</v>
      </c>
      <c r="S827" s="483">
        <v>1573.92444</v>
      </c>
      <c r="T827" s="483">
        <v>181.17236</v>
      </c>
      <c r="U827" s="483">
        <v>27.776070000000001</v>
      </c>
      <c r="V827" s="483">
        <v>41.993510000000001</v>
      </c>
      <c r="W827" s="483">
        <v>63.053040000000003</v>
      </c>
      <c r="X827" s="483">
        <v>10.169320000000001</v>
      </c>
      <c r="Y827" s="483">
        <v>0</v>
      </c>
      <c r="Z827" s="483">
        <v>31.644680000000001</v>
      </c>
      <c r="AA827" s="483">
        <v>121.7491</v>
      </c>
      <c r="AB827" s="483">
        <v>115.47575000000001</v>
      </c>
      <c r="AC827" s="483">
        <v>65.326250000000002</v>
      </c>
      <c r="AD827" s="483">
        <v>2232.2845200000002</v>
      </c>
      <c r="AE827" s="483">
        <v>178237.21337999997</v>
      </c>
      <c r="AF827" s="486">
        <v>32018.231090000001</v>
      </c>
      <c r="AG827" s="486">
        <v>18477.928250000001</v>
      </c>
      <c r="AH827" s="486">
        <v>0</v>
      </c>
      <c r="AI827" s="486">
        <v>187.07535000000001</v>
      </c>
      <c r="AJ827" s="487">
        <v>127553.97868999999</v>
      </c>
      <c r="AK827" s="40"/>
      <c r="AL827" s="40"/>
      <c r="AM827" s="40"/>
      <c r="AN827" s="40"/>
      <c r="AO827" s="40"/>
      <c r="AP827" s="40"/>
      <c r="AQ827" s="40"/>
      <c r="AR827" s="40"/>
      <c r="AS827" s="40"/>
      <c r="AT827" s="40"/>
      <c r="AU827" s="40"/>
      <c r="AV827" s="40"/>
      <c r="AW827" s="40"/>
      <c r="AX827" s="40"/>
      <c r="AY827" s="40"/>
      <c r="AZ827" s="40"/>
      <c r="BA827" s="40"/>
      <c r="BB827" s="40"/>
      <c r="BC827" s="40"/>
    </row>
    <row r="828" spans="1:55" s="42" customFormat="1" x14ac:dyDescent="0.25">
      <c r="A828" s="408"/>
      <c r="B828" s="113">
        <v>250490</v>
      </c>
      <c r="C828" s="189" t="s">
        <v>288</v>
      </c>
      <c r="D828" s="483">
        <v>7725.5348400000003</v>
      </c>
      <c r="E828" s="483">
        <v>12375.4295</v>
      </c>
      <c r="F828" s="483">
        <v>1320.84014</v>
      </c>
      <c r="G828" s="483">
        <v>3997.4435699999999</v>
      </c>
      <c r="H828" s="88">
        <v>25419.248049999998</v>
      </c>
      <c r="I828" s="483">
        <v>439.19855999999999</v>
      </c>
      <c r="J828" s="483">
        <v>8917.8497900000002</v>
      </c>
      <c r="K828" s="483">
        <v>448.755</v>
      </c>
      <c r="L828" s="483">
        <v>2175.3320199999998</v>
      </c>
      <c r="M828" s="483">
        <v>2432.3520600000002</v>
      </c>
      <c r="N828" s="483">
        <v>11812.12427</v>
      </c>
      <c r="O828" s="483">
        <v>49.162469999999999</v>
      </c>
      <c r="P828" s="483">
        <v>23.72832</v>
      </c>
      <c r="Q828" s="483">
        <v>267.91946000000002</v>
      </c>
      <c r="R828" s="88">
        <v>26566.42195</v>
      </c>
      <c r="S828" s="483">
        <v>99.268000000000001</v>
      </c>
      <c r="T828" s="483">
        <v>510.17390999999998</v>
      </c>
      <c r="U828" s="483">
        <v>2.8547600000000002</v>
      </c>
      <c r="V828" s="483">
        <v>0</v>
      </c>
      <c r="W828" s="483">
        <v>2.0507200000000001</v>
      </c>
      <c r="X828" s="483">
        <v>80.127899999999997</v>
      </c>
      <c r="Y828" s="483">
        <v>113.52781</v>
      </c>
      <c r="Z828" s="483">
        <v>197.35997</v>
      </c>
      <c r="AA828" s="483">
        <v>8.8730799999999999</v>
      </c>
      <c r="AB828" s="483">
        <v>7.4336900000000004</v>
      </c>
      <c r="AC828" s="483">
        <v>33.980510000000002</v>
      </c>
      <c r="AD828" s="483">
        <v>1055.6503499999999</v>
      </c>
      <c r="AE828" s="483">
        <v>53041.320349999995</v>
      </c>
      <c r="AF828" s="486">
        <v>12260.879269999999</v>
      </c>
      <c r="AG828" s="486">
        <v>4607.68408</v>
      </c>
      <c r="AH828" s="486">
        <v>0</v>
      </c>
      <c r="AI828" s="486">
        <v>156.38140000000001</v>
      </c>
      <c r="AJ828" s="487">
        <v>36016.375599999992</v>
      </c>
      <c r="AK828" s="40"/>
      <c r="AL828" s="40"/>
      <c r="AM828" s="40"/>
      <c r="AN828" s="40"/>
      <c r="AO828" s="40"/>
      <c r="AP828" s="40"/>
      <c r="AQ828" s="40"/>
      <c r="AR828" s="40"/>
      <c r="AS828" s="40"/>
      <c r="AT828" s="40"/>
      <c r="AU828" s="40"/>
      <c r="AV828" s="40"/>
      <c r="AW828" s="40"/>
      <c r="AX828" s="40"/>
      <c r="AY828" s="40"/>
      <c r="AZ828" s="40"/>
      <c r="BA828" s="40"/>
      <c r="BB828" s="40"/>
      <c r="BC828" s="40"/>
    </row>
    <row r="829" spans="1:55" s="42" customFormat="1" x14ac:dyDescent="0.25">
      <c r="A829" s="408"/>
      <c r="B829" s="113">
        <v>2505</v>
      </c>
      <c r="C829" s="189" t="s">
        <v>289</v>
      </c>
      <c r="D829" s="483">
        <v>10164.14899</v>
      </c>
      <c r="E829" s="483">
        <v>5911.0120800000004</v>
      </c>
      <c r="F829" s="483">
        <v>20406.62385</v>
      </c>
      <c r="G829" s="483">
        <v>7836.4110700000001</v>
      </c>
      <c r="H829" s="88">
        <v>44318.19599</v>
      </c>
      <c r="I829" s="483">
        <v>3282.1916900000001</v>
      </c>
      <c r="J829" s="483">
        <v>7178.9183000000003</v>
      </c>
      <c r="K829" s="483">
        <v>1851.1489999999999</v>
      </c>
      <c r="L829" s="483">
        <v>8882.2499100000005</v>
      </c>
      <c r="M829" s="483">
        <v>2184.76424</v>
      </c>
      <c r="N829" s="483">
        <v>9011.6494700000003</v>
      </c>
      <c r="O829" s="483">
        <v>1285.2510400000001</v>
      </c>
      <c r="P829" s="483">
        <v>1042.91821</v>
      </c>
      <c r="Q829" s="483">
        <v>915.30142000000001</v>
      </c>
      <c r="R829" s="88">
        <v>35634.393280000011</v>
      </c>
      <c r="S829" s="483">
        <v>0</v>
      </c>
      <c r="T829" s="483">
        <v>11.50423</v>
      </c>
      <c r="U829" s="483">
        <v>18.982520000000001</v>
      </c>
      <c r="V829" s="483">
        <v>0</v>
      </c>
      <c r="W829" s="483">
        <v>316.77875999999998</v>
      </c>
      <c r="X829" s="483">
        <v>0</v>
      </c>
      <c r="Y829" s="483">
        <v>34.048369999999998</v>
      </c>
      <c r="Z829" s="483">
        <v>49.455370000000002</v>
      </c>
      <c r="AA829" s="483">
        <v>277.39542999999998</v>
      </c>
      <c r="AB829" s="483">
        <v>588.70357999999999</v>
      </c>
      <c r="AC829" s="483">
        <v>286.23667</v>
      </c>
      <c r="AD829" s="483">
        <v>1583.1049299999997</v>
      </c>
      <c r="AE829" s="483">
        <v>81535.694200000013</v>
      </c>
      <c r="AF829" s="486">
        <v>10862.79847</v>
      </c>
      <c r="AG829" s="486">
        <v>11067.014150000001</v>
      </c>
      <c r="AH829" s="486">
        <v>0</v>
      </c>
      <c r="AI829" s="486">
        <v>597.68047000000001</v>
      </c>
      <c r="AJ829" s="487">
        <v>59008.201110000009</v>
      </c>
      <c r="AK829" s="40"/>
      <c r="AL829" s="40"/>
      <c r="AM829" s="40"/>
      <c r="AN829" s="40"/>
      <c r="AO829" s="40"/>
      <c r="AP829" s="40"/>
      <c r="AQ829" s="40"/>
      <c r="AR829" s="40"/>
      <c r="AS829" s="40"/>
      <c r="AT829" s="40"/>
      <c r="AU829" s="40"/>
      <c r="AV829" s="40"/>
      <c r="AW829" s="40"/>
      <c r="AX829" s="40"/>
      <c r="AY829" s="40"/>
      <c r="AZ829" s="40"/>
      <c r="BA829" s="40"/>
      <c r="BB829" s="40"/>
      <c r="BC829" s="40"/>
    </row>
    <row r="830" spans="1:55" s="42" customFormat="1" x14ac:dyDescent="0.25">
      <c r="A830" s="408"/>
      <c r="B830" s="113">
        <v>250505</v>
      </c>
      <c r="C830" s="189" t="s">
        <v>290</v>
      </c>
      <c r="D830" s="483">
        <v>9488.7256199999993</v>
      </c>
      <c r="E830" s="483">
        <v>5894.2153900000003</v>
      </c>
      <c r="F830" s="483">
        <v>15461.05564</v>
      </c>
      <c r="G830" s="483">
        <v>7766</v>
      </c>
      <c r="H830" s="88">
        <v>38609.996650000001</v>
      </c>
      <c r="I830" s="483">
        <v>3282.1916900000001</v>
      </c>
      <c r="J830" s="483">
        <v>6471.98</v>
      </c>
      <c r="K830" s="483">
        <v>1461.992</v>
      </c>
      <c r="L830" s="483">
        <v>7588.4729399999997</v>
      </c>
      <c r="M830" s="483">
        <v>2032</v>
      </c>
      <c r="N830" s="483">
        <v>9011.6494700000003</v>
      </c>
      <c r="O830" s="483">
        <v>980.01242000000002</v>
      </c>
      <c r="P830" s="483">
        <v>975.50733000000002</v>
      </c>
      <c r="Q830" s="483">
        <v>860</v>
      </c>
      <c r="R830" s="88">
        <v>32663.805850000001</v>
      </c>
      <c r="S830" s="483">
        <v>0</v>
      </c>
      <c r="T830" s="483">
        <v>11.50422</v>
      </c>
      <c r="U830" s="483">
        <v>18.982520000000001</v>
      </c>
      <c r="V830" s="483">
        <v>0</v>
      </c>
      <c r="W830" s="483">
        <v>236.70712</v>
      </c>
      <c r="X830" s="483">
        <v>0</v>
      </c>
      <c r="Y830" s="483">
        <v>0</v>
      </c>
      <c r="Z830" s="483">
        <v>0</v>
      </c>
      <c r="AA830" s="483">
        <v>255.05260999999999</v>
      </c>
      <c r="AB830" s="483">
        <v>506.21890999999999</v>
      </c>
      <c r="AC830" s="483">
        <v>283.92916000000002</v>
      </c>
      <c r="AD830" s="483">
        <v>1312.3945400000002</v>
      </c>
      <c r="AE830" s="483">
        <v>72586.197039999999</v>
      </c>
      <c r="AF830" s="486">
        <v>10473.64147</v>
      </c>
      <c r="AG830" s="486">
        <v>9620.4729399999997</v>
      </c>
      <c r="AH830" s="486">
        <v>0</v>
      </c>
      <c r="AI830" s="486">
        <v>538.98176999999998</v>
      </c>
      <c r="AJ830" s="487">
        <v>51953.100860000006</v>
      </c>
      <c r="AK830" s="40"/>
      <c r="AL830" s="40"/>
      <c r="AM830" s="40"/>
      <c r="AN830" s="40"/>
      <c r="AO830" s="40"/>
      <c r="AP830" s="40"/>
      <c r="AQ830" s="40"/>
      <c r="AR830" s="40"/>
      <c r="AS830" s="40"/>
      <c r="AT830" s="40"/>
      <c r="AU830" s="40"/>
      <c r="AV830" s="40"/>
      <c r="AW830" s="40"/>
      <c r="AX830" s="40"/>
      <c r="AY830" s="40"/>
      <c r="AZ830" s="40"/>
      <c r="BA830" s="40"/>
      <c r="BB830" s="40"/>
      <c r="BC830" s="40"/>
    </row>
    <row r="831" spans="1:55" s="42" customFormat="1" x14ac:dyDescent="0.25">
      <c r="A831" s="408"/>
      <c r="B831" s="113">
        <v>250510</v>
      </c>
      <c r="C831" s="189" t="s">
        <v>291</v>
      </c>
      <c r="D831" s="483">
        <v>0</v>
      </c>
      <c r="E831" s="483">
        <v>16.796690000000002</v>
      </c>
      <c r="F831" s="483">
        <v>0</v>
      </c>
      <c r="G831" s="483">
        <v>0</v>
      </c>
      <c r="H831" s="88">
        <v>16.796690000000002</v>
      </c>
      <c r="I831" s="483">
        <v>0</v>
      </c>
      <c r="J831" s="483">
        <v>0</v>
      </c>
      <c r="K831" s="483">
        <v>0</v>
      </c>
      <c r="L831" s="483">
        <v>0</v>
      </c>
      <c r="M831" s="483">
        <v>0</v>
      </c>
      <c r="N831" s="483">
        <v>0</v>
      </c>
      <c r="O831" s="483">
        <v>0</v>
      </c>
      <c r="P831" s="483">
        <v>0</v>
      </c>
      <c r="Q831" s="483">
        <v>0</v>
      </c>
      <c r="R831" s="88">
        <v>0</v>
      </c>
      <c r="S831" s="483">
        <v>0</v>
      </c>
      <c r="T831" s="483">
        <v>0</v>
      </c>
      <c r="U831" s="483">
        <v>0</v>
      </c>
      <c r="V831" s="483">
        <v>0</v>
      </c>
      <c r="W831" s="483">
        <v>0</v>
      </c>
      <c r="X831" s="483">
        <v>0</v>
      </c>
      <c r="Y831" s="483">
        <v>0</v>
      </c>
      <c r="Z831" s="483">
        <v>0</v>
      </c>
      <c r="AA831" s="483">
        <v>0</v>
      </c>
      <c r="AB831" s="483">
        <v>0</v>
      </c>
      <c r="AC831" s="483">
        <v>0</v>
      </c>
      <c r="AD831" s="483">
        <v>0</v>
      </c>
      <c r="AE831" s="483">
        <v>16.796690000000002</v>
      </c>
      <c r="AF831" s="486">
        <v>0</v>
      </c>
      <c r="AG831" s="486">
        <v>0</v>
      </c>
      <c r="AH831" s="486">
        <v>0</v>
      </c>
      <c r="AI831" s="486">
        <v>0</v>
      </c>
      <c r="AJ831" s="487">
        <v>16.796690000000002</v>
      </c>
      <c r="AK831" s="40"/>
      <c r="AL831" s="40"/>
      <c r="AM831" s="40"/>
      <c r="AN831" s="40"/>
      <c r="AO831" s="40"/>
      <c r="AP831" s="40"/>
      <c r="AQ831" s="40"/>
      <c r="AR831" s="40"/>
      <c r="AS831" s="40"/>
      <c r="AT831" s="40"/>
      <c r="AU831" s="40"/>
      <c r="AV831" s="40"/>
      <c r="AW831" s="40"/>
      <c r="AX831" s="40"/>
      <c r="AY831" s="40"/>
      <c r="AZ831" s="40"/>
      <c r="BA831" s="40"/>
      <c r="BB831" s="40"/>
      <c r="BC831" s="40"/>
    </row>
    <row r="832" spans="1:55" s="42" customFormat="1" x14ac:dyDescent="0.25">
      <c r="A832" s="408"/>
      <c r="B832" s="113">
        <v>250590</v>
      </c>
      <c r="C832" s="189" t="s">
        <v>292</v>
      </c>
      <c r="D832" s="483">
        <v>675.42336999999998</v>
      </c>
      <c r="E832" s="483">
        <v>0</v>
      </c>
      <c r="F832" s="483">
        <v>4945.5682100000004</v>
      </c>
      <c r="G832" s="483">
        <v>70.411069999999995</v>
      </c>
      <c r="H832" s="88">
        <v>5691.40265</v>
      </c>
      <c r="I832" s="483">
        <v>0</v>
      </c>
      <c r="J832" s="483">
        <v>706.93830000000003</v>
      </c>
      <c r="K832" s="483">
        <v>389.15699999999998</v>
      </c>
      <c r="L832" s="483">
        <v>1293.7769699999999</v>
      </c>
      <c r="M832" s="483">
        <v>152.76424</v>
      </c>
      <c r="N832" s="483">
        <v>0</v>
      </c>
      <c r="O832" s="483">
        <v>305.23862000000003</v>
      </c>
      <c r="P832" s="483">
        <v>67.410880000000006</v>
      </c>
      <c r="Q832" s="483">
        <v>55.30142</v>
      </c>
      <c r="R832" s="88">
        <v>2970.5874299999996</v>
      </c>
      <c r="S832" s="483">
        <v>0</v>
      </c>
      <c r="T832" s="483">
        <v>1.0000000000000001E-5</v>
      </c>
      <c r="U832" s="483">
        <v>0</v>
      </c>
      <c r="V832" s="483">
        <v>0</v>
      </c>
      <c r="W832" s="483">
        <v>80.071640000000002</v>
      </c>
      <c r="X832" s="483">
        <v>0</v>
      </c>
      <c r="Y832" s="483">
        <v>34.048369999999998</v>
      </c>
      <c r="Z832" s="483">
        <v>49.455370000000002</v>
      </c>
      <c r="AA832" s="483">
        <v>22.34282</v>
      </c>
      <c r="AB832" s="483">
        <v>82.484669999999994</v>
      </c>
      <c r="AC832" s="483">
        <v>2.3075100000000002</v>
      </c>
      <c r="AD832" s="483">
        <v>270.71038999999996</v>
      </c>
      <c r="AE832" s="483">
        <v>8932.7004699999998</v>
      </c>
      <c r="AF832" s="486">
        <v>389.15699999999998</v>
      </c>
      <c r="AG832" s="486">
        <v>1446.5412099999999</v>
      </c>
      <c r="AH832" s="486">
        <v>0</v>
      </c>
      <c r="AI832" s="486">
        <v>58.698699999999995</v>
      </c>
      <c r="AJ832" s="487">
        <v>7038.3035599999994</v>
      </c>
      <c r="AK832" s="40"/>
      <c r="AL832" s="40"/>
      <c r="AM832" s="40"/>
      <c r="AN832" s="40"/>
      <c r="AO832" s="40"/>
      <c r="AP832" s="40"/>
      <c r="AQ832" s="40"/>
      <c r="AR832" s="40"/>
      <c r="AS832" s="40"/>
      <c r="AT832" s="40"/>
      <c r="AU832" s="40"/>
      <c r="AV832" s="40"/>
      <c r="AW832" s="40"/>
      <c r="AX832" s="40"/>
      <c r="AY832" s="40"/>
      <c r="AZ832" s="40"/>
      <c r="BA832" s="40"/>
      <c r="BB832" s="40"/>
      <c r="BC832" s="40"/>
    </row>
    <row r="833" spans="1:55" s="42" customFormat="1" x14ac:dyDescent="0.25">
      <c r="A833" s="408"/>
      <c r="B833" s="113">
        <v>2506</v>
      </c>
      <c r="C833" s="189" t="s">
        <v>293</v>
      </c>
      <c r="D833" s="483">
        <v>44.480490000000003</v>
      </c>
      <c r="E833" s="483">
        <v>308.22519</v>
      </c>
      <c r="F833" s="483">
        <v>3757.9457900000002</v>
      </c>
      <c r="G833" s="483">
        <v>0</v>
      </c>
      <c r="H833" s="88">
        <v>4110.6514700000007</v>
      </c>
      <c r="I833" s="483">
        <v>1732.69109</v>
      </c>
      <c r="J833" s="483">
        <v>1140.11637</v>
      </c>
      <c r="K833" s="483">
        <v>0</v>
      </c>
      <c r="L833" s="483">
        <v>66579.991339999993</v>
      </c>
      <c r="M833" s="483">
        <v>1066.6519000000001</v>
      </c>
      <c r="N833" s="483">
        <v>0</v>
      </c>
      <c r="O833" s="483">
        <v>317.30630000000002</v>
      </c>
      <c r="P833" s="483">
        <v>647.11131999999998</v>
      </c>
      <c r="Q833" s="483">
        <v>2762.16822</v>
      </c>
      <c r="R833" s="88">
        <v>74246.036539999986</v>
      </c>
      <c r="S833" s="483">
        <v>118.11964999999999</v>
      </c>
      <c r="T833" s="483">
        <v>38.648240000000001</v>
      </c>
      <c r="U833" s="483">
        <v>59.240940000000002</v>
      </c>
      <c r="V833" s="483">
        <v>8.7756799999999995</v>
      </c>
      <c r="W833" s="483">
        <v>433.26393000000002</v>
      </c>
      <c r="X833" s="483">
        <v>0</v>
      </c>
      <c r="Y833" s="483">
        <v>0</v>
      </c>
      <c r="Z833" s="483">
        <v>92.272580000000005</v>
      </c>
      <c r="AA833" s="483">
        <v>1007.52901</v>
      </c>
      <c r="AB833" s="483">
        <v>215.79216</v>
      </c>
      <c r="AC833" s="483">
        <v>1.2261</v>
      </c>
      <c r="AD833" s="483">
        <v>1974.8682900000001</v>
      </c>
      <c r="AE833" s="483">
        <v>80331.556299999982</v>
      </c>
      <c r="AF833" s="486">
        <v>0</v>
      </c>
      <c r="AG833" s="486">
        <v>67655.418919999996</v>
      </c>
      <c r="AH833" s="486">
        <v>0</v>
      </c>
      <c r="AI833" s="486">
        <v>1008.7551099999999</v>
      </c>
      <c r="AJ833" s="487">
        <v>11667.382270000002</v>
      </c>
      <c r="AK833" s="40"/>
      <c r="AL833" s="40"/>
      <c r="AM833" s="40"/>
      <c r="AN833" s="40"/>
      <c r="AO833" s="40"/>
      <c r="AP833" s="40"/>
      <c r="AQ833" s="40"/>
      <c r="AR833" s="40"/>
      <c r="AS833" s="40"/>
      <c r="AT833" s="40"/>
      <c r="AU833" s="40"/>
      <c r="AV833" s="40"/>
      <c r="AW833" s="40"/>
      <c r="AX833" s="40"/>
      <c r="AY833" s="40"/>
      <c r="AZ833" s="40"/>
      <c r="BA833" s="40"/>
      <c r="BB833" s="40"/>
      <c r="BC833" s="40"/>
    </row>
    <row r="834" spans="1:55" s="42" customFormat="1" x14ac:dyDescent="0.25">
      <c r="A834" s="408"/>
      <c r="B834" s="113">
        <v>2507</v>
      </c>
      <c r="C834" s="189" t="s">
        <v>294</v>
      </c>
      <c r="D834" s="483">
        <v>0</v>
      </c>
      <c r="E834" s="483">
        <v>0</v>
      </c>
      <c r="F834" s="483">
        <v>0</v>
      </c>
      <c r="G834" s="483">
        <v>0.78088000000000002</v>
      </c>
      <c r="H834" s="88">
        <v>0.78088000000000002</v>
      </c>
      <c r="I834" s="483">
        <v>0</v>
      </c>
      <c r="J834" s="483">
        <v>0</v>
      </c>
      <c r="K834" s="483">
        <v>0</v>
      </c>
      <c r="L834" s="483">
        <v>0</v>
      </c>
      <c r="M834" s="483">
        <v>0.82557999999999998</v>
      </c>
      <c r="N834" s="483">
        <v>0</v>
      </c>
      <c r="O834" s="483">
        <v>0</v>
      </c>
      <c r="P834" s="483">
        <v>0</v>
      </c>
      <c r="Q834" s="483">
        <v>0</v>
      </c>
      <c r="R834" s="88">
        <v>0.82557999999999998</v>
      </c>
      <c r="S834" s="483">
        <v>0</v>
      </c>
      <c r="T834" s="483">
        <v>0</v>
      </c>
      <c r="U834" s="483">
        <v>0</v>
      </c>
      <c r="V834" s="483">
        <v>0</v>
      </c>
      <c r="W834" s="483">
        <v>0</v>
      </c>
      <c r="X834" s="483">
        <v>0</v>
      </c>
      <c r="Y834" s="483">
        <v>0</v>
      </c>
      <c r="Z834" s="483">
        <v>0</v>
      </c>
      <c r="AA834" s="483">
        <v>0</v>
      </c>
      <c r="AB834" s="483">
        <v>0</v>
      </c>
      <c r="AC834" s="483">
        <v>0</v>
      </c>
      <c r="AD834" s="483">
        <v>0</v>
      </c>
      <c r="AE834" s="483">
        <v>1.60646</v>
      </c>
      <c r="AF834" s="486">
        <v>0</v>
      </c>
      <c r="AG834" s="486">
        <v>0.82557999999999998</v>
      </c>
      <c r="AH834" s="486">
        <v>0</v>
      </c>
      <c r="AI834" s="486">
        <v>0</v>
      </c>
      <c r="AJ834" s="487">
        <v>0.78088000000000002</v>
      </c>
      <c r="AK834" s="40"/>
      <c r="AL834" s="40"/>
      <c r="AM834" s="40"/>
      <c r="AN834" s="40"/>
      <c r="AO834" s="40"/>
      <c r="AP834" s="40"/>
      <c r="AQ834" s="40"/>
      <c r="AR834" s="40"/>
      <c r="AS834" s="40"/>
      <c r="AT834" s="40"/>
      <c r="AU834" s="40"/>
      <c r="AV834" s="40"/>
      <c r="AW834" s="40"/>
      <c r="AX834" s="40"/>
      <c r="AY834" s="40"/>
      <c r="AZ834" s="40"/>
      <c r="BA834" s="40"/>
      <c r="BB834" s="40"/>
      <c r="BC834" s="40"/>
    </row>
    <row r="835" spans="1:55" s="42" customFormat="1" x14ac:dyDescent="0.25">
      <c r="A835" s="408"/>
      <c r="B835" s="113">
        <v>2508</v>
      </c>
      <c r="C835" s="189" t="s">
        <v>827</v>
      </c>
      <c r="D835" s="483">
        <v>0</v>
      </c>
      <c r="E835" s="483">
        <v>0</v>
      </c>
      <c r="F835" s="483">
        <v>0</v>
      </c>
      <c r="G835" s="483">
        <v>0</v>
      </c>
      <c r="H835" s="88">
        <v>0</v>
      </c>
      <c r="I835" s="483">
        <v>0</v>
      </c>
      <c r="J835" s="483">
        <v>0</v>
      </c>
      <c r="K835" s="483">
        <v>0</v>
      </c>
      <c r="L835" s="483">
        <v>0</v>
      </c>
      <c r="M835" s="483">
        <v>0</v>
      </c>
      <c r="N835" s="483">
        <v>0</v>
      </c>
      <c r="O835" s="483">
        <v>0</v>
      </c>
      <c r="P835" s="483">
        <v>0</v>
      </c>
      <c r="Q835" s="483">
        <v>0</v>
      </c>
      <c r="R835" s="88">
        <v>0</v>
      </c>
      <c r="S835" s="483">
        <v>0</v>
      </c>
      <c r="T835" s="483">
        <v>0</v>
      </c>
      <c r="U835" s="483">
        <v>0</v>
      </c>
      <c r="V835" s="483">
        <v>0</v>
      </c>
      <c r="W835" s="483">
        <v>0</v>
      </c>
      <c r="X835" s="483">
        <v>0</v>
      </c>
      <c r="Y835" s="483">
        <v>0</v>
      </c>
      <c r="Z835" s="483">
        <v>0</v>
      </c>
      <c r="AA835" s="483">
        <v>0</v>
      </c>
      <c r="AB835" s="483">
        <v>0</v>
      </c>
      <c r="AC835" s="483">
        <v>0</v>
      </c>
      <c r="AD835" s="483">
        <v>0</v>
      </c>
      <c r="AE835" s="483">
        <v>0</v>
      </c>
      <c r="AF835" s="486">
        <v>0</v>
      </c>
      <c r="AG835" s="486">
        <v>0</v>
      </c>
      <c r="AH835" s="486">
        <v>0</v>
      </c>
      <c r="AI835" s="486">
        <v>0</v>
      </c>
      <c r="AJ835" s="487">
        <v>0</v>
      </c>
      <c r="AK835" s="40"/>
      <c r="AL835" s="40"/>
      <c r="AM835" s="40"/>
      <c r="AN835" s="40"/>
      <c r="AO835" s="40"/>
      <c r="AP835" s="40"/>
      <c r="AQ835" s="40"/>
      <c r="AR835" s="40"/>
      <c r="AS835" s="40"/>
      <c r="AT835" s="40"/>
      <c r="AU835" s="40"/>
      <c r="AV835" s="40"/>
      <c r="AW835" s="40"/>
      <c r="AX835" s="40"/>
      <c r="AY835" s="40"/>
      <c r="AZ835" s="40"/>
      <c r="BA835" s="40"/>
      <c r="BB835" s="40"/>
      <c r="BC835" s="40"/>
    </row>
    <row r="836" spans="1:55" s="42" customFormat="1" x14ac:dyDescent="0.25">
      <c r="A836" s="408"/>
      <c r="B836" s="113">
        <v>250805</v>
      </c>
      <c r="C836" s="189" t="s">
        <v>803</v>
      </c>
      <c r="D836" s="483">
        <v>0</v>
      </c>
      <c r="E836" s="483">
        <v>0</v>
      </c>
      <c r="F836" s="483">
        <v>0</v>
      </c>
      <c r="G836" s="483">
        <v>0</v>
      </c>
      <c r="H836" s="88">
        <v>0</v>
      </c>
      <c r="I836" s="483">
        <v>0</v>
      </c>
      <c r="J836" s="483">
        <v>0</v>
      </c>
      <c r="K836" s="483">
        <v>0</v>
      </c>
      <c r="L836" s="483">
        <v>0</v>
      </c>
      <c r="M836" s="483">
        <v>0</v>
      </c>
      <c r="N836" s="483">
        <v>0</v>
      </c>
      <c r="O836" s="483">
        <v>0</v>
      </c>
      <c r="P836" s="483">
        <v>0</v>
      </c>
      <c r="Q836" s="483">
        <v>0</v>
      </c>
      <c r="R836" s="88">
        <v>0</v>
      </c>
      <c r="S836" s="483">
        <v>0</v>
      </c>
      <c r="T836" s="483">
        <v>0</v>
      </c>
      <c r="U836" s="483">
        <v>0</v>
      </c>
      <c r="V836" s="483">
        <v>0</v>
      </c>
      <c r="W836" s="483">
        <v>0</v>
      </c>
      <c r="X836" s="483">
        <v>0</v>
      </c>
      <c r="Y836" s="483">
        <v>0</v>
      </c>
      <c r="Z836" s="483">
        <v>0</v>
      </c>
      <c r="AA836" s="483">
        <v>0</v>
      </c>
      <c r="AB836" s="483">
        <v>0</v>
      </c>
      <c r="AC836" s="483">
        <v>0</v>
      </c>
      <c r="AD836" s="483">
        <v>0</v>
      </c>
      <c r="AE836" s="483">
        <v>0</v>
      </c>
      <c r="AF836" s="486">
        <v>0</v>
      </c>
      <c r="AG836" s="486">
        <v>0</v>
      </c>
      <c r="AH836" s="486">
        <v>0</v>
      </c>
      <c r="AI836" s="486">
        <v>0</v>
      </c>
      <c r="AJ836" s="487">
        <v>0</v>
      </c>
      <c r="AK836" s="40"/>
      <c r="AL836" s="40"/>
      <c r="AM836" s="40"/>
      <c r="AN836" s="40"/>
      <c r="AO836" s="40"/>
      <c r="AP836" s="40"/>
      <c r="AQ836" s="40"/>
      <c r="AR836" s="40"/>
      <c r="AS836" s="40"/>
      <c r="AT836" s="40"/>
      <c r="AU836" s="40"/>
      <c r="AV836" s="40"/>
      <c r="AW836" s="40"/>
      <c r="AX836" s="40"/>
      <c r="AY836" s="40"/>
      <c r="AZ836" s="40"/>
      <c r="BA836" s="40"/>
      <c r="BB836" s="40"/>
      <c r="BC836" s="40"/>
    </row>
    <row r="837" spans="1:55" s="42" customFormat="1" x14ac:dyDescent="0.25">
      <c r="A837" s="408"/>
      <c r="B837" s="113">
        <v>250810</v>
      </c>
      <c r="C837" s="189" t="s">
        <v>1547</v>
      </c>
      <c r="D837" s="483">
        <v>0</v>
      </c>
      <c r="E837" s="483">
        <v>0</v>
      </c>
      <c r="F837" s="483">
        <v>0</v>
      </c>
      <c r="G837" s="483">
        <v>0</v>
      </c>
      <c r="H837" s="88">
        <v>0</v>
      </c>
      <c r="I837" s="483">
        <v>0</v>
      </c>
      <c r="J837" s="483">
        <v>0</v>
      </c>
      <c r="K837" s="483">
        <v>0</v>
      </c>
      <c r="L837" s="483">
        <v>0</v>
      </c>
      <c r="M837" s="483">
        <v>0</v>
      </c>
      <c r="N837" s="483">
        <v>0</v>
      </c>
      <c r="O837" s="483">
        <v>0</v>
      </c>
      <c r="P837" s="483">
        <v>0</v>
      </c>
      <c r="Q837" s="483">
        <v>0</v>
      </c>
      <c r="R837" s="88">
        <v>0</v>
      </c>
      <c r="S837" s="483">
        <v>0</v>
      </c>
      <c r="T837" s="483">
        <v>0</v>
      </c>
      <c r="U837" s="483">
        <v>0</v>
      </c>
      <c r="V837" s="483">
        <v>0</v>
      </c>
      <c r="W837" s="483">
        <v>0</v>
      </c>
      <c r="X837" s="483">
        <v>0</v>
      </c>
      <c r="Y837" s="483">
        <v>0</v>
      </c>
      <c r="Z837" s="483">
        <v>0</v>
      </c>
      <c r="AA837" s="483">
        <v>0</v>
      </c>
      <c r="AB837" s="483">
        <v>0</v>
      </c>
      <c r="AC837" s="483">
        <v>0</v>
      </c>
      <c r="AD837" s="483">
        <v>0</v>
      </c>
      <c r="AE837" s="483">
        <v>0</v>
      </c>
      <c r="AF837" s="486">
        <v>0</v>
      </c>
      <c r="AG837" s="486">
        <v>0</v>
      </c>
      <c r="AH837" s="486">
        <v>0</v>
      </c>
      <c r="AI837" s="486">
        <v>0</v>
      </c>
      <c r="AJ837" s="487">
        <v>0</v>
      </c>
      <c r="AK837" s="40"/>
      <c r="AL837" s="40"/>
      <c r="AM837" s="40"/>
      <c r="AN837" s="40"/>
      <c r="AO837" s="40"/>
      <c r="AP837" s="40"/>
      <c r="AQ837" s="40"/>
      <c r="AR837" s="40"/>
      <c r="AS837" s="40"/>
      <c r="AT837" s="40"/>
      <c r="AU837" s="40"/>
      <c r="AV837" s="40"/>
      <c r="AW837" s="40"/>
      <c r="AX837" s="40"/>
      <c r="AY837" s="40"/>
      <c r="AZ837" s="40"/>
      <c r="BA837" s="40"/>
      <c r="BB837" s="40"/>
      <c r="BC837" s="40"/>
    </row>
    <row r="838" spans="1:55" s="42" customFormat="1" x14ac:dyDescent="0.25">
      <c r="A838" s="408"/>
      <c r="B838" s="113">
        <v>250815</v>
      </c>
      <c r="C838" s="189" t="s">
        <v>461</v>
      </c>
      <c r="D838" s="483">
        <v>0</v>
      </c>
      <c r="E838" s="483">
        <v>0</v>
      </c>
      <c r="F838" s="483">
        <v>0</v>
      </c>
      <c r="G838" s="483">
        <v>0</v>
      </c>
      <c r="H838" s="88">
        <v>0</v>
      </c>
      <c r="I838" s="483">
        <v>0</v>
      </c>
      <c r="J838" s="483">
        <v>0</v>
      </c>
      <c r="K838" s="483">
        <v>0</v>
      </c>
      <c r="L838" s="483">
        <v>0</v>
      </c>
      <c r="M838" s="483">
        <v>0</v>
      </c>
      <c r="N838" s="483">
        <v>0</v>
      </c>
      <c r="O838" s="483">
        <v>0</v>
      </c>
      <c r="P838" s="483">
        <v>0</v>
      </c>
      <c r="Q838" s="483">
        <v>0</v>
      </c>
      <c r="R838" s="88">
        <v>0</v>
      </c>
      <c r="S838" s="483">
        <v>0</v>
      </c>
      <c r="T838" s="483">
        <v>0</v>
      </c>
      <c r="U838" s="483">
        <v>0</v>
      </c>
      <c r="V838" s="483">
        <v>0</v>
      </c>
      <c r="W838" s="483">
        <v>0</v>
      </c>
      <c r="X838" s="483">
        <v>0</v>
      </c>
      <c r="Y838" s="483">
        <v>0</v>
      </c>
      <c r="Z838" s="483">
        <v>0</v>
      </c>
      <c r="AA838" s="483">
        <v>0</v>
      </c>
      <c r="AB838" s="483">
        <v>0</v>
      </c>
      <c r="AC838" s="483">
        <v>0</v>
      </c>
      <c r="AD838" s="483">
        <v>0</v>
      </c>
      <c r="AE838" s="483">
        <v>0</v>
      </c>
      <c r="AF838" s="486">
        <v>0</v>
      </c>
      <c r="AG838" s="486">
        <v>0</v>
      </c>
      <c r="AH838" s="486">
        <v>0</v>
      </c>
      <c r="AI838" s="486">
        <v>0</v>
      </c>
      <c r="AJ838" s="487">
        <v>0</v>
      </c>
      <c r="AK838" s="40"/>
      <c r="AL838" s="40"/>
      <c r="AM838" s="40"/>
      <c r="AN838" s="40"/>
      <c r="AO838" s="40"/>
      <c r="AP838" s="40"/>
      <c r="AQ838" s="40"/>
      <c r="AR838" s="40"/>
      <c r="AS838" s="40"/>
      <c r="AT838" s="40"/>
      <c r="AU838" s="40"/>
      <c r="AV838" s="40"/>
      <c r="AW838" s="40"/>
      <c r="AX838" s="40"/>
      <c r="AY838" s="40"/>
      <c r="AZ838" s="40"/>
      <c r="BA838" s="40"/>
      <c r="BB838" s="40"/>
      <c r="BC838" s="40"/>
    </row>
    <row r="839" spans="1:55" s="42" customFormat="1" x14ac:dyDescent="0.25">
      <c r="A839" s="408"/>
      <c r="B839" s="113">
        <v>2510</v>
      </c>
      <c r="C839" s="189" t="s">
        <v>295</v>
      </c>
      <c r="D839" s="483">
        <v>23382.199909999999</v>
      </c>
      <c r="E839" s="483">
        <v>33316.891730000003</v>
      </c>
      <c r="F839" s="483">
        <v>15517.11269</v>
      </c>
      <c r="G839" s="483">
        <v>18848.47394</v>
      </c>
      <c r="H839" s="88">
        <v>91064.678269999989</v>
      </c>
      <c r="I839" s="483">
        <v>896.34384</v>
      </c>
      <c r="J839" s="483">
        <v>9195.81502</v>
      </c>
      <c r="K839" s="483">
        <v>0</v>
      </c>
      <c r="L839" s="483">
        <v>348620.03289999999</v>
      </c>
      <c r="M839" s="483">
        <v>0</v>
      </c>
      <c r="N839" s="483">
        <v>5069.5484999999999</v>
      </c>
      <c r="O839" s="483">
        <v>0</v>
      </c>
      <c r="P839" s="483">
        <v>0</v>
      </c>
      <c r="Q839" s="483">
        <v>2133.2035999999998</v>
      </c>
      <c r="R839" s="88">
        <v>365914.94386</v>
      </c>
      <c r="S839" s="483">
        <v>0</v>
      </c>
      <c r="T839" s="483">
        <v>0</v>
      </c>
      <c r="U839" s="483">
        <v>0</v>
      </c>
      <c r="V839" s="483">
        <v>0</v>
      </c>
      <c r="W839" s="483">
        <v>0</v>
      </c>
      <c r="X839" s="483">
        <v>0</v>
      </c>
      <c r="Y839" s="483">
        <v>0</v>
      </c>
      <c r="Z839" s="483">
        <v>0</v>
      </c>
      <c r="AA839" s="483">
        <v>0</v>
      </c>
      <c r="AB839" s="483">
        <v>0</v>
      </c>
      <c r="AC839" s="483">
        <v>0</v>
      </c>
      <c r="AD839" s="483">
        <v>0</v>
      </c>
      <c r="AE839" s="483">
        <v>456979.62212999997</v>
      </c>
      <c r="AF839" s="486">
        <v>5069.5484999999999</v>
      </c>
      <c r="AG839" s="486">
        <v>348620.03289999999</v>
      </c>
      <c r="AH839" s="486">
        <v>0</v>
      </c>
      <c r="AI839" s="486">
        <v>0</v>
      </c>
      <c r="AJ839" s="487">
        <v>103290.04072999998</v>
      </c>
      <c r="AK839" s="40"/>
      <c r="AL839" s="40"/>
      <c r="AM839" s="40"/>
      <c r="AN839" s="40"/>
      <c r="AO839" s="40"/>
      <c r="AP839" s="40"/>
      <c r="AQ839" s="40"/>
      <c r="AR839" s="40"/>
      <c r="AS839" s="40"/>
      <c r="AT839" s="40"/>
      <c r="AU839" s="40"/>
      <c r="AV839" s="40"/>
      <c r="AW839" s="40"/>
      <c r="AX839" s="40"/>
      <c r="AY839" s="40"/>
      <c r="AZ839" s="40"/>
      <c r="BA839" s="40"/>
      <c r="BB839" s="40"/>
      <c r="BC839" s="40"/>
    </row>
    <row r="840" spans="1:55" s="42" customFormat="1" x14ac:dyDescent="0.25">
      <c r="A840" s="408"/>
      <c r="B840" s="113">
        <v>2511</v>
      </c>
      <c r="C840" s="189" t="s">
        <v>296</v>
      </c>
      <c r="D840" s="483">
        <v>4880.3929200000002</v>
      </c>
      <c r="E840" s="483">
        <v>3784.2691599999998</v>
      </c>
      <c r="F840" s="483">
        <v>53173.617769999997</v>
      </c>
      <c r="G840" s="483">
        <v>2026.9065599999999</v>
      </c>
      <c r="H840" s="88">
        <v>63865.186410000002</v>
      </c>
      <c r="I840" s="483">
        <v>478.92793</v>
      </c>
      <c r="J840" s="483">
        <v>3906.9673499999999</v>
      </c>
      <c r="K840" s="483">
        <v>1793.242</v>
      </c>
      <c r="L840" s="483">
        <v>4641.0404099999996</v>
      </c>
      <c r="M840" s="483">
        <v>1134.0475300000001</v>
      </c>
      <c r="N840" s="483">
        <v>9382.4245200000005</v>
      </c>
      <c r="O840" s="483">
        <v>286.18662999999998</v>
      </c>
      <c r="P840" s="483">
        <v>39.848559999999999</v>
      </c>
      <c r="Q840" s="483">
        <v>0</v>
      </c>
      <c r="R840" s="88">
        <v>21662.684929999999</v>
      </c>
      <c r="S840" s="483">
        <v>46.361420000000003</v>
      </c>
      <c r="T840" s="483">
        <v>38.678449999999998</v>
      </c>
      <c r="U840" s="483">
        <v>4.31142</v>
      </c>
      <c r="V840" s="483">
        <v>0</v>
      </c>
      <c r="W840" s="483">
        <v>0</v>
      </c>
      <c r="X840" s="483">
        <v>0</v>
      </c>
      <c r="Y840" s="483">
        <v>0</v>
      </c>
      <c r="Z840" s="483">
        <v>0</v>
      </c>
      <c r="AA840" s="483">
        <v>0</v>
      </c>
      <c r="AB840" s="483">
        <v>13.359769999999999</v>
      </c>
      <c r="AC840" s="483">
        <v>0</v>
      </c>
      <c r="AD840" s="483">
        <v>102.71106</v>
      </c>
      <c r="AE840" s="483">
        <v>85630.582399999999</v>
      </c>
      <c r="AF840" s="486">
        <v>11175.666520000001</v>
      </c>
      <c r="AG840" s="486">
        <v>5775.0879399999994</v>
      </c>
      <c r="AH840" s="486">
        <v>0</v>
      </c>
      <c r="AI840" s="486">
        <v>0</v>
      </c>
      <c r="AJ840" s="487">
        <v>68679.827940000003</v>
      </c>
      <c r="AK840" s="40"/>
      <c r="AL840" s="40"/>
      <c r="AM840" s="40"/>
      <c r="AN840" s="40"/>
      <c r="AO840" s="40"/>
      <c r="AP840" s="40"/>
      <c r="AQ840" s="40"/>
      <c r="AR840" s="40"/>
      <c r="AS840" s="40"/>
      <c r="AT840" s="40"/>
      <c r="AU840" s="40"/>
      <c r="AV840" s="40"/>
      <c r="AW840" s="40"/>
      <c r="AX840" s="40"/>
      <c r="AY840" s="40"/>
      <c r="AZ840" s="40"/>
      <c r="BA840" s="40"/>
      <c r="BB840" s="40"/>
      <c r="BC840" s="40"/>
    </row>
    <row r="841" spans="1:55" s="42" customFormat="1" x14ac:dyDescent="0.25">
      <c r="A841" s="408"/>
      <c r="B841" s="113">
        <v>2590</v>
      </c>
      <c r="C841" s="189" t="s">
        <v>297</v>
      </c>
      <c r="D841" s="483">
        <v>18845.9964</v>
      </c>
      <c r="E841" s="483">
        <v>22583.02967</v>
      </c>
      <c r="F841" s="483">
        <v>80331.555829999998</v>
      </c>
      <c r="G841" s="483">
        <v>28724.640619999998</v>
      </c>
      <c r="H841" s="88">
        <v>150485.22251999998</v>
      </c>
      <c r="I841" s="483">
        <v>3095.5861599999998</v>
      </c>
      <c r="J841" s="483">
        <v>9660.4486699999998</v>
      </c>
      <c r="K841" s="483">
        <v>253.41399999999999</v>
      </c>
      <c r="L841" s="483">
        <v>15260.21667</v>
      </c>
      <c r="M841" s="483">
        <v>4459.58554</v>
      </c>
      <c r="N841" s="483">
        <v>24727.65177</v>
      </c>
      <c r="O841" s="483">
        <v>463.38938000000002</v>
      </c>
      <c r="P841" s="483">
        <v>548.14409999999998</v>
      </c>
      <c r="Q841" s="483">
        <v>5387.6579499999998</v>
      </c>
      <c r="R841" s="88">
        <v>63856.094239999999</v>
      </c>
      <c r="S841" s="483">
        <v>4050.1397299999999</v>
      </c>
      <c r="T841" s="483">
        <v>3282.8950799999998</v>
      </c>
      <c r="U841" s="483">
        <v>46.192740000000001</v>
      </c>
      <c r="V841" s="483">
        <v>7.6602199999999998</v>
      </c>
      <c r="W841" s="483">
        <v>94.069649999999996</v>
      </c>
      <c r="X841" s="483">
        <v>347.01281</v>
      </c>
      <c r="Y841" s="483">
        <v>291.67397</v>
      </c>
      <c r="Z841" s="483">
        <v>79.244540000000001</v>
      </c>
      <c r="AA841" s="483">
        <v>394.23075</v>
      </c>
      <c r="AB841" s="483">
        <v>399.31382000000002</v>
      </c>
      <c r="AC841" s="483">
        <v>290.59953000000002</v>
      </c>
      <c r="AD841" s="483">
        <v>9283.0328399999999</v>
      </c>
      <c r="AE841" s="483">
        <v>223624.34959999999</v>
      </c>
      <c r="AF841" s="486">
        <v>24981.065770000001</v>
      </c>
      <c r="AG841" s="486">
        <v>19727.46243</v>
      </c>
      <c r="AH841" s="486">
        <v>0</v>
      </c>
      <c r="AI841" s="486">
        <v>976.50424999999996</v>
      </c>
      <c r="AJ841" s="487">
        <v>177939.31714999999</v>
      </c>
      <c r="AK841" s="40"/>
      <c r="AL841" s="40"/>
      <c r="AM841" s="40"/>
      <c r="AN841" s="40"/>
      <c r="AO841" s="40"/>
      <c r="AP841" s="40"/>
      <c r="AQ841" s="40"/>
      <c r="AR841" s="40"/>
      <c r="AS841" s="40"/>
      <c r="AT841" s="40"/>
      <c r="AU841" s="40"/>
      <c r="AV841" s="40"/>
      <c r="AW841" s="40"/>
      <c r="AX841" s="40"/>
      <c r="AY841" s="40"/>
      <c r="AZ841" s="40"/>
      <c r="BA841" s="40"/>
      <c r="BB841" s="40"/>
      <c r="BC841" s="40"/>
    </row>
    <row r="842" spans="1:55" s="42" customFormat="1" x14ac:dyDescent="0.25">
      <c r="A842" s="408"/>
      <c r="B842" s="113">
        <v>259005</v>
      </c>
      <c r="C842" s="189" t="s">
        <v>298</v>
      </c>
      <c r="D842" s="483">
        <v>1873.5072600000001</v>
      </c>
      <c r="E842" s="483">
        <v>0</v>
      </c>
      <c r="F842" s="483">
        <v>817.93065999999999</v>
      </c>
      <c r="G842" s="483">
        <v>316.38001000000003</v>
      </c>
      <c r="H842" s="88">
        <v>3007.8179300000002</v>
      </c>
      <c r="I842" s="483">
        <v>523.27431000000001</v>
      </c>
      <c r="J842" s="483">
        <v>922.08309999999994</v>
      </c>
      <c r="K842" s="483">
        <v>0</v>
      </c>
      <c r="L842" s="483">
        <v>4757.9775799999998</v>
      </c>
      <c r="M842" s="483">
        <v>132.82472999999999</v>
      </c>
      <c r="N842" s="483">
        <v>392.92545999999999</v>
      </c>
      <c r="O842" s="483">
        <v>76.064729999999997</v>
      </c>
      <c r="P842" s="483">
        <v>25.19903</v>
      </c>
      <c r="Q842" s="483">
        <v>58.389519999999997</v>
      </c>
      <c r="R842" s="88">
        <v>6888.7384599999996</v>
      </c>
      <c r="S842" s="483">
        <v>0</v>
      </c>
      <c r="T842" s="483">
        <v>6.7722499999999997</v>
      </c>
      <c r="U842" s="483">
        <v>0</v>
      </c>
      <c r="V842" s="483">
        <v>0</v>
      </c>
      <c r="W842" s="483">
        <v>0</v>
      </c>
      <c r="X842" s="483">
        <v>0</v>
      </c>
      <c r="Y842" s="483">
        <v>0</v>
      </c>
      <c r="Z842" s="483">
        <v>0</v>
      </c>
      <c r="AA842" s="483">
        <v>0</v>
      </c>
      <c r="AB842" s="483">
        <v>5.3673200000000003</v>
      </c>
      <c r="AC842" s="483">
        <v>0</v>
      </c>
      <c r="AD842" s="483">
        <v>12.139569999999999</v>
      </c>
      <c r="AE842" s="483">
        <v>9908.6959599999991</v>
      </c>
      <c r="AF842" s="486">
        <v>392.92545999999999</v>
      </c>
      <c r="AG842" s="486">
        <v>4890.80231</v>
      </c>
      <c r="AH842" s="486">
        <v>0</v>
      </c>
      <c r="AI842" s="486">
        <v>0</v>
      </c>
      <c r="AJ842" s="487">
        <v>4624.9681899999996</v>
      </c>
      <c r="AK842" s="40"/>
      <c r="AL842" s="40"/>
      <c r="AM842" s="40"/>
      <c r="AN842" s="40"/>
      <c r="AO842" s="40"/>
      <c r="AP842" s="40"/>
      <c r="AQ842" s="40"/>
      <c r="AR842" s="40"/>
      <c r="AS842" s="40"/>
      <c r="AT842" s="40"/>
      <c r="AU842" s="40"/>
      <c r="AV842" s="40"/>
      <c r="AW842" s="40"/>
      <c r="AX842" s="40"/>
      <c r="AY842" s="40"/>
      <c r="AZ842" s="40"/>
      <c r="BA842" s="40"/>
      <c r="BB842" s="40"/>
      <c r="BC842" s="40"/>
    </row>
    <row r="843" spans="1:55" s="42" customFormat="1" x14ac:dyDescent="0.25">
      <c r="A843" s="408"/>
      <c r="B843" s="113">
        <v>259010</v>
      </c>
      <c r="C843" s="189" t="s">
        <v>299</v>
      </c>
      <c r="D843" s="483">
        <v>0</v>
      </c>
      <c r="E843" s="483">
        <v>0</v>
      </c>
      <c r="F843" s="483">
        <v>0</v>
      </c>
      <c r="G843" s="483">
        <v>0</v>
      </c>
      <c r="H843" s="88">
        <v>0</v>
      </c>
      <c r="I843" s="483">
        <v>0</v>
      </c>
      <c r="J843" s="483">
        <v>0</v>
      </c>
      <c r="K843" s="483">
        <v>0</v>
      </c>
      <c r="L843" s="483">
        <v>0</v>
      </c>
      <c r="M843" s="483">
        <v>0</v>
      </c>
      <c r="N843" s="483">
        <v>0</v>
      </c>
      <c r="O843" s="483">
        <v>0</v>
      </c>
      <c r="P843" s="483">
        <v>0</v>
      </c>
      <c r="Q843" s="483">
        <v>0</v>
      </c>
      <c r="R843" s="88">
        <v>0</v>
      </c>
      <c r="S843" s="483">
        <v>0</v>
      </c>
      <c r="T843" s="483">
        <v>0</v>
      </c>
      <c r="U843" s="483">
        <v>0</v>
      </c>
      <c r="V843" s="483">
        <v>0</v>
      </c>
      <c r="W843" s="483">
        <v>0</v>
      </c>
      <c r="X843" s="483">
        <v>0</v>
      </c>
      <c r="Y843" s="483">
        <v>0</v>
      </c>
      <c r="Z843" s="483">
        <v>0</v>
      </c>
      <c r="AA843" s="483">
        <v>0</v>
      </c>
      <c r="AB843" s="483">
        <v>0</v>
      </c>
      <c r="AC843" s="483">
        <v>0</v>
      </c>
      <c r="AD843" s="483">
        <v>0</v>
      </c>
      <c r="AE843" s="483">
        <v>0</v>
      </c>
      <c r="AF843" s="486">
        <v>0</v>
      </c>
      <c r="AG843" s="486">
        <v>0</v>
      </c>
      <c r="AH843" s="486">
        <v>0</v>
      </c>
      <c r="AI843" s="486">
        <v>0</v>
      </c>
      <c r="AJ843" s="487">
        <v>0</v>
      </c>
      <c r="AK843" s="40"/>
      <c r="AL843" s="40"/>
      <c r="AM843" s="40"/>
      <c r="AN843" s="40"/>
      <c r="AO843" s="40"/>
      <c r="AP843" s="40"/>
      <c r="AQ843" s="40"/>
      <c r="AR843" s="40"/>
      <c r="AS843" s="40"/>
      <c r="AT843" s="40"/>
      <c r="AU843" s="40"/>
      <c r="AV843" s="40"/>
      <c r="AW843" s="40"/>
      <c r="AX843" s="40"/>
      <c r="AY843" s="40"/>
      <c r="AZ843" s="40"/>
      <c r="BA843" s="40"/>
      <c r="BB843" s="40"/>
      <c r="BC843" s="40"/>
    </row>
    <row r="844" spans="1:55" s="42" customFormat="1" x14ac:dyDescent="0.25">
      <c r="A844" s="408"/>
      <c r="B844" s="113">
        <v>259015</v>
      </c>
      <c r="C844" s="189" t="s">
        <v>300</v>
      </c>
      <c r="D844" s="483">
        <v>153.59983</v>
      </c>
      <c r="E844" s="483">
        <v>260.10358000000002</v>
      </c>
      <c r="F844" s="483">
        <v>238.44389000000001</v>
      </c>
      <c r="G844" s="483">
        <v>158.69637</v>
      </c>
      <c r="H844" s="88">
        <v>810.84367000000009</v>
      </c>
      <c r="I844" s="483">
        <v>44.303579999999997</v>
      </c>
      <c r="J844" s="483">
        <v>238.61859999999999</v>
      </c>
      <c r="K844" s="483">
        <v>17.225999999999999</v>
      </c>
      <c r="L844" s="483">
        <v>953.95610999999997</v>
      </c>
      <c r="M844" s="483">
        <v>53.244100000000003</v>
      </c>
      <c r="N844" s="483">
        <v>6.532</v>
      </c>
      <c r="O844" s="483">
        <v>0.7</v>
      </c>
      <c r="P844" s="483">
        <v>114.29039</v>
      </c>
      <c r="Q844" s="483">
        <v>139.51992000000001</v>
      </c>
      <c r="R844" s="88">
        <v>1568.3907000000002</v>
      </c>
      <c r="S844" s="483">
        <v>0</v>
      </c>
      <c r="T844" s="483">
        <v>11.395350000000001</v>
      </c>
      <c r="U844" s="483">
        <v>11.99174</v>
      </c>
      <c r="V844" s="483">
        <v>7.2373900000000004</v>
      </c>
      <c r="W844" s="483">
        <v>59.113509999999998</v>
      </c>
      <c r="X844" s="483">
        <v>68.968090000000004</v>
      </c>
      <c r="Y844" s="483">
        <v>0.28754999999999997</v>
      </c>
      <c r="Z844" s="483">
        <v>0</v>
      </c>
      <c r="AA844" s="483">
        <v>0</v>
      </c>
      <c r="AB844" s="483">
        <v>2.1479200000000001</v>
      </c>
      <c r="AC844" s="483">
        <v>0.86077000000000004</v>
      </c>
      <c r="AD844" s="483">
        <v>162.00232</v>
      </c>
      <c r="AE844" s="483">
        <v>2541.2366900000002</v>
      </c>
      <c r="AF844" s="486">
        <v>23.757999999999999</v>
      </c>
      <c r="AG844" s="486">
        <v>1014.4376</v>
      </c>
      <c r="AH844" s="486">
        <v>0</v>
      </c>
      <c r="AI844" s="486">
        <v>1.14832</v>
      </c>
      <c r="AJ844" s="487">
        <v>1501.8927700000002</v>
      </c>
      <c r="AK844" s="40"/>
      <c r="AL844" s="40"/>
      <c r="AM844" s="40"/>
      <c r="AN844" s="40"/>
      <c r="AO844" s="40"/>
      <c r="AP844" s="40"/>
      <c r="AQ844" s="40"/>
      <c r="AR844" s="40"/>
      <c r="AS844" s="40"/>
      <c r="AT844" s="40"/>
      <c r="AU844" s="40"/>
      <c r="AV844" s="40"/>
      <c r="AW844" s="40"/>
      <c r="AX844" s="40"/>
      <c r="AY844" s="40"/>
      <c r="AZ844" s="40"/>
      <c r="BA844" s="40"/>
      <c r="BB844" s="40"/>
      <c r="BC844" s="40"/>
    </row>
    <row r="845" spans="1:55" s="42" customFormat="1" x14ac:dyDescent="0.25">
      <c r="A845" s="408"/>
      <c r="B845" s="113">
        <v>259020</v>
      </c>
      <c r="C845" s="189" t="s">
        <v>301</v>
      </c>
      <c r="D845" s="483">
        <v>0</v>
      </c>
      <c r="E845" s="483">
        <v>0</v>
      </c>
      <c r="F845" s="483">
        <v>0</v>
      </c>
      <c r="G845" s="483">
        <v>0</v>
      </c>
      <c r="H845" s="88">
        <v>0</v>
      </c>
      <c r="I845" s="483">
        <v>0</v>
      </c>
      <c r="J845" s="483">
        <v>0</v>
      </c>
      <c r="K845" s="483">
        <v>0</v>
      </c>
      <c r="L845" s="483">
        <v>0</v>
      </c>
      <c r="M845" s="483">
        <v>0</v>
      </c>
      <c r="N845" s="483">
        <v>0</v>
      </c>
      <c r="O845" s="483">
        <v>0</v>
      </c>
      <c r="P845" s="483">
        <v>0</v>
      </c>
      <c r="Q845" s="483">
        <v>0</v>
      </c>
      <c r="R845" s="88">
        <v>0</v>
      </c>
      <c r="S845" s="483">
        <v>0</v>
      </c>
      <c r="T845" s="483">
        <v>0</v>
      </c>
      <c r="U845" s="483">
        <v>0</v>
      </c>
      <c r="V845" s="483">
        <v>0</v>
      </c>
      <c r="W845" s="483">
        <v>0</v>
      </c>
      <c r="X845" s="483">
        <v>0</v>
      </c>
      <c r="Y845" s="483">
        <v>0</v>
      </c>
      <c r="Z845" s="483">
        <v>0</v>
      </c>
      <c r="AA845" s="483">
        <v>0</v>
      </c>
      <c r="AB845" s="483">
        <v>0</v>
      </c>
      <c r="AC845" s="483">
        <v>0</v>
      </c>
      <c r="AD845" s="483">
        <v>0</v>
      </c>
      <c r="AE845" s="483">
        <v>0</v>
      </c>
      <c r="AF845" s="486">
        <v>0</v>
      </c>
      <c r="AG845" s="486">
        <v>0</v>
      </c>
      <c r="AH845" s="486">
        <v>0</v>
      </c>
      <c r="AI845" s="486">
        <v>0</v>
      </c>
      <c r="AJ845" s="487">
        <v>0</v>
      </c>
      <c r="AK845" s="40"/>
      <c r="AL845" s="40"/>
      <c r="AM845" s="40"/>
      <c r="AN845" s="40"/>
      <c r="AO845" s="40"/>
      <c r="AP845" s="40"/>
      <c r="AQ845" s="40"/>
      <c r="AR845" s="40"/>
      <c r="AS845" s="40"/>
      <c r="AT845" s="40"/>
      <c r="AU845" s="40"/>
      <c r="AV845" s="40"/>
      <c r="AW845" s="40"/>
      <c r="AX845" s="40"/>
      <c r="AY845" s="40"/>
      <c r="AZ845" s="40"/>
      <c r="BA845" s="40"/>
      <c r="BB845" s="40"/>
      <c r="BC845" s="40"/>
    </row>
    <row r="846" spans="1:55" s="42" customFormat="1" x14ac:dyDescent="0.25">
      <c r="A846" s="408"/>
      <c r="B846" s="113">
        <v>259090</v>
      </c>
      <c r="C846" s="189" t="s">
        <v>302</v>
      </c>
      <c r="D846" s="483">
        <v>16818.889309999999</v>
      </c>
      <c r="E846" s="483">
        <v>22322.926090000001</v>
      </c>
      <c r="F846" s="483">
        <v>79275.181280000004</v>
      </c>
      <c r="G846" s="483">
        <v>28249.56424</v>
      </c>
      <c r="H846" s="88">
        <v>146666.56092000002</v>
      </c>
      <c r="I846" s="483">
        <v>2528.0082699999998</v>
      </c>
      <c r="J846" s="483">
        <v>8499.7469700000001</v>
      </c>
      <c r="K846" s="483">
        <v>236.18799999999999</v>
      </c>
      <c r="L846" s="483">
        <v>9548.28298</v>
      </c>
      <c r="M846" s="483">
        <v>4273.5167099999999</v>
      </c>
      <c r="N846" s="483">
        <v>24328.194309999999</v>
      </c>
      <c r="O846" s="483">
        <v>386.62464999999997</v>
      </c>
      <c r="P846" s="483">
        <v>408.65467999999998</v>
      </c>
      <c r="Q846" s="483">
        <v>5189.7485100000004</v>
      </c>
      <c r="R846" s="88">
        <v>55398.965079999994</v>
      </c>
      <c r="S846" s="483">
        <v>4050.1397299999999</v>
      </c>
      <c r="T846" s="483">
        <v>3264.72748</v>
      </c>
      <c r="U846" s="483">
        <v>34.201000000000001</v>
      </c>
      <c r="V846" s="483">
        <v>0.42282999999999998</v>
      </c>
      <c r="W846" s="483">
        <v>34.956139999999998</v>
      </c>
      <c r="X846" s="483">
        <v>278.04471999999998</v>
      </c>
      <c r="Y846" s="483">
        <v>291.38641999999999</v>
      </c>
      <c r="Z846" s="483">
        <v>79.244540000000001</v>
      </c>
      <c r="AA846" s="483">
        <v>394.23075</v>
      </c>
      <c r="AB846" s="483">
        <v>391.79858000000002</v>
      </c>
      <c r="AC846" s="483">
        <v>289.73876000000001</v>
      </c>
      <c r="AD846" s="483">
        <v>9108.8909500000009</v>
      </c>
      <c r="AE846" s="483">
        <v>211174.41695000001</v>
      </c>
      <c r="AF846" s="486">
        <v>24564.382309999997</v>
      </c>
      <c r="AG846" s="486">
        <v>13822.222519999999</v>
      </c>
      <c r="AH846" s="486">
        <v>0</v>
      </c>
      <c r="AI846" s="486">
        <v>975.35592999999994</v>
      </c>
      <c r="AJ846" s="487">
        <v>171812.45619000006</v>
      </c>
      <c r="AK846" s="40"/>
      <c r="AL846" s="40"/>
      <c r="AM846" s="40"/>
      <c r="AN846" s="40"/>
      <c r="AO846" s="40"/>
      <c r="AP846" s="40"/>
      <c r="AQ846" s="40"/>
      <c r="AR846" s="40"/>
      <c r="AS846" s="40"/>
      <c r="AT846" s="40"/>
      <c r="AU846" s="40"/>
      <c r="AV846" s="40"/>
      <c r="AW846" s="40"/>
      <c r="AX846" s="40"/>
      <c r="AY846" s="40"/>
      <c r="AZ846" s="40"/>
      <c r="BA846" s="40"/>
      <c r="BB846" s="40"/>
      <c r="BC846" s="40"/>
    </row>
    <row r="847" spans="1:55" s="40" customFormat="1" x14ac:dyDescent="0.25">
      <c r="A847" s="407"/>
      <c r="B847" s="112">
        <v>26</v>
      </c>
      <c r="C847" s="320" t="s">
        <v>303</v>
      </c>
      <c r="D847" s="484">
        <v>461249.99878999998</v>
      </c>
      <c r="E847" s="484">
        <v>445263.80651000002</v>
      </c>
      <c r="F847" s="484">
        <v>327408.01850000001</v>
      </c>
      <c r="G847" s="484">
        <v>274545.17027</v>
      </c>
      <c r="H847" s="26">
        <v>1508466.99407</v>
      </c>
      <c r="I847" s="484">
        <v>930.53521999999998</v>
      </c>
      <c r="J847" s="484">
        <v>222929.06169</v>
      </c>
      <c r="K847" s="484">
        <v>0</v>
      </c>
      <c r="L847" s="484">
        <v>31025</v>
      </c>
      <c r="M847" s="484">
        <v>31012.848969999999</v>
      </c>
      <c r="N847" s="484">
        <v>122583.33338</v>
      </c>
      <c r="O847" s="484">
        <v>2741.3727600000002</v>
      </c>
      <c r="P847" s="484">
        <v>24200.3</v>
      </c>
      <c r="Q847" s="484">
        <v>204851.40671000001</v>
      </c>
      <c r="R847" s="26">
        <v>640273.85872999998</v>
      </c>
      <c r="S847" s="484">
        <v>177638.27100000001</v>
      </c>
      <c r="T847" s="484">
        <v>13616.3</v>
      </c>
      <c r="U847" s="484">
        <v>0</v>
      </c>
      <c r="V847" s="484">
        <v>0</v>
      </c>
      <c r="W847" s="484">
        <v>0</v>
      </c>
      <c r="X847" s="484">
        <v>0</v>
      </c>
      <c r="Y847" s="484">
        <v>11084.052</v>
      </c>
      <c r="Z847" s="484">
        <v>0</v>
      </c>
      <c r="AA847" s="484">
        <v>50690.10327</v>
      </c>
      <c r="AB847" s="484">
        <v>24498.879499999999</v>
      </c>
      <c r="AC847" s="484">
        <v>51699.987800000003</v>
      </c>
      <c r="AD847" s="484">
        <v>329227.59356999997</v>
      </c>
      <c r="AE847" s="484">
        <v>2477968.44637</v>
      </c>
      <c r="AF847" s="486">
        <v>122583.33338</v>
      </c>
      <c r="AG847" s="486">
        <v>62037.848969999999</v>
      </c>
      <c r="AH847" s="486">
        <v>0</v>
      </c>
      <c r="AI847" s="486">
        <v>113474.14307000001</v>
      </c>
      <c r="AJ847" s="487">
        <v>2179873.1209499994</v>
      </c>
    </row>
    <row r="848" spans="1:55" s="42" customFormat="1" x14ac:dyDescent="0.25">
      <c r="A848" s="408"/>
      <c r="B848" s="113">
        <v>2601</v>
      </c>
      <c r="C848" s="189" t="s">
        <v>304</v>
      </c>
      <c r="D848" s="483">
        <v>0</v>
      </c>
      <c r="E848" s="483">
        <v>0</v>
      </c>
      <c r="F848" s="483">
        <v>14089.68518</v>
      </c>
      <c r="G848" s="483">
        <v>209.09608</v>
      </c>
      <c r="H848" s="88">
        <v>14298.78126</v>
      </c>
      <c r="I848" s="483">
        <v>0</v>
      </c>
      <c r="J848" s="483">
        <v>0</v>
      </c>
      <c r="K848" s="483">
        <v>0</v>
      </c>
      <c r="L848" s="483">
        <v>0</v>
      </c>
      <c r="M848" s="483">
        <v>0</v>
      </c>
      <c r="N848" s="483">
        <v>0</v>
      </c>
      <c r="O848" s="483">
        <v>0</v>
      </c>
      <c r="P848" s="483">
        <v>0</v>
      </c>
      <c r="Q848" s="483">
        <v>0</v>
      </c>
      <c r="R848" s="88">
        <v>0</v>
      </c>
      <c r="S848" s="483">
        <v>0</v>
      </c>
      <c r="T848" s="483">
        <v>0</v>
      </c>
      <c r="U848" s="483">
        <v>0</v>
      </c>
      <c r="V848" s="483">
        <v>0</v>
      </c>
      <c r="W848" s="483">
        <v>0</v>
      </c>
      <c r="X848" s="483">
        <v>0</v>
      </c>
      <c r="Y848" s="483">
        <v>0</v>
      </c>
      <c r="Z848" s="483">
        <v>0</v>
      </c>
      <c r="AA848" s="483">
        <v>0</v>
      </c>
      <c r="AB848" s="483">
        <v>0</v>
      </c>
      <c r="AC848" s="483">
        <v>0</v>
      </c>
      <c r="AD848" s="483">
        <v>0</v>
      </c>
      <c r="AE848" s="483">
        <v>14298.78126</v>
      </c>
      <c r="AF848" s="486">
        <v>0</v>
      </c>
      <c r="AG848" s="486">
        <v>0</v>
      </c>
      <c r="AH848" s="486">
        <v>0</v>
      </c>
      <c r="AI848" s="486">
        <v>0</v>
      </c>
      <c r="AJ848" s="487">
        <v>14298.78126</v>
      </c>
      <c r="AK848" s="40"/>
      <c r="AL848" s="40"/>
      <c r="AM848" s="40"/>
      <c r="AN848" s="40"/>
      <c r="AO848" s="40"/>
      <c r="AP848" s="40"/>
      <c r="AQ848" s="40"/>
      <c r="AR848" s="40"/>
      <c r="AS848" s="40"/>
      <c r="AT848" s="40"/>
      <c r="AU848" s="40"/>
      <c r="AV848" s="40"/>
      <c r="AW848" s="40"/>
      <c r="AX848" s="40"/>
      <c r="AY848" s="40"/>
      <c r="AZ848" s="40"/>
      <c r="BA848" s="40"/>
      <c r="BB848" s="40"/>
      <c r="BC848" s="40"/>
    </row>
    <row r="849" spans="1:55" s="42" customFormat="1" x14ac:dyDescent="0.25">
      <c r="A849" s="408"/>
      <c r="B849" s="113">
        <v>2602</v>
      </c>
      <c r="C849" s="189" t="s">
        <v>305</v>
      </c>
      <c r="D849" s="483">
        <v>11000.00035</v>
      </c>
      <c r="E849" s="483">
        <v>61458.333250000003</v>
      </c>
      <c r="F849" s="483">
        <v>0</v>
      </c>
      <c r="G849" s="483">
        <v>0</v>
      </c>
      <c r="H849" s="88">
        <v>72458.333599999998</v>
      </c>
      <c r="I849" s="483">
        <v>0</v>
      </c>
      <c r="J849" s="483">
        <v>0</v>
      </c>
      <c r="K849" s="483">
        <v>0</v>
      </c>
      <c r="L849" s="483">
        <v>25000</v>
      </c>
      <c r="M849" s="483">
        <v>30849.510149999998</v>
      </c>
      <c r="N849" s="483">
        <v>0</v>
      </c>
      <c r="O849" s="483">
        <v>0</v>
      </c>
      <c r="P849" s="483">
        <v>0</v>
      </c>
      <c r="Q849" s="483">
        <v>0</v>
      </c>
      <c r="R849" s="88">
        <v>55849.510150000002</v>
      </c>
      <c r="S849" s="483">
        <v>0</v>
      </c>
      <c r="T849" s="483">
        <v>4000</v>
      </c>
      <c r="U849" s="483">
        <v>0</v>
      </c>
      <c r="V849" s="483">
        <v>0</v>
      </c>
      <c r="W849" s="483">
        <v>0</v>
      </c>
      <c r="X849" s="483">
        <v>0</v>
      </c>
      <c r="Y849" s="483">
        <v>3000</v>
      </c>
      <c r="Z849" s="483">
        <v>0</v>
      </c>
      <c r="AA849" s="483">
        <v>1447.9619399999999</v>
      </c>
      <c r="AB849" s="483">
        <v>2015.3295700000001</v>
      </c>
      <c r="AC849" s="483">
        <v>0</v>
      </c>
      <c r="AD849" s="483">
        <v>10463.291509999999</v>
      </c>
      <c r="AE849" s="483">
        <v>138771.13526000001</v>
      </c>
      <c r="AF849" s="486">
        <v>0</v>
      </c>
      <c r="AG849" s="486">
        <v>55849.510150000002</v>
      </c>
      <c r="AH849" s="486">
        <v>0</v>
      </c>
      <c r="AI849" s="486">
        <v>4447.9619400000001</v>
      </c>
      <c r="AJ849" s="487">
        <v>78473.66317</v>
      </c>
      <c r="AK849" s="40"/>
      <c r="AL849" s="40"/>
      <c r="AM849" s="40"/>
      <c r="AN849" s="40"/>
      <c r="AO849" s="40"/>
      <c r="AP849" s="40"/>
      <c r="AQ849" s="40"/>
      <c r="AR849" s="40"/>
      <c r="AS849" s="40"/>
      <c r="AT849" s="40"/>
      <c r="AU849" s="40"/>
      <c r="AV849" s="40"/>
      <c r="AW849" s="40"/>
      <c r="AX849" s="40"/>
      <c r="AY849" s="40"/>
      <c r="AZ849" s="40"/>
      <c r="BA849" s="40"/>
      <c r="BB849" s="40"/>
      <c r="BC849" s="40"/>
    </row>
    <row r="850" spans="1:55" s="42" customFormat="1" x14ac:dyDescent="0.25">
      <c r="A850" s="408"/>
      <c r="B850" s="113">
        <v>260205</v>
      </c>
      <c r="C850" s="189" t="s">
        <v>34</v>
      </c>
      <c r="D850" s="483">
        <v>3333.3333499999999</v>
      </c>
      <c r="E850" s="483">
        <v>1041.6666700000001</v>
      </c>
      <c r="F850" s="483">
        <v>0</v>
      </c>
      <c r="G850" s="483">
        <v>0</v>
      </c>
      <c r="H850" s="88">
        <v>4375.0000199999995</v>
      </c>
      <c r="I850" s="483">
        <v>0</v>
      </c>
      <c r="J850" s="483">
        <v>0</v>
      </c>
      <c r="K850" s="483">
        <v>0</v>
      </c>
      <c r="L850" s="483">
        <v>0</v>
      </c>
      <c r="M850" s="483">
        <v>494.71265</v>
      </c>
      <c r="N850" s="483">
        <v>0</v>
      </c>
      <c r="O850" s="483">
        <v>0</v>
      </c>
      <c r="P850" s="483">
        <v>0</v>
      </c>
      <c r="Q850" s="483">
        <v>0</v>
      </c>
      <c r="R850" s="88">
        <v>494.71265</v>
      </c>
      <c r="S850" s="483">
        <v>0</v>
      </c>
      <c r="T850" s="483">
        <v>0</v>
      </c>
      <c r="U850" s="483">
        <v>0</v>
      </c>
      <c r="V850" s="483">
        <v>0</v>
      </c>
      <c r="W850" s="483">
        <v>0</v>
      </c>
      <c r="X850" s="483">
        <v>0</v>
      </c>
      <c r="Y850" s="483">
        <v>0</v>
      </c>
      <c r="Z850" s="483">
        <v>0</v>
      </c>
      <c r="AA850" s="483">
        <v>69.797460000000001</v>
      </c>
      <c r="AB850" s="483">
        <v>0</v>
      </c>
      <c r="AC850" s="483">
        <v>0</v>
      </c>
      <c r="AD850" s="483">
        <v>69.797460000000001</v>
      </c>
      <c r="AE850" s="483">
        <v>4939.5101299999997</v>
      </c>
      <c r="AF850" s="486">
        <v>0</v>
      </c>
      <c r="AG850" s="486">
        <v>494.71265</v>
      </c>
      <c r="AH850" s="486">
        <v>0</v>
      </c>
      <c r="AI850" s="486">
        <v>69.797460000000001</v>
      </c>
      <c r="AJ850" s="487">
        <v>4375.0000199999995</v>
      </c>
      <c r="AK850" s="40"/>
      <c r="AL850" s="40"/>
      <c r="AM850" s="40"/>
      <c r="AN850" s="40"/>
      <c r="AO850" s="40"/>
      <c r="AP850" s="40"/>
      <c r="AQ850" s="40"/>
      <c r="AR850" s="40"/>
      <c r="AS850" s="40"/>
      <c r="AT850" s="40"/>
      <c r="AU850" s="40"/>
      <c r="AV850" s="40"/>
      <c r="AW850" s="40"/>
      <c r="AX850" s="40"/>
      <c r="AY850" s="40"/>
      <c r="AZ850" s="40"/>
      <c r="BA850" s="40"/>
      <c r="BB850" s="40"/>
      <c r="BC850" s="40"/>
    </row>
    <row r="851" spans="1:55" s="42" customFormat="1" x14ac:dyDescent="0.25">
      <c r="A851" s="408"/>
      <c r="B851" s="113">
        <v>260210</v>
      </c>
      <c r="C851" s="189" t="s">
        <v>35</v>
      </c>
      <c r="D851" s="483">
        <v>958.33336999999995</v>
      </c>
      <c r="E851" s="483">
        <v>9027.4973699999991</v>
      </c>
      <c r="F851" s="483">
        <v>0</v>
      </c>
      <c r="G851" s="483">
        <v>0</v>
      </c>
      <c r="H851" s="88">
        <v>9985.8307399999994</v>
      </c>
      <c r="I851" s="483">
        <v>0</v>
      </c>
      <c r="J851" s="483">
        <v>0</v>
      </c>
      <c r="K851" s="483">
        <v>0</v>
      </c>
      <c r="L851" s="483">
        <v>0</v>
      </c>
      <c r="M851" s="483">
        <v>3513.5426200000002</v>
      </c>
      <c r="N851" s="483">
        <v>0</v>
      </c>
      <c r="O851" s="483">
        <v>0</v>
      </c>
      <c r="P851" s="483">
        <v>0</v>
      </c>
      <c r="Q851" s="483">
        <v>0</v>
      </c>
      <c r="R851" s="88">
        <v>3513.5426200000002</v>
      </c>
      <c r="S851" s="483">
        <v>0</v>
      </c>
      <c r="T851" s="483">
        <v>169.51822000000001</v>
      </c>
      <c r="U851" s="483">
        <v>0</v>
      </c>
      <c r="V851" s="483">
        <v>0</v>
      </c>
      <c r="W851" s="483">
        <v>0</v>
      </c>
      <c r="X851" s="483">
        <v>0</v>
      </c>
      <c r="Y851" s="483">
        <v>221.45522</v>
      </c>
      <c r="Z851" s="483">
        <v>0</v>
      </c>
      <c r="AA851" s="483">
        <v>118.11954</v>
      </c>
      <c r="AB851" s="483">
        <v>233.33707999999999</v>
      </c>
      <c r="AC851" s="483">
        <v>0</v>
      </c>
      <c r="AD851" s="483">
        <v>742.43006000000003</v>
      </c>
      <c r="AE851" s="483">
        <v>14241.80342</v>
      </c>
      <c r="AF851" s="486">
        <v>0</v>
      </c>
      <c r="AG851" s="486">
        <v>3513.5426200000002</v>
      </c>
      <c r="AH851" s="486">
        <v>0</v>
      </c>
      <c r="AI851" s="486">
        <v>339.57475999999997</v>
      </c>
      <c r="AJ851" s="487">
        <v>10388.686039999999</v>
      </c>
      <c r="AK851" s="40"/>
      <c r="AL851" s="40"/>
      <c r="AM851" s="40"/>
      <c r="AN851" s="40"/>
      <c r="AO851" s="40"/>
      <c r="AP851" s="40"/>
      <c r="AQ851" s="40"/>
      <c r="AR851" s="40"/>
      <c r="AS851" s="40"/>
      <c r="AT851" s="40"/>
      <c r="AU851" s="40"/>
      <c r="AV851" s="40"/>
      <c r="AW851" s="40"/>
      <c r="AX851" s="40"/>
      <c r="AY851" s="40"/>
      <c r="AZ851" s="40"/>
      <c r="BA851" s="40"/>
      <c r="BB851" s="40"/>
      <c r="BC851" s="40"/>
    </row>
    <row r="852" spans="1:55" s="42" customFormat="1" x14ac:dyDescent="0.25">
      <c r="A852" s="408"/>
      <c r="B852" s="113">
        <v>260215</v>
      </c>
      <c r="C852" s="189" t="s">
        <v>36</v>
      </c>
      <c r="D852" s="483">
        <v>958.33336999999995</v>
      </c>
      <c r="E852" s="483">
        <v>10161.174419999999</v>
      </c>
      <c r="F852" s="483">
        <v>0</v>
      </c>
      <c r="G852" s="483">
        <v>0</v>
      </c>
      <c r="H852" s="88">
        <v>11119.50779</v>
      </c>
      <c r="I852" s="483">
        <v>0</v>
      </c>
      <c r="J852" s="483">
        <v>0</v>
      </c>
      <c r="K852" s="483">
        <v>0</v>
      </c>
      <c r="L852" s="483">
        <v>0</v>
      </c>
      <c r="M852" s="483">
        <v>3986.9256799999998</v>
      </c>
      <c r="N852" s="483">
        <v>0</v>
      </c>
      <c r="O852" s="483">
        <v>0</v>
      </c>
      <c r="P852" s="483">
        <v>0</v>
      </c>
      <c r="Q852" s="483">
        <v>0</v>
      </c>
      <c r="R852" s="88">
        <v>3986.9256799999998</v>
      </c>
      <c r="S852" s="483">
        <v>0</v>
      </c>
      <c r="T852" s="483">
        <v>172.40851000000001</v>
      </c>
      <c r="U852" s="483">
        <v>0</v>
      </c>
      <c r="V852" s="483">
        <v>0</v>
      </c>
      <c r="W852" s="483">
        <v>0</v>
      </c>
      <c r="X852" s="483">
        <v>0</v>
      </c>
      <c r="Y852" s="483">
        <v>226.27741</v>
      </c>
      <c r="Z852" s="483">
        <v>0</v>
      </c>
      <c r="AA852" s="483">
        <v>191.84486999999999</v>
      </c>
      <c r="AB852" s="483">
        <v>238.41799</v>
      </c>
      <c r="AC852" s="483">
        <v>0</v>
      </c>
      <c r="AD852" s="483">
        <v>828.94878000000006</v>
      </c>
      <c r="AE852" s="483">
        <v>15935.382250000001</v>
      </c>
      <c r="AF852" s="486">
        <v>0</v>
      </c>
      <c r="AG852" s="486">
        <v>3986.9256799999998</v>
      </c>
      <c r="AH852" s="486">
        <v>0</v>
      </c>
      <c r="AI852" s="486">
        <v>418.12227999999999</v>
      </c>
      <c r="AJ852" s="487">
        <v>11530.334289999999</v>
      </c>
      <c r="AK852" s="40"/>
      <c r="AL852" s="40"/>
      <c r="AM852" s="40"/>
      <c r="AN852" s="40"/>
      <c r="AO852" s="40"/>
      <c r="AP852" s="40"/>
      <c r="AQ852" s="40"/>
      <c r="AR852" s="40"/>
      <c r="AS852" s="40"/>
      <c r="AT852" s="40"/>
      <c r="AU852" s="40"/>
      <c r="AV852" s="40"/>
      <c r="AW852" s="40"/>
      <c r="AX852" s="40"/>
      <c r="AY852" s="40"/>
      <c r="AZ852" s="40"/>
      <c r="BA852" s="40"/>
      <c r="BB852" s="40"/>
      <c r="BC852" s="40"/>
    </row>
    <row r="853" spans="1:55" s="42" customFormat="1" x14ac:dyDescent="0.25">
      <c r="A853" s="408"/>
      <c r="B853" s="113">
        <v>260220</v>
      </c>
      <c r="C853" s="189" t="s">
        <v>37</v>
      </c>
      <c r="D853" s="483">
        <v>1916.6667399999999</v>
      </c>
      <c r="E853" s="483">
        <v>20602.994900000002</v>
      </c>
      <c r="F853" s="483">
        <v>0</v>
      </c>
      <c r="G853" s="483">
        <v>0</v>
      </c>
      <c r="H853" s="88">
        <v>22519.661640000002</v>
      </c>
      <c r="I853" s="483">
        <v>0</v>
      </c>
      <c r="J853" s="483">
        <v>0</v>
      </c>
      <c r="K853" s="483">
        <v>0</v>
      </c>
      <c r="L853" s="483">
        <v>25000</v>
      </c>
      <c r="M853" s="483">
        <v>11299.986489999999</v>
      </c>
      <c r="N853" s="483">
        <v>0</v>
      </c>
      <c r="O853" s="483">
        <v>0</v>
      </c>
      <c r="P853" s="483">
        <v>0</v>
      </c>
      <c r="Q853" s="483">
        <v>0</v>
      </c>
      <c r="R853" s="88">
        <v>36299.986489999996</v>
      </c>
      <c r="S853" s="483">
        <v>0</v>
      </c>
      <c r="T853" s="483">
        <v>353.68583999999998</v>
      </c>
      <c r="U853" s="483">
        <v>0</v>
      </c>
      <c r="V853" s="483">
        <v>0</v>
      </c>
      <c r="W853" s="483">
        <v>0</v>
      </c>
      <c r="X853" s="483">
        <v>0</v>
      </c>
      <c r="Y853" s="483">
        <v>467.44369</v>
      </c>
      <c r="Z853" s="483">
        <v>0</v>
      </c>
      <c r="AA853" s="483">
        <v>395.80439999999999</v>
      </c>
      <c r="AB853" s="483">
        <v>492.52368999999999</v>
      </c>
      <c r="AC853" s="483">
        <v>0</v>
      </c>
      <c r="AD853" s="483">
        <v>1709.4576199999999</v>
      </c>
      <c r="AE853" s="483">
        <v>60529.105750000002</v>
      </c>
      <c r="AF853" s="486">
        <v>0</v>
      </c>
      <c r="AG853" s="486">
        <v>36299.986489999996</v>
      </c>
      <c r="AH853" s="486">
        <v>0</v>
      </c>
      <c r="AI853" s="486">
        <v>863.24809000000005</v>
      </c>
      <c r="AJ853" s="487">
        <v>23365.871169999999</v>
      </c>
      <c r="AK853" s="40"/>
      <c r="AL853" s="40"/>
      <c r="AM853" s="40"/>
      <c r="AN853" s="40"/>
      <c r="AO853" s="40"/>
      <c r="AP853" s="40"/>
      <c r="AQ853" s="40"/>
      <c r="AR853" s="40"/>
      <c r="AS853" s="40"/>
      <c r="AT853" s="40"/>
      <c r="AU853" s="40"/>
      <c r="AV853" s="40"/>
      <c r="AW853" s="40"/>
      <c r="AX853" s="40"/>
      <c r="AY853" s="40"/>
      <c r="AZ853" s="40"/>
      <c r="BA853" s="40"/>
      <c r="BB853" s="40"/>
      <c r="BC853" s="40"/>
    </row>
    <row r="854" spans="1:55" s="42" customFormat="1" x14ac:dyDescent="0.25">
      <c r="A854" s="408"/>
      <c r="B854" s="113">
        <v>260225</v>
      </c>
      <c r="C854" s="189" t="s">
        <v>38</v>
      </c>
      <c r="D854" s="483">
        <v>3833.3335200000001</v>
      </c>
      <c r="E854" s="483">
        <v>20624.999889999999</v>
      </c>
      <c r="F854" s="483">
        <v>0</v>
      </c>
      <c r="G854" s="483">
        <v>0</v>
      </c>
      <c r="H854" s="88">
        <v>24458.333409999999</v>
      </c>
      <c r="I854" s="483">
        <v>0</v>
      </c>
      <c r="J854" s="483">
        <v>0</v>
      </c>
      <c r="K854" s="483">
        <v>0</v>
      </c>
      <c r="L854" s="483">
        <v>0</v>
      </c>
      <c r="M854" s="483">
        <v>11554.342710000001</v>
      </c>
      <c r="N854" s="483">
        <v>0</v>
      </c>
      <c r="O854" s="483">
        <v>0</v>
      </c>
      <c r="P854" s="483">
        <v>0</v>
      </c>
      <c r="Q854" s="483">
        <v>0</v>
      </c>
      <c r="R854" s="88">
        <v>11554.342710000001</v>
      </c>
      <c r="S854" s="483">
        <v>0</v>
      </c>
      <c r="T854" s="483">
        <v>3304.3874300000002</v>
      </c>
      <c r="U854" s="483">
        <v>0</v>
      </c>
      <c r="V854" s="483">
        <v>0</v>
      </c>
      <c r="W854" s="483">
        <v>0</v>
      </c>
      <c r="X854" s="483">
        <v>0</v>
      </c>
      <c r="Y854" s="483">
        <v>2084.82368</v>
      </c>
      <c r="Z854" s="483">
        <v>0</v>
      </c>
      <c r="AA854" s="483">
        <v>672.39567</v>
      </c>
      <c r="AB854" s="483">
        <v>1051.05081</v>
      </c>
      <c r="AC854" s="483">
        <v>0</v>
      </c>
      <c r="AD854" s="483">
        <v>7112.6575899999998</v>
      </c>
      <c r="AE854" s="483">
        <v>43125.333710000006</v>
      </c>
      <c r="AF854" s="486">
        <v>0</v>
      </c>
      <c r="AG854" s="486">
        <v>11554.342710000001</v>
      </c>
      <c r="AH854" s="486">
        <v>0</v>
      </c>
      <c r="AI854" s="486">
        <v>2757.2193499999998</v>
      </c>
      <c r="AJ854" s="487">
        <v>28813.771649999999</v>
      </c>
      <c r="AK854" s="40"/>
      <c r="AL854" s="40"/>
      <c r="AM854" s="40"/>
      <c r="AN854" s="40"/>
      <c r="AO854" s="40"/>
      <c r="AP854" s="40"/>
      <c r="AQ854" s="40"/>
      <c r="AR854" s="40"/>
      <c r="AS854" s="40"/>
      <c r="AT854" s="40"/>
      <c r="AU854" s="40"/>
      <c r="AV854" s="40"/>
      <c r="AW854" s="40"/>
      <c r="AX854" s="40"/>
      <c r="AY854" s="40"/>
      <c r="AZ854" s="40"/>
      <c r="BA854" s="40"/>
      <c r="BB854" s="40"/>
      <c r="BC854" s="40"/>
    </row>
    <row r="855" spans="1:55" s="42" customFormat="1" x14ac:dyDescent="0.25">
      <c r="A855" s="408"/>
      <c r="B855" s="113">
        <v>2603</v>
      </c>
      <c r="C855" s="189" t="s">
        <v>306</v>
      </c>
      <c r="D855" s="483">
        <v>397416.66499999998</v>
      </c>
      <c r="E855" s="483">
        <v>355590.97</v>
      </c>
      <c r="F855" s="483">
        <v>313318.33331999998</v>
      </c>
      <c r="G855" s="483">
        <v>89788.034180000002</v>
      </c>
      <c r="H855" s="88">
        <v>1156114.0024999999</v>
      </c>
      <c r="I855" s="483">
        <v>0</v>
      </c>
      <c r="J855" s="483">
        <v>130929.06169</v>
      </c>
      <c r="K855" s="483">
        <v>0</v>
      </c>
      <c r="L855" s="483">
        <v>6025</v>
      </c>
      <c r="M855" s="483">
        <v>0</v>
      </c>
      <c r="N855" s="483">
        <v>79583.333369999993</v>
      </c>
      <c r="O855" s="483">
        <v>0</v>
      </c>
      <c r="P855" s="483">
        <v>4200.3</v>
      </c>
      <c r="Q855" s="483">
        <v>204851.40671000001</v>
      </c>
      <c r="R855" s="88">
        <v>425589.10177000001</v>
      </c>
      <c r="S855" s="483">
        <v>27375</v>
      </c>
      <c r="T855" s="483">
        <v>0</v>
      </c>
      <c r="U855" s="483">
        <v>0</v>
      </c>
      <c r="V855" s="483">
        <v>0</v>
      </c>
      <c r="W855" s="483">
        <v>0</v>
      </c>
      <c r="X855" s="483">
        <v>0</v>
      </c>
      <c r="Y855" s="483">
        <v>1000</v>
      </c>
      <c r="Z855" s="483">
        <v>0</v>
      </c>
      <c r="AA855" s="483">
        <v>49242.141329999999</v>
      </c>
      <c r="AB855" s="483">
        <v>15907.9666</v>
      </c>
      <c r="AC855" s="483">
        <v>51199.987800000003</v>
      </c>
      <c r="AD855" s="483">
        <v>144725.09573</v>
      </c>
      <c r="AE855" s="483">
        <v>1726428.2</v>
      </c>
      <c r="AF855" s="486">
        <v>79583.333369999993</v>
      </c>
      <c r="AG855" s="486">
        <v>6025</v>
      </c>
      <c r="AH855" s="486">
        <v>0</v>
      </c>
      <c r="AI855" s="486">
        <v>101442.12913</v>
      </c>
      <c r="AJ855" s="487">
        <v>1539377.7374999998</v>
      </c>
      <c r="AK855" s="40"/>
      <c r="AL855" s="40"/>
      <c r="AM855" s="40"/>
      <c r="AN855" s="40"/>
      <c r="AO855" s="40"/>
      <c r="AP855" s="40"/>
      <c r="AQ855" s="40"/>
      <c r="AR855" s="40"/>
      <c r="AS855" s="40"/>
      <c r="AT855" s="40"/>
      <c r="AU855" s="40"/>
      <c r="AV855" s="40"/>
      <c r="AW855" s="40"/>
      <c r="AX855" s="40"/>
      <c r="AY855" s="40"/>
      <c r="AZ855" s="40"/>
      <c r="BA855" s="40"/>
      <c r="BB855" s="40"/>
      <c r="BC855" s="40"/>
    </row>
    <row r="856" spans="1:55" s="42" customFormat="1" x14ac:dyDescent="0.25">
      <c r="A856" s="408"/>
      <c r="B856" s="113">
        <v>260305</v>
      </c>
      <c r="C856" s="189" t="s">
        <v>34</v>
      </c>
      <c r="D856" s="483">
        <v>0</v>
      </c>
      <c r="E856" s="483">
        <v>12187.5</v>
      </c>
      <c r="F856" s="483">
        <v>48401.666669999999</v>
      </c>
      <c r="G856" s="483">
        <v>0</v>
      </c>
      <c r="H856" s="88">
        <v>60589.166669999999</v>
      </c>
      <c r="I856" s="483">
        <v>0</v>
      </c>
      <c r="J856" s="483">
        <v>4236.7539999999999</v>
      </c>
      <c r="K856" s="483">
        <v>0</v>
      </c>
      <c r="L856" s="483">
        <v>0</v>
      </c>
      <c r="M856" s="483">
        <v>0</v>
      </c>
      <c r="N856" s="483">
        <v>0</v>
      </c>
      <c r="O856" s="483">
        <v>0</v>
      </c>
      <c r="P856" s="483">
        <v>0</v>
      </c>
      <c r="Q856" s="483">
        <v>10000</v>
      </c>
      <c r="R856" s="88">
        <v>14236.754000000001</v>
      </c>
      <c r="S856" s="483">
        <v>1875</v>
      </c>
      <c r="T856" s="483">
        <v>0</v>
      </c>
      <c r="U856" s="483">
        <v>0</v>
      </c>
      <c r="V856" s="483">
        <v>0</v>
      </c>
      <c r="W856" s="483">
        <v>0</v>
      </c>
      <c r="X856" s="483">
        <v>0</v>
      </c>
      <c r="Y856" s="483">
        <v>0</v>
      </c>
      <c r="Z856" s="483">
        <v>0</v>
      </c>
      <c r="AA856" s="483">
        <v>2177.44</v>
      </c>
      <c r="AB856" s="483">
        <v>345</v>
      </c>
      <c r="AC856" s="483">
        <v>3886.3652299999999</v>
      </c>
      <c r="AD856" s="483">
        <v>8283.8052299999999</v>
      </c>
      <c r="AE856" s="483">
        <v>83109.72589999999</v>
      </c>
      <c r="AF856" s="486">
        <v>0</v>
      </c>
      <c r="AG856" s="486">
        <v>0</v>
      </c>
      <c r="AH856" s="486">
        <v>0</v>
      </c>
      <c r="AI856" s="486">
        <v>6063.8052299999999</v>
      </c>
      <c r="AJ856" s="487">
        <v>77045.920669999992</v>
      </c>
      <c r="AK856" s="40"/>
      <c r="AL856" s="40"/>
      <c r="AM856" s="40"/>
      <c r="AN856" s="40"/>
      <c r="AO856" s="40"/>
      <c r="AP856" s="40"/>
      <c r="AQ856" s="40"/>
      <c r="AR856" s="40"/>
      <c r="AS856" s="40"/>
      <c r="AT856" s="40"/>
      <c r="AU856" s="40"/>
      <c r="AV856" s="40"/>
      <c r="AW856" s="40"/>
      <c r="AX856" s="40"/>
      <c r="AY856" s="40"/>
      <c r="AZ856" s="40"/>
      <c r="BA856" s="40"/>
      <c r="BB856" s="40"/>
      <c r="BC856" s="40"/>
    </row>
    <row r="857" spans="1:55" s="42" customFormat="1" x14ac:dyDescent="0.25">
      <c r="A857" s="408"/>
      <c r="B857" s="113">
        <v>260310</v>
      </c>
      <c r="C857" s="189" t="s">
        <v>35</v>
      </c>
      <c r="D857" s="483">
        <v>29867.735000000001</v>
      </c>
      <c r="E857" s="483">
        <v>8823.5290000000005</v>
      </c>
      <c r="F857" s="483">
        <v>2833.3333299999999</v>
      </c>
      <c r="G857" s="483">
        <v>2461.53845</v>
      </c>
      <c r="H857" s="88">
        <v>43986.135780000004</v>
      </c>
      <c r="I857" s="483">
        <v>0</v>
      </c>
      <c r="J857" s="483">
        <v>8807.6923100000004</v>
      </c>
      <c r="K857" s="483">
        <v>0</v>
      </c>
      <c r="L857" s="483">
        <v>3525</v>
      </c>
      <c r="M857" s="483">
        <v>0</v>
      </c>
      <c r="N857" s="483">
        <v>0</v>
      </c>
      <c r="O857" s="483">
        <v>0</v>
      </c>
      <c r="P857" s="483">
        <v>0</v>
      </c>
      <c r="Q857" s="483">
        <v>13478.57143</v>
      </c>
      <c r="R857" s="88">
        <v>25811.263740000002</v>
      </c>
      <c r="S857" s="483">
        <v>0</v>
      </c>
      <c r="T857" s="483">
        <v>0</v>
      </c>
      <c r="U857" s="483">
        <v>0</v>
      </c>
      <c r="V857" s="483">
        <v>0</v>
      </c>
      <c r="W857" s="483">
        <v>0</v>
      </c>
      <c r="X857" s="483">
        <v>0</v>
      </c>
      <c r="Y857" s="483">
        <v>0</v>
      </c>
      <c r="Z857" s="483">
        <v>0</v>
      </c>
      <c r="AA857" s="483">
        <v>2351.8420000000001</v>
      </c>
      <c r="AB857" s="483">
        <v>705.28156999999999</v>
      </c>
      <c r="AC857" s="483">
        <v>5019.3522300000004</v>
      </c>
      <c r="AD857" s="483">
        <v>8076.4758000000002</v>
      </c>
      <c r="AE857" s="483">
        <v>77873.875320000006</v>
      </c>
      <c r="AF857" s="486">
        <v>0</v>
      </c>
      <c r="AG857" s="486">
        <v>3525</v>
      </c>
      <c r="AH857" s="486">
        <v>0</v>
      </c>
      <c r="AI857" s="486">
        <v>7371.194230000001</v>
      </c>
      <c r="AJ857" s="487">
        <v>66977.681090000013</v>
      </c>
      <c r="AK857" s="40"/>
      <c r="AL857" s="40"/>
      <c r="AM857" s="40"/>
      <c r="AN857" s="40"/>
      <c r="AO857" s="40"/>
      <c r="AP857" s="40"/>
      <c r="AQ857" s="40"/>
      <c r="AR857" s="40"/>
      <c r="AS857" s="40"/>
      <c r="AT857" s="40"/>
      <c r="AU857" s="40"/>
      <c r="AV857" s="40"/>
      <c r="AW857" s="40"/>
      <c r="AX857" s="40"/>
      <c r="AY857" s="40"/>
      <c r="AZ857" s="40"/>
      <c r="BA857" s="40"/>
      <c r="BB857" s="40"/>
      <c r="BC857" s="40"/>
    </row>
    <row r="858" spans="1:55" s="42" customFormat="1" x14ac:dyDescent="0.25">
      <c r="A858" s="408"/>
      <c r="B858" s="113">
        <v>260315</v>
      </c>
      <c r="C858" s="189" t="s">
        <v>36</v>
      </c>
      <c r="D858" s="483">
        <v>41213.67</v>
      </c>
      <c r="E858" s="483">
        <v>66182.457800000004</v>
      </c>
      <c r="F858" s="483">
        <v>35416.666669999999</v>
      </c>
      <c r="G858" s="483">
        <v>22044.444449999999</v>
      </c>
      <c r="H858" s="88">
        <v>164857.23892</v>
      </c>
      <c r="I858" s="483">
        <v>0</v>
      </c>
      <c r="J858" s="483">
        <v>6250</v>
      </c>
      <c r="K858" s="483">
        <v>0</v>
      </c>
      <c r="L858" s="483">
        <v>0</v>
      </c>
      <c r="M858" s="483">
        <v>0</v>
      </c>
      <c r="N858" s="483">
        <v>0</v>
      </c>
      <c r="O858" s="483">
        <v>0</v>
      </c>
      <c r="P858" s="483">
        <v>0</v>
      </c>
      <c r="Q858" s="483">
        <v>9416.6710000000003</v>
      </c>
      <c r="R858" s="88">
        <v>15666.671</v>
      </c>
      <c r="S858" s="483">
        <v>0</v>
      </c>
      <c r="T858" s="483">
        <v>0</v>
      </c>
      <c r="U858" s="483">
        <v>0</v>
      </c>
      <c r="V858" s="483">
        <v>0</v>
      </c>
      <c r="W858" s="483">
        <v>0</v>
      </c>
      <c r="X858" s="483">
        <v>0</v>
      </c>
      <c r="Y858" s="483">
        <v>500</v>
      </c>
      <c r="Z858" s="483">
        <v>0</v>
      </c>
      <c r="AA858" s="483">
        <v>2960.5660400000002</v>
      </c>
      <c r="AB858" s="483">
        <v>2401.5734900000002</v>
      </c>
      <c r="AC858" s="483">
        <v>9707.4863000000005</v>
      </c>
      <c r="AD858" s="483">
        <v>15569.625830000001</v>
      </c>
      <c r="AE858" s="483">
        <v>196093.53575000001</v>
      </c>
      <c r="AF858" s="486">
        <v>0</v>
      </c>
      <c r="AG858" s="486">
        <v>0</v>
      </c>
      <c r="AH858" s="486">
        <v>0</v>
      </c>
      <c r="AI858" s="486">
        <v>13168.05234</v>
      </c>
      <c r="AJ858" s="487">
        <v>182925.48341000002</v>
      </c>
      <c r="AK858" s="40"/>
      <c r="AL858" s="40"/>
      <c r="AM858" s="40"/>
      <c r="AN858" s="40"/>
      <c r="AO858" s="40"/>
      <c r="AP858" s="40"/>
      <c r="AQ858" s="40"/>
      <c r="AR858" s="40"/>
      <c r="AS858" s="40"/>
      <c r="AT858" s="40"/>
      <c r="AU858" s="40"/>
      <c r="AV858" s="40"/>
      <c r="AW858" s="40"/>
      <c r="AX858" s="40"/>
      <c r="AY858" s="40"/>
      <c r="AZ858" s="40"/>
      <c r="BA858" s="40"/>
      <c r="BB858" s="40"/>
      <c r="BC858" s="40"/>
    </row>
    <row r="859" spans="1:55" s="42" customFormat="1" x14ac:dyDescent="0.25">
      <c r="A859" s="408"/>
      <c r="B859" s="113">
        <v>260320</v>
      </c>
      <c r="C859" s="189" t="s">
        <v>37</v>
      </c>
      <c r="D859" s="483">
        <v>53388.897389999998</v>
      </c>
      <c r="E859" s="483">
        <v>59043.486799999999</v>
      </c>
      <c r="F859" s="483">
        <v>20833.333340000001</v>
      </c>
      <c r="G859" s="483">
        <v>6405.9828299999999</v>
      </c>
      <c r="H859" s="88">
        <v>139671.70035999999</v>
      </c>
      <c r="I859" s="483">
        <v>0</v>
      </c>
      <c r="J859" s="483">
        <v>16057.69231</v>
      </c>
      <c r="K859" s="483">
        <v>0</v>
      </c>
      <c r="L859" s="483">
        <v>0</v>
      </c>
      <c r="M859" s="483">
        <v>0</v>
      </c>
      <c r="N859" s="483">
        <v>21666.666679999998</v>
      </c>
      <c r="O859" s="483">
        <v>0</v>
      </c>
      <c r="P859" s="483">
        <v>4200.3</v>
      </c>
      <c r="Q859" s="483">
        <v>53538.796430000002</v>
      </c>
      <c r="R859" s="88">
        <v>95463.455420000013</v>
      </c>
      <c r="S859" s="483">
        <v>19875</v>
      </c>
      <c r="T859" s="483">
        <v>0</v>
      </c>
      <c r="U859" s="483">
        <v>0</v>
      </c>
      <c r="V859" s="483">
        <v>0</v>
      </c>
      <c r="W859" s="483">
        <v>0</v>
      </c>
      <c r="X859" s="483">
        <v>0</v>
      </c>
      <c r="Y859" s="483">
        <v>500</v>
      </c>
      <c r="Z859" s="483">
        <v>0</v>
      </c>
      <c r="AA859" s="483">
        <v>11955.21472</v>
      </c>
      <c r="AB859" s="483">
        <v>2790.3176199999998</v>
      </c>
      <c r="AC859" s="483">
        <v>13134.79573</v>
      </c>
      <c r="AD859" s="483">
        <v>48255.328069999996</v>
      </c>
      <c r="AE859" s="483">
        <v>283390.48385000002</v>
      </c>
      <c r="AF859" s="486">
        <v>21666.666679999998</v>
      </c>
      <c r="AG859" s="486">
        <v>0</v>
      </c>
      <c r="AH859" s="486">
        <v>0</v>
      </c>
      <c r="AI859" s="486">
        <v>25590.010450000002</v>
      </c>
      <c r="AJ859" s="487">
        <v>236133.80671999999</v>
      </c>
      <c r="AK859" s="40"/>
      <c r="AL859" s="40"/>
      <c r="AM859" s="40"/>
      <c r="AN859" s="40"/>
      <c r="AO859" s="40"/>
      <c r="AP859" s="40"/>
      <c r="AQ859" s="40"/>
      <c r="AR859" s="40"/>
      <c r="AS859" s="40"/>
      <c r="AT859" s="40"/>
      <c r="AU859" s="40"/>
      <c r="AV859" s="40"/>
      <c r="AW859" s="40"/>
      <c r="AX859" s="40"/>
      <c r="AY859" s="40"/>
      <c r="AZ859" s="40"/>
      <c r="BA859" s="40"/>
      <c r="BB859" s="40"/>
      <c r="BC859" s="40"/>
    </row>
    <row r="860" spans="1:55" s="42" customFormat="1" x14ac:dyDescent="0.25">
      <c r="A860" s="408"/>
      <c r="B860" s="113">
        <v>260325</v>
      </c>
      <c r="C860" s="189" t="s">
        <v>38</v>
      </c>
      <c r="D860" s="483">
        <v>272946.36261000001</v>
      </c>
      <c r="E860" s="483">
        <v>209353.9964</v>
      </c>
      <c r="F860" s="483">
        <v>205833.33330999999</v>
      </c>
      <c r="G860" s="483">
        <v>58876.068449999999</v>
      </c>
      <c r="H860" s="88">
        <v>747009.76077000005</v>
      </c>
      <c r="I860" s="483">
        <v>0</v>
      </c>
      <c r="J860" s="483">
        <v>95576.923070000004</v>
      </c>
      <c r="K860" s="483">
        <v>0</v>
      </c>
      <c r="L860" s="483">
        <v>2500</v>
      </c>
      <c r="M860" s="483">
        <v>0</v>
      </c>
      <c r="N860" s="483">
        <v>57916.666689999998</v>
      </c>
      <c r="O860" s="483">
        <v>0</v>
      </c>
      <c r="P860" s="483">
        <v>0</v>
      </c>
      <c r="Q860" s="483">
        <v>118417.36785</v>
      </c>
      <c r="R860" s="88">
        <v>274410.95760999998</v>
      </c>
      <c r="S860" s="483">
        <v>5625</v>
      </c>
      <c r="T860" s="483">
        <v>0</v>
      </c>
      <c r="U860" s="483">
        <v>0</v>
      </c>
      <c r="V860" s="483">
        <v>0</v>
      </c>
      <c r="W860" s="483">
        <v>0</v>
      </c>
      <c r="X860" s="483">
        <v>0</v>
      </c>
      <c r="Y860" s="483">
        <v>0</v>
      </c>
      <c r="Z860" s="483">
        <v>0</v>
      </c>
      <c r="AA860" s="483">
        <v>29797.078570000001</v>
      </c>
      <c r="AB860" s="483">
        <v>9665.7939200000001</v>
      </c>
      <c r="AC860" s="483">
        <v>19451.988310000001</v>
      </c>
      <c r="AD860" s="483">
        <v>64539.860799999995</v>
      </c>
      <c r="AE860" s="483">
        <v>1085960.5791799999</v>
      </c>
      <c r="AF860" s="486">
        <v>57916.666689999998</v>
      </c>
      <c r="AG860" s="486">
        <v>2500</v>
      </c>
      <c r="AH860" s="486">
        <v>0</v>
      </c>
      <c r="AI860" s="486">
        <v>49249.066879999998</v>
      </c>
      <c r="AJ860" s="487">
        <v>976294.84561000008</v>
      </c>
      <c r="AK860" s="40"/>
      <c r="AL860" s="40"/>
      <c r="AM860" s="40"/>
      <c r="AN860" s="40"/>
      <c r="AO860" s="40"/>
      <c r="AP860" s="40"/>
      <c r="AQ860" s="40"/>
      <c r="AR860" s="40"/>
      <c r="AS860" s="40"/>
      <c r="AT860" s="40"/>
      <c r="AU860" s="40"/>
      <c r="AV860" s="40"/>
      <c r="AW860" s="40"/>
      <c r="AX860" s="40"/>
      <c r="AY860" s="40"/>
      <c r="AZ860" s="40"/>
      <c r="BA860" s="40"/>
      <c r="BB860" s="40"/>
      <c r="BC860" s="40"/>
    </row>
    <row r="861" spans="1:55" s="42" customFormat="1" x14ac:dyDescent="0.25">
      <c r="A861" s="408"/>
      <c r="B861" s="113">
        <v>2604</v>
      </c>
      <c r="C861" s="189" t="s">
        <v>307</v>
      </c>
      <c r="D861" s="483">
        <v>0</v>
      </c>
      <c r="E861" s="483">
        <v>0</v>
      </c>
      <c r="F861" s="483">
        <v>0</v>
      </c>
      <c r="G861" s="483">
        <v>0</v>
      </c>
      <c r="H861" s="88">
        <v>0</v>
      </c>
      <c r="I861" s="483">
        <v>0</v>
      </c>
      <c r="J861" s="483">
        <v>0</v>
      </c>
      <c r="K861" s="483">
        <v>0</v>
      </c>
      <c r="L861" s="483">
        <v>0</v>
      </c>
      <c r="M861" s="483">
        <v>0</v>
      </c>
      <c r="N861" s="483">
        <v>0</v>
      </c>
      <c r="O861" s="483">
        <v>2500</v>
      </c>
      <c r="P861" s="483">
        <v>0</v>
      </c>
      <c r="Q861" s="483">
        <v>0</v>
      </c>
      <c r="R861" s="88">
        <v>2500</v>
      </c>
      <c r="S861" s="483">
        <v>0</v>
      </c>
      <c r="T861" s="483">
        <v>0</v>
      </c>
      <c r="U861" s="483">
        <v>0</v>
      </c>
      <c r="V861" s="483">
        <v>0</v>
      </c>
      <c r="W861" s="483">
        <v>0</v>
      </c>
      <c r="X861" s="483">
        <v>0</v>
      </c>
      <c r="Y861" s="483">
        <v>0</v>
      </c>
      <c r="Z861" s="483">
        <v>0</v>
      </c>
      <c r="AA861" s="483">
        <v>0</v>
      </c>
      <c r="AB861" s="483">
        <v>0</v>
      </c>
      <c r="AC861" s="483">
        <v>0</v>
      </c>
      <c r="AD861" s="483">
        <v>0</v>
      </c>
      <c r="AE861" s="483">
        <v>2500</v>
      </c>
      <c r="AF861" s="486">
        <v>0</v>
      </c>
      <c r="AG861" s="486">
        <v>0</v>
      </c>
      <c r="AH861" s="486">
        <v>0</v>
      </c>
      <c r="AI861" s="486">
        <v>0</v>
      </c>
      <c r="AJ861" s="487">
        <v>2500</v>
      </c>
      <c r="AK861" s="40"/>
      <c r="AL861" s="40"/>
      <c r="AM861" s="40"/>
      <c r="AN861" s="40"/>
      <c r="AO861" s="40"/>
      <c r="AP861" s="40"/>
      <c r="AQ861" s="40"/>
      <c r="AR861" s="40"/>
      <c r="AS861" s="40"/>
      <c r="AT861" s="40"/>
      <c r="AU861" s="40"/>
      <c r="AV861" s="40"/>
      <c r="AW861" s="40"/>
      <c r="AX861" s="40"/>
      <c r="AY861" s="40"/>
      <c r="AZ861" s="40"/>
      <c r="BA861" s="40"/>
      <c r="BB861" s="40"/>
      <c r="BC861" s="40"/>
    </row>
    <row r="862" spans="1:55" s="42" customFormat="1" x14ac:dyDescent="0.25">
      <c r="A862" s="408"/>
      <c r="B862" s="113">
        <v>260405</v>
      </c>
      <c r="C862" s="189" t="s">
        <v>34</v>
      </c>
      <c r="D862" s="483">
        <v>0</v>
      </c>
      <c r="E862" s="483">
        <v>0</v>
      </c>
      <c r="F862" s="483">
        <v>0</v>
      </c>
      <c r="G862" s="483">
        <v>0</v>
      </c>
      <c r="H862" s="88">
        <v>0</v>
      </c>
      <c r="I862" s="483">
        <v>0</v>
      </c>
      <c r="J862" s="483">
        <v>0</v>
      </c>
      <c r="K862" s="483">
        <v>0</v>
      </c>
      <c r="L862" s="483">
        <v>0</v>
      </c>
      <c r="M862" s="483">
        <v>0</v>
      </c>
      <c r="N862" s="483">
        <v>0</v>
      </c>
      <c r="O862" s="483">
        <v>0</v>
      </c>
      <c r="P862" s="483">
        <v>0</v>
      </c>
      <c r="Q862" s="483">
        <v>0</v>
      </c>
      <c r="R862" s="88">
        <v>0</v>
      </c>
      <c r="S862" s="483">
        <v>0</v>
      </c>
      <c r="T862" s="483">
        <v>0</v>
      </c>
      <c r="U862" s="483">
        <v>0</v>
      </c>
      <c r="V862" s="483">
        <v>0</v>
      </c>
      <c r="W862" s="483">
        <v>0</v>
      </c>
      <c r="X862" s="483">
        <v>0</v>
      </c>
      <c r="Y862" s="483">
        <v>0</v>
      </c>
      <c r="Z862" s="483">
        <v>0</v>
      </c>
      <c r="AA862" s="483">
        <v>0</v>
      </c>
      <c r="AB862" s="483">
        <v>0</v>
      </c>
      <c r="AC862" s="483">
        <v>0</v>
      </c>
      <c r="AD862" s="483">
        <v>0</v>
      </c>
      <c r="AE862" s="483">
        <v>0</v>
      </c>
      <c r="AF862" s="486">
        <v>0</v>
      </c>
      <c r="AG862" s="486">
        <v>0</v>
      </c>
      <c r="AH862" s="486">
        <v>0</v>
      </c>
      <c r="AI862" s="486">
        <v>0</v>
      </c>
      <c r="AJ862" s="487">
        <v>0</v>
      </c>
      <c r="AK862" s="40"/>
      <c r="AL862" s="40"/>
      <c r="AM862" s="40"/>
      <c r="AN862" s="40"/>
      <c r="AO862" s="40"/>
      <c r="AP862" s="40"/>
      <c r="AQ862" s="40"/>
      <c r="AR862" s="40"/>
      <c r="AS862" s="40"/>
      <c r="AT862" s="40"/>
      <c r="AU862" s="40"/>
      <c r="AV862" s="40"/>
      <c r="AW862" s="40"/>
      <c r="AX862" s="40"/>
      <c r="AY862" s="40"/>
      <c r="AZ862" s="40"/>
      <c r="BA862" s="40"/>
      <c r="BB862" s="40"/>
      <c r="BC862" s="40"/>
    </row>
    <row r="863" spans="1:55" s="42" customFormat="1" x14ac:dyDescent="0.25">
      <c r="A863" s="408"/>
      <c r="B863" s="113">
        <v>260410</v>
      </c>
      <c r="C863" s="189" t="s">
        <v>35</v>
      </c>
      <c r="D863" s="483">
        <v>0</v>
      </c>
      <c r="E863" s="483">
        <v>0</v>
      </c>
      <c r="F863" s="483">
        <v>0</v>
      </c>
      <c r="G863" s="483">
        <v>0</v>
      </c>
      <c r="H863" s="88">
        <v>0</v>
      </c>
      <c r="I863" s="483">
        <v>0</v>
      </c>
      <c r="J863" s="483">
        <v>0</v>
      </c>
      <c r="K863" s="483">
        <v>0</v>
      </c>
      <c r="L863" s="483">
        <v>0</v>
      </c>
      <c r="M863" s="483">
        <v>0</v>
      </c>
      <c r="N863" s="483">
        <v>0</v>
      </c>
      <c r="O863" s="483">
        <v>0</v>
      </c>
      <c r="P863" s="483">
        <v>0</v>
      </c>
      <c r="Q863" s="483">
        <v>0</v>
      </c>
      <c r="R863" s="88">
        <v>0</v>
      </c>
      <c r="S863" s="483">
        <v>0</v>
      </c>
      <c r="T863" s="483">
        <v>0</v>
      </c>
      <c r="U863" s="483">
        <v>0</v>
      </c>
      <c r="V863" s="483">
        <v>0</v>
      </c>
      <c r="W863" s="483">
        <v>0</v>
      </c>
      <c r="X863" s="483">
        <v>0</v>
      </c>
      <c r="Y863" s="483">
        <v>0</v>
      </c>
      <c r="Z863" s="483">
        <v>0</v>
      </c>
      <c r="AA863" s="483">
        <v>0</v>
      </c>
      <c r="AB863" s="483">
        <v>0</v>
      </c>
      <c r="AC863" s="483">
        <v>0</v>
      </c>
      <c r="AD863" s="483">
        <v>0</v>
      </c>
      <c r="AE863" s="483">
        <v>0</v>
      </c>
      <c r="AF863" s="486">
        <v>0</v>
      </c>
      <c r="AG863" s="486">
        <v>0</v>
      </c>
      <c r="AH863" s="486">
        <v>0</v>
      </c>
      <c r="AI863" s="486">
        <v>0</v>
      </c>
      <c r="AJ863" s="487">
        <v>0</v>
      </c>
      <c r="AK863" s="40"/>
      <c r="AL863" s="40"/>
      <c r="AM863" s="40"/>
      <c r="AN863" s="40"/>
      <c r="AO863" s="40"/>
      <c r="AP863" s="40"/>
      <c r="AQ863" s="40"/>
      <c r="AR863" s="40"/>
      <c r="AS863" s="40"/>
      <c r="AT863" s="40"/>
      <c r="AU863" s="40"/>
      <c r="AV863" s="40"/>
      <c r="AW863" s="40"/>
      <c r="AX863" s="40"/>
      <c r="AY863" s="40"/>
      <c r="AZ863" s="40"/>
      <c r="BA863" s="40"/>
      <c r="BB863" s="40"/>
      <c r="BC863" s="40"/>
    </row>
    <row r="864" spans="1:55" s="42" customFormat="1" x14ac:dyDescent="0.25">
      <c r="A864" s="408"/>
      <c r="B864" s="113">
        <v>260415</v>
      </c>
      <c r="C864" s="189" t="s">
        <v>36</v>
      </c>
      <c r="D864" s="483">
        <v>0</v>
      </c>
      <c r="E864" s="483">
        <v>0</v>
      </c>
      <c r="F864" s="483">
        <v>0</v>
      </c>
      <c r="G864" s="483">
        <v>0</v>
      </c>
      <c r="H864" s="88">
        <v>0</v>
      </c>
      <c r="I864" s="483">
        <v>0</v>
      </c>
      <c r="J864" s="483">
        <v>0</v>
      </c>
      <c r="K864" s="483">
        <v>0</v>
      </c>
      <c r="L864" s="483">
        <v>0</v>
      </c>
      <c r="M864" s="483">
        <v>0</v>
      </c>
      <c r="N864" s="483">
        <v>0</v>
      </c>
      <c r="O864" s="483">
        <v>0</v>
      </c>
      <c r="P864" s="483">
        <v>0</v>
      </c>
      <c r="Q864" s="483">
        <v>0</v>
      </c>
      <c r="R864" s="88">
        <v>0</v>
      </c>
      <c r="S864" s="483">
        <v>0</v>
      </c>
      <c r="T864" s="483">
        <v>0</v>
      </c>
      <c r="U864" s="483">
        <v>0</v>
      </c>
      <c r="V864" s="483">
        <v>0</v>
      </c>
      <c r="W864" s="483">
        <v>0</v>
      </c>
      <c r="X864" s="483">
        <v>0</v>
      </c>
      <c r="Y864" s="483">
        <v>0</v>
      </c>
      <c r="Z864" s="483">
        <v>0</v>
      </c>
      <c r="AA864" s="483">
        <v>0</v>
      </c>
      <c r="AB864" s="483">
        <v>0</v>
      </c>
      <c r="AC864" s="483">
        <v>0</v>
      </c>
      <c r="AD864" s="483">
        <v>0</v>
      </c>
      <c r="AE864" s="483">
        <v>0</v>
      </c>
      <c r="AF864" s="486">
        <v>0</v>
      </c>
      <c r="AG864" s="486">
        <v>0</v>
      </c>
      <c r="AH864" s="486">
        <v>0</v>
      </c>
      <c r="AI864" s="486">
        <v>0</v>
      </c>
      <c r="AJ864" s="487">
        <v>0</v>
      </c>
      <c r="AK864" s="40"/>
      <c r="AL864" s="40"/>
      <c r="AM864" s="40"/>
      <c r="AN864" s="40"/>
      <c r="AO864" s="40"/>
      <c r="AP864" s="40"/>
      <c r="AQ864" s="40"/>
      <c r="AR864" s="40"/>
      <c r="AS864" s="40"/>
      <c r="AT864" s="40"/>
      <c r="AU864" s="40"/>
      <c r="AV864" s="40"/>
      <c r="AW864" s="40"/>
      <c r="AX864" s="40"/>
      <c r="AY864" s="40"/>
      <c r="AZ864" s="40"/>
      <c r="BA864" s="40"/>
      <c r="BB864" s="40"/>
      <c r="BC864" s="40"/>
    </row>
    <row r="865" spans="1:55" s="42" customFormat="1" x14ac:dyDescent="0.25">
      <c r="A865" s="408"/>
      <c r="B865" s="113">
        <v>260420</v>
      </c>
      <c r="C865" s="189" t="s">
        <v>37</v>
      </c>
      <c r="D865" s="483">
        <v>0</v>
      </c>
      <c r="E865" s="483">
        <v>0</v>
      </c>
      <c r="F865" s="483">
        <v>0</v>
      </c>
      <c r="G865" s="483">
        <v>0</v>
      </c>
      <c r="H865" s="88">
        <v>0</v>
      </c>
      <c r="I865" s="483">
        <v>0</v>
      </c>
      <c r="J865" s="483">
        <v>0</v>
      </c>
      <c r="K865" s="483">
        <v>0</v>
      </c>
      <c r="L865" s="483">
        <v>0</v>
      </c>
      <c r="M865" s="483">
        <v>0</v>
      </c>
      <c r="N865" s="483">
        <v>0</v>
      </c>
      <c r="O865" s="483">
        <v>0</v>
      </c>
      <c r="P865" s="483">
        <v>0</v>
      </c>
      <c r="Q865" s="483">
        <v>0</v>
      </c>
      <c r="R865" s="88">
        <v>0</v>
      </c>
      <c r="S865" s="483">
        <v>0</v>
      </c>
      <c r="T865" s="483">
        <v>0</v>
      </c>
      <c r="U865" s="483">
        <v>0</v>
      </c>
      <c r="V865" s="483">
        <v>0</v>
      </c>
      <c r="W865" s="483">
        <v>0</v>
      </c>
      <c r="X865" s="483">
        <v>0</v>
      </c>
      <c r="Y865" s="483">
        <v>0</v>
      </c>
      <c r="Z865" s="483">
        <v>0</v>
      </c>
      <c r="AA865" s="483">
        <v>0</v>
      </c>
      <c r="AB865" s="483">
        <v>0</v>
      </c>
      <c r="AC865" s="483">
        <v>0</v>
      </c>
      <c r="AD865" s="483">
        <v>0</v>
      </c>
      <c r="AE865" s="483">
        <v>0</v>
      </c>
      <c r="AF865" s="486">
        <v>0</v>
      </c>
      <c r="AG865" s="486">
        <v>0</v>
      </c>
      <c r="AH865" s="486">
        <v>0</v>
      </c>
      <c r="AI865" s="486">
        <v>0</v>
      </c>
      <c r="AJ865" s="487">
        <v>0</v>
      </c>
      <c r="AK865" s="40"/>
      <c r="AL865" s="40"/>
      <c r="AM865" s="40"/>
      <c r="AN865" s="40"/>
      <c r="AO865" s="40"/>
      <c r="AP865" s="40"/>
      <c r="AQ865" s="40"/>
      <c r="AR865" s="40"/>
      <c r="AS865" s="40"/>
      <c r="AT865" s="40"/>
      <c r="AU865" s="40"/>
      <c r="AV865" s="40"/>
      <c r="AW865" s="40"/>
      <c r="AX865" s="40"/>
      <c r="AY865" s="40"/>
      <c r="AZ865" s="40"/>
      <c r="BA865" s="40"/>
      <c r="BB865" s="40"/>
      <c r="BC865" s="40"/>
    </row>
    <row r="866" spans="1:55" s="42" customFormat="1" x14ac:dyDescent="0.25">
      <c r="A866" s="408"/>
      <c r="B866" s="113">
        <v>260425</v>
      </c>
      <c r="C866" s="189" t="s">
        <v>38</v>
      </c>
      <c r="D866" s="483">
        <v>0</v>
      </c>
      <c r="E866" s="483">
        <v>0</v>
      </c>
      <c r="F866" s="483">
        <v>0</v>
      </c>
      <c r="G866" s="483">
        <v>0</v>
      </c>
      <c r="H866" s="88">
        <v>0</v>
      </c>
      <c r="I866" s="483">
        <v>0</v>
      </c>
      <c r="J866" s="483">
        <v>0</v>
      </c>
      <c r="K866" s="483">
        <v>0</v>
      </c>
      <c r="L866" s="483">
        <v>0</v>
      </c>
      <c r="M866" s="483">
        <v>0</v>
      </c>
      <c r="N866" s="483">
        <v>0</v>
      </c>
      <c r="O866" s="483">
        <v>2500</v>
      </c>
      <c r="P866" s="483">
        <v>0</v>
      </c>
      <c r="Q866" s="483">
        <v>0</v>
      </c>
      <c r="R866" s="88">
        <v>2500</v>
      </c>
      <c r="S866" s="483">
        <v>0</v>
      </c>
      <c r="T866" s="483">
        <v>0</v>
      </c>
      <c r="U866" s="483">
        <v>0</v>
      </c>
      <c r="V866" s="483">
        <v>0</v>
      </c>
      <c r="W866" s="483">
        <v>0</v>
      </c>
      <c r="X866" s="483">
        <v>0</v>
      </c>
      <c r="Y866" s="483">
        <v>0</v>
      </c>
      <c r="Z866" s="483">
        <v>0</v>
      </c>
      <c r="AA866" s="483">
        <v>0</v>
      </c>
      <c r="AB866" s="483">
        <v>0</v>
      </c>
      <c r="AC866" s="483">
        <v>0</v>
      </c>
      <c r="AD866" s="483">
        <v>0</v>
      </c>
      <c r="AE866" s="483">
        <v>2500</v>
      </c>
      <c r="AF866" s="486">
        <v>0</v>
      </c>
      <c r="AG866" s="486">
        <v>0</v>
      </c>
      <c r="AH866" s="486">
        <v>0</v>
      </c>
      <c r="AI866" s="486">
        <v>0</v>
      </c>
      <c r="AJ866" s="487">
        <v>2500</v>
      </c>
      <c r="AK866" s="40"/>
      <c r="AL866" s="40"/>
      <c r="AM866" s="40"/>
      <c r="AN866" s="40"/>
      <c r="AO866" s="40"/>
      <c r="AP866" s="40"/>
      <c r="AQ866" s="40"/>
      <c r="AR866" s="40"/>
      <c r="AS866" s="40"/>
      <c r="AT866" s="40"/>
      <c r="AU866" s="40"/>
      <c r="AV866" s="40"/>
      <c r="AW866" s="40"/>
      <c r="AX866" s="40"/>
      <c r="AY866" s="40"/>
      <c r="AZ866" s="40"/>
      <c r="BA866" s="40"/>
      <c r="BB866" s="40"/>
      <c r="BC866" s="40"/>
    </row>
    <row r="867" spans="1:55" s="42" customFormat="1" x14ac:dyDescent="0.25">
      <c r="A867" s="408"/>
      <c r="B867" s="113">
        <v>2605</v>
      </c>
      <c r="C867" s="189" t="s">
        <v>308</v>
      </c>
      <c r="D867" s="483">
        <v>0</v>
      </c>
      <c r="E867" s="483">
        <v>0</v>
      </c>
      <c r="F867" s="483">
        <v>0</v>
      </c>
      <c r="G867" s="483">
        <v>0</v>
      </c>
      <c r="H867" s="88">
        <v>0</v>
      </c>
      <c r="I867" s="483">
        <v>0</v>
      </c>
      <c r="J867" s="483">
        <v>0</v>
      </c>
      <c r="K867" s="483">
        <v>0</v>
      </c>
      <c r="L867" s="483">
        <v>0</v>
      </c>
      <c r="M867" s="483">
        <v>0</v>
      </c>
      <c r="N867" s="483">
        <v>0</v>
      </c>
      <c r="O867" s="483">
        <v>0</v>
      </c>
      <c r="P867" s="483">
        <v>0</v>
      </c>
      <c r="Q867" s="483">
        <v>0</v>
      </c>
      <c r="R867" s="88">
        <v>0</v>
      </c>
      <c r="S867" s="483">
        <v>0</v>
      </c>
      <c r="T867" s="483">
        <v>0</v>
      </c>
      <c r="U867" s="483">
        <v>0</v>
      </c>
      <c r="V867" s="483">
        <v>0</v>
      </c>
      <c r="W867" s="483">
        <v>0</v>
      </c>
      <c r="X867" s="483">
        <v>0</v>
      </c>
      <c r="Y867" s="483">
        <v>0</v>
      </c>
      <c r="Z867" s="483">
        <v>0</v>
      </c>
      <c r="AA867" s="483">
        <v>0</v>
      </c>
      <c r="AB867" s="483">
        <v>0</v>
      </c>
      <c r="AC867" s="483">
        <v>0</v>
      </c>
      <c r="AD867" s="483">
        <v>0</v>
      </c>
      <c r="AE867" s="483">
        <v>0</v>
      </c>
      <c r="AF867" s="486">
        <v>0</v>
      </c>
      <c r="AG867" s="486">
        <v>0</v>
      </c>
      <c r="AH867" s="486">
        <v>0</v>
      </c>
      <c r="AI867" s="486">
        <v>0</v>
      </c>
      <c r="AJ867" s="487">
        <v>0</v>
      </c>
      <c r="AK867" s="40"/>
      <c r="AL867" s="40"/>
      <c r="AM867" s="40"/>
      <c r="AN867" s="40"/>
      <c r="AO867" s="40"/>
      <c r="AP867" s="40"/>
      <c r="AQ867" s="40"/>
      <c r="AR867" s="40"/>
      <c r="AS867" s="40"/>
      <c r="AT867" s="40"/>
      <c r="AU867" s="40"/>
      <c r="AV867" s="40"/>
      <c r="AW867" s="40"/>
      <c r="AX867" s="40"/>
      <c r="AY867" s="40"/>
      <c r="AZ867" s="40"/>
      <c r="BA867" s="40"/>
      <c r="BB867" s="40"/>
      <c r="BC867" s="40"/>
    </row>
    <row r="868" spans="1:55" s="42" customFormat="1" x14ac:dyDescent="0.25">
      <c r="A868" s="408"/>
      <c r="B868" s="113">
        <v>260505</v>
      </c>
      <c r="C868" s="189" t="s">
        <v>34</v>
      </c>
      <c r="D868" s="483">
        <v>0</v>
      </c>
      <c r="E868" s="483">
        <v>0</v>
      </c>
      <c r="F868" s="483">
        <v>0</v>
      </c>
      <c r="G868" s="483">
        <v>0</v>
      </c>
      <c r="H868" s="88">
        <v>0</v>
      </c>
      <c r="I868" s="483">
        <v>0</v>
      </c>
      <c r="J868" s="483">
        <v>0</v>
      </c>
      <c r="K868" s="483">
        <v>0</v>
      </c>
      <c r="L868" s="483">
        <v>0</v>
      </c>
      <c r="M868" s="483">
        <v>0</v>
      </c>
      <c r="N868" s="483">
        <v>0</v>
      </c>
      <c r="O868" s="483">
        <v>0</v>
      </c>
      <c r="P868" s="483">
        <v>0</v>
      </c>
      <c r="Q868" s="483">
        <v>0</v>
      </c>
      <c r="R868" s="88">
        <v>0</v>
      </c>
      <c r="S868" s="483">
        <v>0</v>
      </c>
      <c r="T868" s="483">
        <v>0</v>
      </c>
      <c r="U868" s="483">
        <v>0</v>
      </c>
      <c r="V868" s="483">
        <v>0</v>
      </c>
      <c r="W868" s="483">
        <v>0</v>
      </c>
      <c r="X868" s="483">
        <v>0</v>
      </c>
      <c r="Y868" s="483">
        <v>0</v>
      </c>
      <c r="Z868" s="483">
        <v>0</v>
      </c>
      <c r="AA868" s="483">
        <v>0</v>
      </c>
      <c r="AB868" s="483">
        <v>0</v>
      </c>
      <c r="AC868" s="483">
        <v>0</v>
      </c>
      <c r="AD868" s="483">
        <v>0</v>
      </c>
      <c r="AE868" s="483">
        <v>0</v>
      </c>
      <c r="AF868" s="486">
        <v>0</v>
      </c>
      <c r="AG868" s="486">
        <v>0</v>
      </c>
      <c r="AH868" s="486">
        <v>0</v>
      </c>
      <c r="AI868" s="486">
        <v>0</v>
      </c>
      <c r="AJ868" s="487">
        <v>0</v>
      </c>
      <c r="AK868" s="40"/>
      <c r="AL868" s="40"/>
      <c r="AM868" s="40"/>
      <c r="AN868" s="40"/>
      <c r="AO868" s="40"/>
      <c r="AP868" s="40"/>
      <c r="AQ868" s="40"/>
      <c r="AR868" s="40"/>
      <c r="AS868" s="40"/>
      <c r="AT868" s="40"/>
      <c r="AU868" s="40"/>
      <c r="AV868" s="40"/>
      <c r="AW868" s="40"/>
      <c r="AX868" s="40"/>
      <c r="AY868" s="40"/>
      <c r="AZ868" s="40"/>
      <c r="BA868" s="40"/>
      <c r="BB868" s="40"/>
      <c r="BC868" s="40"/>
    </row>
    <row r="869" spans="1:55" s="42" customFormat="1" x14ac:dyDescent="0.25">
      <c r="A869" s="408"/>
      <c r="B869" s="113">
        <v>260510</v>
      </c>
      <c r="C869" s="189" t="s">
        <v>35</v>
      </c>
      <c r="D869" s="483">
        <v>0</v>
      </c>
      <c r="E869" s="483">
        <v>0</v>
      </c>
      <c r="F869" s="483">
        <v>0</v>
      </c>
      <c r="G869" s="483">
        <v>0</v>
      </c>
      <c r="H869" s="88">
        <v>0</v>
      </c>
      <c r="I869" s="483">
        <v>0</v>
      </c>
      <c r="J869" s="483">
        <v>0</v>
      </c>
      <c r="K869" s="483">
        <v>0</v>
      </c>
      <c r="L869" s="483">
        <v>0</v>
      </c>
      <c r="M869" s="483">
        <v>0</v>
      </c>
      <c r="N869" s="483">
        <v>0</v>
      </c>
      <c r="O869" s="483">
        <v>0</v>
      </c>
      <c r="P869" s="483">
        <v>0</v>
      </c>
      <c r="Q869" s="483">
        <v>0</v>
      </c>
      <c r="R869" s="88">
        <v>0</v>
      </c>
      <c r="S869" s="483">
        <v>0</v>
      </c>
      <c r="T869" s="483">
        <v>0</v>
      </c>
      <c r="U869" s="483">
        <v>0</v>
      </c>
      <c r="V869" s="483">
        <v>0</v>
      </c>
      <c r="W869" s="483">
        <v>0</v>
      </c>
      <c r="X869" s="483">
        <v>0</v>
      </c>
      <c r="Y869" s="483">
        <v>0</v>
      </c>
      <c r="Z869" s="483">
        <v>0</v>
      </c>
      <c r="AA869" s="483">
        <v>0</v>
      </c>
      <c r="AB869" s="483">
        <v>0</v>
      </c>
      <c r="AC869" s="483">
        <v>0</v>
      </c>
      <c r="AD869" s="483">
        <v>0</v>
      </c>
      <c r="AE869" s="483">
        <v>0</v>
      </c>
      <c r="AF869" s="486">
        <v>0</v>
      </c>
      <c r="AG869" s="486">
        <v>0</v>
      </c>
      <c r="AH869" s="486">
        <v>0</v>
      </c>
      <c r="AI869" s="486">
        <v>0</v>
      </c>
      <c r="AJ869" s="487">
        <v>0</v>
      </c>
      <c r="AK869" s="40"/>
      <c r="AL869" s="40"/>
      <c r="AM869" s="40"/>
      <c r="AN869" s="40"/>
      <c r="AO869" s="40"/>
      <c r="AP869" s="40"/>
      <c r="AQ869" s="40"/>
      <c r="AR869" s="40"/>
      <c r="AS869" s="40"/>
      <c r="AT869" s="40"/>
      <c r="AU869" s="40"/>
      <c r="AV869" s="40"/>
      <c r="AW869" s="40"/>
      <c r="AX869" s="40"/>
      <c r="AY869" s="40"/>
      <c r="AZ869" s="40"/>
      <c r="BA869" s="40"/>
      <c r="BB869" s="40"/>
      <c r="BC869" s="40"/>
    </row>
    <row r="870" spans="1:55" s="42" customFormat="1" x14ac:dyDescent="0.25">
      <c r="A870" s="408"/>
      <c r="B870" s="113">
        <v>260515</v>
      </c>
      <c r="C870" s="189" t="s">
        <v>36</v>
      </c>
      <c r="D870" s="483">
        <v>0</v>
      </c>
      <c r="E870" s="483">
        <v>0</v>
      </c>
      <c r="F870" s="483">
        <v>0</v>
      </c>
      <c r="G870" s="483">
        <v>0</v>
      </c>
      <c r="H870" s="88">
        <v>0</v>
      </c>
      <c r="I870" s="483">
        <v>0</v>
      </c>
      <c r="J870" s="483">
        <v>0</v>
      </c>
      <c r="K870" s="483">
        <v>0</v>
      </c>
      <c r="L870" s="483">
        <v>0</v>
      </c>
      <c r="M870" s="483">
        <v>0</v>
      </c>
      <c r="N870" s="483">
        <v>0</v>
      </c>
      <c r="O870" s="483">
        <v>0</v>
      </c>
      <c r="P870" s="483">
        <v>0</v>
      </c>
      <c r="Q870" s="483">
        <v>0</v>
      </c>
      <c r="R870" s="88">
        <v>0</v>
      </c>
      <c r="S870" s="483">
        <v>0</v>
      </c>
      <c r="T870" s="483">
        <v>0</v>
      </c>
      <c r="U870" s="483">
        <v>0</v>
      </c>
      <c r="V870" s="483">
        <v>0</v>
      </c>
      <c r="W870" s="483">
        <v>0</v>
      </c>
      <c r="X870" s="483">
        <v>0</v>
      </c>
      <c r="Y870" s="483">
        <v>0</v>
      </c>
      <c r="Z870" s="483">
        <v>0</v>
      </c>
      <c r="AA870" s="483">
        <v>0</v>
      </c>
      <c r="AB870" s="483">
        <v>0</v>
      </c>
      <c r="AC870" s="483">
        <v>0</v>
      </c>
      <c r="AD870" s="483">
        <v>0</v>
      </c>
      <c r="AE870" s="483">
        <v>0</v>
      </c>
      <c r="AF870" s="486">
        <v>0</v>
      </c>
      <c r="AG870" s="486">
        <v>0</v>
      </c>
      <c r="AH870" s="486">
        <v>0</v>
      </c>
      <c r="AI870" s="486">
        <v>0</v>
      </c>
      <c r="AJ870" s="487">
        <v>0</v>
      </c>
      <c r="AK870" s="40"/>
      <c r="AL870" s="40"/>
      <c r="AM870" s="40"/>
      <c r="AN870" s="40"/>
      <c r="AO870" s="40"/>
      <c r="AP870" s="40"/>
      <c r="AQ870" s="40"/>
      <c r="AR870" s="40"/>
      <c r="AS870" s="40"/>
      <c r="AT870" s="40"/>
      <c r="AU870" s="40"/>
      <c r="AV870" s="40"/>
      <c r="AW870" s="40"/>
      <c r="AX870" s="40"/>
      <c r="AY870" s="40"/>
      <c r="AZ870" s="40"/>
      <c r="BA870" s="40"/>
      <c r="BB870" s="40"/>
      <c r="BC870" s="40"/>
    </row>
    <row r="871" spans="1:55" s="42" customFormat="1" x14ac:dyDescent="0.25">
      <c r="A871" s="408"/>
      <c r="B871" s="113">
        <v>260520</v>
      </c>
      <c r="C871" s="189" t="s">
        <v>37</v>
      </c>
      <c r="D871" s="483">
        <v>0</v>
      </c>
      <c r="E871" s="483">
        <v>0</v>
      </c>
      <c r="F871" s="483">
        <v>0</v>
      </c>
      <c r="G871" s="483">
        <v>0</v>
      </c>
      <c r="H871" s="88">
        <v>0</v>
      </c>
      <c r="I871" s="483">
        <v>0</v>
      </c>
      <c r="J871" s="483">
        <v>0</v>
      </c>
      <c r="K871" s="483">
        <v>0</v>
      </c>
      <c r="L871" s="483">
        <v>0</v>
      </c>
      <c r="M871" s="483">
        <v>0</v>
      </c>
      <c r="N871" s="483">
        <v>0</v>
      </c>
      <c r="O871" s="483">
        <v>0</v>
      </c>
      <c r="P871" s="483">
        <v>0</v>
      </c>
      <c r="Q871" s="483">
        <v>0</v>
      </c>
      <c r="R871" s="88">
        <v>0</v>
      </c>
      <c r="S871" s="483">
        <v>0</v>
      </c>
      <c r="T871" s="483">
        <v>0</v>
      </c>
      <c r="U871" s="483">
        <v>0</v>
      </c>
      <c r="V871" s="483">
        <v>0</v>
      </c>
      <c r="W871" s="483">
        <v>0</v>
      </c>
      <c r="X871" s="483">
        <v>0</v>
      </c>
      <c r="Y871" s="483">
        <v>0</v>
      </c>
      <c r="Z871" s="483">
        <v>0</v>
      </c>
      <c r="AA871" s="483">
        <v>0</v>
      </c>
      <c r="AB871" s="483">
        <v>0</v>
      </c>
      <c r="AC871" s="483">
        <v>0</v>
      </c>
      <c r="AD871" s="483">
        <v>0</v>
      </c>
      <c r="AE871" s="483">
        <v>0</v>
      </c>
      <c r="AF871" s="486">
        <v>0</v>
      </c>
      <c r="AG871" s="486">
        <v>0</v>
      </c>
      <c r="AH871" s="486">
        <v>0</v>
      </c>
      <c r="AI871" s="486">
        <v>0</v>
      </c>
      <c r="AJ871" s="487">
        <v>0</v>
      </c>
      <c r="AK871" s="40"/>
      <c r="AL871" s="40"/>
      <c r="AM871" s="40"/>
      <c r="AN871" s="40"/>
      <c r="AO871" s="40"/>
      <c r="AP871" s="40"/>
      <c r="AQ871" s="40"/>
      <c r="AR871" s="40"/>
      <c r="AS871" s="40"/>
      <c r="AT871" s="40"/>
      <c r="AU871" s="40"/>
      <c r="AV871" s="40"/>
      <c r="AW871" s="40"/>
      <c r="AX871" s="40"/>
      <c r="AY871" s="40"/>
      <c r="AZ871" s="40"/>
      <c r="BA871" s="40"/>
      <c r="BB871" s="40"/>
      <c r="BC871" s="40"/>
    </row>
    <row r="872" spans="1:55" s="42" customFormat="1" x14ac:dyDescent="0.25">
      <c r="A872" s="408"/>
      <c r="B872" s="113">
        <v>260525</v>
      </c>
      <c r="C872" s="189" t="s">
        <v>38</v>
      </c>
      <c r="D872" s="483">
        <v>0</v>
      </c>
      <c r="E872" s="483">
        <v>0</v>
      </c>
      <c r="F872" s="483">
        <v>0</v>
      </c>
      <c r="G872" s="483">
        <v>0</v>
      </c>
      <c r="H872" s="88">
        <v>0</v>
      </c>
      <c r="I872" s="483">
        <v>0</v>
      </c>
      <c r="J872" s="483">
        <v>0</v>
      </c>
      <c r="K872" s="483">
        <v>0</v>
      </c>
      <c r="L872" s="483">
        <v>0</v>
      </c>
      <c r="M872" s="483">
        <v>0</v>
      </c>
      <c r="N872" s="483">
        <v>0</v>
      </c>
      <c r="O872" s="483">
        <v>0</v>
      </c>
      <c r="P872" s="483">
        <v>0</v>
      </c>
      <c r="Q872" s="483">
        <v>0</v>
      </c>
      <c r="R872" s="88">
        <v>0</v>
      </c>
      <c r="S872" s="483">
        <v>0</v>
      </c>
      <c r="T872" s="483">
        <v>0</v>
      </c>
      <c r="U872" s="483">
        <v>0</v>
      </c>
      <c r="V872" s="483">
        <v>0</v>
      </c>
      <c r="W872" s="483">
        <v>0</v>
      </c>
      <c r="X872" s="483">
        <v>0</v>
      </c>
      <c r="Y872" s="483">
        <v>0</v>
      </c>
      <c r="Z872" s="483">
        <v>0</v>
      </c>
      <c r="AA872" s="483">
        <v>0</v>
      </c>
      <c r="AB872" s="483">
        <v>0</v>
      </c>
      <c r="AC872" s="483">
        <v>0</v>
      </c>
      <c r="AD872" s="483">
        <v>0</v>
      </c>
      <c r="AE872" s="483">
        <v>0</v>
      </c>
      <c r="AF872" s="486">
        <v>0</v>
      </c>
      <c r="AG872" s="486">
        <v>0</v>
      </c>
      <c r="AH872" s="486">
        <v>0</v>
      </c>
      <c r="AI872" s="486">
        <v>0</v>
      </c>
      <c r="AJ872" s="487">
        <v>0</v>
      </c>
      <c r="AK872" s="40"/>
      <c r="AL872" s="40"/>
      <c r="AM872" s="40"/>
      <c r="AN872" s="40"/>
      <c r="AO872" s="40"/>
      <c r="AP872" s="40"/>
      <c r="AQ872" s="40"/>
      <c r="AR872" s="40"/>
      <c r="AS872" s="40"/>
      <c r="AT872" s="40"/>
      <c r="AU872" s="40"/>
      <c r="AV872" s="40"/>
      <c r="AW872" s="40"/>
      <c r="AX872" s="40"/>
      <c r="AY872" s="40"/>
      <c r="AZ872" s="40"/>
      <c r="BA872" s="40"/>
      <c r="BB872" s="40"/>
      <c r="BC872" s="40"/>
    </row>
    <row r="873" spans="1:55" s="42" customFormat="1" x14ac:dyDescent="0.25">
      <c r="A873" s="408"/>
      <c r="B873" s="113">
        <v>2606</v>
      </c>
      <c r="C873" s="189" t="s">
        <v>309</v>
      </c>
      <c r="D873" s="483">
        <v>0</v>
      </c>
      <c r="E873" s="483">
        <v>18214.503260000001</v>
      </c>
      <c r="F873" s="483">
        <v>0</v>
      </c>
      <c r="G873" s="483">
        <v>210.46501000000001</v>
      </c>
      <c r="H873" s="88">
        <v>18424.968270000001</v>
      </c>
      <c r="I873" s="483">
        <v>930.53521999999998</v>
      </c>
      <c r="J873" s="483">
        <v>0</v>
      </c>
      <c r="K873" s="483">
        <v>0</v>
      </c>
      <c r="L873" s="483">
        <v>0</v>
      </c>
      <c r="M873" s="483">
        <v>163.33882</v>
      </c>
      <c r="N873" s="483">
        <v>0</v>
      </c>
      <c r="O873" s="483">
        <v>241.37276</v>
      </c>
      <c r="P873" s="483">
        <v>20000</v>
      </c>
      <c r="Q873" s="483">
        <v>0</v>
      </c>
      <c r="R873" s="88">
        <v>21335.246800000001</v>
      </c>
      <c r="S873" s="483">
        <v>13763.271000000001</v>
      </c>
      <c r="T873" s="483">
        <v>9616.2999999999993</v>
      </c>
      <c r="U873" s="483">
        <v>0</v>
      </c>
      <c r="V873" s="483">
        <v>0</v>
      </c>
      <c r="W873" s="483">
        <v>0</v>
      </c>
      <c r="X873" s="483">
        <v>0</v>
      </c>
      <c r="Y873" s="483">
        <v>2909.0520000000001</v>
      </c>
      <c r="Z873" s="483">
        <v>0</v>
      </c>
      <c r="AA873" s="483">
        <v>0</v>
      </c>
      <c r="AB873" s="483">
        <v>0</v>
      </c>
      <c r="AC873" s="483">
        <v>500</v>
      </c>
      <c r="AD873" s="483">
        <v>26788.623</v>
      </c>
      <c r="AE873" s="483">
        <v>66548.838069999998</v>
      </c>
      <c r="AF873" s="486">
        <v>0</v>
      </c>
      <c r="AG873" s="486">
        <v>163.33882</v>
      </c>
      <c r="AH873" s="486">
        <v>0</v>
      </c>
      <c r="AI873" s="486">
        <v>3409.0520000000001</v>
      </c>
      <c r="AJ873" s="487">
        <v>62976.447249999997</v>
      </c>
      <c r="AK873" s="40"/>
      <c r="AL873" s="40"/>
      <c r="AM873" s="40"/>
      <c r="AN873" s="40"/>
      <c r="AO873" s="40"/>
      <c r="AP873" s="40"/>
      <c r="AQ873" s="40"/>
      <c r="AR873" s="40"/>
      <c r="AS873" s="40"/>
      <c r="AT873" s="40"/>
      <c r="AU873" s="40"/>
      <c r="AV873" s="40"/>
      <c r="AW873" s="40"/>
      <c r="AX873" s="40"/>
      <c r="AY873" s="40"/>
      <c r="AZ873" s="40"/>
      <c r="BA873" s="40"/>
      <c r="BB873" s="40"/>
      <c r="BC873" s="40"/>
    </row>
    <row r="874" spans="1:55" s="42" customFormat="1" x14ac:dyDescent="0.25">
      <c r="A874" s="408"/>
      <c r="B874" s="113">
        <v>260605</v>
      </c>
      <c r="C874" s="189" t="s">
        <v>34</v>
      </c>
      <c r="D874" s="483">
        <v>0</v>
      </c>
      <c r="E874" s="483">
        <v>546.68763999999999</v>
      </c>
      <c r="F874" s="483">
        <v>0</v>
      </c>
      <c r="G874" s="483">
        <v>8.7837999999999994</v>
      </c>
      <c r="H874" s="88">
        <v>555.47144000000003</v>
      </c>
      <c r="I874" s="483">
        <v>59.359670000000001</v>
      </c>
      <c r="J874" s="483">
        <v>0</v>
      </c>
      <c r="K874" s="483">
        <v>0</v>
      </c>
      <c r="L874" s="483">
        <v>0</v>
      </c>
      <c r="M874" s="483">
        <v>11.76441</v>
      </c>
      <c r="N874" s="483">
        <v>0</v>
      </c>
      <c r="O874" s="483">
        <v>3.3738700000000001</v>
      </c>
      <c r="P874" s="483">
        <v>0</v>
      </c>
      <c r="Q874" s="483">
        <v>0</v>
      </c>
      <c r="R874" s="88">
        <v>74.497950000000003</v>
      </c>
      <c r="S874" s="483">
        <v>0</v>
      </c>
      <c r="T874" s="483">
        <v>0</v>
      </c>
      <c r="U874" s="483">
        <v>0</v>
      </c>
      <c r="V874" s="483">
        <v>0</v>
      </c>
      <c r="W874" s="483">
        <v>0</v>
      </c>
      <c r="X874" s="483">
        <v>0</v>
      </c>
      <c r="Y874" s="483">
        <v>0</v>
      </c>
      <c r="Z874" s="483">
        <v>0</v>
      </c>
      <c r="AA874" s="483">
        <v>0</v>
      </c>
      <c r="AB874" s="483">
        <v>0</v>
      </c>
      <c r="AC874" s="483">
        <v>0</v>
      </c>
      <c r="AD874" s="483">
        <v>0</v>
      </c>
      <c r="AE874" s="483">
        <v>629.96938999999998</v>
      </c>
      <c r="AF874" s="486">
        <v>0</v>
      </c>
      <c r="AG874" s="486">
        <v>11.76441</v>
      </c>
      <c r="AH874" s="486">
        <v>0</v>
      </c>
      <c r="AI874" s="486">
        <v>0</v>
      </c>
      <c r="AJ874" s="487">
        <v>618.20498000000009</v>
      </c>
      <c r="AK874" s="40"/>
      <c r="AL874" s="40"/>
      <c r="AM874" s="40"/>
      <c r="AN874" s="40"/>
      <c r="AO874" s="40"/>
      <c r="AP874" s="40"/>
      <c r="AQ874" s="40"/>
      <c r="AR874" s="40"/>
      <c r="AS874" s="40"/>
      <c r="AT874" s="40"/>
      <c r="AU874" s="40"/>
      <c r="AV874" s="40"/>
      <c r="AW874" s="40"/>
      <c r="AX874" s="40"/>
      <c r="AY874" s="40"/>
      <c r="AZ874" s="40"/>
      <c r="BA874" s="40"/>
      <c r="BB874" s="40"/>
      <c r="BC874" s="40"/>
    </row>
    <row r="875" spans="1:55" s="42" customFormat="1" x14ac:dyDescent="0.25">
      <c r="A875" s="408"/>
      <c r="B875" s="113">
        <v>260610</v>
      </c>
      <c r="C875" s="189" t="s">
        <v>35</v>
      </c>
      <c r="D875" s="483">
        <v>0</v>
      </c>
      <c r="E875" s="483">
        <v>866.00126</v>
      </c>
      <c r="F875" s="483">
        <v>0</v>
      </c>
      <c r="G875" s="483">
        <v>25.504729999999999</v>
      </c>
      <c r="H875" s="88">
        <v>891.50599</v>
      </c>
      <c r="I875" s="483">
        <v>107.59019000000001</v>
      </c>
      <c r="J875" s="483">
        <v>0</v>
      </c>
      <c r="K875" s="483">
        <v>0</v>
      </c>
      <c r="L875" s="483">
        <v>0</v>
      </c>
      <c r="M875" s="483">
        <v>23.15005</v>
      </c>
      <c r="N875" s="483">
        <v>0</v>
      </c>
      <c r="O875" s="483">
        <v>6.8187899999999999</v>
      </c>
      <c r="P875" s="483">
        <v>0</v>
      </c>
      <c r="Q875" s="483">
        <v>0</v>
      </c>
      <c r="R875" s="88">
        <v>137.55903000000001</v>
      </c>
      <c r="S875" s="483">
        <v>0</v>
      </c>
      <c r="T875" s="483">
        <v>0</v>
      </c>
      <c r="U875" s="483">
        <v>0</v>
      </c>
      <c r="V875" s="483">
        <v>0</v>
      </c>
      <c r="W875" s="483">
        <v>0</v>
      </c>
      <c r="X875" s="483">
        <v>0</v>
      </c>
      <c r="Y875" s="483">
        <v>0</v>
      </c>
      <c r="Z875" s="483">
        <v>0</v>
      </c>
      <c r="AA875" s="483">
        <v>0</v>
      </c>
      <c r="AB875" s="483">
        <v>0</v>
      </c>
      <c r="AC875" s="483">
        <v>0</v>
      </c>
      <c r="AD875" s="483">
        <v>0</v>
      </c>
      <c r="AE875" s="483">
        <v>1029.06502</v>
      </c>
      <c r="AF875" s="486">
        <v>0</v>
      </c>
      <c r="AG875" s="486">
        <v>23.15005</v>
      </c>
      <c r="AH875" s="486">
        <v>0</v>
      </c>
      <c r="AI875" s="486">
        <v>0</v>
      </c>
      <c r="AJ875" s="487">
        <v>1005.91497</v>
      </c>
      <c r="AK875" s="40"/>
      <c r="AL875" s="40"/>
      <c r="AM875" s="40"/>
      <c r="AN875" s="40"/>
      <c r="AO875" s="40"/>
      <c r="AP875" s="40"/>
      <c r="AQ875" s="40"/>
      <c r="AR875" s="40"/>
      <c r="AS875" s="40"/>
      <c r="AT875" s="40"/>
      <c r="AU875" s="40"/>
      <c r="AV875" s="40"/>
      <c r="AW875" s="40"/>
      <c r="AX875" s="40"/>
      <c r="AY875" s="40"/>
      <c r="AZ875" s="40"/>
      <c r="BA875" s="40"/>
      <c r="BB875" s="40"/>
      <c r="BC875" s="40"/>
    </row>
    <row r="876" spans="1:55" s="42" customFormat="1" x14ac:dyDescent="0.25">
      <c r="A876" s="408"/>
      <c r="B876" s="113">
        <v>260615</v>
      </c>
      <c r="C876" s="189" t="s">
        <v>36</v>
      </c>
      <c r="D876" s="483">
        <v>0</v>
      </c>
      <c r="E876" s="483">
        <v>3242.5087699999999</v>
      </c>
      <c r="F876" s="483">
        <v>0</v>
      </c>
      <c r="G876" s="483">
        <v>48.396120000000003</v>
      </c>
      <c r="H876" s="88">
        <v>3290.9048899999998</v>
      </c>
      <c r="I876" s="483">
        <v>196.39952</v>
      </c>
      <c r="J876" s="483">
        <v>0</v>
      </c>
      <c r="K876" s="483">
        <v>0</v>
      </c>
      <c r="L876" s="483">
        <v>0</v>
      </c>
      <c r="M876" s="483">
        <v>32.077770000000001</v>
      </c>
      <c r="N876" s="483">
        <v>0</v>
      </c>
      <c r="O876" s="483">
        <v>21.09413</v>
      </c>
      <c r="P876" s="483">
        <v>0</v>
      </c>
      <c r="Q876" s="483">
        <v>0</v>
      </c>
      <c r="R876" s="88">
        <v>249.57141999999999</v>
      </c>
      <c r="S876" s="483">
        <v>0</v>
      </c>
      <c r="T876" s="483">
        <v>0</v>
      </c>
      <c r="U876" s="483">
        <v>0</v>
      </c>
      <c r="V876" s="483">
        <v>0</v>
      </c>
      <c r="W876" s="483">
        <v>0</v>
      </c>
      <c r="X876" s="483">
        <v>0</v>
      </c>
      <c r="Y876" s="483">
        <v>0</v>
      </c>
      <c r="Z876" s="483">
        <v>0</v>
      </c>
      <c r="AA876" s="483">
        <v>0</v>
      </c>
      <c r="AB876" s="483">
        <v>0</v>
      </c>
      <c r="AC876" s="483">
        <v>0</v>
      </c>
      <c r="AD876" s="483">
        <v>0</v>
      </c>
      <c r="AE876" s="483">
        <v>3540.47631</v>
      </c>
      <c r="AF876" s="486">
        <v>0</v>
      </c>
      <c r="AG876" s="486">
        <v>32.077770000000001</v>
      </c>
      <c r="AH876" s="486">
        <v>0</v>
      </c>
      <c r="AI876" s="486">
        <v>0</v>
      </c>
      <c r="AJ876" s="487">
        <v>3508.3985399999997</v>
      </c>
      <c r="AK876" s="40"/>
      <c r="AL876" s="40"/>
      <c r="AM876" s="40"/>
      <c r="AN876" s="40"/>
      <c r="AO876" s="40"/>
      <c r="AP876" s="40"/>
      <c r="AQ876" s="40"/>
      <c r="AR876" s="40"/>
      <c r="AS876" s="40"/>
      <c r="AT876" s="40"/>
      <c r="AU876" s="40"/>
      <c r="AV876" s="40"/>
      <c r="AW876" s="40"/>
      <c r="AX876" s="40"/>
      <c r="AY876" s="40"/>
      <c r="AZ876" s="40"/>
      <c r="BA876" s="40"/>
      <c r="BB876" s="40"/>
      <c r="BC876" s="40"/>
    </row>
    <row r="877" spans="1:55" s="42" customFormat="1" x14ac:dyDescent="0.25">
      <c r="A877" s="408"/>
      <c r="B877" s="113">
        <v>260620</v>
      </c>
      <c r="C877" s="189" t="s">
        <v>37</v>
      </c>
      <c r="D877" s="483">
        <v>0</v>
      </c>
      <c r="E877" s="483">
        <v>2623.0211199999999</v>
      </c>
      <c r="F877" s="483">
        <v>0</v>
      </c>
      <c r="G877" s="483">
        <v>59.70185</v>
      </c>
      <c r="H877" s="88">
        <v>2682.7229699999998</v>
      </c>
      <c r="I877" s="483">
        <v>241.47216</v>
      </c>
      <c r="J877" s="483">
        <v>0</v>
      </c>
      <c r="K877" s="483">
        <v>0</v>
      </c>
      <c r="L877" s="483">
        <v>0</v>
      </c>
      <c r="M877" s="483">
        <v>37.198</v>
      </c>
      <c r="N877" s="483">
        <v>0</v>
      </c>
      <c r="O877" s="483">
        <v>34.760660000000001</v>
      </c>
      <c r="P877" s="483">
        <v>0</v>
      </c>
      <c r="Q877" s="483">
        <v>0</v>
      </c>
      <c r="R877" s="88">
        <v>313.43082000000004</v>
      </c>
      <c r="S877" s="483">
        <v>571.42858000000001</v>
      </c>
      <c r="T877" s="483">
        <v>0</v>
      </c>
      <c r="U877" s="483">
        <v>0</v>
      </c>
      <c r="V877" s="483">
        <v>0</v>
      </c>
      <c r="W877" s="483">
        <v>0</v>
      </c>
      <c r="X877" s="483">
        <v>0</v>
      </c>
      <c r="Y877" s="483">
        <v>0</v>
      </c>
      <c r="Z877" s="483">
        <v>0</v>
      </c>
      <c r="AA877" s="483">
        <v>0</v>
      </c>
      <c r="AB877" s="483">
        <v>0</v>
      </c>
      <c r="AC877" s="483">
        <v>0</v>
      </c>
      <c r="AD877" s="483">
        <v>571.42858000000001</v>
      </c>
      <c r="AE877" s="483">
        <v>3567.5823700000001</v>
      </c>
      <c r="AF877" s="486">
        <v>0</v>
      </c>
      <c r="AG877" s="486">
        <v>37.198</v>
      </c>
      <c r="AH877" s="486">
        <v>0</v>
      </c>
      <c r="AI877" s="486">
        <v>0</v>
      </c>
      <c r="AJ877" s="487">
        <v>3530.3843699999998</v>
      </c>
      <c r="AK877" s="40"/>
      <c r="AL877" s="40"/>
      <c r="AM877" s="40"/>
      <c r="AN877" s="40"/>
      <c r="AO877" s="40"/>
      <c r="AP877" s="40"/>
      <c r="AQ877" s="40"/>
      <c r="AR877" s="40"/>
      <c r="AS877" s="40"/>
      <c r="AT877" s="40"/>
      <c r="AU877" s="40"/>
      <c r="AV877" s="40"/>
      <c r="AW877" s="40"/>
      <c r="AX877" s="40"/>
      <c r="AY877" s="40"/>
      <c r="AZ877" s="40"/>
      <c r="BA877" s="40"/>
      <c r="BB877" s="40"/>
      <c r="BC877" s="40"/>
    </row>
    <row r="878" spans="1:55" s="42" customFormat="1" x14ac:dyDescent="0.25">
      <c r="A878" s="408"/>
      <c r="B878" s="113">
        <v>260625</v>
      </c>
      <c r="C878" s="189" t="s">
        <v>38</v>
      </c>
      <c r="D878" s="483">
        <v>0</v>
      </c>
      <c r="E878" s="483">
        <v>10936.284470000001</v>
      </c>
      <c r="F878" s="483">
        <v>0</v>
      </c>
      <c r="G878" s="483">
        <v>68.078509999999994</v>
      </c>
      <c r="H878" s="88">
        <v>11004.36298</v>
      </c>
      <c r="I878" s="483">
        <v>325.71368000000001</v>
      </c>
      <c r="J878" s="483">
        <v>0</v>
      </c>
      <c r="K878" s="483">
        <v>0</v>
      </c>
      <c r="L878" s="483">
        <v>0</v>
      </c>
      <c r="M878" s="483">
        <v>59.148589999999999</v>
      </c>
      <c r="N878" s="483">
        <v>0</v>
      </c>
      <c r="O878" s="483">
        <v>175.32531</v>
      </c>
      <c r="P878" s="483">
        <v>20000</v>
      </c>
      <c r="Q878" s="483">
        <v>0</v>
      </c>
      <c r="R878" s="88">
        <v>20560.187580000002</v>
      </c>
      <c r="S878" s="483">
        <v>13191.842420000001</v>
      </c>
      <c r="T878" s="483">
        <v>9616.2999999999993</v>
      </c>
      <c r="U878" s="483">
        <v>0</v>
      </c>
      <c r="V878" s="483">
        <v>0</v>
      </c>
      <c r="W878" s="483">
        <v>0</v>
      </c>
      <c r="X878" s="483">
        <v>0</v>
      </c>
      <c r="Y878" s="483">
        <v>2909.0520000000001</v>
      </c>
      <c r="Z878" s="483">
        <v>0</v>
      </c>
      <c r="AA878" s="483">
        <v>0</v>
      </c>
      <c r="AB878" s="483">
        <v>0</v>
      </c>
      <c r="AC878" s="483">
        <v>500</v>
      </c>
      <c r="AD878" s="483">
        <v>26217.19442</v>
      </c>
      <c r="AE878" s="483">
        <v>57781.744980000003</v>
      </c>
      <c r="AF878" s="486">
        <v>0</v>
      </c>
      <c r="AG878" s="486">
        <v>59.148589999999999</v>
      </c>
      <c r="AH878" s="486">
        <v>0</v>
      </c>
      <c r="AI878" s="486">
        <v>3409.0520000000001</v>
      </c>
      <c r="AJ878" s="487">
        <v>54313.544389999995</v>
      </c>
      <c r="AK878" s="40"/>
      <c r="AL878" s="40"/>
      <c r="AM878" s="40"/>
      <c r="AN878" s="40"/>
      <c r="AO878" s="40"/>
      <c r="AP878" s="40"/>
      <c r="AQ878" s="40"/>
      <c r="AR878" s="40"/>
      <c r="AS878" s="40"/>
      <c r="AT878" s="40"/>
      <c r="AU878" s="40"/>
      <c r="AV878" s="40"/>
      <c r="AW878" s="40"/>
      <c r="AX878" s="40"/>
      <c r="AY878" s="40"/>
      <c r="AZ878" s="40"/>
      <c r="BA878" s="40"/>
      <c r="BB878" s="40"/>
      <c r="BC878" s="40"/>
    </row>
    <row r="879" spans="1:55" s="42" customFormat="1" x14ac:dyDescent="0.25">
      <c r="A879" s="408"/>
      <c r="B879" s="113">
        <v>2607</v>
      </c>
      <c r="C879" s="189" t="s">
        <v>310</v>
      </c>
      <c r="D879" s="483">
        <v>52833.333440000002</v>
      </c>
      <c r="E879" s="483">
        <v>10000</v>
      </c>
      <c r="F879" s="483">
        <v>0</v>
      </c>
      <c r="G879" s="483">
        <v>168625</v>
      </c>
      <c r="H879" s="88">
        <v>231458.33344000002</v>
      </c>
      <c r="I879" s="483">
        <v>0</v>
      </c>
      <c r="J879" s="483">
        <v>92000</v>
      </c>
      <c r="K879" s="483">
        <v>0</v>
      </c>
      <c r="L879" s="483">
        <v>0</v>
      </c>
      <c r="M879" s="483">
        <v>0</v>
      </c>
      <c r="N879" s="483">
        <v>43000.000010000003</v>
      </c>
      <c r="O879" s="483">
        <v>0</v>
      </c>
      <c r="P879" s="483">
        <v>0</v>
      </c>
      <c r="Q879" s="483">
        <v>0</v>
      </c>
      <c r="R879" s="88">
        <v>135000.00001000002</v>
      </c>
      <c r="S879" s="483">
        <v>0</v>
      </c>
      <c r="T879" s="483">
        <v>0</v>
      </c>
      <c r="U879" s="483">
        <v>0</v>
      </c>
      <c r="V879" s="483">
        <v>0</v>
      </c>
      <c r="W879" s="483">
        <v>0</v>
      </c>
      <c r="X879" s="483">
        <v>0</v>
      </c>
      <c r="Y879" s="483">
        <v>0</v>
      </c>
      <c r="Z879" s="483">
        <v>0</v>
      </c>
      <c r="AA879" s="483">
        <v>0</v>
      </c>
      <c r="AB879" s="483">
        <v>0</v>
      </c>
      <c r="AC879" s="483">
        <v>0</v>
      </c>
      <c r="AD879" s="483">
        <v>0</v>
      </c>
      <c r="AE879" s="483">
        <v>366458.33345000003</v>
      </c>
      <c r="AF879" s="486">
        <v>43000.000010000003</v>
      </c>
      <c r="AG879" s="486">
        <v>0</v>
      </c>
      <c r="AH879" s="486">
        <v>0</v>
      </c>
      <c r="AI879" s="486">
        <v>0</v>
      </c>
      <c r="AJ879" s="487">
        <v>323458.33344000002</v>
      </c>
      <c r="AK879" s="40"/>
      <c r="AL879" s="40"/>
      <c r="AM879" s="40"/>
      <c r="AN879" s="40"/>
      <c r="AO879" s="40"/>
      <c r="AP879" s="40"/>
      <c r="AQ879" s="40"/>
      <c r="AR879" s="40"/>
      <c r="AS879" s="40"/>
      <c r="AT879" s="40"/>
      <c r="AU879" s="40"/>
      <c r="AV879" s="40"/>
      <c r="AW879" s="40"/>
      <c r="AX879" s="40"/>
      <c r="AY879" s="40"/>
      <c r="AZ879" s="40"/>
      <c r="BA879" s="40"/>
      <c r="BB879" s="40"/>
      <c r="BC879" s="40"/>
    </row>
    <row r="880" spans="1:55" s="42" customFormat="1" x14ac:dyDescent="0.25">
      <c r="A880" s="408"/>
      <c r="B880" s="113">
        <v>260705</v>
      </c>
      <c r="C880" s="189" t="s">
        <v>34</v>
      </c>
      <c r="D880" s="483">
        <v>0</v>
      </c>
      <c r="E880" s="483">
        <v>0</v>
      </c>
      <c r="F880" s="483">
        <v>0</v>
      </c>
      <c r="G880" s="483">
        <v>0</v>
      </c>
      <c r="H880" s="88">
        <v>0</v>
      </c>
      <c r="I880" s="483">
        <v>0</v>
      </c>
      <c r="J880" s="483">
        <v>0</v>
      </c>
      <c r="K880" s="483">
        <v>0</v>
      </c>
      <c r="L880" s="483">
        <v>0</v>
      </c>
      <c r="M880" s="483">
        <v>0</v>
      </c>
      <c r="N880" s="483">
        <v>0</v>
      </c>
      <c r="O880" s="483">
        <v>0</v>
      </c>
      <c r="P880" s="483">
        <v>0</v>
      </c>
      <c r="Q880" s="483">
        <v>0</v>
      </c>
      <c r="R880" s="88">
        <v>0</v>
      </c>
      <c r="S880" s="483">
        <v>0</v>
      </c>
      <c r="T880" s="483">
        <v>0</v>
      </c>
      <c r="U880" s="483">
        <v>0</v>
      </c>
      <c r="V880" s="483">
        <v>0</v>
      </c>
      <c r="W880" s="483">
        <v>0</v>
      </c>
      <c r="X880" s="483">
        <v>0</v>
      </c>
      <c r="Y880" s="483">
        <v>0</v>
      </c>
      <c r="Z880" s="483">
        <v>0</v>
      </c>
      <c r="AA880" s="483">
        <v>0</v>
      </c>
      <c r="AB880" s="483">
        <v>0</v>
      </c>
      <c r="AC880" s="483">
        <v>0</v>
      </c>
      <c r="AD880" s="483">
        <v>0</v>
      </c>
      <c r="AE880" s="483">
        <v>0</v>
      </c>
      <c r="AF880" s="486">
        <v>0</v>
      </c>
      <c r="AG880" s="486">
        <v>0</v>
      </c>
      <c r="AH880" s="486">
        <v>0</v>
      </c>
      <c r="AI880" s="486">
        <v>0</v>
      </c>
      <c r="AJ880" s="487">
        <v>0</v>
      </c>
      <c r="AK880" s="40"/>
      <c r="AL880" s="40"/>
      <c r="AM880" s="40"/>
      <c r="AN880" s="40"/>
      <c r="AO880" s="40"/>
      <c r="AP880" s="40"/>
      <c r="AQ880" s="40"/>
      <c r="AR880" s="40"/>
      <c r="AS880" s="40"/>
      <c r="AT880" s="40"/>
      <c r="AU880" s="40"/>
      <c r="AV880" s="40"/>
      <c r="AW880" s="40"/>
      <c r="AX880" s="40"/>
      <c r="AY880" s="40"/>
      <c r="AZ880" s="40"/>
      <c r="BA880" s="40"/>
      <c r="BB880" s="40"/>
      <c r="BC880" s="40"/>
    </row>
    <row r="881" spans="1:55" s="42" customFormat="1" x14ac:dyDescent="0.25">
      <c r="A881" s="408"/>
      <c r="B881" s="113">
        <v>260710</v>
      </c>
      <c r="C881" s="189" t="s">
        <v>35</v>
      </c>
      <c r="D881" s="483">
        <v>12000</v>
      </c>
      <c r="E881" s="483">
        <v>0</v>
      </c>
      <c r="F881" s="483">
        <v>0</v>
      </c>
      <c r="G881" s="483">
        <v>11875</v>
      </c>
      <c r="H881" s="88">
        <v>23875</v>
      </c>
      <c r="I881" s="483">
        <v>0</v>
      </c>
      <c r="J881" s="483">
        <v>8750</v>
      </c>
      <c r="K881" s="483">
        <v>0</v>
      </c>
      <c r="L881" s="483">
        <v>0</v>
      </c>
      <c r="M881" s="483">
        <v>0</v>
      </c>
      <c r="N881" s="483">
        <v>0</v>
      </c>
      <c r="O881" s="483">
        <v>0</v>
      </c>
      <c r="P881" s="483">
        <v>0</v>
      </c>
      <c r="Q881" s="483">
        <v>0</v>
      </c>
      <c r="R881" s="88">
        <v>8750</v>
      </c>
      <c r="S881" s="483">
        <v>0</v>
      </c>
      <c r="T881" s="483">
        <v>0</v>
      </c>
      <c r="U881" s="483">
        <v>0</v>
      </c>
      <c r="V881" s="483">
        <v>0</v>
      </c>
      <c r="W881" s="483">
        <v>0</v>
      </c>
      <c r="X881" s="483">
        <v>0</v>
      </c>
      <c r="Y881" s="483">
        <v>0</v>
      </c>
      <c r="Z881" s="483">
        <v>0</v>
      </c>
      <c r="AA881" s="483">
        <v>0</v>
      </c>
      <c r="AB881" s="483">
        <v>0</v>
      </c>
      <c r="AC881" s="483">
        <v>0</v>
      </c>
      <c r="AD881" s="483">
        <v>0</v>
      </c>
      <c r="AE881" s="483">
        <v>32625</v>
      </c>
      <c r="AF881" s="486">
        <v>0</v>
      </c>
      <c r="AG881" s="486">
        <v>0</v>
      </c>
      <c r="AH881" s="486">
        <v>0</v>
      </c>
      <c r="AI881" s="486">
        <v>0</v>
      </c>
      <c r="AJ881" s="487">
        <v>32625</v>
      </c>
      <c r="AK881" s="40"/>
      <c r="AL881" s="40"/>
      <c r="AM881" s="40"/>
      <c r="AN881" s="40"/>
      <c r="AO881" s="40"/>
      <c r="AP881" s="40"/>
      <c r="AQ881" s="40"/>
      <c r="AR881" s="40"/>
      <c r="AS881" s="40"/>
      <c r="AT881" s="40"/>
      <c r="AU881" s="40"/>
      <c r="AV881" s="40"/>
      <c r="AW881" s="40"/>
      <c r="AX881" s="40"/>
      <c r="AY881" s="40"/>
      <c r="AZ881" s="40"/>
      <c r="BA881" s="40"/>
      <c r="BB881" s="40"/>
      <c r="BC881" s="40"/>
    </row>
    <row r="882" spans="1:55" s="42" customFormat="1" x14ac:dyDescent="0.25">
      <c r="A882" s="408"/>
      <c r="B882" s="113">
        <v>260715</v>
      </c>
      <c r="C882" s="189" t="s">
        <v>36</v>
      </c>
      <c r="D882" s="483">
        <v>8333.3334400000003</v>
      </c>
      <c r="E882" s="483">
        <v>0</v>
      </c>
      <c r="F882" s="483">
        <v>0</v>
      </c>
      <c r="G882" s="483">
        <v>107375</v>
      </c>
      <c r="H882" s="88">
        <v>115708.33344</v>
      </c>
      <c r="I882" s="483">
        <v>0</v>
      </c>
      <c r="J882" s="483">
        <v>0</v>
      </c>
      <c r="K882" s="483">
        <v>0</v>
      </c>
      <c r="L882" s="483">
        <v>0</v>
      </c>
      <c r="M882" s="483">
        <v>0</v>
      </c>
      <c r="N882" s="483">
        <v>0</v>
      </c>
      <c r="O882" s="483">
        <v>0</v>
      </c>
      <c r="P882" s="483">
        <v>0</v>
      </c>
      <c r="Q882" s="483">
        <v>0</v>
      </c>
      <c r="R882" s="88">
        <v>0</v>
      </c>
      <c r="S882" s="483">
        <v>0</v>
      </c>
      <c r="T882" s="483">
        <v>0</v>
      </c>
      <c r="U882" s="483">
        <v>0</v>
      </c>
      <c r="V882" s="483">
        <v>0</v>
      </c>
      <c r="W882" s="483">
        <v>0</v>
      </c>
      <c r="X882" s="483">
        <v>0</v>
      </c>
      <c r="Y882" s="483">
        <v>0</v>
      </c>
      <c r="Z882" s="483">
        <v>0</v>
      </c>
      <c r="AA882" s="483">
        <v>0</v>
      </c>
      <c r="AB882" s="483">
        <v>0</v>
      </c>
      <c r="AC882" s="483">
        <v>0</v>
      </c>
      <c r="AD882" s="483">
        <v>0</v>
      </c>
      <c r="AE882" s="483">
        <v>115708.33344</v>
      </c>
      <c r="AF882" s="486">
        <v>0</v>
      </c>
      <c r="AG882" s="486">
        <v>0</v>
      </c>
      <c r="AH882" s="486">
        <v>0</v>
      </c>
      <c r="AI882" s="486">
        <v>0</v>
      </c>
      <c r="AJ882" s="487">
        <v>115708.33344</v>
      </c>
      <c r="AK882" s="40"/>
      <c r="AL882" s="40"/>
      <c r="AM882" s="40"/>
      <c r="AN882" s="40"/>
      <c r="AO882" s="40"/>
      <c r="AP882" s="40"/>
      <c r="AQ882" s="40"/>
      <c r="AR882" s="40"/>
      <c r="AS882" s="40"/>
      <c r="AT882" s="40"/>
      <c r="AU882" s="40"/>
      <c r="AV882" s="40"/>
      <c r="AW882" s="40"/>
      <c r="AX882" s="40"/>
      <c r="AY882" s="40"/>
      <c r="AZ882" s="40"/>
      <c r="BA882" s="40"/>
      <c r="BB882" s="40"/>
      <c r="BC882" s="40"/>
    </row>
    <row r="883" spans="1:55" s="42" customFormat="1" x14ac:dyDescent="0.25">
      <c r="A883" s="408"/>
      <c r="B883" s="113">
        <v>260720</v>
      </c>
      <c r="C883" s="189" t="s">
        <v>37</v>
      </c>
      <c r="D883" s="483">
        <v>12000</v>
      </c>
      <c r="E883" s="483">
        <v>10000</v>
      </c>
      <c r="F883" s="483">
        <v>0</v>
      </c>
      <c r="G883" s="483">
        <v>13750</v>
      </c>
      <c r="H883" s="88">
        <v>35750</v>
      </c>
      <c r="I883" s="483">
        <v>0</v>
      </c>
      <c r="J883" s="483">
        <v>16150</v>
      </c>
      <c r="K883" s="483">
        <v>0</v>
      </c>
      <c r="L883" s="483">
        <v>0</v>
      </c>
      <c r="M883" s="483">
        <v>0</v>
      </c>
      <c r="N883" s="483">
        <v>0</v>
      </c>
      <c r="O883" s="483">
        <v>0</v>
      </c>
      <c r="P883" s="483">
        <v>0</v>
      </c>
      <c r="Q883" s="483">
        <v>0</v>
      </c>
      <c r="R883" s="88">
        <v>16150</v>
      </c>
      <c r="S883" s="483">
        <v>0</v>
      </c>
      <c r="T883" s="483">
        <v>0</v>
      </c>
      <c r="U883" s="483">
        <v>0</v>
      </c>
      <c r="V883" s="483">
        <v>0</v>
      </c>
      <c r="W883" s="483">
        <v>0</v>
      </c>
      <c r="X883" s="483">
        <v>0</v>
      </c>
      <c r="Y883" s="483">
        <v>0</v>
      </c>
      <c r="Z883" s="483">
        <v>0</v>
      </c>
      <c r="AA883" s="483">
        <v>0</v>
      </c>
      <c r="AB883" s="483">
        <v>0</v>
      </c>
      <c r="AC883" s="483">
        <v>0</v>
      </c>
      <c r="AD883" s="483">
        <v>0</v>
      </c>
      <c r="AE883" s="483">
        <v>51900</v>
      </c>
      <c r="AF883" s="486">
        <v>0</v>
      </c>
      <c r="AG883" s="486">
        <v>0</v>
      </c>
      <c r="AH883" s="486">
        <v>0</v>
      </c>
      <c r="AI883" s="486">
        <v>0</v>
      </c>
      <c r="AJ883" s="487">
        <v>51900</v>
      </c>
      <c r="AK883" s="40"/>
      <c r="AL883" s="40"/>
      <c r="AM883" s="40"/>
      <c r="AN883" s="40"/>
      <c r="AO883" s="40"/>
      <c r="AP883" s="40"/>
      <c r="AQ883" s="40"/>
      <c r="AR883" s="40"/>
      <c r="AS883" s="40"/>
      <c r="AT883" s="40"/>
      <c r="AU883" s="40"/>
      <c r="AV883" s="40"/>
      <c r="AW883" s="40"/>
      <c r="AX883" s="40"/>
      <c r="AY883" s="40"/>
      <c r="AZ883" s="40"/>
      <c r="BA883" s="40"/>
      <c r="BB883" s="40"/>
      <c r="BC883" s="40"/>
    </row>
    <row r="884" spans="1:55" s="42" customFormat="1" x14ac:dyDescent="0.25">
      <c r="A884" s="408"/>
      <c r="B884" s="113">
        <v>260725</v>
      </c>
      <c r="C884" s="189" t="s">
        <v>38</v>
      </c>
      <c r="D884" s="483">
        <v>20500</v>
      </c>
      <c r="E884" s="483">
        <v>0</v>
      </c>
      <c r="F884" s="483">
        <v>0</v>
      </c>
      <c r="G884" s="483">
        <v>35625</v>
      </c>
      <c r="H884" s="88">
        <v>56125</v>
      </c>
      <c r="I884" s="483">
        <v>0</v>
      </c>
      <c r="J884" s="483">
        <v>67100</v>
      </c>
      <c r="K884" s="483">
        <v>0</v>
      </c>
      <c r="L884" s="483">
        <v>0</v>
      </c>
      <c r="M884" s="483">
        <v>0</v>
      </c>
      <c r="N884" s="483">
        <v>43000.000010000003</v>
      </c>
      <c r="O884" s="483">
        <v>0</v>
      </c>
      <c r="P884" s="483">
        <v>0</v>
      </c>
      <c r="Q884" s="483">
        <v>0</v>
      </c>
      <c r="R884" s="88">
        <v>110100.00001</v>
      </c>
      <c r="S884" s="483">
        <v>0</v>
      </c>
      <c r="T884" s="483">
        <v>0</v>
      </c>
      <c r="U884" s="483">
        <v>0</v>
      </c>
      <c r="V884" s="483">
        <v>0</v>
      </c>
      <c r="W884" s="483">
        <v>0</v>
      </c>
      <c r="X884" s="483">
        <v>0</v>
      </c>
      <c r="Y884" s="483">
        <v>0</v>
      </c>
      <c r="Z884" s="483">
        <v>0</v>
      </c>
      <c r="AA884" s="483">
        <v>0</v>
      </c>
      <c r="AB884" s="483">
        <v>0</v>
      </c>
      <c r="AC884" s="483">
        <v>0</v>
      </c>
      <c r="AD884" s="483">
        <v>0</v>
      </c>
      <c r="AE884" s="483">
        <v>166225.00001000002</v>
      </c>
      <c r="AF884" s="486">
        <v>43000.000010000003</v>
      </c>
      <c r="AG884" s="486">
        <v>0</v>
      </c>
      <c r="AH884" s="486">
        <v>0</v>
      </c>
      <c r="AI884" s="486">
        <v>0</v>
      </c>
      <c r="AJ884" s="487">
        <v>123225</v>
      </c>
      <c r="AK884" s="40"/>
      <c r="AL884" s="40"/>
      <c r="AM884" s="40"/>
      <c r="AN884" s="40"/>
      <c r="AO884" s="40"/>
      <c r="AP884" s="40"/>
      <c r="AQ884" s="40"/>
      <c r="AR884" s="40"/>
      <c r="AS884" s="40"/>
      <c r="AT884" s="40"/>
      <c r="AU884" s="40"/>
      <c r="AV884" s="40"/>
      <c r="AW884" s="40"/>
      <c r="AX884" s="40"/>
      <c r="AY884" s="40"/>
      <c r="AZ884" s="40"/>
      <c r="BA884" s="40"/>
      <c r="BB884" s="40"/>
      <c r="BC884" s="40"/>
    </row>
    <row r="885" spans="1:55" s="42" customFormat="1" x14ac:dyDescent="0.25">
      <c r="A885" s="408"/>
      <c r="B885" s="113">
        <v>2608</v>
      </c>
      <c r="C885" s="189" t="s">
        <v>311</v>
      </c>
      <c r="D885" s="483">
        <v>0</v>
      </c>
      <c r="E885" s="483">
        <v>0</v>
      </c>
      <c r="F885" s="483">
        <v>0</v>
      </c>
      <c r="G885" s="483">
        <v>0</v>
      </c>
      <c r="H885" s="88">
        <v>0</v>
      </c>
      <c r="I885" s="483">
        <v>0</v>
      </c>
      <c r="J885" s="483">
        <v>0</v>
      </c>
      <c r="K885" s="483">
        <v>0</v>
      </c>
      <c r="L885" s="483">
        <v>0</v>
      </c>
      <c r="M885" s="483">
        <v>0</v>
      </c>
      <c r="N885" s="483">
        <v>0</v>
      </c>
      <c r="O885" s="483">
        <v>0</v>
      </c>
      <c r="P885" s="483">
        <v>0</v>
      </c>
      <c r="Q885" s="483">
        <v>0</v>
      </c>
      <c r="R885" s="88">
        <v>0</v>
      </c>
      <c r="S885" s="483">
        <v>0</v>
      </c>
      <c r="T885" s="483">
        <v>0</v>
      </c>
      <c r="U885" s="483">
        <v>0</v>
      </c>
      <c r="V885" s="483">
        <v>0</v>
      </c>
      <c r="W885" s="483">
        <v>0</v>
      </c>
      <c r="X885" s="483">
        <v>0</v>
      </c>
      <c r="Y885" s="483">
        <v>0</v>
      </c>
      <c r="Z885" s="483">
        <v>0</v>
      </c>
      <c r="AA885" s="483">
        <v>0</v>
      </c>
      <c r="AB885" s="483">
        <v>0</v>
      </c>
      <c r="AC885" s="483">
        <v>0</v>
      </c>
      <c r="AD885" s="483">
        <v>0</v>
      </c>
      <c r="AE885" s="483">
        <v>0</v>
      </c>
      <c r="AF885" s="486">
        <v>0</v>
      </c>
      <c r="AG885" s="486">
        <v>0</v>
      </c>
      <c r="AH885" s="486">
        <v>0</v>
      </c>
      <c r="AI885" s="486">
        <v>0</v>
      </c>
      <c r="AJ885" s="487">
        <v>0</v>
      </c>
      <c r="AK885" s="40"/>
      <c r="AL885" s="40"/>
      <c r="AM885" s="40"/>
      <c r="AN885" s="40"/>
      <c r="AO885" s="40"/>
      <c r="AP885" s="40"/>
      <c r="AQ885" s="40"/>
      <c r="AR885" s="40"/>
      <c r="AS885" s="40"/>
      <c r="AT885" s="40"/>
      <c r="AU885" s="40"/>
      <c r="AV885" s="40"/>
      <c r="AW885" s="40"/>
      <c r="AX885" s="40"/>
      <c r="AY885" s="40"/>
      <c r="AZ885" s="40"/>
      <c r="BA885" s="40"/>
      <c r="BB885" s="40"/>
      <c r="BC885" s="40"/>
    </row>
    <row r="886" spans="1:55" s="42" customFormat="1" x14ac:dyDescent="0.25">
      <c r="A886" s="408"/>
      <c r="B886" s="113">
        <v>260805</v>
      </c>
      <c r="C886" s="189" t="s">
        <v>34</v>
      </c>
      <c r="D886" s="483">
        <v>0</v>
      </c>
      <c r="E886" s="483">
        <v>0</v>
      </c>
      <c r="F886" s="483">
        <v>0</v>
      </c>
      <c r="G886" s="483">
        <v>0</v>
      </c>
      <c r="H886" s="88">
        <v>0</v>
      </c>
      <c r="I886" s="483">
        <v>0</v>
      </c>
      <c r="J886" s="483">
        <v>0</v>
      </c>
      <c r="K886" s="483">
        <v>0</v>
      </c>
      <c r="L886" s="483">
        <v>0</v>
      </c>
      <c r="M886" s="483">
        <v>0</v>
      </c>
      <c r="N886" s="483">
        <v>0</v>
      </c>
      <c r="O886" s="483">
        <v>0</v>
      </c>
      <c r="P886" s="483">
        <v>0</v>
      </c>
      <c r="Q886" s="483">
        <v>0</v>
      </c>
      <c r="R886" s="88">
        <v>0</v>
      </c>
      <c r="S886" s="483">
        <v>0</v>
      </c>
      <c r="T886" s="483">
        <v>0</v>
      </c>
      <c r="U886" s="483">
        <v>0</v>
      </c>
      <c r="V886" s="483">
        <v>0</v>
      </c>
      <c r="W886" s="483">
        <v>0</v>
      </c>
      <c r="X886" s="483">
        <v>0</v>
      </c>
      <c r="Y886" s="483">
        <v>0</v>
      </c>
      <c r="Z886" s="483">
        <v>0</v>
      </c>
      <c r="AA886" s="483">
        <v>0</v>
      </c>
      <c r="AB886" s="483">
        <v>0</v>
      </c>
      <c r="AC886" s="483">
        <v>0</v>
      </c>
      <c r="AD886" s="483">
        <v>0</v>
      </c>
      <c r="AE886" s="483">
        <v>0</v>
      </c>
      <c r="AF886" s="486">
        <v>0</v>
      </c>
      <c r="AG886" s="486">
        <v>0</v>
      </c>
      <c r="AH886" s="486">
        <v>0</v>
      </c>
      <c r="AI886" s="486">
        <v>0</v>
      </c>
      <c r="AJ886" s="487">
        <v>0</v>
      </c>
      <c r="AK886" s="40"/>
      <c r="AL886" s="40"/>
      <c r="AM886" s="40"/>
      <c r="AN886" s="40"/>
      <c r="AO886" s="40"/>
      <c r="AP886" s="40"/>
      <c r="AQ886" s="40"/>
      <c r="AR886" s="40"/>
      <c r="AS886" s="40"/>
      <c r="AT886" s="40"/>
      <c r="AU886" s="40"/>
      <c r="AV886" s="40"/>
      <c r="AW886" s="40"/>
      <c r="AX886" s="40"/>
      <c r="AY886" s="40"/>
      <c r="AZ886" s="40"/>
      <c r="BA886" s="40"/>
      <c r="BB886" s="40"/>
      <c r="BC886" s="40"/>
    </row>
    <row r="887" spans="1:55" s="42" customFormat="1" x14ac:dyDescent="0.25">
      <c r="A887" s="408"/>
      <c r="B887" s="113">
        <v>260810</v>
      </c>
      <c r="C887" s="189" t="s">
        <v>35</v>
      </c>
      <c r="D887" s="483">
        <v>0</v>
      </c>
      <c r="E887" s="483">
        <v>0</v>
      </c>
      <c r="F887" s="483">
        <v>0</v>
      </c>
      <c r="G887" s="483">
        <v>0</v>
      </c>
      <c r="H887" s="88">
        <v>0</v>
      </c>
      <c r="I887" s="483">
        <v>0</v>
      </c>
      <c r="J887" s="483">
        <v>0</v>
      </c>
      <c r="K887" s="483">
        <v>0</v>
      </c>
      <c r="L887" s="483">
        <v>0</v>
      </c>
      <c r="M887" s="483">
        <v>0</v>
      </c>
      <c r="N887" s="483">
        <v>0</v>
      </c>
      <c r="O887" s="483">
        <v>0</v>
      </c>
      <c r="P887" s="483">
        <v>0</v>
      </c>
      <c r="Q887" s="483">
        <v>0</v>
      </c>
      <c r="R887" s="88">
        <v>0</v>
      </c>
      <c r="S887" s="483">
        <v>0</v>
      </c>
      <c r="T887" s="483">
        <v>0</v>
      </c>
      <c r="U887" s="483">
        <v>0</v>
      </c>
      <c r="V887" s="483">
        <v>0</v>
      </c>
      <c r="W887" s="483">
        <v>0</v>
      </c>
      <c r="X887" s="483">
        <v>0</v>
      </c>
      <c r="Y887" s="483">
        <v>0</v>
      </c>
      <c r="Z887" s="483">
        <v>0</v>
      </c>
      <c r="AA887" s="483">
        <v>0</v>
      </c>
      <c r="AB887" s="483">
        <v>0</v>
      </c>
      <c r="AC887" s="483">
        <v>0</v>
      </c>
      <c r="AD887" s="483">
        <v>0</v>
      </c>
      <c r="AE887" s="483">
        <v>0</v>
      </c>
      <c r="AF887" s="486">
        <v>0</v>
      </c>
      <c r="AG887" s="486">
        <v>0</v>
      </c>
      <c r="AH887" s="486">
        <v>0</v>
      </c>
      <c r="AI887" s="486">
        <v>0</v>
      </c>
      <c r="AJ887" s="487">
        <v>0</v>
      </c>
      <c r="AK887" s="40"/>
      <c r="AL887" s="40"/>
      <c r="AM887" s="40"/>
      <c r="AN887" s="40"/>
      <c r="AO887" s="40"/>
      <c r="AP887" s="40"/>
      <c r="AQ887" s="40"/>
      <c r="AR887" s="40"/>
      <c r="AS887" s="40"/>
      <c r="AT887" s="40"/>
      <c r="AU887" s="40"/>
      <c r="AV887" s="40"/>
      <c r="AW887" s="40"/>
      <c r="AX887" s="40"/>
      <c r="AY887" s="40"/>
      <c r="AZ887" s="40"/>
      <c r="BA887" s="40"/>
      <c r="BB887" s="40"/>
      <c r="BC887" s="40"/>
    </row>
    <row r="888" spans="1:55" s="42" customFormat="1" x14ac:dyDescent="0.25">
      <c r="A888" s="408"/>
      <c r="B888" s="113">
        <v>260815</v>
      </c>
      <c r="C888" s="189" t="s">
        <v>36</v>
      </c>
      <c r="D888" s="483">
        <v>0</v>
      </c>
      <c r="E888" s="483">
        <v>0</v>
      </c>
      <c r="F888" s="483">
        <v>0</v>
      </c>
      <c r="G888" s="483">
        <v>0</v>
      </c>
      <c r="H888" s="88">
        <v>0</v>
      </c>
      <c r="I888" s="483">
        <v>0</v>
      </c>
      <c r="J888" s="483">
        <v>0</v>
      </c>
      <c r="K888" s="483">
        <v>0</v>
      </c>
      <c r="L888" s="483">
        <v>0</v>
      </c>
      <c r="M888" s="483">
        <v>0</v>
      </c>
      <c r="N888" s="483">
        <v>0</v>
      </c>
      <c r="O888" s="483">
        <v>0</v>
      </c>
      <c r="P888" s="483">
        <v>0</v>
      </c>
      <c r="Q888" s="483">
        <v>0</v>
      </c>
      <c r="R888" s="88">
        <v>0</v>
      </c>
      <c r="S888" s="483">
        <v>0</v>
      </c>
      <c r="T888" s="483">
        <v>0</v>
      </c>
      <c r="U888" s="483">
        <v>0</v>
      </c>
      <c r="V888" s="483">
        <v>0</v>
      </c>
      <c r="W888" s="483">
        <v>0</v>
      </c>
      <c r="X888" s="483">
        <v>0</v>
      </c>
      <c r="Y888" s="483">
        <v>0</v>
      </c>
      <c r="Z888" s="483">
        <v>0</v>
      </c>
      <c r="AA888" s="483">
        <v>0</v>
      </c>
      <c r="AB888" s="483">
        <v>0</v>
      </c>
      <c r="AC888" s="483">
        <v>0</v>
      </c>
      <c r="AD888" s="483">
        <v>0</v>
      </c>
      <c r="AE888" s="483">
        <v>0</v>
      </c>
      <c r="AF888" s="486">
        <v>0</v>
      </c>
      <c r="AG888" s="486">
        <v>0</v>
      </c>
      <c r="AH888" s="486">
        <v>0</v>
      </c>
      <c r="AI888" s="486">
        <v>0</v>
      </c>
      <c r="AJ888" s="487">
        <v>0</v>
      </c>
      <c r="AK888" s="40"/>
      <c r="AL888" s="40"/>
      <c r="AM888" s="40"/>
      <c r="AN888" s="40"/>
      <c r="AO888" s="40"/>
      <c r="AP888" s="40"/>
      <c r="AQ888" s="40"/>
      <c r="AR888" s="40"/>
      <c r="AS888" s="40"/>
      <c r="AT888" s="40"/>
      <c r="AU888" s="40"/>
      <c r="AV888" s="40"/>
      <c r="AW888" s="40"/>
      <c r="AX888" s="40"/>
      <c r="AY888" s="40"/>
      <c r="AZ888" s="40"/>
      <c r="BA888" s="40"/>
      <c r="BB888" s="40"/>
      <c r="BC888" s="40"/>
    </row>
    <row r="889" spans="1:55" s="42" customFormat="1" x14ac:dyDescent="0.25">
      <c r="A889" s="408"/>
      <c r="B889" s="113">
        <v>260820</v>
      </c>
      <c r="C889" s="189" t="s">
        <v>37</v>
      </c>
      <c r="D889" s="483">
        <v>0</v>
      </c>
      <c r="E889" s="483">
        <v>0</v>
      </c>
      <c r="F889" s="483">
        <v>0</v>
      </c>
      <c r="G889" s="483">
        <v>0</v>
      </c>
      <c r="H889" s="88">
        <v>0</v>
      </c>
      <c r="I889" s="483">
        <v>0</v>
      </c>
      <c r="J889" s="483">
        <v>0</v>
      </c>
      <c r="K889" s="483">
        <v>0</v>
      </c>
      <c r="L889" s="483">
        <v>0</v>
      </c>
      <c r="M889" s="483">
        <v>0</v>
      </c>
      <c r="N889" s="483">
        <v>0</v>
      </c>
      <c r="O889" s="483">
        <v>0</v>
      </c>
      <c r="P889" s="483">
        <v>0</v>
      </c>
      <c r="Q889" s="483">
        <v>0</v>
      </c>
      <c r="R889" s="88">
        <v>0</v>
      </c>
      <c r="S889" s="483">
        <v>0</v>
      </c>
      <c r="T889" s="483">
        <v>0</v>
      </c>
      <c r="U889" s="483">
        <v>0</v>
      </c>
      <c r="V889" s="483">
        <v>0</v>
      </c>
      <c r="W889" s="483">
        <v>0</v>
      </c>
      <c r="X889" s="483">
        <v>0</v>
      </c>
      <c r="Y889" s="483">
        <v>0</v>
      </c>
      <c r="Z889" s="483">
        <v>0</v>
      </c>
      <c r="AA889" s="483">
        <v>0</v>
      </c>
      <c r="AB889" s="483">
        <v>0</v>
      </c>
      <c r="AC889" s="483">
        <v>0</v>
      </c>
      <c r="AD889" s="483">
        <v>0</v>
      </c>
      <c r="AE889" s="483">
        <v>0</v>
      </c>
      <c r="AF889" s="486">
        <v>0</v>
      </c>
      <c r="AG889" s="486">
        <v>0</v>
      </c>
      <c r="AH889" s="486">
        <v>0</v>
      </c>
      <c r="AI889" s="486">
        <v>0</v>
      </c>
      <c r="AJ889" s="487">
        <v>0</v>
      </c>
      <c r="AK889" s="40"/>
      <c r="AL889" s="40"/>
      <c r="AM889" s="40"/>
      <c r="AN889" s="40"/>
      <c r="AO889" s="40"/>
      <c r="AP889" s="40"/>
      <c r="AQ889" s="40"/>
      <c r="AR889" s="40"/>
      <c r="AS889" s="40"/>
      <c r="AT889" s="40"/>
      <c r="AU889" s="40"/>
      <c r="AV889" s="40"/>
      <c r="AW889" s="40"/>
      <c r="AX889" s="40"/>
      <c r="AY889" s="40"/>
      <c r="AZ889" s="40"/>
      <c r="BA889" s="40"/>
      <c r="BB889" s="40"/>
      <c r="BC889" s="40"/>
    </row>
    <row r="890" spans="1:55" s="42" customFormat="1" x14ac:dyDescent="0.25">
      <c r="A890" s="408"/>
      <c r="B890" s="113">
        <v>260825</v>
      </c>
      <c r="C890" s="189" t="s">
        <v>38</v>
      </c>
      <c r="D890" s="483">
        <v>0</v>
      </c>
      <c r="E890" s="483">
        <v>0</v>
      </c>
      <c r="F890" s="483">
        <v>0</v>
      </c>
      <c r="G890" s="483">
        <v>0</v>
      </c>
      <c r="H890" s="88">
        <v>0</v>
      </c>
      <c r="I890" s="483">
        <v>0</v>
      </c>
      <c r="J890" s="483">
        <v>0</v>
      </c>
      <c r="K890" s="483">
        <v>0</v>
      </c>
      <c r="L890" s="483">
        <v>0</v>
      </c>
      <c r="M890" s="483">
        <v>0</v>
      </c>
      <c r="N890" s="483">
        <v>0</v>
      </c>
      <c r="O890" s="483">
        <v>0</v>
      </c>
      <c r="P890" s="483">
        <v>0</v>
      </c>
      <c r="Q890" s="483">
        <v>0</v>
      </c>
      <c r="R890" s="88">
        <v>0</v>
      </c>
      <c r="S890" s="483">
        <v>0</v>
      </c>
      <c r="T890" s="483">
        <v>0</v>
      </c>
      <c r="U890" s="483">
        <v>0</v>
      </c>
      <c r="V890" s="483">
        <v>0</v>
      </c>
      <c r="W890" s="483">
        <v>0</v>
      </c>
      <c r="X890" s="483">
        <v>0</v>
      </c>
      <c r="Y890" s="483">
        <v>0</v>
      </c>
      <c r="Z890" s="483">
        <v>0</v>
      </c>
      <c r="AA890" s="483">
        <v>0</v>
      </c>
      <c r="AB890" s="483">
        <v>0</v>
      </c>
      <c r="AC890" s="483">
        <v>0</v>
      </c>
      <c r="AD890" s="483">
        <v>0</v>
      </c>
      <c r="AE890" s="483">
        <v>0</v>
      </c>
      <c r="AF890" s="486">
        <v>0</v>
      </c>
      <c r="AG890" s="486">
        <v>0</v>
      </c>
      <c r="AH890" s="486">
        <v>0</v>
      </c>
      <c r="AI890" s="486">
        <v>0</v>
      </c>
      <c r="AJ890" s="487">
        <v>0</v>
      </c>
      <c r="AK890" s="40"/>
      <c r="AL890" s="40"/>
      <c r="AM890" s="40"/>
      <c r="AN890" s="40"/>
      <c r="AO890" s="40"/>
      <c r="AP890" s="40"/>
      <c r="AQ890" s="40"/>
      <c r="AR890" s="40"/>
      <c r="AS890" s="40"/>
      <c r="AT890" s="40"/>
      <c r="AU890" s="40"/>
      <c r="AV890" s="40"/>
      <c r="AW890" s="40"/>
      <c r="AX890" s="40"/>
      <c r="AY890" s="40"/>
      <c r="AZ890" s="40"/>
      <c r="BA890" s="40"/>
      <c r="BB890" s="40"/>
      <c r="BC890" s="40"/>
    </row>
    <row r="891" spans="1:55" s="42" customFormat="1" x14ac:dyDescent="0.25">
      <c r="A891" s="408"/>
      <c r="B891" s="113">
        <v>2609</v>
      </c>
      <c r="C891" s="189" t="s">
        <v>312</v>
      </c>
      <c r="D891" s="483">
        <v>0</v>
      </c>
      <c r="E891" s="483">
        <v>0</v>
      </c>
      <c r="F891" s="483">
        <v>0</v>
      </c>
      <c r="G891" s="483">
        <v>0</v>
      </c>
      <c r="H891" s="88">
        <v>0</v>
      </c>
      <c r="I891" s="483">
        <v>0</v>
      </c>
      <c r="J891" s="483">
        <v>0</v>
      </c>
      <c r="K891" s="483">
        <v>0</v>
      </c>
      <c r="L891" s="483">
        <v>0</v>
      </c>
      <c r="M891" s="483">
        <v>0</v>
      </c>
      <c r="N891" s="483">
        <v>0</v>
      </c>
      <c r="O891" s="483">
        <v>0</v>
      </c>
      <c r="P891" s="483">
        <v>0</v>
      </c>
      <c r="Q891" s="483">
        <v>0</v>
      </c>
      <c r="R891" s="88">
        <v>0</v>
      </c>
      <c r="S891" s="483">
        <v>0</v>
      </c>
      <c r="T891" s="483">
        <v>0</v>
      </c>
      <c r="U891" s="483">
        <v>0</v>
      </c>
      <c r="V891" s="483">
        <v>0</v>
      </c>
      <c r="W891" s="483">
        <v>0</v>
      </c>
      <c r="X891" s="483">
        <v>0</v>
      </c>
      <c r="Y891" s="483">
        <v>0</v>
      </c>
      <c r="Z891" s="483">
        <v>0</v>
      </c>
      <c r="AA891" s="483">
        <v>0</v>
      </c>
      <c r="AB891" s="483">
        <v>0</v>
      </c>
      <c r="AC891" s="483">
        <v>0</v>
      </c>
      <c r="AD891" s="483">
        <v>0</v>
      </c>
      <c r="AE891" s="483">
        <v>0</v>
      </c>
      <c r="AF891" s="486">
        <v>0</v>
      </c>
      <c r="AG891" s="486">
        <v>0</v>
      </c>
      <c r="AH891" s="486">
        <v>0</v>
      </c>
      <c r="AI891" s="486">
        <v>0</v>
      </c>
      <c r="AJ891" s="487">
        <v>0</v>
      </c>
      <c r="AK891" s="40"/>
      <c r="AL891" s="40"/>
      <c r="AM891" s="40"/>
      <c r="AN891" s="40"/>
      <c r="AO891" s="40"/>
      <c r="AP891" s="40"/>
      <c r="AQ891" s="40"/>
      <c r="AR891" s="40"/>
      <c r="AS891" s="40"/>
      <c r="AT891" s="40"/>
      <c r="AU891" s="40"/>
      <c r="AV891" s="40"/>
      <c r="AW891" s="40"/>
      <c r="AX891" s="40"/>
      <c r="AY891" s="40"/>
      <c r="AZ891" s="40"/>
      <c r="BA891" s="40"/>
      <c r="BB891" s="40"/>
      <c r="BC891" s="40"/>
    </row>
    <row r="892" spans="1:55" s="42" customFormat="1" x14ac:dyDescent="0.25">
      <c r="A892" s="408"/>
      <c r="B892" s="113">
        <v>260905</v>
      </c>
      <c r="C892" s="189" t="s">
        <v>34</v>
      </c>
      <c r="D892" s="483">
        <v>0</v>
      </c>
      <c r="E892" s="483">
        <v>0</v>
      </c>
      <c r="F892" s="483">
        <v>0</v>
      </c>
      <c r="G892" s="483">
        <v>0</v>
      </c>
      <c r="H892" s="88">
        <v>0</v>
      </c>
      <c r="I892" s="483">
        <v>0</v>
      </c>
      <c r="J892" s="483">
        <v>0</v>
      </c>
      <c r="K892" s="483">
        <v>0</v>
      </c>
      <c r="L892" s="483">
        <v>0</v>
      </c>
      <c r="M892" s="483">
        <v>0</v>
      </c>
      <c r="N892" s="483">
        <v>0</v>
      </c>
      <c r="O892" s="483">
        <v>0</v>
      </c>
      <c r="P892" s="483">
        <v>0</v>
      </c>
      <c r="Q892" s="483">
        <v>0</v>
      </c>
      <c r="R892" s="88">
        <v>0</v>
      </c>
      <c r="S892" s="483">
        <v>0</v>
      </c>
      <c r="T892" s="483">
        <v>0</v>
      </c>
      <c r="U892" s="483">
        <v>0</v>
      </c>
      <c r="V892" s="483">
        <v>0</v>
      </c>
      <c r="W892" s="483">
        <v>0</v>
      </c>
      <c r="X892" s="483">
        <v>0</v>
      </c>
      <c r="Y892" s="483">
        <v>0</v>
      </c>
      <c r="Z892" s="483">
        <v>0</v>
      </c>
      <c r="AA892" s="483">
        <v>0</v>
      </c>
      <c r="AB892" s="483">
        <v>0</v>
      </c>
      <c r="AC892" s="483">
        <v>0</v>
      </c>
      <c r="AD892" s="483">
        <v>0</v>
      </c>
      <c r="AE892" s="483">
        <v>0</v>
      </c>
      <c r="AF892" s="486">
        <v>0</v>
      </c>
      <c r="AG892" s="486">
        <v>0</v>
      </c>
      <c r="AH892" s="486">
        <v>0</v>
      </c>
      <c r="AI892" s="486">
        <v>0</v>
      </c>
      <c r="AJ892" s="487">
        <v>0</v>
      </c>
      <c r="AK892" s="40"/>
      <c r="AL892" s="40"/>
      <c r="AM892" s="40"/>
      <c r="AN892" s="40"/>
      <c r="AO892" s="40"/>
      <c r="AP892" s="40"/>
      <c r="AQ892" s="40"/>
      <c r="AR892" s="40"/>
      <c r="AS892" s="40"/>
      <c r="AT892" s="40"/>
      <c r="AU892" s="40"/>
      <c r="AV892" s="40"/>
      <c r="AW892" s="40"/>
      <c r="AX892" s="40"/>
      <c r="AY892" s="40"/>
      <c r="AZ892" s="40"/>
      <c r="BA892" s="40"/>
      <c r="BB892" s="40"/>
      <c r="BC892" s="40"/>
    </row>
    <row r="893" spans="1:55" s="42" customFormat="1" x14ac:dyDescent="0.25">
      <c r="A893" s="408"/>
      <c r="B893" s="113">
        <v>260910</v>
      </c>
      <c r="C893" s="189" t="s">
        <v>35</v>
      </c>
      <c r="D893" s="483">
        <v>0</v>
      </c>
      <c r="E893" s="483">
        <v>0</v>
      </c>
      <c r="F893" s="483">
        <v>0</v>
      </c>
      <c r="G893" s="483">
        <v>0</v>
      </c>
      <c r="H893" s="88">
        <v>0</v>
      </c>
      <c r="I893" s="483">
        <v>0</v>
      </c>
      <c r="J893" s="483">
        <v>0</v>
      </c>
      <c r="K893" s="483">
        <v>0</v>
      </c>
      <c r="L893" s="483">
        <v>0</v>
      </c>
      <c r="M893" s="483">
        <v>0</v>
      </c>
      <c r="N893" s="483">
        <v>0</v>
      </c>
      <c r="O893" s="483">
        <v>0</v>
      </c>
      <c r="P893" s="483">
        <v>0</v>
      </c>
      <c r="Q893" s="483">
        <v>0</v>
      </c>
      <c r="R893" s="88">
        <v>0</v>
      </c>
      <c r="S893" s="483">
        <v>0</v>
      </c>
      <c r="T893" s="483">
        <v>0</v>
      </c>
      <c r="U893" s="483">
        <v>0</v>
      </c>
      <c r="V893" s="483">
        <v>0</v>
      </c>
      <c r="W893" s="483">
        <v>0</v>
      </c>
      <c r="X893" s="483">
        <v>0</v>
      </c>
      <c r="Y893" s="483">
        <v>0</v>
      </c>
      <c r="Z893" s="483">
        <v>0</v>
      </c>
      <c r="AA893" s="483">
        <v>0</v>
      </c>
      <c r="AB893" s="483">
        <v>0</v>
      </c>
      <c r="AC893" s="483">
        <v>0</v>
      </c>
      <c r="AD893" s="483">
        <v>0</v>
      </c>
      <c r="AE893" s="483">
        <v>0</v>
      </c>
      <c r="AF893" s="486">
        <v>0</v>
      </c>
      <c r="AG893" s="486">
        <v>0</v>
      </c>
      <c r="AH893" s="486">
        <v>0</v>
      </c>
      <c r="AI893" s="486">
        <v>0</v>
      </c>
      <c r="AJ893" s="487">
        <v>0</v>
      </c>
      <c r="AK893" s="40"/>
      <c r="AL893" s="40"/>
      <c r="AM893" s="40"/>
      <c r="AN893" s="40"/>
      <c r="AO893" s="40"/>
      <c r="AP893" s="40"/>
      <c r="AQ893" s="40"/>
      <c r="AR893" s="40"/>
      <c r="AS893" s="40"/>
      <c r="AT893" s="40"/>
      <c r="AU893" s="40"/>
      <c r="AV893" s="40"/>
      <c r="AW893" s="40"/>
      <c r="AX893" s="40"/>
      <c r="AY893" s="40"/>
      <c r="AZ893" s="40"/>
      <c r="BA893" s="40"/>
      <c r="BB893" s="40"/>
      <c r="BC893" s="40"/>
    </row>
    <row r="894" spans="1:55" s="42" customFormat="1" x14ac:dyDescent="0.25">
      <c r="A894" s="408"/>
      <c r="B894" s="113">
        <v>260915</v>
      </c>
      <c r="C894" s="189" t="s">
        <v>36</v>
      </c>
      <c r="D894" s="483">
        <v>0</v>
      </c>
      <c r="E894" s="483">
        <v>0</v>
      </c>
      <c r="F894" s="483">
        <v>0</v>
      </c>
      <c r="G894" s="483">
        <v>0</v>
      </c>
      <c r="H894" s="88">
        <v>0</v>
      </c>
      <c r="I894" s="483">
        <v>0</v>
      </c>
      <c r="J894" s="483">
        <v>0</v>
      </c>
      <c r="K894" s="483">
        <v>0</v>
      </c>
      <c r="L894" s="483">
        <v>0</v>
      </c>
      <c r="M894" s="483">
        <v>0</v>
      </c>
      <c r="N894" s="483">
        <v>0</v>
      </c>
      <c r="O894" s="483">
        <v>0</v>
      </c>
      <c r="P894" s="483">
        <v>0</v>
      </c>
      <c r="Q894" s="483">
        <v>0</v>
      </c>
      <c r="R894" s="88">
        <v>0</v>
      </c>
      <c r="S894" s="483">
        <v>0</v>
      </c>
      <c r="T894" s="483">
        <v>0</v>
      </c>
      <c r="U894" s="483">
        <v>0</v>
      </c>
      <c r="V894" s="483">
        <v>0</v>
      </c>
      <c r="W894" s="483">
        <v>0</v>
      </c>
      <c r="X894" s="483">
        <v>0</v>
      </c>
      <c r="Y894" s="483">
        <v>0</v>
      </c>
      <c r="Z894" s="483">
        <v>0</v>
      </c>
      <c r="AA894" s="483">
        <v>0</v>
      </c>
      <c r="AB894" s="483">
        <v>0</v>
      </c>
      <c r="AC894" s="483">
        <v>0</v>
      </c>
      <c r="AD894" s="483">
        <v>0</v>
      </c>
      <c r="AE894" s="483">
        <v>0</v>
      </c>
      <c r="AF894" s="486">
        <v>0</v>
      </c>
      <c r="AG894" s="486">
        <v>0</v>
      </c>
      <c r="AH894" s="486">
        <v>0</v>
      </c>
      <c r="AI894" s="486">
        <v>0</v>
      </c>
      <c r="AJ894" s="487">
        <v>0</v>
      </c>
      <c r="AK894" s="40"/>
      <c r="AL894" s="40"/>
      <c r="AM894" s="40"/>
      <c r="AN894" s="40"/>
      <c r="AO894" s="40"/>
      <c r="AP894" s="40"/>
      <c r="AQ894" s="40"/>
      <c r="AR894" s="40"/>
      <c r="AS894" s="40"/>
      <c r="AT894" s="40"/>
      <c r="AU894" s="40"/>
      <c r="AV894" s="40"/>
      <c r="AW894" s="40"/>
      <c r="AX894" s="40"/>
      <c r="AY894" s="40"/>
      <c r="AZ894" s="40"/>
      <c r="BA894" s="40"/>
      <c r="BB894" s="40"/>
      <c r="BC894" s="40"/>
    </row>
    <row r="895" spans="1:55" s="42" customFormat="1" x14ac:dyDescent="0.25">
      <c r="A895" s="408"/>
      <c r="B895" s="113">
        <v>260920</v>
      </c>
      <c r="C895" s="189" t="s">
        <v>37</v>
      </c>
      <c r="D895" s="483">
        <v>0</v>
      </c>
      <c r="E895" s="483">
        <v>0</v>
      </c>
      <c r="F895" s="483">
        <v>0</v>
      </c>
      <c r="G895" s="483">
        <v>0</v>
      </c>
      <c r="H895" s="88">
        <v>0</v>
      </c>
      <c r="I895" s="483">
        <v>0</v>
      </c>
      <c r="J895" s="483">
        <v>0</v>
      </c>
      <c r="K895" s="483">
        <v>0</v>
      </c>
      <c r="L895" s="483">
        <v>0</v>
      </c>
      <c r="M895" s="483">
        <v>0</v>
      </c>
      <c r="N895" s="483">
        <v>0</v>
      </c>
      <c r="O895" s="483">
        <v>0</v>
      </c>
      <c r="P895" s="483">
        <v>0</v>
      </c>
      <c r="Q895" s="483">
        <v>0</v>
      </c>
      <c r="R895" s="88">
        <v>0</v>
      </c>
      <c r="S895" s="483">
        <v>0</v>
      </c>
      <c r="T895" s="483">
        <v>0</v>
      </c>
      <c r="U895" s="483">
        <v>0</v>
      </c>
      <c r="V895" s="483">
        <v>0</v>
      </c>
      <c r="W895" s="483">
        <v>0</v>
      </c>
      <c r="X895" s="483">
        <v>0</v>
      </c>
      <c r="Y895" s="483">
        <v>0</v>
      </c>
      <c r="Z895" s="483">
        <v>0</v>
      </c>
      <c r="AA895" s="483">
        <v>0</v>
      </c>
      <c r="AB895" s="483">
        <v>0</v>
      </c>
      <c r="AC895" s="483">
        <v>0</v>
      </c>
      <c r="AD895" s="483">
        <v>0</v>
      </c>
      <c r="AE895" s="483">
        <v>0</v>
      </c>
      <c r="AF895" s="486">
        <v>0</v>
      </c>
      <c r="AG895" s="486">
        <v>0</v>
      </c>
      <c r="AH895" s="486">
        <v>0</v>
      </c>
      <c r="AI895" s="486">
        <v>0</v>
      </c>
      <c r="AJ895" s="487">
        <v>0</v>
      </c>
      <c r="AK895" s="40"/>
      <c r="AL895" s="40"/>
      <c r="AM895" s="40"/>
      <c r="AN895" s="40"/>
      <c r="AO895" s="40"/>
      <c r="AP895" s="40"/>
      <c r="AQ895" s="40"/>
      <c r="AR895" s="40"/>
      <c r="AS895" s="40"/>
      <c r="AT895" s="40"/>
      <c r="AU895" s="40"/>
      <c r="AV895" s="40"/>
      <c r="AW895" s="40"/>
      <c r="AX895" s="40"/>
      <c r="AY895" s="40"/>
      <c r="AZ895" s="40"/>
      <c r="BA895" s="40"/>
      <c r="BB895" s="40"/>
      <c r="BC895" s="40"/>
    </row>
    <row r="896" spans="1:55" s="42" customFormat="1" x14ac:dyDescent="0.25">
      <c r="A896" s="408"/>
      <c r="B896" s="113">
        <v>260925</v>
      </c>
      <c r="C896" s="189" t="s">
        <v>38</v>
      </c>
      <c r="D896" s="483">
        <v>0</v>
      </c>
      <c r="E896" s="483">
        <v>0</v>
      </c>
      <c r="F896" s="483">
        <v>0</v>
      </c>
      <c r="G896" s="483">
        <v>0</v>
      </c>
      <c r="H896" s="88">
        <v>0</v>
      </c>
      <c r="I896" s="483">
        <v>0</v>
      </c>
      <c r="J896" s="483">
        <v>0</v>
      </c>
      <c r="K896" s="483">
        <v>0</v>
      </c>
      <c r="L896" s="483">
        <v>0</v>
      </c>
      <c r="M896" s="483">
        <v>0</v>
      </c>
      <c r="N896" s="483">
        <v>0</v>
      </c>
      <c r="O896" s="483">
        <v>0</v>
      </c>
      <c r="P896" s="483">
        <v>0</v>
      </c>
      <c r="Q896" s="483">
        <v>0</v>
      </c>
      <c r="R896" s="88">
        <v>0</v>
      </c>
      <c r="S896" s="483">
        <v>0</v>
      </c>
      <c r="T896" s="483">
        <v>0</v>
      </c>
      <c r="U896" s="483">
        <v>0</v>
      </c>
      <c r="V896" s="483">
        <v>0</v>
      </c>
      <c r="W896" s="483">
        <v>0</v>
      </c>
      <c r="X896" s="483">
        <v>0</v>
      </c>
      <c r="Y896" s="483">
        <v>0</v>
      </c>
      <c r="Z896" s="483">
        <v>0</v>
      </c>
      <c r="AA896" s="483">
        <v>0</v>
      </c>
      <c r="AB896" s="483">
        <v>0</v>
      </c>
      <c r="AC896" s="483">
        <v>0</v>
      </c>
      <c r="AD896" s="483">
        <v>0</v>
      </c>
      <c r="AE896" s="483">
        <v>0</v>
      </c>
      <c r="AF896" s="486">
        <v>0</v>
      </c>
      <c r="AG896" s="486">
        <v>0</v>
      </c>
      <c r="AH896" s="486">
        <v>0</v>
      </c>
      <c r="AI896" s="486">
        <v>0</v>
      </c>
      <c r="AJ896" s="487">
        <v>0</v>
      </c>
      <c r="AK896" s="40"/>
      <c r="AL896" s="40"/>
      <c r="AM896" s="40"/>
      <c r="AN896" s="40"/>
      <c r="AO896" s="40"/>
      <c r="AP896" s="40"/>
      <c r="AQ896" s="40"/>
      <c r="AR896" s="40"/>
      <c r="AS896" s="40"/>
      <c r="AT896" s="40"/>
      <c r="AU896" s="40"/>
      <c r="AV896" s="40"/>
      <c r="AW896" s="40"/>
      <c r="AX896" s="40"/>
      <c r="AY896" s="40"/>
      <c r="AZ896" s="40"/>
      <c r="BA896" s="40"/>
      <c r="BB896" s="40"/>
      <c r="BC896" s="40"/>
    </row>
    <row r="897" spans="1:55" s="42" customFormat="1" x14ac:dyDescent="0.25">
      <c r="A897" s="408"/>
      <c r="B897" s="113">
        <v>2610</v>
      </c>
      <c r="C897" s="189" t="s">
        <v>828</v>
      </c>
      <c r="D897" s="483">
        <v>0</v>
      </c>
      <c r="E897" s="483">
        <v>0</v>
      </c>
      <c r="F897" s="483">
        <v>0</v>
      </c>
      <c r="G897" s="483">
        <v>0</v>
      </c>
      <c r="H897" s="88">
        <v>0</v>
      </c>
      <c r="I897" s="483">
        <v>0</v>
      </c>
      <c r="J897" s="483">
        <v>0</v>
      </c>
      <c r="K897" s="483">
        <v>0</v>
      </c>
      <c r="L897" s="483">
        <v>0</v>
      </c>
      <c r="M897" s="483">
        <v>0</v>
      </c>
      <c r="N897" s="483">
        <v>0</v>
      </c>
      <c r="O897" s="483">
        <v>0</v>
      </c>
      <c r="P897" s="483">
        <v>0</v>
      </c>
      <c r="Q897" s="483">
        <v>0</v>
      </c>
      <c r="R897" s="88">
        <v>0</v>
      </c>
      <c r="S897" s="483">
        <v>0</v>
      </c>
      <c r="T897" s="483">
        <v>0</v>
      </c>
      <c r="U897" s="483">
        <v>0</v>
      </c>
      <c r="V897" s="483">
        <v>0</v>
      </c>
      <c r="W897" s="483">
        <v>0</v>
      </c>
      <c r="X897" s="483">
        <v>0</v>
      </c>
      <c r="Y897" s="483">
        <v>0</v>
      </c>
      <c r="Z897" s="483">
        <v>0</v>
      </c>
      <c r="AA897" s="483">
        <v>0</v>
      </c>
      <c r="AB897" s="483">
        <v>0</v>
      </c>
      <c r="AC897" s="483">
        <v>0</v>
      </c>
      <c r="AD897" s="483">
        <v>0</v>
      </c>
      <c r="AE897" s="483">
        <v>0</v>
      </c>
      <c r="AF897" s="486">
        <v>0</v>
      </c>
      <c r="AG897" s="486">
        <v>0</v>
      </c>
      <c r="AH897" s="486">
        <v>0</v>
      </c>
      <c r="AI897" s="486">
        <v>0</v>
      </c>
      <c r="AJ897" s="487">
        <v>0</v>
      </c>
      <c r="AK897" s="40"/>
      <c r="AL897" s="40"/>
      <c r="AM897" s="40"/>
      <c r="AN897" s="40"/>
      <c r="AO897" s="40"/>
      <c r="AP897" s="40"/>
      <c r="AQ897" s="40"/>
      <c r="AR897" s="40"/>
      <c r="AS897" s="40"/>
      <c r="AT897" s="40"/>
      <c r="AU897" s="40"/>
      <c r="AV897" s="40"/>
      <c r="AW897" s="40"/>
      <c r="AX897" s="40"/>
      <c r="AY897" s="40"/>
      <c r="AZ897" s="40"/>
      <c r="BA897" s="40"/>
      <c r="BB897" s="40"/>
      <c r="BC897" s="40"/>
    </row>
    <row r="898" spans="1:55" s="42" customFormat="1" x14ac:dyDescent="0.25">
      <c r="A898" s="408"/>
      <c r="B898" s="113">
        <v>261005</v>
      </c>
      <c r="C898" s="189" t="s">
        <v>829</v>
      </c>
      <c r="D898" s="483">
        <v>0</v>
      </c>
      <c r="E898" s="483">
        <v>0</v>
      </c>
      <c r="F898" s="483">
        <v>0</v>
      </c>
      <c r="G898" s="483">
        <v>0</v>
      </c>
      <c r="H898" s="88">
        <v>0</v>
      </c>
      <c r="I898" s="483">
        <v>0</v>
      </c>
      <c r="J898" s="483">
        <v>0</v>
      </c>
      <c r="K898" s="483">
        <v>0</v>
      </c>
      <c r="L898" s="483">
        <v>0</v>
      </c>
      <c r="M898" s="483">
        <v>0</v>
      </c>
      <c r="N898" s="483">
        <v>0</v>
      </c>
      <c r="O898" s="483">
        <v>0</v>
      </c>
      <c r="P898" s="483">
        <v>0</v>
      </c>
      <c r="Q898" s="483">
        <v>0</v>
      </c>
      <c r="R898" s="88">
        <v>0</v>
      </c>
      <c r="S898" s="483">
        <v>0</v>
      </c>
      <c r="T898" s="483">
        <v>0</v>
      </c>
      <c r="U898" s="483">
        <v>0</v>
      </c>
      <c r="V898" s="483">
        <v>0</v>
      </c>
      <c r="W898" s="483">
        <v>0</v>
      </c>
      <c r="X898" s="483">
        <v>0</v>
      </c>
      <c r="Y898" s="483">
        <v>0</v>
      </c>
      <c r="Z898" s="483">
        <v>0</v>
      </c>
      <c r="AA898" s="483">
        <v>0</v>
      </c>
      <c r="AB898" s="483">
        <v>0</v>
      </c>
      <c r="AC898" s="483">
        <v>0</v>
      </c>
      <c r="AD898" s="483">
        <v>0</v>
      </c>
      <c r="AE898" s="483">
        <v>0</v>
      </c>
      <c r="AF898" s="486">
        <v>0</v>
      </c>
      <c r="AG898" s="486">
        <v>0</v>
      </c>
      <c r="AH898" s="486">
        <v>0</v>
      </c>
      <c r="AI898" s="486">
        <v>0</v>
      </c>
      <c r="AJ898" s="487">
        <v>0</v>
      </c>
      <c r="AK898" s="40"/>
      <c r="AL898" s="40"/>
      <c r="AM898" s="40"/>
      <c r="AN898" s="40"/>
      <c r="AO898" s="40"/>
      <c r="AP898" s="40"/>
      <c r="AQ898" s="40"/>
      <c r="AR898" s="40"/>
      <c r="AS898" s="40"/>
      <c r="AT898" s="40"/>
      <c r="AU898" s="40"/>
      <c r="AV898" s="40"/>
      <c r="AW898" s="40"/>
      <c r="AX898" s="40"/>
      <c r="AY898" s="40"/>
      <c r="AZ898" s="40"/>
      <c r="BA898" s="40"/>
      <c r="BB898" s="40"/>
      <c r="BC898" s="40"/>
    </row>
    <row r="899" spans="1:55" s="42" customFormat="1" x14ac:dyDescent="0.25">
      <c r="A899" s="408"/>
      <c r="B899" s="113">
        <v>261010</v>
      </c>
      <c r="C899" s="189" t="s">
        <v>830</v>
      </c>
      <c r="D899" s="483">
        <v>0</v>
      </c>
      <c r="E899" s="483">
        <v>0</v>
      </c>
      <c r="F899" s="483">
        <v>0</v>
      </c>
      <c r="G899" s="483">
        <v>0</v>
      </c>
      <c r="H899" s="88">
        <v>0</v>
      </c>
      <c r="I899" s="483">
        <v>0</v>
      </c>
      <c r="J899" s="483">
        <v>0</v>
      </c>
      <c r="K899" s="483">
        <v>0</v>
      </c>
      <c r="L899" s="483">
        <v>0</v>
      </c>
      <c r="M899" s="483">
        <v>0</v>
      </c>
      <c r="N899" s="483">
        <v>0</v>
      </c>
      <c r="O899" s="483">
        <v>0</v>
      </c>
      <c r="P899" s="483">
        <v>0</v>
      </c>
      <c r="Q899" s="483">
        <v>0</v>
      </c>
      <c r="R899" s="88">
        <v>0</v>
      </c>
      <c r="S899" s="483">
        <v>0</v>
      </c>
      <c r="T899" s="483">
        <v>0</v>
      </c>
      <c r="U899" s="483">
        <v>0</v>
      </c>
      <c r="V899" s="483">
        <v>0</v>
      </c>
      <c r="W899" s="483">
        <v>0</v>
      </c>
      <c r="X899" s="483">
        <v>0</v>
      </c>
      <c r="Y899" s="483">
        <v>0</v>
      </c>
      <c r="Z899" s="483">
        <v>0</v>
      </c>
      <c r="AA899" s="483">
        <v>0</v>
      </c>
      <c r="AB899" s="483">
        <v>0</v>
      </c>
      <c r="AC899" s="483">
        <v>0</v>
      </c>
      <c r="AD899" s="483">
        <v>0</v>
      </c>
      <c r="AE899" s="483">
        <v>0</v>
      </c>
      <c r="AF899" s="486">
        <v>0</v>
      </c>
      <c r="AG899" s="486">
        <v>0</v>
      </c>
      <c r="AH899" s="486">
        <v>0</v>
      </c>
      <c r="AI899" s="486">
        <v>0</v>
      </c>
      <c r="AJ899" s="487">
        <v>0</v>
      </c>
      <c r="AK899" s="40"/>
      <c r="AL899" s="40"/>
      <c r="AM899" s="40"/>
      <c r="AN899" s="40"/>
      <c r="AO899" s="40"/>
      <c r="AP899" s="40"/>
      <c r="AQ899" s="40"/>
      <c r="AR899" s="40"/>
      <c r="AS899" s="40"/>
      <c r="AT899" s="40"/>
      <c r="AU899" s="40"/>
      <c r="AV899" s="40"/>
      <c r="AW899" s="40"/>
      <c r="AX899" s="40"/>
      <c r="AY899" s="40"/>
      <c r="AZ899" s="40"/>
      <c r="BA899" s="40"/>
      <c r="BB899" s="40"/>
      <c r="BC899" s="40"/>
    </row>
    <row r="900" spans="1:55" s="42" customFormat="1" x14ac:dyDescent="0.25">
      <c r="A900" s="408"/>
      <c r="B900" s="113">
        <v>2690</v>
      </c>
      <c r="C900" s="189" t="s">
        <v>313</v>
      </c>
      <c r="D900" s="483">
        <v>0</v>
      </c>
      <c r="E900" s="483">
        <v>0</v>
      </c>
      <c r="F900" s="483">
        <v>0</v>
      </c>
      <c r="G900" s="483">
        <v>15712.575000000001</v>
      </c>
      <c r="H900" s="88">
        <v>15712.575000000001</v>
      </c>
      <c r="I900" s="483">
        <v>0</v>
      </c>
      <c r="J900" s="483">
        <v>0</v>
      </c>
      <c r="K900" s="483">
        <v>0</v>
      </c>
      <c r="L900" s="483">
        <v>0</v>
      </c>
      <c r="M900" s="483">
        <v>0</v>
      </c>
      <c r="N900" s="483">
        <v>0</v>
      </c>
      <c r="O900" s="483">
        <v>0</v>
      </c>
      <c r="P900" s="483">
        <v>0</v>
      </c>
      <c r="Q900" s="483">
        <v>0</v>
      </c>
      <c r="R900" s="88">
        <v>0</v>
      </c>
      <c r="S900" s="483">
        <v>136500</v>
      </c>
      <c r="T900" s="483">
        <v>0</v>
      </c>
      <c r="U900" s="483">
        <v>0</v>
      </c>
      <c r="V900" s="483">
        <v>0</v>
      </c>
      <c r="W900" s="483">
        <v>0</v>
      </c>
      <c r="X900" s="483">
        <v>0</v>
      </c>
      <c r="Y900" s="483">
        <v>4175</v>
      </c>
      <c r="Z900" s="483">
        <v>0</v>
      </c>
      <c r="AA900" s="483">
        <v>0</v>
      </c>
      <c r="AB900" s="483">
        <v>6575.5833300000004</v>
      </c>
      <c r="AC900" s="483">
        <v>0</v>
      </c>
      <c r="AD900" s="483">
        <v>147250.58332999999</v>
      </c>
      <c r="AE900" s="483">
        <v>162963.15833000001</v>
      </c>
      <c r="AF900" s="486">
        <v>0</v>
      </c>
      <c r="AG900" s="486">
        <v>0</v>
      </c>
      <c r="AH900" s="486">
        <v>0</v>
      </c>
      <c r="AI900" s="486">
        <v>4175</v>
      </c>
      <c r="AJ900" s="487">
        <v>158788.15833000001</v>
      </c>
      <c r="AK900" s="40"/>
      <c r="AL900" s="40"/>
      <c r="AM900" s="40"/>
      <c r="AN900" s="40"/>
      <c r="AO900" s="40"/>
      <c r="AP900" s="40"/>
      <c r="AQ900" s="40"/>
      <c r="AR900" s="40"/>
      <c r="AS900" s="40"/>
      <c r="AT900" s="40"/>
      <c r="AU900" s="40"/>
      <c r="AV900" s="40"/>
      <c r="AW900" s="40"/>
      <c r="AX900" s="40"/>
      <c r="AY900" s="40"/>
      <c r="AZ900" s="40"/>
      <c r="BA900" s="40"/>
      <c r="BB900" s="40"/>
      <c r="BC900" s="40"/>
    </row>
    <row r="901" spans="1:55" s="42" customFormat="1" x14ac:dyDescent="0.25">
      <c r="A901" s="408"/>
      <c r="B901" s="113">
        <v>269005</v>
      </c>
      <c r="C901" s="189" t="s">
        <v>34</v>
      </c>
      <c r="D901" s="483">
        <v>0</v>
      </c>
      <c r="E901" s="483">
        <v>0</v>
      </c>
      <c r="F901" s="483">
        <v>0</v>
      </c>
      <c r="G901" s="483">
        <v>0</v>
      </c>
      <c r="H901" s="88">
        <v>0</v>
      </c>
      <c r="I901" s="483">
        <v>0</v>
      </c>
      <c r="J901" s="483">
        <v>0</v>
      </c>
      <c r="K901" s="483">
        <v>0</v>
      </c>
      <c r="L901" s="483">
        <v>0</v>
      </c>
      <c r="M901" s="483">
        <v>0</v>
      </c>
      <c r="N901" s="483">
        <v>0</v>
      </c>
      <c r="O901" s="483">
        <v>0</v>
      </c>
      <c r="P901" s="483">
        <v>0</v>
      </c>
      <c r="Q901" s="483">
        <v>0</v>
      </c>
      <c r="R901" s="88">
        <v>0</v>
      </c>
      <c r="S901" s="483">
        <v>0</v>
      </c>
      <c r="T901" s="483">
        <v>0</v>
      </c>
      <c r="U901" s="483">
        <v>0</v>
      </c>
      <c r="V901" s="483">
        <v>0</v>
      </c>
      <c r="W901" s="483">
        <v>0</v>
      </c>
      <c r="X901" s="483">
        <v>0</v>
      </c>
      <c r="Y901" s="483">
        <v>0</v>
      </c>
      <c r="Z901" s="483">
        <v>0</v>
      </c>
      <c r="AA901" s="483">
        <v>0</v>
      </c>
      <c r="AB901" s="483">
        <v>0</v>
      </c>
      <c r="AC901" s="483">
        <v>0</v>
      </c>
      <c r="AD901" s="483">
        <v>0</v>
      </c>
      <c r="AE901" s="483">
        <v>0</v>
      </c>
      <c r="AF901" s="486">
        <v>0</v>
      </c>
      <c r="AG901" s="486">
        <v>0</v>
      </c>
      <c r="AH901" s="486">
        <v>0</v>
      </c>
      <c r="AI901" s="486">
        <v>0</v>
      </c>
      <c r="AJ901" s="487">
        <v>0</v>
      </c>
      <c r="AK901" s="40"/>
      <c r="AL901" s="40"/>
      <c r="AM901" s="40"/>
      <c r="AN901" s="40"/>
      <c r="AO901" s="40"/>
      <c r="AP901" s="40"/>
      <c r="AQ901" s="40"/>
      <c r="AR901" s="40"/>
      <c r="AS901" s="40"/>
      <c r="AT901" s="40"/>
      <c r="AU901" s="40"/>
      <c r="AV901" s="40"/>
      <c r="AW901" s="40"/>
      <c r="AX901" s="40"/>
      <c r="AY901" s="40"/>
      <c r="AZ901" s="40"/>
      <c r="BA901" s="40"/>
      <c r="BB901" s="40"/>
      <c r="BC901" s="40"/>
    </row>
    <row r="902" spans="1:55" s="42" customFormat="1" x14ac:dyDescent="0.25">
      <c r="A902" s="408"/>
      <c r="B902" s="113">
        <v>269010</v>
      </c>
      <c r="C902" s="189" t="s">
        <v>35</v>
      </c>
      <c r="D902" s="483">
        <v>0</v>
      </c>
      <c r="E902" s="483">
        <v>0</v>
      </c>
      <c r="F902" s="483">
        <v>0</v>
      </c>
      <c r="G902" s="483">
        <v>0</v>
      </c>
      <c r="H902" s="88">
        <v>0</v>
      </c>
      <c r="I902" s="483">
        <v>0</v>
      </c>
      <c r="J902" s="483">
        <v>0</v>
      </c>
      <c r="K902" s="483">
        <v>0</v>
      </c>
      <c r="L902" s="483">
        <v>0</v>
      </c>
      <c r="M902" s="483">
        <v>0</v>
      </c>
      <c r="N902" s="483">
        <v>0</v>
      </c>
      <c r="O902" s="483">
        <v>0</v>
      </c>
      <c r="P902" s="483">
        <v>0</v>
      </c>
      <c r="Q902" s="483">
        <v>0</v>
      </c>
      <c r="R902" s="88">
        <v>0</v>
      </c>
      <c r="S902" s="483">
        <v>0</v>
      </c>
      <c r="T902" s="483">
        <v>0</v>
      </c>
      <c r="U902" s="483">
        <v>0</v>
      </c>
      <c r="V902" s="483">
        <v>0</v>
      </c>
      <c r="W902" s="483">
        <v>0</v>
      </c>
      <c r="X902" s="483">
        <v>0</v>
      </c>
      <c r="Y902" s="483">
        <v>0</v>
      </c>
      <c r="Z902" s="483">
        <v>0</v>
      </c>
      <c r="AA902" s="483">
        <v>0</v>
      </c>
      <c r="AB902" s="483">
        <v>1000</v>
      </c>
      <c r="AC902" s="483">
        <v>0</v>
      </c>
      <c r="AD902" s="483">
        <v>1000</v>
      </c>
      <c r="AE902" s="483">
        <v>1000</v>
      </c>
      <c r="AF902" s="486">
        <v>0</v>
      </c>
      <c r="AG902" s="486">
        <v>0</v>
      </c>
      <c r="AH902" s="486">
        <v>0</v>
      </c>
      <c r="AI902" s="486">
        <v>0</v>
      </c>
      <c r="AJ902" s="487">
        <v>1000</v>
      </c>
      <c r="AK902" s="40"/>
      <c r="AL902" s="40"/>
      <c r="AM902" s="40"/>
      <c r="AN902" s="40"/>
      <c r="AO902" s="40"/>
      <c r="AP902" s="40"/>
      <c r="AQ902" s="40"/>
      <c r="AR902" s="40"/>
      <c r="AS902" s="40"/>
      <c r="AT902" s="40"/>
      <c r="AU902" s="40"/>
      <c r="AV902" s="40"/>
      <c r="AW902" s="40"/>
      <c r="AX902" s="40"/>
      <c r="AY902" s="40"/>
      <c r="AZ902" s="40"/>
      <c r="BA902" s="40"/>
      <c r="BB902" s="40"/>
      <c r="BC902" s="40"/>
    </row>
    <row r="903" spans="1:55" s="42" customFormat="1" x14ac:dyDescent="0.25">
      <c r="A903" s="408"/>
      <c r="B903" s="113">
        <v>269015</v>
      </c>
      <c r="C903" s="189" t="s">
        <v>36</v>
      </c>
      <c r="D903" s="483">
        <v>0</v>
      </c>
      <c r="E903" s="483">
        <v>0</v>
      </c>
      <c r="F903" s="483">
        <v>0</v>
      </c>
      <c r="G903" s="483">
        <v>0</v>
      </c>
      <c r="H903" s="88">
        <v>0</v>
      </c>
      <c r="I903" s="483">
        <v>0</v>
      </c>
      <c r="J903" s="483">
        <v>0</v>
      </c>
      <c r="K903" s="483">
        <v>0</v>
      </c>
      <c r="L903" s="483">
        <v>0</v>
      </c>
      <c r="M903" s="483">
        <v>0</v>
      </c>
      <c r="N903" s="483">
        <v>0</v>
      </c>
      <c r="O903" s="483">
        <v>0</v>
      </c>
      <c r="P903" s="483">
        <v>0</v>
      </c>
      <c r="Q903" s="483">
        <v>0</v>
      </c>
      <c r="R903" s="88">
        <v>0</v>
      </c>
      <c r="S903" s="483">
        <v>8000</v>
      </c>
      <c r="T903" s="483">
        <v>0</v>
      </c>
      <c r="U903" s="483">
        <v>0</v>
      </c>
      <c r="V903" s="483">
        <v>0</v>
      </c>
      <c r="W903" s="483">
        <v>0</v>
      </c>
      <c r="X903" s="483">
        <v>0</v>
      </c>
      <c r="Y903" s="483">
        <v>2500</v>
      </c>
      <c r="Z903" s="483">
        <v>0</v>
      </c>
      <c r="AA903" s="483">
        <v>0</v>
      </c>
      <c r="AB903" s="483">
        <v>416.66667000000001</v>
      </c>
      <c r="AC903" s="483">
        <v>0</v>
      </c>
      <c r="AD903" s="483">
        <v>10916.666670000001</v>
      </c>
      <c r="AE903" s="483">
        <v>10916.666670000001</v>
      </c>
      <c r="AF903" s="486">
        <v>0</v>
      </c>
      <c r="AG903" s="486">
        <v>0</v>
      </c>
      <c r="AH903" s="486">
        <v>0</v>
      </c>
      <c r="AI903" s="486">
        <v>2500</v>
      </c>
      <c r="AJ903" s="487">
        <v>8416.6666700000005</v>
      </c>
      <c r="AK903" s="40"/>
      <c r="AL903" s="40"/>
      <c r="AM903" s="40"/>
      <c r="AN903" s="40"/>
      <c r="AO903" s="40"/>
      <c r="AP903" s="40"/>
      <c r="AQ903" s="40"/>
      <c r="AR903" s="40"/>
      <c r="AS903" s="40"/>
      <c r="AT903" s="40"/>
      <c r="AU903" s="40"/>
      <c r="AV903" s="40"/>
      <c r="AW903" s="40"/>
      <c r="AX903" s="40"/>
      <c r="AY903" s="40"/>
      <c r="AZ903" s="40"/>
      <c r="BA903" s="40"/>
      <c r="BB903" s="40"/>
      <c r="BC903" s="40"/>
    </row>
    <row r="904" spans="1:55" s="42" customFormat="1" x14ac:dyDescent="0.25">
      <c r="A904" s="408"/>
      <c r="B904" s="113">
        <v>269020</v>
      </c>
      <c r="C904" s="189" t="s">
        <v>37</v>
      </c>
      <c r="D904" s="483">
        <v>0</v>
      </c>
      <c r="E904" s="483">
        <v>0</v>
      </c>
      <c r="F904" s="483">
        <v>0</v>
      </c>
      <c r="G904" s="483">
        <v>0</v>
      </c>
      <c r="H904" s="88">
        <v>0</v>
      </c>
      <c r="I904" s="483">
        <v>0</v>
      </c>
      <c r="J904" s="483">
        <v>0</v>
      </c>
      <c r="K904" s="483">
        <v>0</v>
      </c>
      <c r="L904" s="483">
        <v>0</v>
      </c>
      <c r="M904" s="483">
        <v>0</v>
      </c>
      <c r="N904" s="483">
        <v>0</v>
      </c>
      <c r="O904" s="483">
        <v>0</v>
      </c>
      <c r="P904" s="483">
        <v>0</v>
      </c>
      <c r="Q904" s="483">
        <v>0</v>
      </c>
      <c r="R904" s="88">
        <v>0</v>
      </c>
      <c r="S904" s="483">
        <v>17000</v>
      </c>
      <c r="T904" s="483">
        <v>0</v>
      </c>
      <c r="U904" s="483">
        <v>0</v>
      </c>
      <c r="V904" s="483">
        <v>0</v>
      </c>
      <c r="W904" s="483">
        <v>0</v>
      </c>
      <c r="X904" s="483">
        <v>0</v>
      </c>
      <c r="Y904" s="483">
        <v>1675</v>
      </c>
      <c r="Z904" s="483">
        <v>0</v>
      </c>
      <c r="AA904" s="483">
        <v>0</v>
      </c>
      <c r="AB904" s="483">
        <v>1431.78333</v>
      </c>
      <c r="AC904" s="483">
        <v>0</v>
      </c>
      <c r="AD904" s="483">
        <v>20106.783329999998</v>
      </c>
      <c r="AE904" s="483">
        <v>20106.783329999998</v>
      </c>
      <c r="AF904" s="486">
        <v>0</v>
      </c>
      <c r="AG904" s="486">
        <v>0</v>
      </c>
      <c r="AH904" s="486">
        <v>0</v>
      </c>
      <c r="AI904" s="486">
        <v>1675</v>
      </c>
      <c r="AJ904" s="487">
        <v>18431.783329999998</v>
      </c>
      <c r="AK904" s="40"/>
      <c r="AL904" s="40"/>
      <c r="AM904" s="40"/>
      <c r="AN904" s="40"/>
      <c r="AO904" s="40"/>
      <c r="AP904" s="40"/>
      <c r="AQ904" s="40"/>
      <c r="AR904" s="40"/>
      <c r="AS904" s="40"/>
      <c r="AT904" s="40"/>
      <c r="AU904" s="40"/>
      <c r="AV904" s="40"/>
      <c r="AW904" s="40"/>
      <c r="AX904" s="40"/>
      <c r="AY904" s="40"/>
      <c r="AZ904" s="40"/>
      <c r="BA904" s="40"/>
      <c r="BB904" s="40"/>
      <c r="BC904" s="40"/>
    </row>
    <row r="905" spans="1:55" s="42" customFormat="1" x14ac:dyDescent="0.25">
      <c r="A905" s="408"/>
      <c r="B905" s="113">
        <v>269025</v>
      </c>
      <c r="C905" s="189" t="s">
        <v>38</v>
      </c>
      <c r="D905" s="483">
        <v>0</v>
      </c>
      <c r="E905" s="483">
        <v>0</v>
      </c>
      <c r="F905" s="483">
        <v>0</v>
      </c>
      <c r="G905" s="483">
        <v>15712.575000000001</v>
      </c>
      <c r="H905" s="88">
        <v>15712.575000000001</v>
      </c>
      <c r="I905" s="483">
        <v>0</v>
      </c>
      <c r="J905" s="483">
        <v>0</v>
      </c>
      <c r="K905" s="483">
        <v>0</v>
      </c>
      <c r="L905" s="483">
        <v>0</v>
      </c>
      <c r="M905" s="483">
        <v>0</v>
      </c>
      <c r="N905" s="483">
        <v>0</v>
      </c>
      <c r="O905" s="483">
        <v>0</v>
      </c>
      <c r="P905" s="483">
        <v>0</v>
      </c>
      <c r="Q905" s="483">
        <v>0</v>
      </c>
      <c r="R905" s="88">
        <v>0</v>
      </c>
      <c r="S905" s="483">
        <v>111500</v>
      </c>
      <c r="T905" s="483">
        <v>0</v>
      </c>
      <c r="U905" s="483">
        <v>0</v>
      </c>
      <c r="V905" s="483">
        <v>0</v>
      </c>
      <c r="W905" s="483">
        <v>0</v>
      </c>
      <c r="X905" s="483">
        <v>0</v>
      </c>
      <c r="Y905" s="483">
        <v>0</v>
      </c>
      <c r="Z905" s="483">
        <v>0</v>
      </c>
      <c r="AA905" s="483">
        <v>0</v>
      </c>
      <c r="AB905" s="483">
        <v>3727.1333300000001</v>
      </c>
      <c r="AC905" s="483">
        <v>0</v>
      </c>
      <c r="AD905" s="483">
        <v>115227.13333</v>
      </c>
      <c r="AE905" s="483">
        <v>130939.70832999999</v>
      </c>
      <c r="AF905" s="486">
        <v>0</v>
      </c>
      <c r="AG905" s="486">
        <v>0</v>
      </c>
      <c r="AH905" s="486">
        <v>0</v>
      </c>
      <c r="AI905" s="486">
        <v>0</v>
      </c>
      <c r="AJ905" s="487">
        <v>130939.70832999999</v>
      </c>
      <c r="AK905" s="40"/>
      <c r="AL905" s="40"/>
      <c r="AM905" s="40"/>
      <c r="AN905" s="40"/>
      <c r="AO905" s="40"/>
      <c r="AP905" s="40"/>
      <c r="AQ905" s="40"/>
      <c r="AR905" s="40"/>
      <c r="AS905" s="40"/>
      <c r="AT905" s="40"/>
      <c r="AU905" s="40"/>
      <c r="AV905" s="40"/>
      <c r="AW905" s="40"/>
      <c r="AX905" s="40"/>
      <c r="AY905" s="40"/>
      <c r="AZ905" s="40"/>
      <c r="BA905" s="40"/>
      <c r="BB905" s="40"/>
      <c r="BC905" s="40"/>
    </row>
    <row r="906" spans="1:55" s="40" customFormat="1" x14ac:dyDescent="0.25">
      <c r="A906" s="407"/>
      <c r="B906" s="112">
        <v>27</v>
      </c>
      <c r="C906" s="320" t="s">
        <v>831</v>
      </c>
      <c r="D906" s="484">
        <v>20004.022000000001</v>
      </c>
      <c r="E906" s="484">
        <v>0</v>
      </c>
      <c r="F906" s="484">
        <v>131250</v>
      </c>
      <c r="G906" s="484">
        <v>0</v>
      </c>
      <c r="H906" s="26">
        <v>151254.022</v>
      </c>
      <c r="I906" s="484">
        <v>0</v>
      </c>
      <c r="J906" s="484">
        <v>0</v>
      </c>
      <c r="K906" s="484">
        <v>0</v>
      </c>
      <c r="L906" s="484">
        <v>0</v>
      </c>
      <c r="M906" s="484">
        <v>0</v>
      </c>
      <c r="N906" s="484">
        <v>0</v>
      </c>
      <c r="O906" s="484">
        <v>0</v>
      </c>
      <c r="P906" s="484">
        <v>0</v>
      </c>
      <c r="Q906" s="484">
        <v>0</v>
      </c>
      <c r="R906" s="26">
        <v>0</v>
      </c>
      <c r="S906" s="484">
        <v>0</v>
      </c>
      <c r="T906" s="484">
        <v>0</v>
      </c>
      <c r="U906" s="484">
        <v>0</v>
      </c>
      <c r="V906" s="484">
        <v>0</v>
      </c>
      <c r="W906" s="484">
        <v>0</v>
      </c>
      <c r="X906" s="484">
        <v>0</v>
      </c>
      <c r="Y906" s="484">
        <v>0</v>
      </c>
      <c r="Z906" s="484">
        <v>0</v>
      </c>
      <c r="AA906" s="484">
        <v>0</v>
      </c>
      <c r="AB906" s="484">
        <v>0</v>
      </c>
      <c r="AC906" s="484">
        <v>0</v>
      </c>
      <c r="AD906" s="484">
        <v>0</v>
      </c>
      <c r="AE906" s="484">
        <v>151254.022</v>
      </c>
      <c r="AF906" s="486">
        <v>0</v>
      </c>
      <c r="AG906" s="486">
        <v>0</v>
      </c>
      <c r="AH906" s="486">
        <v>0</v>
      </c>
      <c r="AI906" s="486">
        <v>0</v>
      </c>
      <c r="AJ906" s="487">
        <v>151254.022</v>
      </c>
    </row>
    <row r="907" spans="1:55" s="42" customFormat="1" x14ac:dyDescent="0.25">
      <c r="A907" s="408"/>
      <c r="B907" s="113">
        <v>2701</v>
      </c>
      <c r="C907" s="189" t="s">
        <v>271</v>
      </c>
      <c r="D907" s="483">
        <v>0</v>
      </c>
      <c r="E907" s="483">
        <v>0</v>
      </c>
      <c r="F907" s="483">
        <v>0</v>
      </c>
      <c r="G907" s="483">
        <v>0</v>
      </c>
      <c r="H907" s="88">
        <v>0</v>
      </c>
      <c r="I907" s="483">
        <v>0</v>
      </c>
      <c r="J907" s="483">
        <v>0</v>
      </c>
      <c r="K907" s="483">
        <v>0</v>
      </c>
      <c r="L907" s="483">
        <v>0</v>
      </c>
      <c r="M907" s="483">
        <v>0</v>
      </c>
      <c r="N907" s="483">
        <v>0</v>
      </c>
      <c r="O907" s="483">
        <v>0</v>
      </c>
      <c r="P907" s="483">
        <v>0</v>
      </c>
      <c r="Q907" s="483">
        <v>0</v>
      </c>
      <c r="R907" s="88">
        <v>0</v>
      </c>
      <c r="S907" s="483">
        <v>0</v>
      </c>
      <c r="T907" s="483">
        <v>0</v>
      </c>
      <c r="U907" s="483">
        <v>0</v>
      </c>
      <c r="V907" s="483">
        <v>0</v>
      </c>
      <c r="W907" s="483">
        <v>0</v>
      </c>
      <c r="X907" s="483">
        <v>0</v>
      </c>
      <c r="Y907" s="483">
        <v>0</v>
      </c>
      <c r="Z907" s="483">
        <v>0</v>
      </c>
      <c r="AA907" s="483">
        <v>0</v>
      </c>
      <c r="AB907" s="483">
        <v>0</v>
      </c>
      <c r="AC907" s="483">
        <v>0</v>
      </c>
      <c r="AD907" s="483">
        <v>0</v>
      </c>
      <c r="AE907" s="483">
        <v>0</v>
      </c>
      <c r="AF907" s="486">
        <v>0</v>
      </c>
      <c r="AG907" s="486">
        <v>0</v>
      </c>
      <c r="AH907" s="486">
        <v>0</v>
      </c>
      <c r="AI907" s="486">
        <v>0</v>
      </c>
      <c r="AJ907" s="487">
        <v>0</v>
      </c>
      <c r="AK907" s="40"/>
      <c r="AL907" s="40"/>
      <c r="AM907" s="40"/>
      <c r="AN907" s="40"/>
      <c r="AO907" s="40"/>
      <c r="AP907" s="40"/>
      <c r="AQ907" s="40"/>
      <c r="AR907" s="40"/>
      <c r="AS907" s="40"/>
      <c r="AT907" s="40"/>
      <c r="AU907" s="40"/>
      <c r="AV907" s="40"/>
      <c r="AW907" s="40"/>
      <c r="AX907" s="40"/>
      <c r="AY907" s="40"/>
      <c r="AZ907" s="40"/>
      <c r="BA907" s="40"/>
      <c r="BB907" s="40"/>
      <c r="BC907" s="40"/>
    </row>
    <row r="908" spans="1:55" s="42" customFormat="1" x14ac:dyDescent="0.25">
      <c r="A908" s="408"/>
      <c r="B908" s="113">
        <v>270105</v>
      </c>
      <c r="C908" s="189" t="s">
        <v>314</v>
      </c>
      <c r="D908" s="483">
        <v>0</v>
      </c>
      <c r="E908" s="483">
        <v>0</v>
      </c>
      <c r="F908" s="483">
        <v>0</v>
      </c>
      <c r="G908" s="483">
        <v>0</v>
      </c>
      <c r="H908" s="88">
        <v>0</v>
      </c>
      <c r="I908" s="483">
        <v>0</v>
      </c>
      <c r="J908" s="483">
        <v>0</v>
      </c>
      <c r="K908" s="483">
        <v>0</v>
      </c>
      <c r="L908" s="483">
        <v>0</v>
      </c>
      <c r="M908" s="483">
        <v>0</v>
      </c>
      <c r="N908" s="483">
        <v>0</v>
      </c>
      <c r="O908" s="483">
        <v>0</v>
      </c>
      <c r="P908" s="483">
        <v>0</v>
      </c>
      <c r="Q908" s="483">
        <v>0</v>
      </c>
      <c r="R908" s="88">
        <v>0</v>
      </c>
      <c r="S908" s="483">
        <v>0</v>
      </c>
      <c r="T908" s="483">
        <v>0</v>
      </c>
      <c r="U908" s="483">
        <v>0</v>
      </c>
      <c r="V908" s="483">
        <v>0</v>
      </c>
      <c r="W908" s="483">
        <v>0</v>
      </c>
      <c r="X908" s="483">
        <v>0</v>
      </c>
      <c r="Y908" s="483">
        <v>0</v>
      </c>
      <c r="Z908" s="483">
        <v>0</v>
      </c>
      <c r="AA908" s="483">
        <v>0</v>
      </c>
      <c r="AB908" s="483">
        <v>0</v>
      </c>
      <c r="AC908" s="483">
        <v>0</v>
      </c>
      <c r="AD908" s="483">
        <v>0</v>
      </c>
      <c r="AE908" s="483">
        <v>0</v>
      </c>
      <c r="AF908" s="486">
        <v>0</v>
      </c>
      <c r="AG908" s="486">
        <v>0</v>
      </c>
      <c r="AH908" s="486">
        <v>0</v>
      </c>
      <c r="AI908" s="486">
        <v>0</v>
      </c>
      <c r="AJ908" s="487">
        <v>0</v>
      </c>
      <c r="AK908" s="40"/>
      <c r="AL908" s="40"/>
      <c r="AM908" s="40"/>
      <c r="AN908" s="40"/>
      <c r="AO908" s="40"/>
      <c r="AP908" s="40"/>
      <c r="AQ908" s="40"/>
      <c r="AR908" s="40"/>
      <c r="AS908" s="40"/>
      <c r="AT908" s="40"/>
      <c r="AU908" s="40"/>
      <c r="AV908" s="40"/>
      <c r="AW908" s="40"/>
      <c r="AX908" s="40"/>
      <c r="AY908" s="40"/>
      <c r="AZ908" s="40"/>
      <c r="BA908" s="40"/>
      <c r="BB908" s="40"/>
      <c r="BC908" s="40"/>
    </row>
    <row r="909" spans="1:55" s="42" customFormat="1" x14ac:dyDescent="0.25">
      <c r="A909" s="408"/>
      <c r="B909" s="113">
        <v>270110</v>
      </c>
      <c r="C909" s="189" t="s">
        <v>315</v>
      </c>
      <c r="D909" s="483">
        <v>0</v>
      </c>
      <c r="E909" s="483">
        <v>0</v>
      </c>
      <c r="F909" s="483">
        <v>0</v>
      </c>
      <c r="G909" s="483">
        <v>0</v>
      </c>
      <c r="H909" s="88">
        <v>0</v>
      </c>
      <c r="I909" s="483">
        <v>0</v>
      </c>
      <c r="J909" s="483">
        <v>0</v>
      </c>
      <c r="K909" s="483">
        <v>0</v>
      </c>
      <c r="L909" s="483">
        <v>0</v>
      </c>
      <c r="M909" s="483">
        <v>0</v>
      </c>
      <c r="N909" s="483">
        <v>0</v>
      </c>
      <c r="O909" s="483">
        <v>0</v>
      </c>
      <c r="P909" s="483">
        <v>0</v>
      </c>
      <c r="Q909" s="483">
        <v>0</v>
      </c>
      <c r="R909" s="88">
        <v>0</v>
      </c>
      <c r="S909" s="483">
        <v>0</v>
      </c>
      <c r="T909" s="483">
        <v>0</v>
      </c>
      <c r="U909" s="483">
        <v>0</v>
      </c>
      <c r="V909" s="483">
        <v>0</v>
      </c>
      <c r="W909" s="483">
        <v>0</v>
      </c>
      <c r="X909" s="483">
        <v>0</v>
      </c>
      <c r="Y909" s="483">
        <v>0</v>
      </c>
      <c r="Z909" s="483">
        <v>0</v>
      </c>
      <c r="AA909" s="483">
        <v>0</v>
      </c>
      <c r="AB909" s="483">
        <v>0</v>
      </c>
      <c r="AC909" s="483">
        <v>0</v>
      </c>
      <c r="AD909" s="483">
        <v>0</v>
      </c>
      <c r="AE909" s="483">
        <v>0</v>
      </c>
      <c r="AF909" s="486">
        <v>0</v>
      </c>
      <c r="AG909" s="486">
        <v>0</v>
      </c>
      <c r="AH909" s="486">
        <v>0</v>
      </c>
      <c r="AI909" s="486">
        <v>0</v>
      </c>
      <c r="AJ909" s="487">
        <v>0</v>
      </c>
      <c r="AK909" s="40"/>
      <c r="AL909" s="40"/>
      <c r="AM909" s="40"/>
      <c r="AN909" s="40"/>
      <c r="AO909" s="40"/>
      <c r="AP909" s="40"/>
      <c r="AQ909" s="40"/>
      <c r="AR909" s="40"/>
      <c r="AS909" s="40"/>
      <c r="AT909" s="40"/>
      <c r="AU909" s="40"/>
      <c r="AV909" s="40"/>
      <c r="AW909" s="40"/>
      <c r="AX909" s="40"/>
      <c r="AY909" s="40"/>
      <c r="AZ909" s="40"/>
      <c r="BA909" s="40"/>
      <c r="BB909" s="40"/>
      <c r="BC909" s="40"/>
    </row>
    <row r="910" spans="1:55" s="42" customFormat="1" x14ac:dyDescent="0.25">
      <c r="A910" s="408"/>
      <c r="B910" s="113">
        <v>270115</v>
      </c>
      <c r="C910" s="189" t="s">
        <v>316</v>
      </c>
      <c r="D910" s="483">
        <v>0</v>
      </c>
      <c r="E910" s="483">
        <v>0</v>
      </c>
      <c r="F910" s="483">
        <v>0</v>
      </c>
      <c r="G910" s="483">
        <v>0</v>
      </c>
      <c r="H910" s="88">
        <v>0</v>
      </c>
      <c r="I910" s="483">
        <v>0</v>
      </c>
      <c r="J910" s="483">
        <v>0</v>
      </c>
      <c r="K910" s="483">
        <v>0</v>
      </c>
      <c r="L910" s="483">
        <v>0</v>
      </c>
      <c r="M910" s="483">
        <v>0</v>
      </c>
      <c r="N910" s="483">
        <v>0</v>
      </c>
      <c r="O910" s="483">
        <v>0</v>
      </c>
      <c r="P910" s="483">
        <v>0</v>
      </c>
      <c r="Q910" s="483">
        <v>0</v>
      </c>
      <c r="R910" s="88">
        <v>0</v>
      </c>
      <c r="S910" s="483">
        <v>0</v>
      </c>
      <c r="T910" s="483">
        <v>0</v>
      </c>
      <c r="U910" s="483">
        <v>0</v>
      </c>
      <c r="V910" s="483">
        <v>0</v>
      </c>
      <c r="W910" s="483">
        <v>0</v>
      </c>
      <c r="X910" s="483">
        <v>0</v>
      </c>
      <c r="Y910" s="483">
        <v>0</v>
      </c>
      <c r="Z910" s="483">
        <v>0</v>
      </c>
      <c r="AA910" s="483">
        <v>0</v>
      </c>
      <c r="AB910" s="483">
        <v>0</v>
      </c>
      <c r="AC910" s="483">
        <v>0</v>
      </c>
      <c r="AD910" s="483">
        <v>0</v>
      </c>
      <c r="AE910" s="483">
        <v>0</v>
      </c>
      <c r="AF910" s="486">
        <v>0</v>
      </c>
      <c r="AG910" s="486">
        <v>0</v>
      </c>
      <c r="AH910" s="486">
        <v>0</v>
      </c>
      <c r="AI910" s="486">
        <v>0</v>
      </c>
      <c r="AJ910" s="487">
        <v>0</v>
      </c>
      <c r="AK910" s="40"/>
      <c r="AL910" s="40"/>
      <c r="AM910" s="40"/>
      <c r="AN910" s="40"/>
      <c r="AO910" s="40"/>
      <c r="AP910" s="40"/>
      <c r="AQ910" s="40"/>
      <c r="AR910" s="40"/>
      <c r="AS910" s="40"/>
      <c r="AT910" s="40"/>
      <c r="AU910" s="40"/>
      <c r="AV910" s="40"/>
      <c r="AW910" s="40"/>
      <c r="AX910" s="40"/>
      <c r="AY910" s="40"/>
      <c r="AZ910" s="40"/>
      <c r="BA910" s="40"/>
      <c r="BB910" s="40"/>
      <c r="BC910" s="40"/>
    </row>
    <row r="911" spans="1:55" s="42" customFormat="1" x14ac:dyDescent="0.25">
      <c r="A911" s="408"/>
      <c r="B911" s="113">
        <v>2702</v>
      </c>
      <c r="C911" s="189" t="s">
        <v>272</v>
      </c>
      <c r="D911" s="483">
        <v>20000</v>
      </c>
      <c r="E911" s="483">
        <v>0</v>
      </c>
      <c r="F911" s="483">
        <v>131250</v>
      </c>
      <c r="G911" s="483">
        <v>0</v>
      </c>
      <c r="H911" s="88">
        <v>151250</v>
      </c>
      <c r="I911" s="483">
        <v>0</v>
      </c>
      <c r="J911" s="483">
        <v>0</v>
      </c>
      <c r="K911" s="483">
        <v>0</v>
      </c>
      <c r="L911" s="483">
        <v>0</v>
      </c>
      <c r="M911" s="483">
        <v>0</v>
      </c>
      <c r="N911" s="483">
        <v>0</v>
      </c>
      <c r="O911" s="483">
        <v>0</v>
      </c>
      <c r="P911" s="483">
        <v>0</v>
      </c>
      <c r="Q911" s="483">
        <v>0</v>
      </c>
      <c r="R911" s="88">
        <v>0</v>
      </c>
      <c r="S911" s="483">
        <v>0</v>
      </c>
      <c r="T911" s="483">
        <v>0</v>
      </c>
      <c r="U911" s="483">
        <v>0</v>
      </c>
      <c r="V911" s="483">
        <v>0</v>
      </c>
      <c r="W911" s="483">
        <v>0</v>
      </c>
      <c r="X911" s="483">
        <v>0</v>
      </c>
      <c r="Y911" s="483">
        <v>0</v>
      </c>
      <c r="Z911" s="483">
        <v>0</v>
      </c>
      <c r="AA911" s="483">
        <v>0</v>
      </c>
      <c r="AB911" s="483">
        <v>0</v>
      </c>
      <c r="AC911" s="483">
        <v>0</v>
      </c>
      <c r="AD911" s="483">
        <v>0</v>
      </c>
      <c r="AE911" s="483">
        <v>151250</v>
      </c>
      <c r="AF911" s="486">
        <v>0</v>
      </c>
      <c r="AG911" s="486">
        <v>0</v>
      </c>
      <c r="AH911" s="486">
        <v>0</v>
      </c>
      <c r="AI911" s="486">
        <v>0</v>
      </c>
      <c r="AJ911" s="487">
        <v>151250</v>
      </c>
      <c r="AK911" s="40"/>
      <c r="AL911" s="40"/>
      <c r="AM911" s="40"/>
      <c r="AN911" s="40"/>
      <c r="AO911" s="40"/>
      <c r="AP911" s="40"/>
      <c r="AQ911" s="40"/>
      <c r="AR911" s="40"/>
      <c r="AS911" s="40"/>
      <c r="AT911" s="40"/>
      <c r="AU911" s="40"/>
      <c r="AV911" s="40"/>
      <c r="AW911" s="40"/>
      <c r="AX911" s="40"/>
      <c r="AY911" s="40"/>
      <c r="AZ911" s="40"/>
      <c r="BA911" s="40"/>
      <c r="BB911" s="40"/>
      <c r="BC911" s="40"/>
    </row>
    <row r="912" spans="1:55" s="42" customFormat="1" x14ac:dyDescent="0.25">
      <c r="A912" s="408"/>
      <c r="B912" s="113">
        <v>270205</v>
      </c>
      <c r="C912" s="189" t="s">
        <v>317</v>
      </c>
      <c r="D912" s="483">
        <v>20000</v>
      </c>
      <c r="E912" s="483">
        <v>0</v>
      </c>
      <c r="F912" s="483">
        <v>131250</v>
      </c>
      <c r="G912" s="483">
        <v>0</v>
      </c>
      <c r="H912" s="88">
        <v>151250</v>
      </c>
      <c r="I912" s="483">
        <v>0</v>
      </c>
      <c r="J912" s="483">
        <v>0</v>
      </c>
      <c r="K912" s="483">
        <v>0</v>
      </c>
      <c r="L912" s="483">
        <v>0</v>
      </c>
      <c r="M912" s="483">
        <v>0</v>
      </c>
      <c r="N912" s="483">
        <v>0</v>
      </c>
      <c r="O912" s="483">
        <v>0</v>
      </c>
      <c r="P912" s="483">
        <v>0</v>
      </c>
      <c r="Q912" s="483">
        <v>0</v>
      </c>
      <c r="R912" s="88">
        <v>0</v>
      </c>
      <c r="S912" s="483">
        <v>0</v>
      </c>
      <c r="T912" s="483">
        <v>0</v>
      </c>
      <c r="U912" s="483">
        <v>0</v>
      </c>
      <c r="V912" s="483">
        <v>0</v>
      </c>
      <c r="W912" s="483">
        <v>0</v>
      </c>
      <c r="X912" s="483">
        <v>0</v>
      </c>
      <c r="Y912" s="483">
        <v>0</v>
      </c>
      <c r="Z912" s="483">
        <v>0</v>
      </c>
      <c r="AA912" s="483">
        <v>0</v>
      </c>
      <c r="AB912" s="483">
        <v>0</v>
      </c>
      <c r="AC912" s="483">
        <v>0</v>
      </c>
      <c r="AD912" s="483">
        <v>0</v>
      </c>
      <c r="AE912" s="483">
        <v>151250</v>
      </c>
      <c r="AF912" s="486">
        <v>0</v>
      </c>
      <c r="AG912" s="486">
        <v>0</v>
      </c>
      <c r="AH912" s="486">
        <v>0</v>
      </c>
      <c r="AI912" s="486">
        <v>0</v>
      </c>
      <c r="AJ912" s="487">
        <v>151250</v>
      </c>
      <c r="AK912" s="40"/>
      <c r="AL912" s="40"/>
      <c r="AM912" s="40"/>
      <c r="AN912" s="40"/>
      <c r="AO912" s="40"/>
      <c r="AP912" s="40"/>
      <c r="AQ912" s="40"/>
      <c r="AR912" s="40"/>
      <c r="AS912" s="40"/>
      <c r="AT912" s="40"/>
      <c r="AU912" s="40"/>
      <c r="AV912" s="40"/>
      <c r="AW912" s="40"/>
      <c r="AX912" s="40"/>
      <c r="AY912" s="40"/>
      <c r="AZ912" s="40"/>
      <c r="BA912" s="40"/>
      <c r="BB912" s="40"/>
      <c r="BC912" s="40"/>
    </row>
    <row r="913" spans="1:55" s="42" customFormat="1" x14ac:dyDescent="0.25">
      <c r="A913" s="408"/>
      <c r="B913" s="113">
        <v>270210</v>
      </c>
      <c r="C913" s="189" t="s">
        <v>318</v>
      </c>
      <c r="D913" s="483">
        <v>0</v>
      </c>
      <c r="E913" s="483">
        <v>0</v>
      </c>
      <c r="F913" s="483">
        <v>0</v>
      </c>
      <c r="G913" s="483">
        <v>0</v>
      </c>
      <c r="H913" s="88">
        <v>0</v>
      </c>
      <c r="I913" s="483">
        <v>0</v>
      </c>
      <c r="J913" s="483">
        <v>0</v>
      </c>
      <c r="K913" s="483">
        <v>0</v>
      </c>
      <c r="L913" s="483">
        <v>0</v>
      </c>
      <c r="M913" s="483">
        <v>0</v>
      </c>
      <c r="N913" s="483">
        <v>0</v>
      </c>
      <c r="O913" s="483">
        <v>0</v>
      </c>
      <c r="P913" s="483">
        <v>0</v>
      </c>
      <c r="Q913" s="483">
        <v>0</v>
      </c>
      <c r="R913" s="88">
        <v>0</v>
      </c>
      <c r="S913" s="483">
        <v>0</v>
      </c>
      <c r="T913" s="483">
        <v>0</v>
      </c>
      <c r="U913" s="483">
        <v>0</v>
      </c>
      <c r="V913" s="483">
        <v>0</v>
      </c>
      <c r="W913" s="483">
        <v>0</v>
      </c>
      <c r="X913" s="483">
        <v>0</v>
      </c>
      <c r="Y913" s="483">
        <v>0</v>
      </c>
      <c r="Z913" s="483">
        <v>0</v>
      </c>
      <c r="AA913" s="483">
        <v>0</v>
      </c>
      <c r="AB913" s="483">
        <v>0</v>
      </c>
      <c r="AC913" s="483">
        <v>0</v>
      </c>
      <c r="AD913" s="483">
        <v>0</v>
      </c>
      <c r="AE913" s="483">
        <v>0</v>
      </c>
      <c r="AF913" s="486">
        <v>0</v>
      </c>
      <c r="AG913" s="486">
        <v>0</v>
      </c>
      <c r="AH913" s="486">
        <v>0</v>
      </c>
      <c r="AI913" s="486">
        <v>0</v>
      </c>
      <c r="AJ913" s="487">
        <v>0</v>
      </c>
      <c r="AK913" s="40"/>
      <c r="AL913" s="40"/>
      <c r="AM913" s="40"/>
      <c r="AN913" s="40"/>
      <c r="AO913" s="40"/>
      <c r="AP913" s="40"/>
      <c r="AQ913" s="40"/>
      <c r="AR913" s="40"/>
      <c r="AS913" s="40"/>
      <c r="AT913" s="40"/>
      <c r="AU913" s="40"/>
      <c r="AV913" s="40"/>
      <c r="AW913" s="40"/>
      <c r="AX913" s="40"/>
      <c r="AY913" s="40"/>
      <c r="AZ913" s="40"/>
      <c r="BA913" s="40"/>
      <c r="BB913" s="40"/>
      <c r="BC913" s="40"/>
    </row>
    <row r="914" spans="1:55" s="42" customFormat="1" x14ac:dyDescent="0.25">
      <c r="A914" s="408"/>
      <c r="B914" s="113">
        <v>2703</v>
      </c>
      <c r="C914" s="189" t="s">
        <v>157</v>
      </c>
      <c r="D914" s="483">
        <v>4.0220000000000002</v>
      </c>
      <c r="E914" s="483">
        <v>0</v>
      </c>
      <c r="F914" s="483">
        <v>0</v>
      </c>
      <c r="G914" s="483">
        <v>0</v>
      </c>
      <c r="H914" s="88">
        <v>4.0220000000000002</v>
      </c>
      <c r="I914" s="483">
        <v>0</v>
      </c>
      <c r="J914" s="483">
        <v>0</v>
      </c>
      <c r="K914" s="483">
        <v>0</v>
      </c>
      <c r="L914" s="483">
        <v>0</v>
      </c>
      <c r="M914" s="483">
        <v>0</v>
      </c>
      <c r="N914" s="483">
        <v>0</v>
      </c>
      <c r="O914" s="483">
        <v>0</v>
      </c>
      <c r="P914" s="483">
        <v>0</v>
      </c>
      <c r="Q914" s="483">
        <v>0</v>
      </c>
      <c r="R914" s="88">
        <v>0</v>
      </c>
      <c r="S914" s="483">
        <v>0</v>
      </c>
      <c r="T914" s="483">
        <v>0</v>
      </c>
      <c r="U914" s="483">
        <v>0</v>
      </c>
      <c r="V914" s="483">
        <v>0</v>
      </c>
      <c r="W914" s="483">
        <v>0</v>
      </c>
      <c r="X914" s="483">
        <v>0</v>
      </c>
      <c r="Y914" s="483">
        <v>0</v>
      </c>
      <c r="Z914" s="483">
        <v>0</v>
      </c>
      <c r="AA914" s="483">
        <v>0</v>
      </c>
      <c r="AB914" s="483">
        <v>0</v>
      </c>
      <c r="AC914" s="483">
        <v>0</v>
      </c>
      <c r="AD914" s="483">
        <v>0</v>
      </c>
      <c r="AE914" s="483">
        <v>4.0220000000000002</v>
      </c>
      <c r="AF914" s="486">
        <v>0</v>
      </c>
      <c r="AG914" s="486">
        <v>0</v>
      </c>
      <c r="AH914" s="486">
        <v>0</v>
      </c>
      <c r="AI914" s="486">
        <v>0</v>
      </c>
      <c r="AJ914" s="487">
        <v>4.0220000000000002</v>
      </c>
      <c r="AK914" s="40"/>
      <c r="AL914" s="40"/>
      <c r="AM914" s="40"/>
      <c r="AN914" s="40"/>
      <c r="AO914" s="40"/>
      <c r="AP914" s="40"/>
      <c r="AQ914" s="40"/>
      <c r="AR914" s="40"/>
      <c r="AS914" s="40"/>
      <c r="AT914" s="40"/>
      <c r="AU914" s="40"/>
      <c r="AV914" s="40"/>
      <c r="AW914" s="40"/>
      <c r="AX914" s="40"/>
      <c r="AY914" s="40"/>
      <c r="AZ914" s="40"/>
      <c r="BA914" s="40"/>
      <c r="BB914" s="40"/>
      <c r="BC914" s="40"/>
    </row>
    <row r="915" spans="1:55" s="42" customFormat="1" x14ac:dyDescent="0.25">
      <c r="A915" s="408"/>
      <c r="B915" s="113">
        <v>270305</v>
      </c>
      <c r="C915" s="189" t="s">
        <v>319</v>
      </c>
      <c r="D915" s="483">
        <v>4.0220000000000002</v>
      </c>
      <c r="E915" s="483">
        <v>0</v>
      </c>
      <c r="F915" s="483">
        <v>0</v>
      </c>
      <c r="G915" s="483">
        <v>0</v>
      </c>
      <c r="H915" s="88">
        <v>4.0220000000000002</v>
      </c>
      <c r="I915" s="483">
        <v>0</v>
      </c>
      <c r="J915" s="483">
        <v>0</v>
      </c>
      <c r="K915" s="483">
        <v>0</v>
      </c>
      <c r="L915" s="483">
        <v>0</v>
      </c>
      <c r="M915" s="483">
        <v>0</v>
      </c>
      <c r="N915" s="483">
        <v>0</v>
      </c>
      <c r="O915" s="483">
        <v>0</v>
      </c>
      <c r="P915" s="483">
        <v>0</v>
      </c>
      <c r="Q915" s="483">
        <v>0</v>
      </c>
      <c r="R915" s="88">
        <v>0</v>
      </c>
      <c r="S915" s="483">
        <v>0</v>
      </c>
      <c r="T915" s="483">
        <v>0</v>
      </c>
      <c r="U915" s="483">
        <v>0</v>
      </c>
      <c r="V915" s="483">
        <v>0</v>
      </c>
      <c r="W915" s="483">
        <v>0</v>
      </c>
      <c r="X915" s="483">
        <v>0</v>
      </c>
      <c r="Y915" s="483">
        <v>0</v>
      </c>
      <c r="Z915" s="483">
        <v>0</v>
      </c>
      <c r="AA915" s="483">
        <v>0</v>
      </c>
      <c r="AB915" s="483">
        <v>0</v>
      </c>
      <c r="AC915" s="483">
        <v>0</v>
      </c>
      <c r="AD915" s="483">
        <v>0</v>
      </c>
      <c r="AE915" s="483">
        <v>4.0220000000000002</v>
      </c>
      <c r="AF915" s="486">
        <v>0</v>
      </c>
      <c r="AG915" s="486">
        <v>0</v>
      </c>
      <c r="AH915" s="486">
        <v>0</v>
      </c>
      <c r="AI915" s="486">
        <v>0</v>
      </c>
      <c r="AJ915" s="487">
        <v>4.0220000000000002</v>
      </c>
      <c r="AK915" s="40"/>
      <c r="AL915" s="40"/>
      <c r="AM915" s="40"/>
      <c r="AN915" s="40"/>
      <c r="AO915" s="40"/>
      <c r="AP915" s="40"/>
      <c r="AQ915" s="40"/>
      <c r="AR915" s="40"/>
      <c r="AS915" s="40"/>
      <c r="AT915" s="40"/>
      <c r="AU915" s="40"/>
      <c r="AV915" s="40"/>
      <c r="AW915" s="40"/>
      <c r="AX915" s="40"/>
      <c r="AY915" s="40"/>
      <c r="AZ915" s="40"/>
      <c r="BA915" s="40"/>
      <c r="BB915" s="40"/>
      <c r="BC915" s="40"/>
    </row>
    <row r="916" spans="1:55" s="42" customFormat="1" x14ac:dyDescent="0.25">
      <c r="A916" s="408"/>
      <c r="B916" s="113">
        <v>270310</v>
      </c>
      <c r="C916" s="189" t="s">
        <v>320</v>
      </c>
      <c r="D916" s="483">
        <v>0</v>
      </c>
      <c r="E916" s="483">
        <v>0</v>
      </c>
      <c r="F916" s="483">
        <v>0</v>
      </c>
      <c r="G916" s="483">
        <v>0</v>
      </c>
      <c r="H916" s="88">
        <v>0</v>
      </c>
      <c r="I916" s="483">
        <v>0</v>
      </c>
      <c r="J916" s="483">
        <v>0</v>
      </c>
      <c r="K916" s="483">
        <v>0</v>
      </c>
      <c r="L916" s="483">
        <v>0</v>
      </c>
      <c r="M916" s="483">
        <v>0</v>
      </c>
      <c r="N916" s="483">
        <v>0</v>
      </c>
      <c r="O916" s="483">
        <v>0</v>
      </c>
      <c r="P916" s="483">
        <v>0</v>
      </c>
      <c r="Q916" s="483">
        <v>0</v>
      </c>
      <c r="R916" s="88">
        <v>0</v>
      </c>
      <c r="S916" s="483">
        <v>0</v>
      </c>
      <c r="T916" s="483">
        <v>0</v>
      </c>
      <c r="U916" s="483">
        <v>0</v>
      </c>
      <c r="V916" s="483">
        <v>0</v>
      </c>
      <c r="W916" s="483">
        <v>0</v>
      </c>
      <c r="X916" s="483">
        <v>0</v>
      </c>
      <c r="Y916" s="483">
        <v>0</v>
      </c>
      <c r="Z916" s="483">
        <v>0</v>
      </c>
      <c r="AA916" s="483">
        <v>0</v>
      </c>
      <c r="AB916" s="483">
        <v>0</v>
      </c>
      <c r="AC916" s="483">
        <v>0</v>
      </c>
      <c r="AD916" s="483">
        <v>0</v>
      </c>
      <c r="AE916" s="483">
        <v>0</v>
      </c>
      <c r="AF916" s="486">
        <v>0</v>
      </c>
      <c r="AG916" s="486">
        <v>0</v>
      </c>
      <c r="AH916" s="486">
        <v>0</v>
      </c>
      <c r="AI916" s="486">
        <v>0</v>
      </c>
      <c r="AJ916" s="487">
        <v>0</v>
      </c>
      <c r="AK916" s="40"/>
      <c r="AL916" s="40"/>
      <c r="AM916" s="40"/>
      <c r="AN916" s="40"/>
      <c r="AO916" s="40"/>
      <c r="AP916" s="40"/>
      <c r="AQ916" s="40"/>
      <c r="AR916" s="40"/>
      <c r="AS916" s="40"/>
      <c r="AT916" s="40"/>
      <c r="AU916" s="40"/>
      <c r="AV916" s="40"/>
      <c r="AW916" s="40"/>
      <c r="AX916" s="40"/>
      <c r="AY916" s="40"/>
      <c r="AZ916" s="40"/>
      <c r="BA916" s="40"/>
      <c r="BB916" s="40"/>
      <c r="BC916" s="40"/>
    </row>
    <row r="917" spans="1:55" s="42" customFormat="1" x14ac:dyDescent="0.25">
      <c r="A917" s="408"/>
      <c r="B917" s="113">
        <v>270315</v>
      </c>
      <c r="C917" s="189" t="s">
        <v>321</v>
      </c>
      <c r="D917" s="483">
        <v>0</v>
      </c>
      <c r="E917" s="483">
        <v>0</v>
      </c>
      <c r="F917" s="483">
        <v>0</v>
      </c>
      <c r="G917" s="483">
        <v>0</v>
      </c>
      <c r="H917" s="88">
        <v>0</v>
      </c>
      <c r="I917" s="483">
        <v>0</v>
      </c>
      <c r="J917" s="483">
        <v>0</v>
      </c>
      <c r="K917" s="483">
        <v>0</v>
      </c>
      <c r="L917" s="483">
        <v>0</v>
      </c>
      <c r="M917" s="483">
        <v>0</v>
      </c>
      <c r="N917" s="483">
        <v>0</v>
      </c>
      <c r="O917" s="483">
        <v>0</v>
      </c>
      <c r="P917" s="483">
        <v>0</v>
      </c>
      <c r="Q917" s="483">
        <v>0</v>
      </c>
      <c r="R917" s="88">
        <v>0</v>
      </c>
      <c r="S917" s="483">
        <v>0</v>
      </c>
      <c r="T917" s="483">
        <v>0</v>
      </c>
      <c r="U917" s="483">
        <v>0</v>
      </c>
      <c r="V917" s="483">
        <v>0</v>
      </c>
      <c r="W917" s="483">
        <v>0</v>
      </c>
      <c r="X917" s="483">
        <v>0</v>
      </c>
      <c r="Y917" s="483">
        <v>0</v>
      </c>
      <c r="Z917" s="483">
        <v>0</v>
      </c>
      <c r="AA917" s="483">
        <v>0</v>
      </c>
      <c r="AB917" s="483">
        <v>0</v>
      </c>
      <c r="AC917" s="483">
        <v>0</v>
      </c>
      <c r="AD917" s="483">
        <v>0</v>
      </c>
      <c r="AE917" s="483">
        <v>0</v>
      </c>
      <c r="AF917" s="486">
        <v>0</v>
      </c>
      <c r="AG917" s="486">
        <v>0</v>
      </c>
      <c r="AH917" s="486">
        <v>0</v>
      </c>
      <c r="AI917" s="486">
        <v>0</v>
      </c>
      <c r="AJ917" s="487">
        <v>0</v>
      </c>
      <c r="AK917" s="40"/>
      <c r="AL917" s="40"/>
      <c r="AM917" s="40"/>
      <c r="AN917" s="40"/>
      <c r="AO917" s="40"/>
      <c r="AP917" s="40"/>
      <c r="AQ917" s="40"/>
      <c r="AR917" s="40"/>
      <c r="AS917" s="40"/>
      <c r="AT917" s="40"/>
      <c r="AU917" s="40"/>
      <c r="AV917" s="40"/>
      <c r="AW917" s="40"/>
      <c r="AX917" s="40"/>
      <c r="AY917" s="40"/>
      <c r="AZ917" s="40"/>
      <c r="BA917" s="40"/>
      <c r="BB917" s="40"/>
      <c r="BC917" s="40"/>
    </row>
    <row r="918" spans="1:55" s="42" customFormat="1" x14ac:dyDescent="0.25">
      <c r="A918" s="408"/>
      <c r="B918" s="113">
        <v>270390</v>
      </c>
      <c r="C918" s="189" t="s">
        <v>157</v>
      </c>
      <c r="D918" s="483">
        <v>0</v>
      </c>
      <c r="E918" s="483">
        <v>0</v>
      </c>
      <c r="F918" s="483">
        <v>0</v>
      </c>
      <c r="G918" s="483">
        <v>0</v>
      </c>
      <c r="H918" s="88">
        <v>0</v>
      </c>
      <c r="I918" s="483">
        <v>0</v>
      </c>
      <c r="J918" s="483">
        <v>0</v>
      </c>
      <c r="K918" s="483">
        <v>0</v>
      </c>
      <c r="L918" s="483">
        <v>0</v>
      </c>
      <c r="M918" s="483">
        <v>0</v>
      </c>
      <c r="N918" s="483">
        <v>0</v>
      </c>
      <c r="O918" s="483">
        <v>0</v>
      </c>
      <c r="P918" s="483">
        <v>0</v>
      </c>
      <c r="Q918" s="483">
        <v>0</v>
      </c>
      <c r="R918" s="88">
        <v>0</v>
      </c>
      <c r="S918" s="483">
        <v>0</v>
      </c>
      <c r="T918" s="483">
        <v>0</v>
      </c>
      <c r="U918" s="483">
        <v>0</v>
      </c>
      <c r="V918" s="483">
        <v>0</v>
      </c>
      <c r="W918" s="483">
        <v>0</v>
      </c>
      <c r="X918" s="483">
        <v>0</v>
      </c>
      <c r="Y918" s="483">
        <v>0</v>
      </c>
      <c r="Z918" s="483">
        <v>0</v>
      </c>
      <c r="AA918" s="483">
        <v>0</v>
      </c>
      <c r="AB918" s="483">
        <v>0</v>
      </c>
      <c r="AC918" s="483">
        <v>0</v>
      </c>
      <c r="AD918" s="483">
        <v>0</v>
      </c>
      <c r="AE918" s="483">
        <v>0</v>
      </c>
      <c r="AF918" s="486">
        <v>0</v>
      </c>
      <c r="AG918" s="486">
        <v>0</v>
      </c>
      <c r="AH918" s="486">
        <v>0</v>
      </c>
      <c r="AI918" s="486">
        <v>0</v>
      </c>
      <c r="AJ918" s="487">
        <v>0</v>
      </c>
      <c r="AK918" s="40"/>
      <c r="AL918" s="40"/>
      <c r="AM918" s="40"/>
      <c r="AN918" s="40"/>
      <c r="AO918" s="40"/>
      <c r="AP918" s="40"/>
      <c r="AQ918" s="40"/>
      <c r="AR918" s="40"/>
      <c r="AS918" s="40"/>
      <c r="AT918" s="40"/>
      <c r="AU918" s="40"/>
      <c r="AV918" s="40"/>
      <c r="AW918" s="40"/>
      <c r="AX918" s="40"/>
      <c r="AY918" s="40"/>
      <c r="AZ918" s="40"/>
      <c r="BA918" s="40"/>
      <c r="BB918" s="40"/>
      <c r="BC918" s="40"/>
    </row>
    <row r="919" spans="1:55" s="42" customFormat="1" x14ac:dyDescent="0.25">
      <c r="A919" s="408"/>
      <c r="B919" s="113">
        <v>2790</v>
      </c>
      <c r="C919" s="189" t="s">
        <v>322</v>
      </c>
      <c r="D919" s="483">
        <v>0</v>
      </c>
      <c r="E919" s="483">
        <v>0</v>
      </c>
      <c r="F919" s="483">
        <v>0</v>
      </c>
      <c r="G919" s="483">
        <v>0</v>
      </c>
      <c r="H919" s="88">
        <v>0</v>
      </c>
      <c r="I919" s="483">
        <v>0</v>
      </c>
      <c r="J919" s="483">
        <v>0</v>
      </c>
      <c r="K919" s="483">
        <v>0</v>
      </c>
      <c r="L919" s="483">
        <v>0</v>
      </c>
      <c r="M919" s="483">
        <v>0</v>
      </c>
      <c r="N919" s="483">
        <v>0</v>
      </c>
      <c r="O919" s="483">
        <v>0</v>
      </c>
      <c r="P919" s="483">
        <v>0</v>
      </c>
      <c r="Q919" s="483">
        <v>0</v>
      </c>
      <c r="R919" s="88">
        <v>0</v>
      </c>
      <c r="S919" s="483">
        <v>0</v>
      </c>
      <c r="T919" s="483">
        <v>0</v>
      </c>
      <c r="U919" s="483">
        <v>0</v>
      </c>
      <c r="V919" s="483">
        <v>0</v>
      </c>
      <c r="W919" s="483">
        <v>0</v>
      </c>
      <c r="X919" s="483">
        <v>0</v>
      </c>
      <c r="Y919" s="483">
        <v>0</v>
      </c>
      <c r="Z919" s="483">
        <v>0</v>
      </c>
      <c r="AA919" s="483">
        <v>0</v>
      </c>
      <c r="AB919" s="483">
        <v>0</v>
      </c>
      <c r="AC919" s="483">
        <v>0</v>
      </c>
      <c r="AD919" s="483">
        <v>0</v>
      </c>
      <c r="AE919" s="483">
        <v>0</v>
      </c>
      <c r="AF919" s="486">
        <v>0</v>
      </c>
      <c r="AG919" s="486">
        <v>0</v>
      </c>
      <c r="AH919" s="486">
        <v>0</v>
      </c>
      <c r="AI919" s="486">
        <v>0</v>
      </c>
      <c r="AJ919" s="487">
        <v>0</v>
      </c>
      <c r="AK919" s="40"/>
      <c r="AL919" s="40"/>
      <c r="AM919" s="40"/>
      <c r="AN919" s="40"/>
      <c r="AO919" s="40"/>
      <c r="AP919" s="40"/>
      <c r="AQ919" s="40"/>
      <c r="AR919" s="40"/>
      <c r="AS919" s="40"/>
      <c r="AT919" s="40"/>
      <c r="AU919" s="40"/>
      <c r="AV919" s="40"/>
      <c r="AW919" s="40"/>
      <c r="AX919" s="40"/>
      <c r="AY919" s="40"/>
      <c r="AZ919" s="40"/>
      <c r="BA919" s="40"/>
      <c r="BB919" s="40"/>
      <c r="BC919" s="40"/>
    </row>
    <row r="920" spans="1:55" s="40" customFormat="1" x14ac:dyDescent="0.25">
      <c r="A920" s="407"/>
      <c r="B920" s="112">
        <v>28</v>
      </c>
      <c r="C920" s="320" t="s">
        <v>832</v>
      </c>
      <c r="D920" s="484">
        <v>49973.379840000001</v>
      </c>
      <c r="E920" s="484">
        <v>0</v>
      </c>
      <c r="F920" s="484">
        <v>242500</v>
      </c>
      <c r="G920" s="484">
        <v>118500</v>
      </c>
      <c r="H920" s="26">
        <v>410973.37984000001</v>
      </c>
      <c r="I920" s="484">
        <v>0</v>
      </c>
      <c r="J920" s="484">
        <v>30010.822960000001</v>
      </c>
      <c r="K920" s="484">
        <v>0</v>
      </c>
      <c r="L920" s="484">
        <v>0</v>
      </c>
      <c r="M920" s="484">
        <v>9820.4373899999991</v>
      </c>
      <c r="N920" s="484">
        <v>0</v>
      </c>
      <c r="O920" s="484">
        <v>0</v>
      </c>
      <c r="P920" s="484">
        <v>15000</v>
      </c>
      <c r="Q920" s="484">
        <v>0</v>
      </c>
      <c r="R920" s="26">
        <v>54831.260349999997</v>
      </c>
      <c r="S920" s="484">
        <v>10000</v>
      </c>
      <c r="T920" s="484">
        <v>0</v>
      </c>
      <c r="U920" s="484">
        <v>0</v>
      </c>
      <c r="V920" s="484">
        <v>1E-3</v>
      </c>
      <c r="W920" s="484">
        <v>0</v>
      </c>
      <c r="X920" s="484">
        <v>0</v>
      </c>
      <c r="Y920" s="484">
        <v>1150</v>
      </c>
      <c r="Z920" s="484">
        <v>0</v>
      </c>
      <c r="AA920" s="484">
        <v>0</v>
      </c>
      <c r="AB920" s="484">
        <v>65.187510000000003</v>
      </c>
      <c r="AC920" s="484">
        <v>0</v>
      </c>
      <c r="AD920" s="484">
        <v>11215.18851</v>
      </c>
      <c r="AE920" s="484">
        <v>477019.82870000001</v>
      </c>
      <c r="AF920" s="486">
        <v>0</v>
      </c>
      <c r="AG920" s="486">
        <v>9820.4383899999993</v>
      </c>
      <c r="AH920" s="486">
        <v>0</v>
      </c>
      <c r="AI920" s="486">
        <v>1150</v>
      </c>
      <c r="AJ920" s="487">
        <v>466049.39031000005</v>
      </c>
    </row>
    <row r="921" spans="1:55" s="42" customFormat="1" x14ac:dyDescent="0.25">
      <c r="A921" s="408"/>
      <c r="B921" s="113">
        <v>2801</v>
      </c>
      <c r="C921" s="189" t="s">
        <v>323</v>
      </c>
      <c r="D921" s="483">
        <v>49973.379840000001</v>
      </c>
      <c r="E921" s="483">
        <v>0</v>
      </c>
      <c r="F921" s="483">
        <v>0</v>
      </c>
      <c r="G921" s="483">
        <v>0</v>
      </c>
      <c r="H921" s="88">
        <v>49973.379840000001</v>
      </c>
      <c r="I921" s="483">
        <v>0</v>
      </c>
      <c r="J921" s="483">
        <v>20010.822960000001</v>
      </c>
      <c r="K921" s="483">
        <v>0</v>
      </c>
      <c r="L921" s="483">
        <v>0</v>
      </c>
      <c r="M921" s="483">
        <v>9820.4373899999991</v>
      </c>
      <c r="N921" s="483">
        <v>0</v>
      </c>
      <c r="O921" s="483">
        <v>0</v>
      </c>
      <c r="P921" s="483">
        <v>15000</v>
      </c>
      <c r="Q921" s="483">
        <v>0</v>
      </c>
      <c r="R921" s="88">
        <v>44831.260349999997</v>
      </c>
      <c r="S921" s="483">
        <v>0</v>
      </c>
      <c r="T921" s="483">
        <v>0</v>
      </c>
      <c r="U921" s="483">
        <v>0</v>
      </c>
      <c r="V921" s="483">
        <v>0</v>
      </c>
      <c r="W921" s="483">
        <v>0</v>
      </c>
      <c r="X921" s="483">
        <v>0</v>
      </c>
      <c r="Y921" s="483">
        <v>0</v>
      </c>
      <c r="Z921" s="483">
        <v>0</v>
      </c>
      <c r="AA921" s="483">
        <v>0</v>
      </c>
      <c r="AB921" s="483">
        <v>0</v>
      </c>
      <c r="AC921" s="483">
        <v>0</v>
      </c>
      <c r="AD921" s="483">
        <v>0</v>
      </c>
      <c r="AE921" s="483">
        <v>94804.640190000006</v>
      </c>
      <c r="AF921" s="486">
        <v>0</v>
      </c>
      <c r="AG921" s="486">
        <v>9820.4373899999991</v>
      </c>
      <c r="AH921" s="486">
        <v>0</v>
      </c>
      <c r="AI921" s="486">
        <v>0</v>
      </c>
      <c r="AJ921" s="487">
        <v>84984.202799999999</v>
      </c>
      <c r="AK921" s="40"/>
      <c r="AL921" s="40"/>
      <c r="AM921" s="40"/>
      <c r="AN921" s="40"/>
      <c r="AO921" s="40"/>
      <c r="AP921" s="40"/>
      <c r="AQ921" s="40"/>
      <c r="AR921" s="40"/>
      <c r="AS921" s="40"/>
      <c r="AT921" s="40"/>
      <c r="AU921" s="40"/>
      <c r="AV921" s="40"/>
      <c r="AW921" s="40"/>
      <c r="AX921" s="40"/>
      <c r="AY921" s="40"/>
      <c r="AZ921" s="40"/>
      <c r="BA921" s="40"/>
      <c r="BB921" s="40"/>
      <c r="BC921" s="40"/>
    </row>
    <row r="922" spans="1:55" s="42" customFormat="1" x14ac:dyDescent="0.25">
      <c r="A922" s="408"/>
      <c r="B922" s="113">
        <v>280105</v>
      </c>
      <c r="C922" s="189" t="s">
        <v>323</v>
      </c>
      <c r="D922" s="483">
        <v>50000</v>
      </c>
      <c r="E922" s="483">
        <v>0</v>
      </c>
      <c r="F922" s="483">
        <v>0</v>
      </c>
      <c r="G922" s="483">
        <v>0</v>
      </c>
      <c r="H922" s="88">
        <v>50000</v>
      </c>
      <c r="I922" s="483">
        <v>0</v>
      </c>
      <c r="J922" s="483">
        <v>20000</v>
      </c>
      <c r="K922" s="483">
        <v>0</v>
      </c>
      <c r="L922" s="483">
        <v>0</v>
      </c>
      <c r="M922" s="483">
        <v>10000</v>
      </c>
      <c r="N922" s="483">
        <v>0</v>
      </c>
      <c r="O922" s="483">
        <v>0</v>
      </c>
      <c r="P922" s="483">
        <v>15000</v>
      </c>
      <c r="Q922" s="483">
        <v>0</v>
      </c>
      <c r="R922" s="88">
        <v>45000</v>
      </c>
      <c r="S922" s="483">
        <v>0</v>
      </c>
      <c r="T922" s="483">
        <v>0</v>
      </c>
      <c r="U922" s="483">
        <v>0</v>
      </c>
      <c r="V922" s="483">
        <v>0</v>
      </c>
      <c r="W922" s="483">
        <v>0</v>
      </c>
      <c r="X922" s="483">
        <v>0</v>
      </c>
      <c r="Y922" s="483">
        <v>0</v>
      </c>
      <c r="Z922" s="483">
        <v>0</v>
      </c>
      <c r="AA922" s="483">
        <v>0</v>
      </c>
      <c r="AB922" s="483">
        <v>0</v>
      </c>
      <c r="AC922" s="483">
        <v>0</v>
      </c>
      <c r="AD922" s="483">
        <v>0</v>
      </c>
      <c r="AE922" s="483">
        <v>95000</v>
      </c>
      <c r="AF922" s="486">
        <v>0</v>
      </c>
      <c r="AG922" s="486">
        <v>10000</v>
      </c>
      <c r="AH922" s="486">
        <v>0</v>
      </c>
      <c r="AI922" s="486">
        <v>0</v>
      </c>
      <c r="AJ922" s="487">
        <v>85000</v>
      </c>
      <c r="AK922" s="40"/>
      <c r="AL922" s="40"/>
      <c r="AM922" s="40"/>
      <c r="AN922" s="40"/>
      <c r="AO922" s="40"/>
      <c r="AP922" s="40"/>
      <c r="AQ922" s="40"/>
      <c r="AR922" s="40"/>
      <c r="AS922" s="40"/>
      <c r="AT922" s="40"/>
      <c r="AU922" s="40"/>
      <c r="AV922" s="40"/>
      <c r="AW922" s="40"/>
      <c r="AX922" s="40"/>
      <c r="AY922" s="40"/>
      <c r="AZ922" s="40"/>
      <c r="BA922" s="40"/>
      <c r="BB922" s="40"/>
      <c r="BC922" s="40"/>
    </row>
    <row r="923" spans="1:55" s="42" customFormat="1" x14ac:dyDescent="0.25">
      <c r="A923" s="408"/>
      <c r="B923" s="113">
        <v>280110</v>
      </c>
      <c r="C923" s="189" t="s">
        <v>324</v>
      </c>
      <c r="D923" s="483">
        <v>-26.620159999999998</v>
      </c>
      <c r="E923" s="483">
        <v>0</v>
      </c>
      <c r="F923" s="483">
        <v>0</v>
      </c>
      <c r="G923" s="483">
        <v>0</v>
      </c>
      <c r="H923" s="88">
        <v>-26.620159999999998</v>
      </c>
      <c r="I923" s="483">
        <v>0</v>
      </c>
      <c r="J923" s="483">
        <v>10.82296</v>
      </c>
      <c r="K923" s="483">
        <v>0</v>
      </c>
      <c r="L923" s="483">
        <v>0</v>
      </c>
      <c r="M923" s="483">
        <v>-179.56261000000001</v>
      </c>
      <c r="N923" s="483">
        <v>0</v>
      </c>
      <c r="O923" s="483">
        <v>0</v>
      </c>
      <c r="P923" s="483">
        <v>0</v>
      </c>
      <c r="Q923" s="483">
        <v>0</v>
      </c>
      <c r="R923" s="88">
        <v>-168.73965000000001</v>
      </c>
      <c r="S923" s="483">
        <v>0</v>
      </c>
      <c r="T923" s="483">
        <v>0</v>
      </c>
      <c r="U923" s="483">
        <v>0</v>
      </c>
      <c r="V923" s="483">
        <v>0</v>
      </c>
      <c r="W923" s="483">
        <v>0</v>
      </c>
      <c r="X923" s="483">
        <v>0</v>
      </c>
      <c r="Y923" s="483">
        <v>0</v>
      </c>
      <c r="Z923" s="483">
        <v>0</v>
      </c>
      <c r="AA923" s="483">
        <v>0</v>
      </c>
      <c r="AB923" s="483">
        <v>0</v>
      </c>
      <c r="AC923" s="483">
        <v>0</v>
      </c>
      <c r="AD923" s="483">
        <v>0</v>
      </c>
      <c r="AE923" s="483">
        <v>-195.35981000000001</v>
      </c>
      <c r="AF923" s="486">
        <v>0</v>
      </c>
      <c r="AG923" s="486">
        <v>-179.56261000000001</v>
      </c>
      <c r="AH923" s="486">
        <v>0</v>
      </c>
      <c r="AI923" s="486">
        <v>0</v>
      </c>
      <c r="AJ923" s="487">
        <v>-15.797199999999998</v>
      </c>
      <c r="AK923" s="40"/>
      <c r="AL923" s="40"/>
      <c r="AM923" s="40"/>
      <c r="AN923" s="40"/>
      <c r="AO923" s="40"/>
      <c r="AP923" s="40"/>
      <c r="AQ923" s="40"/>
      <c r="AR923" s="40"/>
      <c r="AS923" s="40"/>
      <c r="AT923" s="40"/>
      <c r="AU923" s="40"/>
      <c r="AV923" s="40"/>
      <c r="AW923" s="40"/>
      <c r="AX923" s="40"/>
      <c r="AY923" s="40"/>
      <c r="AZ923" s="40"/>
      <c r="BA923" s="40"/>
      <c r="BB923" s="40"/>
      <c r="BC923" s="40"/>
    </row>
    <row r="924" spans="1:55" s="42" customFormat="1" x14ac:dyDescent="0.25">
      <c r="A924" s="408"/>
      <c r="B924" s="113">
        <v>2802</v>
      </c>
      <c r="C924" s="189" t="s">
        <v>325</v>
      </c>
      <c r="D924" s="483">
        <v>0</v>
      </c>
      <c r="E924" s="483">
        <v>0</v>
      </c>
      <c r="F924" s="483">
        <v>0</v>
      </c>
      <c r="G924" s="483">
        <v>0</v>
      </c>
      <c r="H924" s="88">
        <v>0</v>
      </c>
      <c r="I924" s="483">
        <v>0</v>
      </c>
      <c r="J924" s="483">
        <v>0</v>
      </c>
      <c r="K924" s="483">
        <v>0</v>
      </c>
      <c r="L924" s="483">
        <v>0</v>
      </c>
      <c r="M924" s="483">
        <v>0</v>
      </c>
      <c r="N924" s="483">
        <v>0</v>
      </c>
      <c r="O924" s="483">
        <v>0</v>
      </c>
      <c r="P924" s="483">
        <v>0</v>
      </c>
      <c r="Q924" s="483">
        <v>0</v>
      </c>
      <c r="R924" s="88">
        <v>0</v>
      </c>
      <c r="S924" s="483">
        <v>0</v>
      </c>
      <c r="T924" s="483">
        <v>0</v>
      </c>
      <c r="U924" s="483">
        <v>0</v>
      </c>
      <c r="V924" s="483">
        <v>1E-3</v>
      </c>
      <c r="W924" s="483">
        <v>0</v>
      </c>
      <c r="X924" s="483">
        <v>0</v>
      </c>
      <c r="Y924" s="483">
        <v>1150</v>
      </c>
      <c r="Z924" s="483">
        <v>0</v>
      </c>
      <c r="AA924" s="483">
        <v>0</v>
      </c>
      <c r="AB924" s="483">
        <v>65.187510000000003</v>
      </c>
      <c r="AC924" s="483">
        <v>0</v>
      </c>
      <c r="AD924" s="483">
        <v>1215.18851</v>
      </c>
      <c r="AE924" s="483">
        <v>1215.18851</v>
      </c>
      <c r="AF924" s="486">
        <v>0</v>
      </c>
      <c r="AG924" s="486">
        <v>1E-3</v>
      </c>
      <c r="AH924" s="486">
        <v>0</v>
      </c>
      <c r="AI924" s="486">
        <v>1150</v>
      </c>
      <c r="AJ924" s="487">
        <v>65.187510000000003</v>
      </c>
      <c r="AK924" s="40"/>
      <c r="AL924" s="40"/>
      <c r="AM924" s="40"/>
      <c r="AN924" s="40"/>
      <c r="AO924" s="40"/>
      <c r="AP924" s="40"/>
      <c r="AQ924" s="40"/>
      <c r="AR924" s="40"/>
      <c r="AS924" s="40"/>
      <c r="AT924" s="40"/>
      <c r="AU924" s="40"/>
      <c r="AV924" s="40"/>
      <c r="AW924" s="40"/>
      <c r="AX924" s="40"/>
      <c r="AY924" s="40"/>
      <c r="AZ924" s="40"/>
      <c r="BA924" s="40"/>
      <c r="BB924" s="40"/>
      <c r="BC924" s="40"/>
    </row>
    <row r="925" spans="1:55" s="42" customFormat="1" x14ac:dyDescent="0.25">
      <c r="A925" s="408"/>
      <c r="B925" s="113">
        <v>2803</v>
      </c>
      <c r="C925" s="189" t="s">
        <v>833</v>
      </c>
      <c r="D925" s="483">
        <v>0</v>
      </c>
      <c r="E925" s="483">
        <v>0</v>
      </c>
      <c r="F925" s="483">
        <v>242500</v>
      </c>
      <c r="G925" s="483">
        <v>118500</v>
      </c>
      <c r="H925" s="88">
        <v>361000</v>
      </c>
      <c r="I925" s="483">
        <v>0</v>
      </c>
      <c r="J925" s="483">
        <v>10000</v>
      </c>
      <c r="K925" s="483">
        <v>0</v>
      </c>
      <c r="L925" s="483">
        <v>0</v>
      </c>
      <c r="M925" s="483">
        <v>0</v>
      </c>
      <c r="N925" s="483">
        <v>0</v>
      </c>
      <c r="O925" s="483">
        <v>0</v>
      </c>
      <c r="P925" s="483">
        <v>0</v>
      </c>
      <c r="Q925" s="483">
        <v>0</v>
      </c>
      <c r="R925" s="88">
        <v>10000</v>
      </c>
      <c r="S925" s="483">
        <v>10000</v>
      </c>
      <c r="T925" s="483">
        <v>0</v>
      </c>
      <c r="U925" s="483">
        <v>0</v>
      </c>
      <c r="V925" s="483">
        <v>0</v>
      </c>
      <c r="W925" s="483">
        <v>0</v>
      </c>
      <c r="X925" s="483">
        <v>0</v>
      </c>
      <c r="Y925" s="483">
        <v>0</v>
      </c>
      <c r="Z925" s="483">
        <v>0</v>
      </c>
      <c r="AA925" s="483">
        <v>0</v>
      </c>
      <c r="AB925" s="483">
        <v>0</v>
      </c>
      <c r="AC925" s="483">
        <v>0</v>
      </c>
      <c r="AD925" s="483">
        <v>10000</v>
      </c>
      <c r="AE925" s="483">
        <v>381000</v>
      </c>
      <c r="AF925" s="486">
        <v>0</v>
      </c>
      <c r="AG925" s="486">
        <v>0</v>
      </c>
      <c r="AH925" s="486">
        <v>0</v>
      </c>
      <c r="AI925" s="486">
        <v>0</v>
      </c>
      <c r="AJ925" s="487">
        <v>381000</v>
      </c>
      <c r="AK925" s="40"/>
      <c r="AL925" s="40"/>
      <c r="AM925" s="40"/>
      <c r="AN925" s="40"/>
      <c r="AO925" s="40"/>
      <c r="AP925" s="40"/>
      <c r="AQ925" s="40"/>
      <c r="AR925" s="40"/>
      <c r="AS925" s="40"/>
      <c r="AT925" s="40"/>
      <c r="AU925" s="40"/>
      <c r="AV925" s="40"/>
      <c r="AW925" s="40"/>
      <c r="AX925" s="40"/>
      <c r="AY925" s="40"/>
      <c r="AZ925" s="40"/>
      <c r="BA925" s="40"/>
      <c r="BB925" s="40"/>
      <c r="BC925" s="40"/>
    </row>
    <row r="926" spans="1:55" s="42" customFormat="1" x14ac:dyDescent="0.25">
      <c r="A926" s="408"/>
      <c r="B926" s="113">
        <v>280305</v>
      </c>
      <c r="C926" s="189" t="s">
        <v>834</v>
      </c>
      <c r="D926" s="483">
        <v>0</v>
      </c>
      <c r="E926" s="483">
        <v>0</v>
      </c>
      <c r="F926" s="483">
        <v>242500</v>
      </c>
      <c r="G926" s="483">
        <v>118500</v>
      </c>
      <c r="H926" s="88">
        <v>361000</v>
      </c>
      <c r="I926" s="483">
        <v>0</v>
      </c>
      <c r="J926" s="483">
        <v>10000</v>
      </c>
      <c r="K926" s="483">
        <v>0</v>
      </c>
      <c r="L926" s="483">
        <v>0</v>
      </c>
      <c r="M926" s="483">
        <v>0</v>
      </c>
      <c r="N926" s="483">
        <v>0</v>
      </c>
      <c r="O926" s="483">
        <v>0</v>
      </c>
      <c r="P926" s="483">
        <v>0</v>
      </c>
      <c r="Q926" s="483">
        <v>0</v>
      </c>
      <c r="R926" s="88">
        <v>10000</v>
      </c>
      <c r="S926" s="483">
        <v>10000</v>
      </c>
      <c r="T926" s="483">
        <v>0</v>
      </c>
      <c r="U926" s="483">
        <v>0</v>
      </c>
      <c r="V926" s="483">
        <v>0</v>
      </c>
      <c r="W926" s="483">
        <v>0</v>
      </c>
      <c r="X926" s="483">
        <v>0</v>
      </c>
      <c r="Y926" s="483">
        <v>0</v>
      </c>
      <c r="Z926" s="483">
        <v>0</v>
      </c>
      <c r="AA926" s="483">
        <v>0</v>
      </c>
      <c r="AB926" s="483">
        <v>0</v>
      </c>
      <c r="AC926" s="483">
        <v>0</v>
      </c>
      <c r="AD926" s="483">
        <v>10000</v>
      </c>
      <c r="AE926" s="483">
        <v>381000</v>
      </c>
      <c r="AF926" s="486">
        <v>0</v>
      </c>
      <c r="AG926" s="486">
        <v>0</v>
      </c>
      <c r="AH926" s="486">
        <v>0</v>
      </c>
      <c r="AI926" s="486">
        <v>0</v>
      </c>
      <c r="AJ926" s="487">
        <v>381000</v>
      </c>
      <c r="AK926" s="40"/>
      <c r="AL926" s="40"/>
      <c r="AM926" s="40"/>
      <c r="AN926" s="40"/>
      <c r="AO926" s="40"/>
      <c r="AP926" s="40"/>
      <c r="AQ926" s="40"/>
      <c r="AR926" s="40"/>
      <c r="AS926" s="40"/>
      <c r="AT926" s="40"/>
      <c r="AU926" s="40"/>
      <c r="AV926" s="40"/>
      <c r="AW926" s="40"/>
      <c r="AX926" s="40"/>
      <c r="AY926" s="40"/>
      <c r="AZ926" s="40"/>
      <c r="BA926" s="40"/>
      <c r="BB926" s="40"/>
      <c r="BC926" s="40"/>
    </row>
    <row r="927" spans="1:55" s="42" customFormat="1" x14ac:dyDescent="0.25">
      <c r="A927" s="408"/>
      <c r="B927" s="113">
        <v>280310</v>
      </c>
      <c r="C927" s="189" t="s">
        <v>835</v>
      </c>
      <c r="D927" s="483">
        <v>0</v>
      </c>
      <c r="E927" s="483">
        <v>0</v>
      </c>
      <c r="F927" s="483">
        <v>0</v>
      </c>
      <c r="G927" s="483">
        <v>0</v>
      </c>
      <c r="H927" s="88">
        <v>0</v>
      </c>
      <c r="I927" s="483">
        <v>0</v>
      </c>
      <c r="J927" s="483">
        <v>0</v>
      </c>
      <c r="K927" s="483">
        <v>0</v>
      </c>
      <c r="L927" s="483">
        <v>0</v>
      </c>
      <c r="M927" s="483">
        <v>0</v>
      </c>
      <c r="N927" s="483">
        <v>0</v>
      </c>
      <c r="O927" s="483">
        <v>0</v>
      </c>
      <c r="P927" s="483">
        <v>0</v>
      </c>
      <c r="Q927" s="483">
        <v>0</v>
      </c>
      <c r="R927" s="88">
        <v>0</v>
      </c>
      <c r="S927" s="483">
        <v>0</v>
      </c>
      <c r="T927" s="483">
        <v>0</v>
      </c>
      <c r="U927" s="483">
        <v>0</v>
      </c>
      <c r="V927" s="483">
        <v>0</v>
      </c>
      <c r="W927" s="483">
        <v>0</v>
      </c>
      <c r="X927" s="483">
        <v>0</v>
      </c>
      <c r="Y927" s="483">
        <v>0</v>
      </c>
      <c r="Z927" s="483">
        <v>0</v>
      </c>
      <c r="AA927" s="483">
        <v>0</v>
      </c>
      <c r="AB927" s="483">
        <v>0</v>
      </c>
      <c r="AC927" s="483">
        <v>0</v>
      </c>
      <c r="AD927" s="483">
        <v>0</v>
      </c>
      <c r="AE927" s="483">
        <v>0</v>
      </c>
      <c r="AF927" s="486">
        <v>0</v>
      </c>
      <c r="AG927" s="486">
        <v>0</v>
      </c>
      <c r="AH927" s="486">
        <v>0</v>
      </c>
      <c r="AI927" s="486">
        <v>0</v>
      </c>
      <c r="AJ927" s="487">
        <v>0</v>
      </c>
      <c r="AK927" s="40"/>
      <c r="AL927" s="40"/>
      <c r="AM927" s="40"/>
      <c r="AN927" s="40"/>
      <c r="AO927" s="40"/>
      <c r="AP927" s="40"/>
      <c r="AQ927" s="40"/>
      <c r="AR927" s="40"/>
      <c r="AS927" s="40"/>
      <c r="AT927" s="40"/>
      <c r="AU927" s="40"/>
      <c r="AV927" s="40"/>
      <c r="AW927" s="40"/>
      <c r="AX927" s="40"/>
      <c r="AY927" s="40"/>
      <c r="AZ927" s="40"/>
      <c r="BA927" s="40"/>
      <c r="BB927" s="40"/>
      <c r="BC927" s="40"/>
    </row>
    <row r="928" spans="1:55" s="40" customFormat="1" x14ac:dyDescent="0.25">
      <c r="A928" s="407"/>
      <c r="B928" s="112">
        <v>29</v>
      </c>
      <c r="C928" s="320" t="s">
        <v>326</v>
      </c>
      <c r="D928" s="484">
        <v>1588.0134800000001</v>
      </c>
      <c r="E928" s="484">
        <v>38464.925609999998</v>
      </c>
      <c r="F928" s="484">
        <v>63752.642119999997</v>
      </c>
      <c r="G928" s="484">
        <v>21788.69526</v>
      </c>
      <c r="H928" s="26">
        <v>125594.27647000001</v>
      </c>
      <c r="I928" s="484">
        <v>4112.1510399999997</v>
      </c>
      <c r="J928" s="484">
        <v>7431.7234399999998</v>
      </c>
      <c r="K928" s="484">
        <v>631.73</v>
      </c>
      <c r="L928" s="484">
        <v>90086.697939999998</v>
      </c>
      <c r="M928" s="484">
        <v>4483.0611699999999</v>
      </c>
      <c r="N928" s="484">
        <v>1242.27648</v>
      </c>
      <c r="O928" s="484">
        <v>7288.1277700000001</v>
      </c>
      <c r="P928" s="484">
        <v>3858.2623699999999</v>
      </c>
      <c r="Q928" s="484">
        <v>1795.65182</v>
      </c>
      <c r="R928" s="26">
        <v>120929.68203</v>
      </c>
      <c r="S928" s="484">
        <v>226.73804000000001</v>
      </c>
      <c r="T928" s="484">
        <v>1474.5543299999999</v>
      </c>
      <c r="U928" s="484">
        <v>380.16904</v>
      </c>
      <c r="V928" s="484">
        <v>159.49603999999999</v>
      </c>
      <c r="W928" s="484">
        <v>31.823370000000001</v>
      </c>
      <c r="X928" s="484">
        <v>533.62765000000002</v>
      </c>
      <c r="Y928" s="484">
        <v>126.31455</v>
      </c>
      <c r="Z928" s="484">
        <v>168.79131000000001</v>
      </c>
      <c r="AA928" s="484">
        <v>308.55176999999998</v>
      </c>
      <c r="AB928" s="484">
        <v>356.40505000000002</v>
      </c>
      <c r="AC928" s="484">
        <v>116.42127000000001</v>
      </c>
      <c r="AD928" s="484">
        <v>3882.8924199999997</v>
      </c>
      <c r="AE928" s="484">
        <v>250406.85092</v>
      </c>
      <c r="AF928" s="486">
        <v>1874.00648</v>
      </c>
      <c r="AG928" s="486">
        <v>94729.255149999997</v>
      </c>
      <c r="AH928" s="486">
        <v>0</v>
      </c>
      <c r="AI928" s="486">
        <v>551.28759000000002</v>
      </c>
      <c r="AJ928" s="487">
        <v>153252.30170000004</v>
      </c>
    </row>
    <row r="929" spans="1:55" s="42" customFormat="1" x14ac:dyDescent="0.25">
      <c r="A929" s="408"/>
      <c r="B929" s="113">
        <v>2901</v>
      </c>
      <c r="C929" s="189" t="s">
        <v>327</v>
      </c>
      <c r="D929" s="483">
        <v>764.11940000000004</v>
      </c>
      <c r="E929" s="483">
        <v>852.66125</v>
      </c>
      <c r="F929" s="483">
        <v>2641.8681200000001</v>
      </c>
      <c r="G929" s="483">
        <v>19.616330000000001</v>
      </c>
      <c r="H929" s="88">
        <v>4278.2650999999996</v>
      </c>
      <c r="I929" s="483">
        <v>914.85324000000003</v>
      </c>
      <c r="J929" s="483">
        <v>871.26696000000004</v>
      </c>
      <c r="K929" s="483">
        <v>606.5</v>
      </c>
      <c r="L929" s="483">
        <v>8046.6682700000001</v>
      </c>
      <c r="M929" s="483">
        <v>1128.58996</v>
      </c>
      <c r="N929" s="483">
        <v>979.12756000000002</v>
      </c>
      <c r="O929" s="483">
        <v>0</v>
      </c>
      <c r="P929" s="483">
        <v>704.51405</v>
      </c>
      <c r="Q929" s="483">
        <v>393.02363000000003</v>
      </c>
      <c r="R929" s="88">
        <v>13644.543669999999</v>
      </c>
      <c r="S929" s="483">
        <v>0</v>
      </c>
      <c r="T929" s="483">
        <v>71.428569999999993</v>
      </c>
      <c r="U929" s="483">
        <v>0</v>
      </c>
      <c r="V929" s="483">
        <v>6.2669699999999997</v>
      </c>
      <c r="W929" s="483">
        <v>0</v>
      </c>
      <c r="X929" s="483">
        <v>300.12869999999998</v>
      </c>
      <c r="Y929" s="483">
        <v>0</v>
      </c>
      <c r="Z929" s="483">
        <v>0</v>
      </c>
      <c r="AA929" s="483">
        <v>0</v>
      </c>
      <c r="AB929" s="483">
        <v>2.4</v>
      </c>
      <c r="AC929" s="483">
        <v>0</v>
      </c>
      <c r="AD929" s="483">
        <v>380.22423999999995</v>
      </c>
      <c r="AE929" s="483">
        <v>18303.033009999999</v>
      </c>
      <c r="AF929" s="486">
        <v>1585.6275599999999</v>
      </c>
      <c r="AG929" s="486">
        <v>9181.5252</v>
      </c>
      <c r="AH929" s="486">
        <v>0</v>
      </c>
      <c r="AI929" s="486">
        <v>0</v>
      </c>
      <c r="AJ929" s="487">
        <v>7535.8802499999993</v>
      </c>
      <c r="AK929" s="40"/>
      <c r="AL929" s="40"/>
      <c r="AM929" s="40"/>
      <c r="AN929" s="40"/>
      <c r="AO929" s="40"/>
      <c r="AP929" s="40"/>
      <c r="AQ929" s="40"/>
      <c r="AR929" s="40"/>
      <c r="AS929" s="40"/>
      <c r="AT929" s="40"/>
      <c r="AU929" s="40"/>
      <c r="AV929" s="40"/>
      <c r="AW929" s="40"/>
      <c r="AX929" s="40"/>
      <c r="AY929" s="40"/>
      <c r="AZ929" s="40"/>
      <c r="BA929" s="40"/>
      <c r="BB929" s="40"/>
      <c r="BC929" s="40"/>
    </row>
    <row r="930" spans="1:55" s="42" customFormat="1" x14ac:dyDescent="0.25">
      <c r="A930" s="408"/>
      <c r="B930" s="113">
        <v>290105</v>
      </c>
      <c r="C930" s="189" t="s">
        <v>1575</v>
      </c>
      <c r="D930" s="483">
        <v>761.87855000000002</v>
      </c>
      <c r="E930" s="483">
        <v>2.0984099999999999</v>
      </c>
      <c r="F930" s="483">
        <v>0</v>
      </c>
      <c r="G930" s="483">
        <v>0</v>
      </c>
      <c r="H930" s="88">
        <v>763.97695999999996</v>
      </c>
      <c r="I930" s="483">
        <v>0</v>
      </c>
      <c r="J930" s="483">
        <v>871.25995999999998</v>
      </c>
      <c r="K930" s="483">
        <v>0</v>
      </c>
      <c r="L930" s="483">
        <v>0</v>
      </c>
      <c r="M930" s="483">
        <v>0</v>
      </c>
      <c r="N930" s="483">
        <v>0</v>
      </c>
      <c r="O930" s="483">
        <v>0</v>
      </c>
      <c r="P930" s="483">
        <v>0</v>
      </c>
      <c r="Q930" s="483">
        <v>0</v>
      </c>
      <c r="R930" s="88">
        <v>871.25995999999998</v>
      </c>
      <c r="S930" s="483">
        <v>0</v>
      </c>
      <c r="T930" s="483">
        <v>0</v>
      </c>
      <c r="U930" s="483">
        <v>0</v>
      </c>
      <c r="V930" s="483">
        <v>6.2669699999999997</v>
      </c>
      <c r="W930" s="483">
        <v>0</v>
      </c>
      <c r="X930" s="483">
        <v>0</v>
      </c>
      <c r="Y930" s="483">
        <v>0</v>
      </c>
      <c r="Z930" s="483">
        <v>0</v>
      </c>
      <c r="AA930" s="483">
        <v>0</v>
      </c>
      <c r="AB930" s="483">
        <v>0</v>
      </c>
      <c r="AC930" s="483">
        <v>0</v>
      </c>
      <c r="AD930" s="483">
        <v>6.2669699999999997</v>
      </c>
      <c r="AE930" s="483">
        <v>1641.5038899999997</v>
      </c>
      <c r="AF930" s="486">
        <v>0</v>
      </c>
      <c r="AG930" s="486">
        <v>6.2669699999999997</v>
      </c>
      <c r="AH930" s="486">
        <v>0</v>
      </c>
      <c r="AI930" s="486">
        <v>0</v>
      </c>
      <c r="AJ930" s="487">
        <v>1635.2369199999998</v>
      </c>
      <c r="AK930" s="40"/>
      <c r="AL930" s="40"/>
      <c r="AM930" s="40"/>
      <c r="AN930" s="40"/>
      <c r="AO930" s="40"/>
      <c r="AP930" s="40"/>
      <c r="AQ930" s="40"/>
      <c r="AR930" s="40"/>
      <c r="AS930" s="40"/>
      <c r="AT930" s="40"/>
      <c r="AU930" s="40"/>
      <c r="AV930" s="40"/>
      <c r="AW930" s="40"/>
      <c r="AX930" s="40"/>
      <c r="AY930" s="40"/>
      <c r="AZ930" s="40"/>
      <c r="BA930" s="40"/>
      <c r="BB930" s="40"/>
      <c r="BC930" s="40"/>
    </row>
    <row r="931" spans="1:55" s="42" customFormat="1" x14ac:dyDescent="0.25">
      <c r="A931" s="408"/>
      <c r="B931" s="113">
        <v>290110</v>
      </c>
      <c r="C931" s="189" t="s">
        <v>329</v>
      </c>
      <c r="D931" s="483">
        <v>0</v>
      </c>
      <c r="E931" s="483">
        <v>0</v>
      </c>
      <c r="F931" s="483">
        <v>0</v>
      </c>
      <c r="G931" s="483">
        <v>0</v>
      </c>
      <c r="H931" s="88">
        <v>0</v>
      </c>
      <c r="I931" s="483">
        <v>0</v>
      </c>
      <c r="J931" s="483">
        <v>0</v>
      </c>
      <c r="K931" s="483">
        <v>0</v>
      </c>
      <c r="L931" s="483">
        <v>0</v>
      </c>
      <c r="M931" s="483">
        <v>0</v>
      </c>
      <c r="N931" s="483">
        <v>0</v>
      </c>
      <c r="O931" s="483">
        <v>0</v>
      </c>
      <c r="P931" s="483">
        <v>0</v>
      </c>
      <c r="Q931" s="483">
        <v>0</v>
      </c>
      <c r="R931" s="88">
        <v>0</v>
      </c>
      <c r="S931" s="483">
        <v>0</v>
      </c>
      <c r="T931" s="483">
        <v>0</v>
      </c>
      <c r="U931" s="483">
        <v>0</v>
      </c>
      <c r="V931" s="483">
        <v>0</v>
      </c>
      <c r="W931" s="483">
        <v>0</v>
      </c>
      <c r="X931" s="483">
        <v>0</v>
      </c>
      <c r="Y931" s="483">
        <v>0</v>
      </c>
      <c r="Z931" s="483">
        <v>0</v>
      </c>
      <c r="AA931" s="483">
        <v>0</v>
      </c>
      <c r="AB931" s="483">
        <v>0</v>
      </c>
      <c r="AC931" s="483">
        <v>0</v>
      </c>
      <c r="AD931" s="483">
        <v>0</v>
      </c>
      <c r="AE931" s="483">
        <v>0</v>
      </c>
      <c r="AF931" s="486">
        <v>0</v>
      </c>
      <c r="AG931" s="486">
        <v>0</v>
      </c>
      <c r="AH931" s="486">
        <v>0</v>
      </c>
      <c r="AI931" s="486">
        <v>0</v>
      </c>
      <c r="AJ931" s="487">
        <v>0</v>
      </c>
      <c r="AK931" s="40"/>
      <c r="AL931" s="40"/>
      <c r="AM931" s="40"/>
      <c r="AN931" s="40"/>
      <c r="AO931" s="40"/>
      <c r="AP931" s="40"/>
      <c r="AQ931" s="40"/>
      <c r="AR931" s="40"/>
      <c r="AS931" s="40"/>
      <c r="AT931" s="40"/>
      <c r="AU931" s="40"/>
      <c r="AV931" s="40"/>
      <c r="AW931" s="40"/>
      <c r="AX931" s="40"/>
      <c r="AY931" s="40"/>
      <c r="AZ931" s="40"/>
      <c r="BA931" s="40"/>
      <c r="BB931" s="40"/>
      <c r="BC931" s="40"/>
    </row>
    <row r="932" spans="1:55" s="42" customFormat="1" x14ac:dyDescent="0.25">
      <c r="A932" s="408"/>
      <c r="B932" s="113">
        <v>290115</v>
      </c>
      <c r="C932" s="189" t="s">
        <v>330</v>
      </c>
      <c r="D932" s="483">
        <v>2.24085</v>
      </c>
      <c r="E932" s="483">
        <v>4.5853700000000002</v>
      </c>
      <c r="F932" s="483">
        <v>918.52297999999996</v>
      </c>
      <c r="G932" s="483">
        <v>0</v>
      </c>
      <c r="H932" s="88">
        <v>925.3492</v>
      </c>
      <c r="I932" s="483">
        <v>64.426599999999993</v>
      </c>
      <c r="J932" s="483">
        <v>0</v>
      </c>
      <c r="K932" s="483">
        <v>0</v>
      </c>
      <c r="L932" s="483">
        <v>0</v>
      </c>
      <c r="M932" s="483">
        <v>0</v>
      </c>
      <c r="N932" s="483">
        <v>0</v>
      </c>
      <c r="O932" s="483">
        <v>0</v>
      </c>
      <c r="P932" s="483">
        <v>0</v>
      </c>
      <c r="Q932" s="483">
        <v>0</v>
      </c>
      <c r="R932" s="88">
        <v>64.426599999999993</v>
      </c>
      <c r="S932" s="483">
        <v>0</v>
      </c>
      <c r="T932" s="483">
        <v>71.428569999999993</v>
      </c>
      <c r="U932" s="483">
        <v>0</v>
      </c>
      <c r="V932" s="483">
        <v>0</v>
      </c>
      <c r="W932" s="483">
        <v>0</v>
      </c>
      <c r="X932" s="483">
        <v>0</v>
      </c>
      <c r="Y932" s="483">
        <v>0</v>
      </c>
      <c r="Z932" s="483">
        <v>0</v>
      </c>
      <c r="AA932" s="483">
        <v>0</v>
      </c>
      <c r="AB932" s="483">
        <v>0</v>
      </c>
      <c r="AC932" s="483">
        <v>0</v>
      </c>
      <c r="AD932" s="483">
        <v>71.428569999999993</v>
      </c>
      <c r="AE932" s="483">
        <v>1061.2043699999999</v>
      </c>
      <c r="AF932" s="486">
        <v>0</v>
      </c>
      <c r="AG932" s="486">
        <v>0</v>
      </c>
      <c r="AH932" s="486">
        <v>0</v>
      </c>
      <c r="AI932" s="486">
        <v>0</v>
      </c>
      <c r="AJ932" s="487">
        <v>1061.2043699999999</v>
      </c>
      <c r="AK932" s="40"/>
      <c r="AL932" s="40"/>
      <c r="AM932" s="40"/>
      <c r="AN932" s="40"/>
      <c r="AO932" s="40"/>
      <c r="AP932" s="40"/>
      <c r="AQ932" s="40"/>
      <c r="AR932" s="40"/>
      <c r="AS932" s="40"/>
      <c r="AT932" s="40"/>
      <c r="AU932" s="40"/>
      <c r="AV932" s="40"/>
      <c r="AW932" s="40"/>
      <c r="AX932" s="40"/>
      <c r="AY932" s="40"/>
      <c r="AZ932" s="40"/>
      <c r="BA932" s="40"/>
      <c r="BB932" s="40"/>
      <c r="BC932" s="40"/>
    </row>
    <row r="933" spans="1:55" s="42" customFormat="1" x14ac:dyDescent="0.25">
      <c r="A933" s="408"/>
      <c r="B933" s="113">
        <v>290120</v>
      </c>
      <c r="C933" s="189" t="s">
        <v>331</v>
      </c>
      <c r="D933" s="483">
        <v>0</v>
      </c>
      <c r="E933" s="483">
        <v>0</v>
      </c>
      <c r="F933" s="483">
        <v>0</v>
      </c>
      <c r="G933" s="483">
        <v>0</v>
      </c>
      <c r="H933" s="88">
        <v>0</v>
      </c>
      <c r="I933" s="483">
        <v>0</v>
      </c>
      <c r="J933" s="483">
        <v>0</v>
      </c>
      <c r="K933" s="483">
        <v>0</v>
      </c>
      <c r="L933" s="483">
        <v>8046.6682700000001</v>
      </c>
      <c r="M933" s="483">
        <v>0</v>
      </c>
      <c r="N933" s="483">
        <v>0</v>
      </c>
      <c r="O933" s="483">
        <v>0</v>
      </c>
      <c r="P933" s="483">
        <v>0</v>
      </c>
      <c r="Q933" s="483">
        <v>0</v>
      </c>
      <c r="R933" s="88">
        <v>8046.6682700000001</v>
      </c>
      <c r="S933" s="483">
        <v>0</v>
      </c>
      <c r="T933" s="483">
        <v>0</v>
      </c>
      <c r="U933" s="483">
        <v>0</v>
      </c>
      <c r="V933" s="483">
        <v>0</v>
      </c>
      <c r="W933" s="483">
        <v>0</v>
      </c>
      <c r="X933" s="483">
        <v>0</v>
      </c>
      <c r="Y933" s="483">
        <v>0</v>
      </c>
      <c r="Z933" s="483">
        <v>0</v>
      </c>
      <c r="AA933" s="483">
        <v>0</v>
      </c>
      <c r="AB933" s="483">
        <v>0</v>
      </c>
      <c r="AC933" s="483">
        <v>0</v>
      </c>
      <c r="AD933" s="483">
        <v>0</v>
      </c>
      <c r="AE933" s="483">
        <v>8046.6682700000001</v>
      </c>
      <c r="AF933" s="486">
        <v>0</v>
      </c>
      <c r="AG933" s="486">
        <v>8046.6682700000001</v>
      </c>
      <c r="AH933" s="486">
        <v>0</v>
      </c>
      <c r="AI933" s="486">
        <v>0</v>
      </c>
      <c r="AJ933" s="487">
        <v>0</v>
      </c>
      <c r="AK933" s="40"/>
      <c r="AL933" s="40"/>
      <c r="AM933" s="40"/>
      <c r="AN933" s="40"/>
      <c r="AO933" s="40"/>
      <c r="AP933" s="40"/>
      <c r="AQ933" s="40"/>
      <c r="AR933" s="40"/>
      <c r="AS933" s="40"/>
      <c r="AT933" s="40"/>
      <c r="AU933" s="40"/>
      <c r="AV933" s="40"/>
      <c r="AW933" s="40"/>
      <c r="AX933" s="40"/>
      <c r="AY933" s="40"/>
      <c r="AZ933" s="40"/>
      <c r="BA933" s="40"/>
      <c r="BB933" s="40"/>
      <c r="BC933" s="40"/>
    </row>
    <row r="934" spans="1:55" s="42" customFormat="1" x14ac:dyDescent="0.25">
      <c r="A934" s="408"/>
      <c r="B934" s="113">
        <v>290125</v>
      </c>
      <c r="C934" s="189" t="s">
        <v>836</v>
      </c>
      <c r="D934" s="483">
        <v>0</v>
      </c>
      <c r="E934" s="483">
        <v>0</v>
      </c>
      <c r="F934" s="483">
        <v>0</v>
      </c>
      <c r="G934" s="483">
        <v>0</v>
      </c>
      <c r="H934" s="88">
        <v>0</v>
      </c>
      <c r="I934" s="483">
        <v>0</v>
      </c>
      <c r="J934" s="483">
        <v>0</v>
      </c>
      <c r="K934" s="483">
        <v>0</v>
      </c>
      <c r="L934" s="483">
        <v>0</v>
      </c>
      <c r="M934" s="483">
        <v>0</v>
      </c>
      <c r="N934" s="483">
        <v>0</v>
      </c>
      <c r="O934" s="483">
        <v>0</v>
      </c>
      <c r="P934" s="483">
        <v>0</v>
      </c>
      <c r="Q934" s="483">
        <v>0</v>
      </c>
      <c r="R934" s="88">
        <v>0</v>
      </c>
      <c r="S934" s="483">
        <v>0</v>
      </c>
      <c r="T934" s="483">
        <v>0</v>
      </c>
      <c r="U934" s="483">
        <v>0</v>
      </c>
      <c r="V934" s="483">
        <v>0</v>
      </c>
      <c r="W934" s="483">
        <v>0</v>
      </c>
      <c r="X934" s="483">
        <v>0</v>
      </c>
      <c r="Y934" s="483">
        <v>0</v>
      </c>
      <c r="Z934" s="483">
        <v>0</v>
      </c>
      <c r="AA934" s="483">
        <v>0</v>
      </c>
      <c r="AB934" s="483">
        <v>0</v>
      </c>
      <c r="AC934" s="483">
        <v>0</v>
      </c>
      <c r="AD934" s="483">
        <v>0</v>
      </c>
      <c r="AE934" s="483">
        <v>0</v>
      </c>
      <c r="AF934" s="486">
        <v>0</v>
      </c>
      <c r="AG934" s="486">
        <v>0</v>
      </c>
      <c r="AH934" s="486">
        <v>0</v>
      </c>
      <c r="AI934" s="486">
        <v>0</v>
      </c>
      <c r="AJ934" s="487">
        <v>0</v>
      </c>
      <c r="AK934" s="40"/>
      <c r="AL934" s="40"/>
      <c r="AM934" s="40"/>
      <c r="AN934" s="40"/>
      <c r="AO934" s="40"/>
      <c r="AP934" s="40"/>
      <c r="AQ934" s="40"/>
      <c r="AR934" s="40"/>
      <c r="AS934" s="40"/>
      <c r="AT934" s="40"/>
      <c r="AU934" s="40"/>
      <c r="AV934" s="40"/>
      <c r="AW934" s="40"/>
      <c r="AX934" s="40"/>
      <c r="AY934" s="40"/>
      <c r="AZ934" s="40"/>
      <c r="BA934" s="40"/>
      <c r="BB934" s="40"/>
      <c r="BC934" s="40"/>
    </row>
    <row r="935" spans="1:55" s="42" customFormat="1" x14ac:dyDescent="0.25">
      <c r="A935" s="408"/>
      <c r="B935" s="113">
        <v>290190</v>
      </c>
      <c r="C935" s="189" t="s">
        <v>53</v>
      </c>
      <c r="D935" s="483">
        <v>0</v>
      </c>
      <c r="E935" s="483">
        <v>845.97747000000004</v>
      </c>
      <c r="F935" s="483">
        <v>1723.3451399999999</v>
      </c>
      <c r="G935" s="483">
        <v>19.616330000000001</v>
      </c>
      <c r="H935" s="88">
        <v>2588.93894</v>
      </c>
      <c r="I935" s="483">
        <v>850.42664000000002</v>
      </c>
      <c r="J935" s="483">
        <v>7.0000000000000001E-3</v>
      </c>
      <c r="K935" s="483">
        <v>606.5</v>
      </c>
      <c r="L935" s="483">
        <v>0</v>
      </c>
      <c r="M935" s="483">
        <v>1128.58996</v>
      </c>
      <c r="N935" s="483">
        <v>979.12756000000002</v>
      </c>
      <c r="O935" s="483">
        <v>0</v>
      </c>
      <c r="P935" s="483">
        <v>704.51405</v>
      </c>
      <c r="Q935" s="483">
        <v>393.02363000000003</v>
      </c>
      <c r="R935" s="88">
        <v>4662.1888399999998</v>
      </c>
      <c r="S935" s="483">
        <v>0</v>
      </c>
      <c r="T935" s="483">
        <v>0</v>
      </c>
      <c r="U935" s="483">
        <v>0</v>
      </c>
      <c r="V935" s="483">
        <v>0</v>
      </c>
      <c r="W935" s="483">
        <v>0</v>
      </c>
      <c r="X935" s="483">
        <v>300.12869999999998</v>
      </c>
      <c r="Y935" s="483">
        <v>0</v>
      </c>
      <c r="Z935" s="483">
        <v>0</v>
      </c>
      <c r="AA935" s="483">
        <v>0</v>
      </c>
      <c r="AB935" s="483">
        <v>2.4</v>
      </c>
      <c r="AC935" s="483">
        <v>0</v>
      </c>
      <c r="AD935" s="483">
        <v>302.52869999999996</v>
      </c>
      <c r="AE935" s="483">
        <v>7553.6564799999996</v>
      </c>
      <c r="AF935" s="486">
        <v>1585.6275599999999</v>
      </c>
      <c r="AG935" s="486">
        <v>1128.58996</v>
      </c>
      <c r="AH935" s="486">
        <v>0</v>
      </c>
      <c r="AI935" s="486">
        <v>0</v>
      </c>
      <c r="AJ935" s="487">
        <v>4839.4389599999995</v>
      </c>
      <c r="AK935" s="40"/>
      <c r="AL935" s="40"/>
      <c r="AM935" s="40"/>
      <c r="AN935" s="40"/>
      <c r="AO935" s="40"/>
      <c r="AP935" s="40"/>
      <c r="AQ935" s="40"/>
      <c r="AR935" s="40"/>
      <c r="AS935" s="40"/>
      <c r="AT935" s="40"/>
      <c r="AU935" s="40"/>
      <c r="AV935" s="40"/>
      <c r="AW935" s="40"/>
      <c r="AX935" s="40"/>
      <c r="AY935" s="40"/>
      <c r="AZ935" s="40"/>
      <c r="BA935" s="40"/>
      <c r="BB935" s="40"/>
      <c r="BC935" s="40"/>
    </row>
    <row r="936" spans="1:55" s="42" customFormat="1" x14ac:dyDescent="0.25">
      <c r="A936" s="408"/>
      <c r="B936" s="113">
        <v>2902</v>
      </c>
      <c r="C936" s="189" t="s">
        <v>332</v>
      </c>
      <c r="D936" s="483">
        <v>0</v>
      </c>
      <c r="E936" s="483">
        <v>0</v>
      </c>
      <c r="F936" s="483">
        <v>0</v>
      </c>
      <c r="G936" s="483">
        <v>0</v>
      </c>
      <c r="H936" s="88">
        <v>0</v>
      </c>
      <c r="I936" s="483">
        <v>0</v>
      </c>
      <c r="J936" s="483">
        <v>0</v>
      </c>
      <c r="K936" s="483">
        <v>0</v>
      </c>
      <c r="L936" s="483">
        <v>0</v>
      </c>
      <c r="M936" s="483">
        <v>0</v>
      </c>
      <c r="N936" s="483">
        <v>0</v>
      </c>
      <c r="O936" s="483">
        <v>0</v>
      </c>
      <c r="P936" s="483">
        <v>0</v>
      </c>
      <c r="Q936" s="483">
        <v>0</v>
      </c>
      <c r="R936" s="88">
        <v>0</v>
      </c>
      <c r="S936" s="483">
        <v>0</v>
      </c>
      <c r="T936" s="483">
        <v>0</v>
      </c>
      <c r="U936" s="483">
        <v>0</v>
      </c>
      <c r="V936" s="483">
        <v>0</v>
      </c>
      <c r="W936" s="483">
        <v>0</v>
      </c>
      <c r="X936" s="483">
        <v>0</v>
      </c>
      <c r="Y936" s="483">
        <v>0</v>
      </c>
      <c r="Z936" s="483">
        <v>0</v>
      </c>
      <c r="AA936" s="483">
        <v>0</v>
      </c>
      <c r="AB936" s="483">
        <v>0</v>
      </c>
      <c r="AC936" s="483">
        <v>0</v>
      </c>
      <c r="AD936" s="483">
        <v>0</v>
      </c>
      <c r="AE936" s="483">
        <v>0</v>
      </c>
      <c r="AF936" s="486">
        <v>0</v>
      </c>
      <c r="AG936" s="486">
        <v>0</v>
      </c>
      <c r="AH936" s="486">
        <v>0</v>
      </c>
      <c r="AI936" s="486">
        <v>0</v>
      </c>
      <c r="AJ936" s="487">
        <v>0</v>
      </c>
      <c r="AK936" s="40"/>
      <c r="AL936" s="40"/>
      <c r="AM936" s="40"/>
      <c r="AN936" s="40"/>
      <c r="AO936" s="40"/>
      <c r="AP936" s="40"/>
      <c r="AQ936" s="40"/>
      <c r="AR936" s="40"/>
      <c r="AS936" s="40"/>
      <c r="AT936" s="40"/>
      <c r="AU936" s="40"/>
      <c r="AV936" s="40"/>
      <c r="AW936" s="40"/>
      <c r="AX936" s="40"/>
      <c r="AY936" s="40"/>
      <c r="AZ936" s="40"/>
      <c r="BA936" s="40"/>
      <c r="BB936" s="40"/>
      <c r="BC936" s="40"/>
    </row>
    <row r="937" spans="1:55" s="42" customFormat="1" x14ac:dyDescent="0.25">
      <c r="A937" s="408"/>
      <c r="B937" s="113">
        <v>2903</v>
      </c>
      <c r="C937" s="189" t="s">
        <v>333</v>
      </c>
      <c r="D937" s="483">
        <v>0</v>
      </c>
      <c r="E937" s="483">
        <v>0</v>
      </c>
      <c r="F937" s="483">
        <v>0</v>
      </c>
      <c r="G937" s="483">
        <v>0</v>
      </c>
      <c r="H937" s="88">
        <v>0</v>
      </c>
      <c r="I937" s="483">
        <v>0</v>
      </c>
      <c r="J937" s="483">
        <v>0</v>
      </c>
      <c r="K937" s="483">
        <v>0</v>
      </c>
      <c r="L937" s="483">
        <v>0</v>
      </c>
      <c r="M937" s="483">
        <v>0</v>
      </c>
      <c r="N937" s="483">
        <v>0</v>
      </c>
      <c r="O937" s="483">
        <v>0</v>
      </c>
      <c r="P937" s="483">
        <v>0</v>
      </c>
      <c r="Q937" s="483">
        <v>0</v>
      </c>
      <c r="R937" s="88">
        <v>0</v>
      </c>
      <c r="S937" s="483">
        <v>0</v>
      </c>
      <c r="T937" s="483">
        <v>0</v>
      </c>
      <c r="U937" s="483">
        <v>0</v>
      </c>
      <c r="V937" s="483">
        <v>0</v>
      </c>
      <c r="W937" s="483">
        <v>0</v>
      </c>
      <c r="X937" s="483">
        <v>0</v>
      </c>
      <c r="Y937" s="483">
        <v>0</v>
      </c>
      <c r="Z937" s="483">
        <v>0</v>
      </c>
      <c r="AA937" s="483">
        <v>0</v>
      </c>
      <c r="AB937" s="483">
        <v>0</v>
      </c>
      <c r="AC937" s="483">
        <v>0</v>
      </c>
      <c r="AD937" s="483">
        <v>0</v>
      </c>
      <c r="AE937" s="483">
        <v>0</v>
      </c>
      <c r="AF937" s="486">
        <v>0</v>
      </c>
      <c r="AG937" s="486">
        <v>0</v>
      </c>
      <c r="AH937" s="486">
        <v>0</v>
      </c>
      <c r="AI937" s="486">
        <v>0</v>
      </c>
      <c r="AJ937" s="487">
        <v>0</v>
      </c>
      <c r="AK937" s="40"/>
      <c r="AL937" s="40"/>
      <c r="AM937" s="40"/>
      <c r="AN937" s="40"/>
      <c r="AO937" s="40"/>
      <c r="AP937" s="40"/>
      <c r="AQ937" s="40"/>
      <c r="AR937" s="40"/>
      <c r="AS937" s="40"/>
      <c r="AT937" s="40"/>
      <c r="AU937" s="40"/>
      <c r="AV937" s="40"/>
      <c r="AW937" s="40"/>
      <c r="AX937" s="40"/>
      <c r="AY937" s="40"/>
      <c r="AZ937" s="40"/>
      <c r="BA937" s="40"/>
      <c r="BB937" s="40"/>
      <c r="BC937" s="40"/>
    </row>
    <row r="938" spans="1:55" s="42" customFormat="1" x14ac:dyDescent="0.25">
      <c r="A938" s="408"/>
      <c r="B938" s="113">
        <v>2904</v>
      </c>
      <c r="C938" s="189" t="s">
        <v>277</v>
      </c>
      <c r="D938" s="483">
        <v>0</v>
      </c>
      <c r="E938" s="483">
        <v>0</v>
      </c>
      <c r="F938" s="483">
        <v>0</v>
      </c>
      <c r="G938" s="483">
        <v>20.462399999999999</v>
      </c>
      <c r="H938" s="88">
        <v>20.462399999999999</v>
      </c>
      <c r="I938" s="483">
        <v>0</v>
      </c>
      <c r="J938" s="483">
        <v>0</v>
      </c>
      <c r="K938" s="483">
        <v>0.26400000000000001</v>
      </c>
      <c r="L938" s="483">
        <v>0</v>
      </c>
      <c r="M938" s="483">
        <v>0</v>
      </c>
      <c r="N938" s="483">
        <v>0</v>
      </c>
      <c r="O938" s="483">
        <v>0</v>
      </c>
      <c r="P938" s="483">
        <v>0</v>
      </c>
      <c r="Q938" s="483">
        <v>0</v>
      </c>
      <c r="R938" s="88">
        <v>0.26400000000000001</v>
      </c>
      <c r="S938" s="483">
        <v>4.0197799999999999</v>
      </c>
      <c r="T938" s="483">
        <v>0</v>
      </c>
      <c r="U938" s="483">
        <v>0</v>
      </c>
      <c r="V938" s="483">
        <v>0</v>
      </c>
      <c r="W938" s="483">
        <v>0</v>
      </c>
      <c r="X938" s="483">
        <v>0</v>
      </c>
      <c r="Y938" s="483">
        <v>0</v>
      </c>
      <c r="Z938" s="483">
        <v>0</v>
      </c>
      <c r="AA938" s="483">
        <v>0</v>
      </c>
      <c r="AB938" s="483">
        <v>0</v>
      </c>
      <c r="AC938" s="483">
        <v>0</v>
      </c>
      <c r="AD938" s="483">
        <v>4.0197799999999999</v>
      </c>
      <c r="AE938" s="483">
        <v>24.746179999999999</v>
      </c>
      <c r="AF938" s="486">
        <v>0.26400000000000001</v>
      </c>
      <c r="AG938" s="486">
        <v>0</v>
      </c>
      <c r="AH938" s="486">
        <v>0</v>
      </c>
      <c r="AI938" s="486">
        <v>0</v>
      </c>
      <c r="AJ938" s="487">
        <v>24.48218</v>
      </c>
      <c r="AK938" s="40"/>
      <c r="AL938" s="40"/>
      <c r="AM938" s="40"/>
      <c r="AN938" s="40"/>
      <c r="AO938" s="40"/>
      <c r="AP938" s="40"/>
      <c r="AQ938" s="40"/>
      <c r="AR938" s="40"/>
      <c r="AS938" s="40"/>
      <c r="AT938" s="40"/>
      <c r="AU938" s="40"/>
      <c r="AV938" s="40"/>
      <c r="AW938" s="40"/>
      <c r="AX938" s="40"/>
      <c r="AY938" s="40"/>
      <c r="AZ938" s="40"/>
      <c r="BA938" s="40"/>
      <c r="BB938" s="40"/>
      <c r="BC938" s="40"/>
    </row>
    <row r="939" spans="1:55" s="42" customFormat="1" x14ac:dyDescent="0.25">
      <c r="A939" s="408"/>
      <c r="B939" s="113">
        <v>2905</v>
      </c>
      <c r="C939" s="189" t="s">
        <v>334</v>
      </c>
      <c r="D939" s="483">
        <v>0</v>
      </c>
      <c r="E939" s="483">
        <v>0</v>
      </c>
      <c r="F939" s="483">
        <v>0</v>
      </c>
      <c r="G939" s="483">
        <v>0</v>
      </c>
      <c r="H939" s="88">
        <v>0</v>
      </c>
      <c r="I939" s="483">
        <v>0</v>
      </c>
      <c r="J939" s="483">
        <v>0</v>
      </c>
      <c r="K939" s="483">
        <v>0</v>
      </c>
      <c r="L939" s="483">
        <v>0</v>
      </c>
      <c r="M939" s="483">
        <v>0</v>
      </c>
      <c r="N939" s="483">
        <v>0</v>
      </c>
      <c r="O939" s="483">
        <v>0</v>
      </c>
      <c r="P939" s="483">
        <v>0</v>
      </c>
      <c r="Q939" s="483">
        <v>0</v>
      </c>
      <c r="R939" s="88">
        <v>0</v>
      </c>
      <c r="S939" s="483">
        <v>0</v>
      </c>
      <c r="T939" s="483">
        <v>0</v>
      </c>
      <c r="U939" s="483">
        <v>0</v>
      </c>
      <c r="V939" s="483">
        <v>0</v>
      </c>
      <c r="W939" s="483">
        <v>0</v>
      </c>
      <c r="X939" s="483">
        <v>0</v>
      </c>
      <c r="Y939" s="483">
        <v>0</v>
      </c>
      <c r="Z939" s="483">
        <v>0</v>
      </c>
      <c r="AA939" s="483">
        <v>0</v>
      </c>
      <c r="AB939" s="483">
        <v>0</v>
      </c>
      <c r="AC939" s="483">
        <v>0</v>
      </c>
      <c r="AD939" s="483">
        <v>0</v>
      </c>
      <c r="AE939" s="483">
        <v>0</v>
      </c>
      <c r="AF939" s="486">
        <v>0</v>
      </c>
      <c r="AG939" s="486">
        <v>0</v>
      </c>
      <c r="AH939" s="486">
        <v>0</v>
      </c>
      <c r="AI939" s="486">
        <v>0</v>
      </c>
      <c r="AJ939" s="487">
        <v>0</v>
      </c>
      <c r="AK939" s="40"/>
      <c r="AL939" s="40"/>
      <c r="AM939" s="40"/>
      <c r="AN939" s="40"/>
      <c r="AO939" s="40"/>
      <c r="AP939" s="40"/>
      <c r="AQ939" s="40"/>
      <c r="AR939" s="40"/>
      <c r="AS939" s="40"/>
      <c r="AT939" s="40"/>
      <c r="AU939" s="40"/>
      <c r="AV939" s="40"/>
      <c r="AW939" s="40"/>
      <c r="AX939" s="40"/>
      <c r="AY939" s="40"/>
      <c r="AZ939" s="40"/>
      <c r="BA939" s="40"/>
      <c r="BB939" s="40"/>
      <c r="BC939" s="40"/>
    </row>
    <row r="940" spans="1:55" s="42" customFormat="1" x14ac:dyDescent="0.25">
      <c r="A940" s="408"/>
      <c r="B940" s="113">
        <v>2906</v>
      </c>
      <c r="C940" s="189" t="s">
        <v>837</v>
      </c>
      <c r="D940" s="483">
        <v>0</v>
      </c>
      <c r="E940" s="483">
        <v>0</v>
      </c>
      <c r="F940" s="483">
        <v>0</v>
      </c>
      <c r="G940" s="483">
        <v>0</v>
      </c>
      <c r="H940" s="88">
        <v>0</v>
      </c>
      <c r="I940" s="483">
        <v>0</v>
      </c>
      <c r="J940" s="483">
        <v>0</v>
      </c>
      <c r="K940" s="483">
        <v>0</v>
      </c>
      <c r="L940" s="483">
        <v>0</v>
      </c>
      <c r="M940" s="483">
        <v>0</v>
      </c>
      <c r="N940" s="483">
        <v>0</v>
      </c>
      <c r="O940" s="483">
        <v>0</v>
      </c>
      <c r="P940" s="483">
        <v>0</v>
      </c>
      <c r="Q940" s="483">
        <v>0</v>
      </c>
      <c r="R940" s="88">
        <v>0</v>
      </c>
      <c r="S940" s="483">
        <v>0</v>
      </c>
      <c r="T940" s="483">
        <v>0</v>
      </c>
      <c r="U940" s="483">
        <v>0</v>
      </c>
      <c r="V940" s="483">
        <v>0</v>
      </c>
      <c r="W940" s="483">
        <v>0</v>
      </c>
      <c r="X940" s="483">
        <v>0</v>
      </c>
      <c r="Y940" s="483">
        <v>0</v>
      </c>
      <c r="Z940" s="483">
        <v>0</v>
      </c>
      <c r="AA940" s="483">
        <v>0</v>
      </c>
      <c r="AB940" s="483">
        <v>0</v>
      </c>
      <c r="AC940" s="483">
        <v>0</v>
      </c>
      <c r="AD940" s="483">
        <v>0</v>
      </c>
      <c r="AE940" s="483">
        <v>0</v>
      </c>
      <c r="AF940" s="486">
        <v>0</v>
      </c>
      <c r="AG940" s="486">
        <v>0</v>
      </c>
      <c r="AH940" s="486">
        <v>0</v>
      </c>
      <c r="AI940" s="486">
        <v>0</v>
      </c>
      <c r="AJ940" s="487">
        <v>0</v>
      </c>
      <c r="AK940" s="40"/>
      <c r="AL940" s="40"/>
      <c r="AM940" s="40"/>
      <c r="AN940" s="40"/>
      <c r="AO940" s="40"/>
      <c r="AP940" s="40"/>
      <c r="AQ940" s="40"/>
      <c r="AR940" s="40"/>
      <c r="AS940" s="40"/>
      <c r="AT940" s="40"/>
      <c r="AU940" s="40"/>
      <c r="AV940" s="40"/>
      <c r="AW940" s="40"/>
      <c r="AX940" s="40"/>
      <c r="AY940" s="40"/>
      <c r="AZ940" s="40"/>
      <c r="BA940" s="40"/>
      <c r="BB940" s="40"/>
      <c r="BC940" s="40"/>
    </row>
    <row r="941" spans="1:55" s="42" customFormat="1" x14ac:dyDescent="0.25">
      <c r="A941" s="408"/>
      <c r="B941" s="113">
        <v>2908</v>
      </c>
      <c r="C941" s="189" t="s">
        <v>229</v>
      </c>
      <c r="D941" s="483">
        <v>0</v>
      </c>
      <c r="E941" s="483">
        <v>0</v>
      </c>
      <c r="F941" s="483">
        <v>0</v>
      </c>
      <c r="G941" s="483">
        <v>0</v>
      </c>
      <c r="H941" s="88">
        <v>0</v>
      </c>
      <c r="I941" s="483">
        <v>0</v>
      </c>
      <c r="J941" s="483">
        <v>0</v>
      </c>
      <c r="K941" s="483">
        <v>0</v>
      </c>
      <c r="L941" s="483">
        <v>0</v>
      </c>
      <c r="M941" s="483">
        <v>4.6916900000000004</v>
      </c>
      <c r="N941" s="483">
        <v>0</v>
      </c>
      <c r="O941" s="483">
        <v>0</v>
      </c>
      <c r="P941" s="483">
        <v>0</v>
      </c>
      <c r="Q941" s="483">
        <v>0</v>
      </c>
      <c r="R941" s="88">
        <v>4.6916900000000004</v>
      </c>
      <c r="S941" s="483">
        <v>0</v>
      </c>
      <c r="T941" s="483">
        <v>0</v>
      </c>
      <c r="U941" s="483">
        <v>0</v>
      </c>
      <c r="V941" s="483">
        <v>0</v>
      </c>
      <c r="W941" s="483">
        <v>0</v>
      </c>
      <c r="X941" s="483">
        <v>0</v>
      </c>
      <c r="Y941" s="483">
        <v>0</v>
      </c>
      <c r="Z941" s="483">
        <v>0</v>
      </c>
      <c r="AA941" s="483">
        <v>0</v>
      </c>
      <c r="AB941" s="483">
        <v>0</v>
      </c>
      <c r="AC941" s="483">
        <v>0</v>
      </c>
      <c r="AD941" s="483">
        <v>0</v>
      </c>
      <c r="AE941" s="483">
        <v>4.6916900000000004</v>
      </c>
      <c r="AF941" s="486">
        <v>0</v>
      </c>
      <c r="AG941" s="486">
        <v>4.6916900000000004</v>
      </c>
      <c r="AH941" s="486">
        <v>0</v>
      </c>
      <c r="AI941" s="486">
        <v>0</v>
      </c>
      <c r="AJ941" s="487">
        <v>0</v>
      </c>
      <c r="AK941" s="40"/>
      <c r="AL941" s="40"/>
      <c r="AM941" s="40"/>
      <c r="AN941" s="40"/>
      <c r="AO941" s="40"/>
      <c r="AP941" s="40"/>
      <c r="AQ941" s="40"/>
      <c r="AR941" s="40"/>
      <c r="AS941" s="40"/>
      <c r="AT941" s="40"/>
      <c r="AU941" s="40"/>
      <c r="AV941" s="40"/>
      <c r="AW941" s="40"/>
      <c r="AX941" s="40"/>
      <c r="AY941" s="40"/>
      <c r="AZ941" s="40"/>
      <c r="BA941" s="40"/>
      <c r="BB941" s="40"/>
      <c r="BC941" s="40"/>
    </row>
    <row r="942" spans="1:55" s="42" customFormat="1" x14ac:dyDescent="0.25">
      <c r="A942" s="408"/>
      <c r="B942" s="113">
        <v>2910</v>
      </c>
      <c r="C942" s="189" t="s">
        <v>335</v>
      </c>
      <c r="D942" s="483">
        <v>0</v>
      </c>
      <c r="E942" s="483">
        <v>0</v>
      </c>
      <c r="F942" s="483">
        <v>0</v>
      </c>
      <c r="G942" s="483">
        <v>0</v>
      </c>
      <c r="H942" s="88">
        <v>0</v>
      </c>
      <c r="I942" s="483">
        <v>0</v>
      </c>
      <c r="J942" s="483">
        <v>0</v>
      </c>
      <c r="K942" s="483">
        <v>0</v>
      </c>
      <c r="L942" s="483">
        <v>0</v>
      </c>
      <c r="M942" s="483">
        <v>0</v>
      </c>
      <c r="N942" s="483">
        <v>0</v>
      </c>
      <c r="O942" s="483">
        <v>0</v>
      </c>
      <c r="P942" s="483">
        <v>0</v>
      </c>
      <c r="Q942" s="483">
        <v>0</v>
      </c>
      <c r="R942" s="88">
        <v>0</v>
      </c>
      <c r="S942" s="483">
        <v>0</v>
      </c>
      <c r="T942" s="483">
        <v>0</v>
      </c>
      <c r="U942" s="483">
        <v>0</v>
      </c>
      <c r="V942" s="483">
        <v>0</v>
      </c>
      <c r="W942" s="483">
        <v>0</v>
      </c>
      <c r="X942" s="483">
        <v>0</v>
      </c>
      <c r="Y942" s="483">
        <v>0</v>
      </c>
      <c r="Z942" s="483">
        <v>0</v>
      </c>
      <c r="AA942" s="483">
        <v>0</v>
      </c>
      <c r="AB942" s="483">
        <v>0</v>
      </c>
      <c r="AC942" s="483">
        <v>0</v>
      </c>
      <c r="AD942" s="483">
        <v>0</v>
      </c>
      <c r="AE942" s="483">
        <v>0</v>
      </c>
      <c r="AF942" s="486">
        <v>0</v>
      </c>
      <c r="AG942" s="486">
        <v>0</v>
      </c>
      <c r="AH942" s="486">
        <v>0</v>
      </c>
      <c r="AI942" s="486">
        <v>0</v>
      </c>
      <c r="AJ942" s="487">
        <v>0</v>
      </c>
      <c r="AK942" s="40"/>
      <c r="AL942" s="40"/>
      <c r="AM942" s="40"/>
      <c r="AN942" s="40"/>
      <c r="AO942" s="40"/>
      <c r="AP942" s="40"/>
      <c r="AQ942" s="40"/>
      <c r="AR942" s="40"/>
      <c r="AS942" s="40"/>
      <c r="AT942" s="40"/>
      <c r="AU942" s="40"/>
      <c r="AV942" s="40"/>
      <c r="AW942" s="40"/>
      <c r="AX942" s="40"/>
      <c r="AY942" s="40"/>
      <c r="AZ942" s="40"/>
      <c r="BA942" s="40"/>
      <c r="BB942" s="40"/>
      <c r="BC942" s="40"/>
    </row>
    <row r="943" spans="1:55" s="42" customFormat="1" x14ac:dyDescent="0.25">
      <c r="A943" s="408"/>
      <c r="B943" s="113">
        <v>2911</v>
      </c>
      <c r="C943" s="189" t="s">
        <v>1576</v>
      </c>
      <c r="D943" s="483">
        <v>0</v>
      </c>
      <c r="E943" s="483">
        <v>0</v>
      </c>
      <c r="F943" s="483">
        <v>0</v>
      </c>
      <c r="G943" s="483">
        <v>0</v>
      </c>
      <c r="H943" s="88">
        <v>0</v>
      </c>
      <c r="I943" s="483">
        <v>0</v>
      </c>
      <c r="J943" s="483">
        <v>0</v>
      </c>
      <c r="K943" s="483">
        <v>0</v>
      </c>
      <c r="L943" s="483">
        <v>0</v>
      </c>
      <c r="M943" s="483">
        <v>0</v>
      </c>
      <c r="N943" s="483">
        <v>0</v>
      </c>
      <c r="O943" s="483">
        <v>0</v>
      </c>
      <c r="P943" s="483">
        <v>0</v>
      </c>
      <c r="Q943" s="483">
        <v>0</v>
      </c>
      <c r="R943" s="88">
        <v>0</v>
      </c>
      <c r="S943" s="483">
        <v>0</v>
      </c>
      <c r="T943" s="483">
        <v>0</v>
      </c>
      <c r="U943" s="483">
        <v>0</v>
      </c>
      <c r="V943" s="483">
        <v>0</v>
      </c>
      <c r="W943" s="483">
        <v>0</v>
      </c>
      <c r="X943" s="483">
        <v>0</v>
      </c>
      <c r="Y943" s="483">
        <v>0</v>
      </c>
      <c r="Z943" s="483">
        <v>0</v>
      </c>
      <c r="AA943" s="483">
        <v>0</v>
      </c>
      <c r="AB943" s="483">
        <v>0</v>
      </c>
      <c r="AC943" s="483">
        <v>0</v>
      </c>
      <c r="AD943" s="483">
        <v>0</v>
      </c>
      <c r="AE943" s="483">
        <v>0</v>
      </c>
      <c r="AF943" s="486">
        <v>0</v>
      </c>
      <c r="AG943" s="486">
        <v>0</v>
      </c>
      <c r="AH943" s="486">
        <v>0</v>
      </c>
      <c r="AI943" s="486">
        <v>0</v>
      </c>
      <c r="AJ943" s="487">
        <v>0</v>
      </c>
      <c r="AK943" s="40"/>
      <c r="AL943" s="40"/>
      <c r="AM943" s="40"/>
      <c r="AN943" s="40"/>
      <c r="AO943" s="40"/>
      <c r="AP943" s="40"/>
      <c r="AQ943" s="40"/>
      <c r="AR943" s="40"/>
      <c r="AS943" s="40"/>
      <c r="AT943" s="40"/>
      <c r="AU943" s="40"/>
      <c r="AV943" s="40"/>
      <c r="AW943" s="40"/>
      <c r="AX943" s="40"/>
      <c r="AY943" s="40"/>
      <c r="AZ943" s="40"/>
      <c r="BA943" s="40"/>
      <c r="BB943" s="40"/>
      <c r="BC943" s="40"/>
    </row>
    <row r="944" spans="1:55" s="42" customFormat="1" x14ac:dyDescent="0.25">
      <c r="A944" s="408"/>
      <c r="B944" s="113">
        <v>291105</v>
      </c>
      <c r="C944" s="189" t="s">
        <v>838</v>
      </c>
      <c r="D944" s="483">
        <v>0</v>
      </c>
      <c r="E944" s="483">
        <v>0</v>
      </c>
      <c r="F944" s="483">
        <v>0</v>
      </c>
      <c r="G944" s="483">
        <v>0</v>
      </c>
      <c r="H944" s="88">
        <v>0</v>
      </c>
      <c r="I944" s="483">
        <v>0</v>
      </c>
      <c r="J944" s="483">
        <v>0</v>
      </c>
      <c r="K944" s="483">
        <v>0</v>
      </c>
      <c r="L944" s="483">
        <v>0</v>
      </c>
      <c r="M944" s="483">
        <v>0</v>
      </c>
      <c r="N944" s="483">
        <v>0</v>
      </c>
      <c r="O944" s="483">
        <v>0</v>
      </c>
      <c r="P944" s="483">
        <v>0</v>
      </c>
      <c r="Q944" s="483">
        <v>0</v>
      </c>
      <c r="R944" s="88">
        <v>0</v>
      </c>
      <c r="S944" s="483">
        <v>0</v>
      </c>
      <c r="T944" s="483">
        <v>0</v>
      </c>
      <c r="U944" s="483">
        <v>0</v>
      </c>
      <c r="V944" s="483">
        <v>0</v>
      </c>
      <c r="W944" s="483">
        <v>0</v>
      </c>
      <c r="X944" s="483">
        <v>0</v>
      </c>
      <c r="Y944" s="483">
        <v>0</v>
      </c>
      <c r="Z944" s="483">
        <v>0</v>
      </c>
      <c r="AA944" s="483">
        <v>0</v>
      </c>
      <c r="AB944" s="483">
        <v>0</v>
      </c>
      <c r="AC944" s="483">
        <v>0</v>
      </c>
      <c r="AD944" s="483">
        <v>0</v>
      </c>
      <c r="AE944" s="483">
        <v>0</v>
      </c>
      <c r="AF944" s="486">
        <v>0</v>
      </c>
      <c r="AG944" s="486">
        <v>0</v>
      </c>
      <c r="AH944" s="486">
        <v>0</v>
      </c>
      <c r="AI944" s="486">
        <v>0</v>
      </c>
      <c r="AJ944" s="487">
        <v>0</v>
      </c>
      <c r="AK944" s="40"/>
      <c r="AL944" s="40"/>
      <c r="AM944" s="40"/>
      <c r="AN944" s="40"/>
      <c r="AO944" s="40"/>
      <c r="AP944" s="40"/>
      <c r="AQ944" s="40"/>
      <c r="AR944" s="40"/>
      <c r="AS944" s="40"/>
      <c r="AT944" s="40"/>
      <c r="AU944" s="40"/>
      <c r="AV944" s="40"/>
      <c r="AW944" s="40"/>
      <c r="AX944" s="40"/>
      <c r="AY944" s="40"/>
      <c r="AZ944" s="40"/>
      <c r="BA944" s="40"/>
      <c r="BB944" s="40"/>
      <c r="BC944" s="40"/>
    </row>
    <row r="945" spans="1:55" s="42" customFormat="1" x14ac:dyDescent="0.25">
      <c r="A945" s="408"/>
      <c r="B945" s="113">
        <v>291110</v>
      </c>
      <c r="C945" s="189" t="s">
        <v>839</v>
      </c>
      <c r="D945" s="483">
        <v>0</v>
      </c>
      <c r="E945" s="483">
        <v>0</v>
      </c>
      <c r="F945" s="483">
        <v>0</v>
      </c>
      <c r="G945" s="483">
        <v>0</v>
      </c>
      <c r="H945" s="88">
        <v>0</v>
      </c>
      <c r="I945" s="483">
        <v>0</v>
      </c>
      <c r="J945" s="483">
        <v>0</v>
      </c>
      <c r="K945" s="483">
        <v>0</v>
      </c>
      <c r="L945" s="483">
        <v>0</v>
      </c>
      <c r="M945" s="483">
        <v>0</v>
      </c>
      <c r="N945" s="483">
        <v>0</v>
      </c>
      <c r="O945" s="483">
        <v>0</v>
      </c>
      <c r="P945" s="483">
        <v>0</v>
      </c>
      <c r="Q945" s="483">
        <v>0</v>
      </c>
      <c r="R945" s="88">
        <v>0</v>
      </c>
      <c r="S945" s="483">
        <v>0</v>
      </c>
      <c r="T945" s="483">
        <v>0</v>
      </c>
      <c r="U945" s="483">
        <v>0</v>
      </c>
      <c r="V945" s="483">
        <v>0</v>
      </c>
      <c r="W945" s="483">
        <v>0</v>
      </c>
      <c r="X945" s="483">
        <v>0</v>
      </c>
      <c r="Y945" s="483">
        <v>0</v>
      </c>
      <c r="Z945" s="483">
        <v>0</v>
      </c>
      <c r="AA945" s="483">
        <v>0</v>
      </c>
      <c r="AB945" s="483">
        <v>0</v>
      </c>
      <c r="AC945" s="483">
        <v>0</v>
      </c>
      <c r="AD945" s="483">
        <v>0</v>
      </c>
      <c r="AE945" s="483">
        <v>0</v>
      </c>
      <c r="AF945" s="486">
        <v>0</v>
      </c>
      <c r="AG945" s="486">
        <v>0</v>
      </c>
      <c r="AH945" s="486">
        <v>0</v>
      </c>
      <c r="AI945" s="486">
        <v>0</v>
      </c>
      <c r="AJ945" s="487">
        <v>0</v>
      </c>
      <c r="AK945" s="40"/>
      <c r="AL945" s="40"/>
      <c r="AM945" s="40"/>
      <c r="AN945" s="40"/>
      <c r="AO945" s="40"/>
      <c r="AP945" s="40"/>
      <c r="AQ945" s="40"/>
      <c r="AR945" s="40"/>
      <c r="AS945" s="40"/>
      <c r="AT945" s="40"/>
      <c r="AU945" s="40"/>
      <c r="AV945" s="40"/>
      <c r="AW945" s="40"/>
      <c r="AX945" s="40"/>
      <c r="AY945" s="40"/>
      <c r="AZ945" s="40"/>
      <c r="BA945" s="40"/>
      <c r="BB945" s="40"/>
      <c r="BC945" s="40"/>
    </row>
    <row r="946" spans="1:55" s="42" customFormat="1" x14ac:dyDescent="0.25">
      <c r="A946" s="408"/>
      <c r="B946" s="113">
        <v>2912</v>
      </c>
      <c r="C946" s="189" t="s">
        <v>840</v>
      </c>
      <c r="D946" s="483">
        <v>0</v>
      </c>
      <c r="E946" s="483">
        <v>0</v>
      </c>
      <c r="F946" s="483">
        <v>0</v>
      </c>
      <c r="G946" s="483">
        <v>0</v>
      </c>
      <c r="H946" s="88">
        <v>0</v>
      </c>
      <c r="I946" s="483">
        <v>0</v>
      </c>
      <c r="J946" s="483">
        <v>0</v>
      </c>
      <c r="K946" s="483">
        <v>0</v>
      </c>
      <c r="L946" s="483">
        <v>0</v>
      </c>
      <c r="M946" s="483">
        <v>0</v>
      </c>
      <c r="N946" s="483">
        <v>0</v>
      </c>
      <c r="O946" s="483">
        <v>0</v>
      </c>
      <c r="P946" s="483">
        <v>0</v>
      </c>
      <c r="Q946" s="483">
        <v>0</v>
      </c>
      <c r="R946" s="88">
        <v>0</v>
      </c>
      <c r="S946" s="483">
        <v>0</v>
      </c>
      <c r="T946" s="483">
        <v>0</v>
      </c>
      <c r="U946" s="483">
        <v>0</v>
      </c>
      <c r="V946" s="483">
        <v>0</v>
      </c>
      <c r="W946" s="483">
        <v>0</v>
      </c>
      <c r="X946" s="483">
        <v>0</v>
      </c>
      <c r="Y946" s="483">
        <v>0</v>
      </c>
      <c r="Z946" s="483">
        <v>0</v>
      </c>
      <c r="AA946" s="483">
        <v>0</v>
      </c>
      <c r="AB946" s="483">
        <v>0</v>
      </c>
      <c r="AC946" s="483">
        <v>0</v>
      </c>
      <c r="AD946" s="483">
        <v>0</v>
      </c>
      <c r="AE946" s="483">
        <v>0</v>
      </c>
      <c r="AF946" s="486">
        <v>0</v>
      </c>
      <c r="AG946" s="486">
        <v>0</v>
      </c>
      <c r="AH946" s="486">
        <v>0</v>
      </c>
      <c r="AI946" s="486">
        <v>0</v>
      </c>
      <c r="AJ946" s="487">
        <v>0</v>
      </c>
      <c r="AK946" s="40"/>
      <c r="AL946" s="40"/>
      <c r="AM946" s="40"/>
      <c r="AN946" s="40"/>
      <c r="AO946" s="40"/>
      <c r="AP946" s="40"/>
      <c r="AQ946" s="40"/>
      <c r="AR946" s="40"/>
      <c r="AS946" s="40"/>
      <c r="AT946" s="40"/>
      <c r="AU946" s="40"/>
      <c r="AV946" s="40"/>
      <c r="AW946" s="40"/>
      <c r="AX946" s="40"/>
      <c r="AY946" s="40"/>
      <c r="AZ946" s="40"/>
      <c r="BA946" s="40"/>
      <c r="BB946" s="40"/>
      <c r="BC946" s="40"/>
    </row>
    <row r="947" spans="1:55" s="42" customFormat="1" x14ac:dyDescent="0.25">
      <c r="A947" s="408"/>
      <c r="B947" s="113">
        <v>2990</v>
      </c>
      <c r="C947" s="189" t="s">
        <v>53</v>
      </c>
      <c r="D947" s="483">
        <v>823.89408000000003</v>
      </c>
      <c r="E947" s="483">
        <v>37612.264360000001</v>
      </c>
      <c r="F947" s="483">
        <v>61110.773999999998</v>
      </c>
      <c r="G947" s="483">
        <v>21748.616529999999</v>
      </c>
      <c r="H947" s="88">
        <v>121295.54897</v>
      </c>
      <c r="I947" s="483">
        <v>3197.2977999999998</v>
      </c>
      <c r="J947" s="483">
        <v>6560.4564799999998</v>
      </c>
      <c r="K947" s="483">
        <v>24.966000000000001</v>
      </c>
      <c r="L947" s="483">
        <v>82040.029670000004</v>
      </c>
      <c r="M947" s="483">
        <v>3349.77952</v>
      </c>
      <c r="N947" s="483">
        <v>263.14891999999998</v>
      </c>
      <c r="O947" s="483">
        <v>7288.1277700000001</v>
      </c>
      <c r="P947" s="483">
        <v>3153.7483200000001</v>
      </c>
      <c r="Q947" s="483">
        <v>1402.6281899999999</v>
      </c>
      <c r="R947" s="88">
        <v>107280.18267000001</v>
      </c>
      <c r="S947" s="483">
        <v>222.71825999999999</v>
      </c>
      <c r="T947" s="483">
        <v>1403.1257599999999</v>
      </c>
      <c r="U947" s="483">
        <v>380.16904</v>
      </c>
      <c r="V947" s="483">
        <v>153.22907000000001</v>
      </c>
      <c r="W947" s="483">
        <v>31.823370000000001</v>
      </c>
      <c r="X947" s="483">
        <v>233.49895000000001</v>
      </c>
      <c r="Y947" s="483">
        <v>126.31455</v>
      </c>
      <c r="Z947" s="483">
        <v>168.79131000000001</v>
      </c>
      <c r="AA947" s="483">
        <v>308.55176999999998</v>
      </c>
      <c r="AB947" s="483">
        <v>354.00504999999998</v>
      </c>
      <c r="AC947" s="483">
        <v>116.42127000000001</v>
      </c>
      <c r="AD947" s="483">
        <v>3498.6484</v>
      </c>
      <c r="AE947" s="483">
        <v>232074.38004000002</v>
      </c>
      <c r="AF947" s="486">
        <v>288.11491999999998</v>
      </c>
      <c r="AG947" s="486">
        <v>85543.038260000001</v>
      </c>
      <c r="AH947" s="486">
        <v>0</v>
      </c>
      <c r="AI947" s="486">
        <v>551.28759000000002</v>
      </c>
      <c r="AJ947" s="487">
        <v>145691.93927</v>
      </c>
      <c r="AK947" s="40"/>
      <c r="AL947" s="40"/>
      <c r="AM947" s="40"/>
      <c r="AN947" s="40"/>
      <c r="AO947" s="40"/>
      <c r="AP947" s="40"/>
      <c r="AQ947" s="40"/>
      <c r="AR947" s="40"/>
      <c r="AS947" s="40"/>
      <c r="AT947" s="40"/>
      <c r="AU947" s="40"/>
      <c r="AV947" s="40"/>
      <c r="AW947" s="40"/>
      <c r="AX947" s="40"/>
      <c r="AY947" s="40"/>
      <c r="AZ947" s="40"/>
      <c r="BA947" s="40"/>
      <c r="BB947" s="40"/>
      <c r="BC947" s="40"/>
    </row>
    <row r="948" spans="1:55" s="42" customFormat="1" x14ac:dyDescent="0.25">
      <c r="A948" s="408"/>
      <c r="B948" s="113">
        <v>299005</v>
      </c>
      <c r="C948" s="189" t="s">
        <v>336</v>
      </c>
      <c r="D948" s="483">
        <v>0</v>
      </c>
      <c r="E948" s="483">
        <v>5696.6652700000004</v>
      </c>
      <c r="F948" s="483">
        <v>4659.6477699999996</v>
      </c>
      <c r="G948" s="483">
        <v>12.52988</v>
      </c>
      <c r="H948" s="88">
        <v>10368.842920000001</v>
      </c>
      <c r="I948" s="483">
        <v>128.50576000000001</v>
      </c>
      <c r="J948" s="483">
        <v>227.91571999999999</v>
      </c>
      <c r="K948" s="483">
        <v>7.1999999999999995E-2</v>
      </c>
      <c r="L948" s="483">
        <v>0</v>
      </c>
      <c r="M948" s="483">
        <v>32.820340000000002</v>
      </c>
      <c r="N948" s="483">
        <v>25.33287</v>
      </c>
      <c r="O948" s="483">
        <v>136.75608</v>
      </c>
      <c r="P948" s="483">
        <v>85.037580000000005</v>
      </c>
      <c r="Q948" s="483">
        <v>39.981349999999999</v>
      </c>
      <c r="R948" s="88">
        <v>676.42169999999999</v>
      </c>
      <c r="S948" s="483">
        <v>127.43733</v>
      </c>
      <c r="T948" s="483">
        <v>2.0056500000000002</v>
      </c>
      <c r="U948" s="483">
        <v>11.793329999999999</v>
      </c>
      <c r="V948" s="483">
        <v>1.9993099999999999</v>
      </c>
      <c r="W948" s="483">
        <v>20.9206</v>
      </c>
      <c r="X948" s="483">
        <v>2.2571300000000001</v>
      </c>
      <c r="Y948" s="483">
        <v>0</v>
      </c>
      <c r="Z948" s="483">
        <v>2.17178</v>
      </c>
      <c r="AA948" s="483">
        <v>6.31555</v>
      </c>
      <c r="AB948" s="483">
        <v>6.1576399999999998</v>
      </c>
      <c r="AC948" s="483">
        <v>1.59788</v>
      </c>
      <c r="AD948" s="483">
        <v>182.65620000000001</v>
      </c>
      <c r="AE948" s="483">
        <v>11227.920820000001</v>
      </c>
      <c r="AF948" s="486">
        <v>25.404869999999999</v>
      </c>
      <c r="AG948" s="486">
        <v>34.819650000000003</v>
      </c>
      <c r="AH948" s="486">
        <v>0</v>
      </c>
      <c r="AI948" s="486">
        <v>7.91343</v>
      </c>
      <c r="AJ948" s="487">
        <v>11159.782870000001</v>
      </c>
      <c r="AK948" s="40"/>
      <c r="AL948" s="40"/>
      <c r="AM948" s="40"/>
      <c r="AN948" s="40"/>
      <c r="AO948" s="40"/>
      <c r="AP948" s="40"/>
      <c r="AQ948" s="40"/>
      <c r="AR948" s="40"/>
      <c r="AS948" s="40"/>
      <c r="AT948" s="40"/>
      <c r="AU948" s="40"/>
      <c r="AV948" s="40"/>
      <c r="AW948" s="40"/>
      <c r="AX948" s="40"/>
      <c r="AY948" s="40"/>
      <c r="AZ948" s="40"/>
      <c r="BA948" s="40"/>
      <c r="BB948" s="40"/>
      <c r="BC948" s="40"/>
    </row>
    <row r="949" spans="1:55" s="42" customFormat="1" x14ac:dyDescent="0.25">
      <c r="A949" s="408"/>
      <c r="B949" s="113">
        <v>299010</v>
      </c>
      <c r="C949" s="189" t="s">
        <v>337</v>
      </c>
      <c r="D949" s="483">
        <v>0</v>
      </c>
      <c r="E949" s="483">
        <v>0</v>
      </c>
      <c r="F949" s="483">
        <v>0</v>
      </c>
      <c r="G949" s="483">
        <v>0</v>
      </c>
      <c r="H949" s="88">
        <v>0</v>
      </c>
      <c r="I949" s="483">
        <v>0</v>
      </c>
      <c r="J949" s="483">
        <v>0</v>
      </c>
      <c r="K949" s="483">
        <v>0</v>
      </c>
      <c r="L949" s="483">
        <v>0</v>
      </c>
      <c r="M949" s="483">
        <v>0</v>
      </c>
      <c r="N949" s="483">
        <v>0</v>
      </c>
      <c r="O949" s="483">
        <v>0</v>
      </c>
      <c r="P949" s="483">
        <v>0</v>
      </c>
      <c r="Q949" s="483">
        <v>0</v>
      </c>
      <c r="R949" s="88">
        <v>0</v>
      </c>
      <c r="S949" s="483">
        <v>0</v>
      </c>
      <c r="T949" s="483">
        <v>0</v>
      </c>
      <c r="U949" s="483">
        <v>0</v>
      </c>
      <c r="V949" s="483">
        <v>0</v>
      </c>
      <c r="W949" s="483">
        <v>0</v>
      </c>
      <c r="X949" s="483">
        <v>0</v>
      </c>
      <c r="Y949" s="483">
        <v>0</v>
      </c>
      <c r="Z949" s="483">
        <v>0</v>
      </c>
      <c r="AA949" s="483">
        <v>0</v>
      </c>
      <c r="AB949" s="483">
        <v>0</v>
      </c>
      <c r="AC949" s="483">
        <v>0</v>
      </c>
      <c r="AD949" s="483">
        <v>0</v>
      </c>
      <c r="AE949" s="483">
        <v>0</v>
      </c>
      <c r="AF949" s="486">
        <v>0</v>
      </c>
      <c r="AG949" s="486">
        <v>0</v>
      </c>
      <c r="AH949" s="486">
        <v>0</v>
      </c>
      <c r="AI949" s="486">
        <v>0</v>
      </c>
      <c r="AJ949" s="487">
        <v>0</v>
      </c>
      <c r="AK949" s="40"/>
      <c r="AL949" s="40"/>
      <c r="AM949" s="40"/>
      <c r="AN949" s="40"/>
      <c r="AO949" s="40"/>
      <c r="AP949" s="40"/>
      <c r="AQ949" s="40"/>
      <c r="AR949" s="40"/>
      <c r="AS949" s="40"/>
      <c r="AT949" s="40"/>
      <c r="AU949" s="40"/>
      <c r="AV949" s="40"/>
      <c r="AW949" s="40"/>
      <c r="AX949" s="40"/>
      <c r="AY949" s="40"/>
      <c r="AZ949" s="40"/>
      <c r="BA949" s="40"/>
      <c r="BB949" s="40"/>
      <c r="BC949" s="40"/>
    </row>
    <row r="950" spans="1:55" s="42" customFormat="1" x14ac:dyDescent="0.25">
      <c r="A950" s="408"/>
      <c r="B950" s="113">
        <v>299015</v>
      </c>
      <c r="C950" s="189" t="s">
        <v>1577</v>
      </c>
      <c r="D950" s="483">
        <v>0</v>
      </c>
      <c r="E950" s="483">
        <v>0</v>
      </c>
      <c r="F950" s="483">
        <v>18034.79883</v>
      </c>
      <c r="G950" s="483">
        <v>0</v>
      </c>
      <c r="H950" s="88">
        <v>18034.79883</v>
      </c>
      <c r="I950" s="483">
        <v>0</v>
      </c>
      <c r="J950" s="483">
        <v>0</v>
      </c>
      <c r="K950" s="483">
        <v>0</v>
      </c>
      <c r="L950" s="483">
        <v>0</v>
      </c>
      <c r="M950" s="483">
        <v>1283.8103900000001</v>
      </c>
      <c r="N950" s="483">
        <v>0</v>
      </c>
      <c r="O950" s="483">
        <v>0</v>
      </c>
      <c r="P950" s="483">
        <v>0</v>
      </c>
      <c r="Q950" s="483">
        <v>0</v>
      </c>
      <c r="R950" s="88">
        <v>1283.8103900000001</v>
      </c>
      <c r="S950" s="483">
        <v>0</v>
      </c>
      <c r="T950" s="483">
        <v>0</v>
      </c>
      <c r="U950" s="483">
        <v>0</v>
      </c>
      <c r="V950" s="483">
        <v>0</v>
      </c>
      <c r="W950" s="483">
        <v>0</v>
      </c>
      <c r="X950" s="483">
        <v>0</v>
      </c>
      <c r="Y950" s="483">
        <v>0</v>
      </c>
      <c r="Z950" s="483">
        <v>0</v>
      </c>
      <c r="AA950" s="483">
        <v>0</v>
      </c>
      <c r="AB950" s="483">
        <v>0</v>
      </c>
      <c r="AC950" s="483">
        <v>0</v>
      </c>
      <c r="AD950" s="483">
        <v>0</v>
      </c>
      <c r="AE950" s="483">
        <v>19318.609219999998</v>
      </c>
      <c r="AF950" s="486">
        <v>0</v>
      </c>
      <c r="AG950" s="486">
        <v>1283.8103900000001</v>
      </c>
      <c r="AH950" s="486">
        <v>0</v>
      </c>
      <c r="AI950" s="486">
        <v>0</v>
      </c>
      <c r="AJ950" s="487">
        <v>18034.79883</v>
      </c>
      <c r="AK950" s="40"/>
      <c r="AL950" s="40"/>
      <c r="AM950" s="40"/>
      <c r="AN950" s="40"/>
      <c r="AO950" s="40"/>
      <c r="AP950" s="40"/>
      <c r="AQ950" s="40"/>
      <c r="AR950" s="40"/>
      <c r="AS950" s="40"/>
      <c r="AT950" s="40"/>
      <c r="AU950" s="40"/>
      <c r="AV950" s="40"/>
      <c r="AW950" s="40"/>
      <c r="AX950" s="40"/>
      <c r="AY950" s="40"/>
      <c r="AZ950" s="40"/>
      <c r="BA950" s="40"/>
      <c r="BB950" s="40"/>
      <c r="BC950" s="40"/>
    </row>
    <row r="951" spans="1:55" s="42" customFormat="1" x14ac:dyDescent="0.25">
      <c r="A951" s="408"/>
      <c r="B951" s="113">
        <v>299090</v>
      </c>
      <c r="C951" s="189" t="s">
        <v>1290</v>
      </c>
      <c r="D951" s="483">
        <v>823.89408000000003</v>
      </c>
      <c r="E951" s="483">
        <v>31915.59909</v>
      </c>
      <c r="F951" s="483">
        <v>38416.327400000002</v>
      </c>
      <c r="G951" s="483">
        <v>21736.086650000001</v>
      </c>
      <c r="H951" s="88">
        <v>92891.907220000008</v>
      </c>
      <c r="I951" s="483">
        <v>3068.7920399999998</v>
      </c>
      <c r="J951" s="483">
        <v>6332.5407599999999</v>
      </c>
      <c r="K951" s="483">
        <v>24.893999999999998</v>
      </c>
      <c r="L951" s="483">
        <v>82040.029670000004</v>
      </c>
      <c r="M951" s="483">
        <v>2033.14879</v>
      </c>
      <c r="N951" s="483">
        <v>237.81604999999999</v>
      </c>
      <c r="O951" s="483">
        <v>7151.3716899999999</v>
      </c>
      <c r="P951" s="483">
        <v>3068.71074</v>
      </c>
      <c r="Q951" s="483">
        <v>1362.6468400000001</v>
      </c>
      <c r="R951" s="88">
        <v>105319.95058</v>
      </c>
      <c r="S951" s="483">
        <v>95.280929999999998</v>
      </c>
      <c r="T951" s="483">
        <v>1401.1201100000001</v>
      </c>
      <c r="U951" s="483">
        <v>368.37571000000003</v>
      </c>
      <c r="V951" s="483">
        <v>151.22976</v>
      </c>
      <c r="W951" s="483">
        <v>10.90277</v>
      </c>
      <c r="X951" s="483">
        <v>231.24181999999999</v>
      </c>
      <c r="Y951" s="483">
        <v>126.31455</v>
      </c>
      <c r="Z951" s="483">
        <v>166.61953</v>
      </c>
      <c r="AA951" s="483">
        <v>302.23622</v>
      </c>
      <c r="AB951" s="483">
        <v>347.84741000000002</v>
      </c>
      <c r="AC951" s="483">
        <v>114.82339</v>
      </c>
      <c r="AD951" s="483">
        <v>3315.9921999999997</v>
      </c>
      <c r="AE951" s="483">
        <v>201527.85</v>
      </c>
      <c r="AF951" s="486">
        <v>262.71004999999997</v>
      </c>
      <c r="AG951" s="486">
        <v>84224.408220000012</v>
      </c>
      <c r="AH951" s="486">
        <v>0</v>
      </c>
      <c r="AI951" s="486">
        <v>543.37415999999996</v>
      </c>
      <c r="AJ951" s="487">
        <v>116497.35756999999</v>
      </c>
      <c r="AK951" s="40"/>
      <c r="AL951" s="40"/>
      <c r="AM951" s="40"/>
      <c r="AN951" s="40"/>
      <c r="AO951" s="40"/>
      <c r="AP951" s="40"/>
      <c r="AQ951" s="40"/>
      <c r="AR951" s="40"/>
      <c r="AS951" s="40"/>
      <c r="AT951" s="40"/>
      <c r="AU951" s="40"/>
      <c r="AV951" s="40"/>
      <c r="AW951" s="40"/>
      <c r="AX951" s="40"/>
      <c r="AY951" s="40"/>
      <c r="AZ951" s="40"/>
      <c r="BA951" s="40"/>
      <c r="BB951" s="40"/>
      <c r="BC951" s="40"/>
    </row>
    <row r="952" spans="1:55" s="40" customFormat="1" x14ac:dyDescent="0.25">
      <c r="A952" s="407"/>
      <c r="B952" s="112">
        <v>2</v>
      </c>
      <c r="C952" s="320" t="s">
        <v>841</v>
      </c>
      <c r="D952" s="484">
        <v>5458923.5083100004</v>
      </c>
      <c r="E952" s="484">
        <v>6019469.273</v>
      </c>
      <c r="F952" s="484">
        <v>11331689.36238</v>
      </c>
      <c r="G952" s="484">
        <v>5064030.09999</v>
      </c>
      <c r="H952" s="26">
        <v>27874112.243679997</v>
      </c>
      <c r="I952" s="484">
        <v>2023581.6863599999</v>
      </c>
      <c r="J952" s="484">
        <v>3676872.8444099999</v>
      </c>
      <c r="K952" s="484">
        <v>548487.04299999995</v>
      </c>
      <c r="L952" s="484">
        <v>1756884.49077</v>
      </c>
      <c r="M952" s="484">
        <v>868380.12046999997</v>
      </c>
      <c r="N952" s="484">
        <v>3690621.1948799998</v>
      </c>
      <c r="O952" s="484">
        <v>543381.47013999999</v>
      </c>
      <c r="P952" s="484">
        <v>844687.75783000002</v>
      </c>
      <c r="Q952" s="484">
        <v>618617.81831</v>
      </c>
      <c r="R952" s="26">
        <v>14571514.426169999</v>
      </c>
      <c r="S952" s="484">
        <v>493818.54320000001</v>
      </c>
      <c r="T952" s="484">
        <v>231908.26712999999</v>
      </c>
      <c r="U952" s="484">
        <v>46838.003559999997</v>
      </c>
      <c r="V952" s="484">
        <v>26008.17468</v>
      </c>
      <c r="W952" s="484">
        <v>161346.20989</v>
      </c>
      <c r="X952" s="484">
        <v>25654.443859999999</v>
      </c>
      <c r="Y952" s="484">
        <v>82709.879199999996</v>
      </c>
      <c r="Z952" s="484">
        <v>20503.696790000002</v>
      </c>
      <c r="AA952" s="484">
        <v>94214.256139999998</v>
      </c>
      <c r="AB952" s="484">
        <v>188871.74645000001</v>
      </c>
      <c r="AC952" s="484">
        <v>68626.976079999993</v>
      </c>
      <c r="AD952" s="484">
        <v>1440500.19698</v>
      </c>
      <c r="AE952" s="484">
        <v>43886126.866829991</v>
      </c>
      <c r="AF952" s="486">
        <v>4239108.2378799999</v>
      </c>
      <c r="AG952" s="486">
        <v>2651272.7859199997</v>
      </c>
      <c r="AH952" s="486">
        <v>0</v>
      </c>
      <c r="AI952" s="486">
        <v>245551.11141999997</v>
      </c>
      <c r="AJ952" s="487">
        <v>36750194.731610008</v>
      </c>
    </row>
    <row r="953" spans="1:55" s="40" customFormat="1" x14ac:dyDescent="0.25">
      <c r="A953" s="407"/>
      <c r="B953" s="112"/>
      <c r="C953" s="320"/>
      <c r="D953" s="483"/>
      <c r="E953" s="483"/>
      <c r="F953" s="483"/>
      <c r="G953" s="483"/>
      <c r="H953" s="88"/>
      <c r="I953" s="483"/>
      <c r="J953" s="483"/>
      <c r="K953" s="483"/>
      <c r="L953" s="483"/>
      <c r="M953" s="483"/>
      <c r="N953" s="483"/>
      <c r="O953" s="483"/>
      <c r="P953" s="483"/>
      <c r="Q953" s="483"/>
      <c r="R953" s="88"/>
      <c r="S953" s="483"/>
      <c r="T953" s="483"/>
      <c r="U953" s="483"/>
      <c r="V953" s="483"/>
      <c r="W953" s="483"/>
      <c r="X953" s="483"/>
      <c r="Y953" s="483"/>
      <c r="Z953" s="483"/>
      <c r="AA953" s="483"/>
      <c r="AB953" s="483"/>
      <c r="AC953" s="483"/>
      <c r="AD953" s="483"/>
      <c r="AE953" s="483"/>
      <c r="AF953" s="236"/>
      <c r="AG953" s="236"/>
      <c r="AH953" s="236"/>
      <c r="AI953" s="236"/>
      <c r="AJ953" s="488"/>
    </row>
    <row r="954" spans="1:55" s="40" customFormat="1" x14ac:dyDescent="0.25">
      <c r="A954" s="407"/>
      <c r="B954" s="112"/>
      <c r="C954" s="320" t="s">
        <v>7</v>
      </c>
      <c r="D954" s="484"/>
      <c r="E954" s="484"/>
      <c r="F954" s="484"/>
      <c r="G954" s="484"/>
      <c r="H954" s="26"/>
      <c r="I954" s="484"/>
      <c r="J954" s="484"/>
      <c r="K954" s="484"/>
      <c r="L954" s="484"/>
      <c r="M954" s="484"/>
      <c r="N954" s="484"/>
      <c r="O954" s="484"/>
      <c r="P954" s="484"/>
      <c r="Q954" s="484"/>
      <c r="R954" s="26"/>
      <c r="S954" s="484"/>
      <c r="T954" s="484"/>
      <c r="U954" s="484"/>
      <c r="V954" s="484"/>
      <c r="W954" s="484"/>
      <c r="X954" s="484"/>
      <c r="Y954" s="484"/>
      <c r="Z954" s="484"/>
      <c r="AA954" s="484"/>
      <c r="AB954" s="484"/>
      <c r="AC954" s="484"/>
      <c r="AD954" s="484"/>
      <c r="AE954" s="484"/>
      <c r="AF954" s="486"/>
      <c r="AG954" s="486"/>
      <c r="AH954" s="486"/>
      <c r="AI954" s="486"/>
      <c r="AJ954" s="487"/>
    </row>
    <row r="955" spans="1:55" s="40" customFormat="1" x14ac:dyDescent="0.25">
      <c r="A955" s="407"/>
      <c r="B955" s="112">
        <v>31</v>
      </c>
      <c r="C955" s="320" t="s">
        <v>338</v>
      </c>
      <c r="D955" s="484">
        <v>449900</v>
      </c>
      <c r="E955" s="484">
        <v>582479.73600000003</v>
      </c>
      <c r="F955" s="484">
        <v>919241.6</v>
      </c>
      <c r="G955" s="484">
        <v>394760</v>
      </c>
      <c r="H955" s="26">
        <v>2346381.3360000001</v>
      </c>
      <c r="I955" s="484">
        <v>146000</v>
      </c>
      <c r="J955" s="484">
        <v>300000</v>
      </c>
      <c r="K955" s="484">
        <v>68559.042000000001</v>
      </c>
      <c r="L955" s="484">
        <v>220000</v>
      </c>
      <c r="M955" s="484">
        <v>70334.804999999993</v>
      </c>
      <c r="N955" s="484">
        <v>310159.20899999997</v>
      </c>
      <c r="O955" s="484">
        <v>46700</v>
      </c>
      <c r="P955" s="484">
        <v>56300</v>
      </c>
      <c r="Q955" s="484">
        <v>95457.728000000003</v>
      </c>
      <c r="R955" s="26">
        <v>1313510.784</v>
      </c>
      <c r="S955" s="484">
        <v>51748</v>
      </c>
      <c r="T955" s="484">
        <v>21083.922999999999</v>
      </c>
      <c r="U955" s="484">
        <v>11000</v>
      </c>
      <c r="V955" s="484">
        <v>11090.785</v>
      </c>
      <c r="W955" s="484">
        <v>21738.120999999999</v>
      </c>
      <c r="X955" s="484">
        <v>14000</v>
      </c>
      <c r="Y955" s="484">
        <v>17513.17785</v>
      </c>
      <c r="Z955" s="484">
        <v>11271.944649999999</v>
      </c>
      <c r="AA955" s="484">
        <v>20968.599999999999</v>
      </c>
      <c r="AB955" s="484">
        <v>18122.5</v>
      </c>
      <c r="AC955" s="484">
        <v>16701.099999999999</v>
      </c>
      <c r="AD955" s="484">
        <v>215238.15150000001</v>
      </c>
      <c r="AE955" s="484">
        <v>3875130.2715000003</v>
      </c>
      <c r="AF955" s="486">
        <v>378718.25099999999</v>
      </c>
      <c r="AG955" s="486">
        <v>301425.58999999997</v>
      </c>
      <c r="AH955" s="486">
        <v>0</v>
      </c>
      <c r="AI955" s="486">
        <v>55182.877849999997</v>
      </c>
      <c r="AJ955" s="487">
        <v>3139803.55265</v>
      </c>
    </row>
    <row r="956" spans="1:55" s="42" customFormat="1" x14ac:dyDescent="0.25">
      <c r="A956" s="408"/>
      <c r="B956" s="113">
        <v>3101</v>
      </c>
      <c r="C956" s="189" t="s">
        <v>339</v>
      </c>
      <c r="D956" s="483">
        <v>449900</v>
      </c>
      <c r="E956" s="483">
        <v>582479.73600000003</v>
      </c>
      <c r="F956" s="483">
        <v>919241.6</v>
      </c>
      <c r="G956" s="483">
        <v>394760</v>
      </c>
      <c r="H956" s="88">
        <v>2346381.3360000001</v>
      </c>
      <c r="I956" s="483">
        <v>146000</v>
      </c>
      <c r="J956" s="483">
        <v>300000</v>
      </c>
      <c r="K956" s="483">
        <v>68559.042000000001</v>
      </c>
      <c r="L956" s="483">
        <v>220000</v>
      </c>
      <c r="M956" s="483">
        <v>70334.804999999993</v>
      </c>
      <c r="N956" s="483">
        <v>310159.20899999997</v>
      </c>
      <c r="O956" s="483">
        <v>46700</v>
      </c>
      <c r="P956" s="483">
        <v>56300</v>
      </c>
      <c r="Q956" s="483">
        <v>100997.65</v>
      </c>
      <c r="R956" s="88">
        <v>1319050.706</v>
      </c>
      <c r="S956" s="483">
        <v>51748</v>
      </c>
      <c r="T956" s="483">
        <v>21083.922999999999</v>
      </c>
      <c r="U956" s="483">
        <v>11000</v>
      </c>
      <c r="V956" s="483">
        <v>11090.785</v>
      </c>
      <c r="W956" s="483">
        <v>21738.120999999999</v>
      </c>
      <c r="X956" s="483">
        <v>14000</v>
      </c>
      <c r="Y956" s="483">
        <v>17513.17785</v>
      </c>
      <c r="Z956" s="483">
        <v>11271.944649999999</v>
      </c>
      <c r="AA956" s="483">
        <v>20968.599999999999</v>
      </c>
      <c r="AB956" s="483">
        <v>18122.5</v>
      </c>
      <c r="AC956" s="483">
        <v>16701.099999999999</v>
      </c>
      <c r="AD956" s="483">
        <v>215238.15150000001</v>
      </c>
      <c r="AE956" s="483">
        <v>3880670.1935000005</v>
      </c>
      <c r="AF956" s="486">
        <v>378718.25099999999</v>
      </c>
      <c r="AG956" s="486">
        <v>301425.58999999997</v>
      </c>
      <c r="AH956" s="486">
        <v>0</v>
      </c>
      <c r="AI956" s="486">
        <v>55182.877849999997</v>
      </c>
      <c r="AJ956" s="487">
        <v>3145343.4746499998</v>
      </c>
      <c r="AK956" s="40"/>
      <c r="AL956" s="40"/>
      <c r="AM956" s="40"/>
      <c r="AN956" s="40"/>
      <c r="AO956" s="40"/>
      <c r="AP956" s="40"/>
      <c r="AQ956" s="40"/>
      <c r="AR956" s="40"/>
      <c r="AS956" s="40"/>
      <c r="AT956" s="40"/>
      <c r="AU956" s="40"/>
    </row>
    <row r="957" spans="1:55" s="42" customFormat="1" x14ac:dyDescent="0.25">
      <c r="A957" s="408"/>
      <c r="B957" s="113">
        <v>3102</v>
      </c>
      <c r="C957" s="189" t="s">
        <v>340</v>
      </c>
      <c r="D957" s="483">
        <v>0</v>
      </c>
      <c r="E957" s="483">
        <v>0</v>
      </c>
      <c r="F957" s="483">
        <v>0</v>
      </c>
      <c r="G957" s="483">
        <v>0</v>
      </c>
      <c r="H957" s="88">
        <v>0</v>
      </c>
      <c r="I957" s="483">
        <v>0</v>
      </c>
      <c r="J957" s="483">
        <v>0</v>
      </c>
      <c r="K957" s="483">
        <v>0</v>
      </c>
      <c r="L957" s="483">
        <v>0</v>
      </c>
      <c r="M957" s="483">
        <v>0</v>
      </c>
      <c r="N957" s="483">
        <v>0</v>
      </c>
      <c r="O957" s="483">
        <v>0</v>
      </c>
      <c r="P957" s="483">
        <v>0</v>
      </c>
      <c r="Q957" s="483">
        <v>-5539.9219999999996</v>
      </c>
      <c r="R957" s="88">
        <v>-5539.9219999999996</v>
      </c>
      <c r="S957" s="483">
        <v>0</v>
      </c>
      <c r="T957" s="483">
        <v>0</v>
      </c>
      <c r="U957" s="483">
        <v>0</v>
      </c>
      <c r="V957" s="483">
        <v>0</v>
      </c>
      <c r="W957" s="483">
        <v>0</v>
      </c>
      <c r="X957" s="483">
        <v>0</v>
      </c>
      <c r="Y957" s="483">
        <v>0</v>
      </c>
      <c r="Z957" s="483">
        <v>0</v>
      </c>
      <c r="AA957" s="483">
        <v>0</v>
      </c>
      <c r="AB957" s="483">
        <v>0</v>
      </c>
      <c r="AC957" s="483">
        <v>0</v>
      </c>
      <c r="AD957" s="483">
        <v>0</v>
      </c>
      <c r="AE957" s="483">
        <v>-5539.9219999999996</v>
      </c>
      <c r="AF957" s="486">
        <v>0</v>
      </c>
      <c r="AG957" s="486">
        <v>0</v>
      </c>
      <c r="AH957" s="486">
        <v>0</v>
      </c>
      <c r="AI957" s="486">
        <v>0</v>
      </c>
      <c r="AJ957" s="487">
        <v>-5539.9219999999996</v>
      </c>
      <c r="AK957" s="40"/>
      <c r="AL957" s="40"/>
      <c r="AM957" s="40"/>
      <c r="AN957" s="40"/>
      <c r="AO957" s="40"/>
      <c r="AP957" s="40"/>
      <c r="AQ957" s="40"/>
      <c r="AR957" s="40"/>
      <c r="AS957" s="40"/>
      <c r="AT957" s="40"/>
      <c r="AU957" s="40"/>
    </row>
    <row r="958" spans="1:55" s="42" customFormat="1" x14ac:dyDescent="0.25">
      <c r="A958" s="408"/>
      <c r="B958" s="113">
        <v>3103</v>
      </c>
      <c r="C958" s="189" t="s">
        <v>341</v>
      </c>
      <c r="D958" s="483">
        <v>0</v>
      </c>
      <c r="E958" s="483">
        <v>0</v>
      </c>
      <c r="F958" s="483">
        <v>0</v>
      </c>
      <c r="G958" s="483">
        <v>0</v>
      </c>
      <c r="H958" s="88">
        <v>0</v>
      </c>
      <c r="I958" s="483">
        <v>0</v>
      </c>
      <c r="J958" s="483">
        <v>0</v>
      </c>
      <c r="K958" s="483">
        <v>0</v>
      </c>
      <c r="L958" s="483">
        <v>0</v>
      </c>
      <c r="M958" s="483">
        <v>0</v>
      </c>
      <c r="N958" s="483">
        <v>0</v>
      </c>
      <c r="O958" s="483">
        <v>0</v>
      </c>
      <c r="P958" s="483">
        <v>0</v>
      </c>
      <c r="Q958" s="483">
        <v>0</v>
      </c>
      <c r="R958" s="88">
        <v>0</v>
      </c>
      <c r="S958" s="483">
        <v>0</v>
      </c>
      <c r="T958" s="483">
        <v>0</v>
      </c>
      <c r="U958" s="483">
        <v>0</v>
      </c>
      <c r="V958" s="483">
        <v>0</v>
      </c>
      <c r="W958" s="483">
        <v>0</v>
      </c>
      <c r="X958" s="483">
        <v>0</v>
      </c>
      <c r="Y958" s="483">
        <v>0</v>
      </c>
      <c r="Z958" s="483">
        <v>0</v>
      </c>
      <c r="AA958" s="483">
        <v>0</v>
      </c>
      <c r="AB958" s="483">
        <v>0</v>
      </c>
      <c r="AC958" s="483">
        <v>0</v>
      </c>
      <c r="AD958" s="483">
        <v>0</v>
      </c>
      <c r="AE958" s="483">
        <v>0</v>
      </c>
      <c r="AF958" s="486">
        <v>0</v>
      </c>
      <c r="AG958" s="486">
        <v>0</v>
      </c>
      <c r="AH958" s="486">
        <v>0</v>
      </c>
      <c r="AI958" s="486">
        <v>0</v>
      </c>
      <c r="AJ958" s="487">
        <v>0</v>
      </c>
      <c r="AK958" s="40"/>
      <c r="AL958" s="40"/>
      <c r="AM958" s="40"/>
      <c r="AN958" s="40"/>
      <c r="AO958" s="40"/>
      <c r="AP958" s="40"/>
      <c r="AQ958" s="40"/>
      <c r="AR958" s="40"/>
      <c r="AS958" s="40"/>
      <c r="AT958" s="40"/>
      <c r="AU958" s="40"/>
    </row>
    <row r="959" spans="1:55" s="40" customFormat="1" x14ac:dyDescent="0.25">
      <c r="A959" s="407"/>
      <c r="B959" s="112">
        <v>32</v>
      </c>
      <c r="C959" s="320" t="s">
        <v>842</v>
      </c>
      <c r="D959" s="484">
        <v>0</v>
      </c>
      <c r="E959" s="484">
        <v>0</v>
      </c>
      <c r="F959" s="484">
        <v>0</v>
      </c>
      <c r="G959" s="484">
        <v>1104.7742000000001</v>
      </c>
      <c r="H959" s="26">
        <v>1104.7742000000001</v>
      </c>
      <c r="I959" s="484">
        <v>0</v>
      </c>
      <c r="J959" s="484">
        <v>0</v>
      </c>
      <c r="K959" s="484">
        <v>0</v>
      </c>
      <c r="L959" s="484">
        <v>0</v>
      </c>
      <c r="M959" s="484">
        <v>0</v>
      </c>
      <c r="N959" s="484">
        <v>0</v>
      </c>
      <c r="O959" s="484">
        <v>0</v>
      </c>
      <c r="P959" s="484">
        <v>0</v>
      </c>
      <c r="Q959" s="484">
        <v>1107.9844000000001</v>
      </c>
      <c r="R959" s="26">
        <v>1107.9844000000001</v>
      </c>
      <c r="S959" s="484">
        <v>0</v>
      </c>
      <c r="T959" s="484">
        <v>0</v>
      </c>
      <c r="U959" s="484">
        <v>0</v>
      </c>
      <c r="V959" s="484">
        <v>0</v>
      </c>
      <c r="W959" s="484">
        <v>0</v>
      </c>
      <c r="X959" s="484">
        <v>0</v>
      </c>
      <c r="Y959" s="484">
        <v>0</v>
      </c>
      <c r="Z959" s="484">
        <v>0</v>
      </c>
      <c r="AA959" s="484">
        <v>0</v>
      </c>
      <c r="AB959" s="484">
        <v>0</v>
      </c>
      <c r="AC959" s="484">
        <v>0</v>
      </c>
      <c r="AD959" s="484">
        <v>0</v>
      </c>
      <c r="AE959" s="484">
        <v>2212.7586000000001</v>
      </c>
      <c r="AF959" s="486">
        <v>0</v>
      </c>
      <c r="AG959" s="486">
        <v>0</v>
      </c>
      <c r="AH959" s="486">
        <v>0</v>
      </c>
      <c r="AI959" s="486">
        <v>0</v>
      </c>
      <c r="AJ959" s="487">
        <v>2212.7586000000001</v>
      </c>
    </row>
    <row r="960" spans="1:55" s="42" customFormat="1" x14ac:dyDescent="0.25">
      <c r="A960" s="408"/>
      <c r="B960" s="113">
        <v>3201</v>
      </c>
      <c r="C960" s="189" t="s">
        <v>1578</v>
      </c>
      <c r="D960" s="483">
        <v>0</v>
      </c>
      <c r="E960" s="483">
        <v>0</v>
      </c>
      <c r="F960" s="483">
        <v>0</v>
      </c>
      <c r="G960" s="483">
        <v>1104.7742000000001</v>
      </c>
      <c r="H960" s="88">
        <v>1104.7742000000001</v>
      </c>
      <c r="I960" s="483">
        <v>0</v>
      </c>
      <c r="J960" s="483">
        <v>0</v>
      </c>
      <c r="K960" s="483">
        <v>0</v>
      </c>
      <c r="L960" s="483">
        <v>0</v>
      </c>
      <c r="M960" s="483">
        <v>0</v>
      </c>
      <c r="N960" s="483">
        <v>0</v>
      </c>
      <c r="O960" s="483">
        <v>0</v>
      </c>
      <c r="P960" s="483">
        <v>0</v>
      </c>
      <c r="Q960" s="483">
        <v>1107.9844000000001</v>
      </c>
      <c r="R960" s="88">
        <v>1107.9844000000001</v>
      </c>
      <c r="S960" s="483">
        <v>0</v>
      </c>
      <c r="T960" s="483">
        <v>0</v>
      </c>
      <c r="U960" s="483">
        <v>0</v>
      </c>
      <c r="V960" s="483">
        <v>0</v>
      </c>
      <c r="W960" s="483">
        <v>0</v>
      </c>
      <c r="X960" s="483">
        <v>0</v>
      </c>
      <c r="Y960" s="483">
        <v>0</v>
      </c>
      <c r="Z960" s="483">
        <v>0</v>
      </c>
      <c r="AA960" s="483">
        <v>0</v>
      </c>
      <c r="AB960" s="483">
        <v>0</v>
      </c>
      <c r="AC960" s="483">
        <v>0</v>
      </c>
      <c r="AD960" s="483">
        <v>0</v>
      </c>
      <c r="AE960" s="483">
        <v>2212.7586000000001</v>
      </c>
      <c r="AF960" s="486">
        <v>0</v>
      </c>
      <c r="AG960" s="486">
        <v>0</v>
      </c>
      <c r="AH960" s="486">
        <v>0</v>
      </c>
      <c r="AI960" s="486">
        <v>0</v>
      </c>
      <c r="AJ960" s="487">
        <v>2212.7586000000001</v>
      </c>
      <c r="AK960" s="40"/>
      <c r="AL960" s="40"/>
      <c r="AM960" s="40"/>
      <c r="AN960" s="40"/>
      <c r="AO960" s="40"/>
      <c r="AP960" s="40"/>
      <c r="AQ960" s="40"/>
      <c r="AR960" s="40"/>
      <c r="AS960" s="40"/>
      <c r="AT960" s="40"/>
      <c r="AU960" s="40"/>
    </row>
    <row r="961" spans="1:47" s="42" customFormat="1" x14ac:dyDescent="0.25">
      <c r="A961" s="408"/>
      <c r="B961" s="113">
        <v>3202</v>
      </c>
      <c r="C961" s="189" t="s">
        <v>342</v>
      </c>
      <c r="D961" s="483">
        <v>0</v>
      </c>
      <c r="E961" s="483">
        <v>0</v>
      </c>
      <c r="F961" s="483">
        <v>0</v>
      </c>
      <c r="G961" s="483">
        <v>0</v>
      </c>
      <c r="H961" s="88">
        <v>0</v>
      </c>
      <c r="I961" s="483">
        <v>0</v>
      </c>
      <c r="J961" s="483">
        <v>0</v>
      </c>
      <c r="K961" s="483">
        <v>0</v>
      </c>
      <c r="L961" s="483">
        <v>0</v>
      </c>
      <c r="M961" s="483">
        <v>0</v>
      </c>
      <c r="N961" s="483">
        <v>0</v>
      </c>
      <c r="O961" s="483">
        <v>0</v>
      </c>
      <c r="P961" s="483">
        <v>0</v>
      </c>
      <c r="Q961" s="483">
        <v>0</v>
      </c>
      <c r="R961" s="88">
        <v>0</v>
      </c>
      <c r="S961" s="483">
        <v>0</v>
      </c>
      <c r="T961" s="483">
        <v>0</v>
      </c>
      <c r="U961" s="483">
        <v>0</v>
      </c>
      <c r="V961" s="483">
        <v>0</v>
      </c>
      <c r="W961" s="483">
        <v>0</v>
      </c>
      <c r="X961" s="483">
        <v>0</v>
      </c>
      <c r="Y961" s="483">
        <v>0</v>
      </c>
      <c r="Z961" s="483">
        <v>0</v>
      </c>
      <c r="AA961" s="483">
        <v>0</v>
      </c>
      <c r="AB961" s="483">
        <v>0</v>
      </c>
      <c r="AC961" s="483">
        <v>0</v>
      </c>
      <c r="AD961" s="483">
        <v>0</v>
      </c>
      <c r="AE961" s="483">
        <v>0</v>
      </c>
      <c r="AF961" s="486">
        <v>0</v>
      </c>
      <c r="AG961" s="486">
        <v>0</v>
      </c>
      <c r="AH961" s="486">
        <v>0</v>
      </c>
      <c r="AI961" s="486">
        <v>0</v>
      </c>
      <c r="AJ961" s="487">
        <v>0</v>
      </c>
      <c r="AK961" s="40"/>
      <c r="AL961" s="40"/>
      <c r="AM961" s="40"/>
      <c r="AN961" s="40"/>
      <c r="AO961" s="40"/>
      <c r="AP961" s="40"/>
      <c r="AQ961" s="40"/>
      <c r="AR961" s="40"/>
      <c r="AS961" s="40"/>
      <c r="AT961" s="40"/>
      <c r="AU961" s="40"/>
    </row>
    <row r="962" spans="1:47" s="40" customFormat="1" x14ac:dyDescent="0.25">
      <c r="A962" s="407"/>
      <c r="B962" s="112">
        <v>33</v>
      </c>
      <c r="C962" s="320" t="s">
        <v>343</v>
      </c>
      <c r="D962" s="484">
        <v>72784.288660000006</v>
      </c>
      <c r="E962" s="484">
        <v>148771.15104</v>
      </c>
      <c r="F962" s="484">
        <v>213197.36512</v>
      </c>
      <c r="G962" s="484">
        <v>58100.995510000001</v>
      </c>
      <c r="H962" s="26">
        <v>492853.80032999994</v>
      </c>
      <c r="I962" s="484">
        <v>33863.243139999999</v>
      </c>
      <c r="J962" s="484">
        <v>47910.101060000001</v>
      </c>
      <c r="K962" s="484">
        <v>11670.269</v>
      </c>
      <c r="L962" s="484">
        <v>198200.46231</v>
      </c>
      <c r="M962" s="484">
        <v>10224.346649999999</v>
      </c>
      <c r="N962" s="484">
        <v>50875.199840000001</v>
      </c>
      <c r="O962" s="484">
        <v>9425.7691599999998</v>
      </c>
      <c r="P962" s="484">
        <v>4597.8224099999998</v>
      </c>
      <c r="Q962" s="484">
        <v>19628.615399999999</v>
      </c>
      <c r="R962" s="26">
        <v>386395.82897000009</v>
      </c>
      <c r="S962" s="484">
        <v>5842.27171</v>
      </c>
      <c r="T962" s="484">
        <v>1648.58664</v>
      </c>
      <c r="U962" s="484">
        <v>1475.4078</v>
      </c>
      <c r="V962" s="484">
        <v>449.26413000000002</v>
      </c>
      <c r="W962" s="484">
        <v>7585.9768299999996</v>
      </c>
      <c r="X962" s="484">
        <v>0</v>
      </c>
      <c r="Y962" s="484">
        <v>2.6579999999999999E-2</v>
      </c>
      <c r="Z962" s="484">
        <v>102.71679</v>
      </c>
      <c r="AA962" s="484">
        <v>1082.1643899999999</v>
      </c>
      <c r="AB962" s="484">
        <v>2933.7059899999999</v>
      </c>
      <c r="AC962" s="484">
        <v>849.16792999999996</v>
      </c>
      <c r="AD962" s="484">
        <v>21969.288789999999</v>
      </c>
      <c r="AE962" s="484">
        <v>901218.91809000005</v>
      </c>
      <c r="AF962" s="486">
        <v>62545.468840000001</v>
      </c>
      <c r="AG962" s="486">
        <v>208874.07308999999</v>
      </c>
      <c r="AH962" s="486">
        <v>0</v>
      </c>
      <c r="AI962" s="486">
        <v>1931.3588999999997</v>
      </c>
      <c r="AJ962" s="487">
        <v>627868.01725999999</v>
      </c>
    </row>
    <row r="963" spans="1:47" s="42" customFormat="1" x14ac:dyDescent="0.25">
      <c r="A963" s="408"/>
      <c r="B963" s="113">
        <v>3301</v>
      </c>
      <c r="C963" s="189" t="s">
        <v>344</v>
      </c>
      <c r="D963" s="483">
        <v>71552.932910000003</v>
      </c>
      <c r="E963" s="483">
        <v>148770.31692000001</v>
      </c>
      <c r="F963" s="483">
        <v>134879.44219</v>
      </c>
      <c r="G963" s="483">
        <v>58100.995510000001</v>
      </c>
      <c r="H963" s="88">
        <v>413303.68753</v>
      </c>
      <c r="I963" s="483">
        <v>16983.51195</v>
      </c>
      <c r="J963" s="483">
        <v>44919.03155</v>
      </c>
      <c r="K963" s="483">
        <v>11670.269</v>
      </c>
      <c r="L963" s="483">
        <v>63398.475789999997</v>
      </c>
      <c r="M963" s="483">
        <v>10224.346649999999</v>
      </c>
      <c r="N963" s="483">
        <v>50875.199840000001</v>
      </c>
      <c r="O963" s="483">
        <v>7876.5938699999997</v>
      </c>
      <c r="P963" s="483">
        <v>4595.0250800000003</v>
      </c>
      <c r="Q963" s="483">
        <v>17323.912410000001</v>
      </c>
      <c r="R963" s="88">
        <v>227866.36613999997</v>
      </c>
      <c r="S963" s="483">
        <v>5626.1191799999997</v>
      </c>
      <c r="T963" s="483">
        <v>1464.4356399999999</v>
      </c>
      <c r="U963" s="483">
        <v>962.70059000000003</v>
      </c>
      <c r="V963" s="483">
        <v>403.79620999999997</v>
      </c>
      <c r="W963" s="483">
        <v>6550.009</v>
      </c>
      <c r="X963" s="483">
        <v>0</v>
      </c>
      <c r="Y963" s="483">
        <v>2.6579999999999999E-2</v>
      </c>
      <c r="Z963" s="483">
        <v>102.71679</v>
      </c>
      <c r="AA963" s="483">
        <v>1082.11068</v>
      </c>
      <c r="AB963" s="483">
        <v>2886.7855800000002</v>
      </c>
      <c r="AC963" s="483">
        <v>848.57538999999997</v>
      </c>
      <c r="AD963" s="483">
        <v>19927.27564</v>
      </c>
      <c r="AE963" s="483">
        <v>661097.32930999994</v>
      </c>
      <c r="AF963" s="486">
        <v>62545.468840000001</v>
      </c>
      <c r="AG963" s="486">
        <v>74026.618649999989</v>
      </c>
      <c r="AH963" s="486">
        <v>0</v>
      </c>
      <c r="AI963" s="486">
        <v>1930.7126499999999</v>
      </c>
      <c r="AJ963" s="487">
        <v>522594.52916999999</v>
      </c>
      <c r="AK963" s="40"/>
      <c r="AL963" s="40"/>
      <c r="AM963" s="40"/>
      <c r="AN963" s="40"/>
      <c r="AO963" s="40"/>
      <c r="AP963" s="40"/>
      <c r="AQ963" s="40"/>
      <c r="AR963" s="40"/>
      <c r="AS963" s="40"/>
      <c r="AT963" s="40"/>
      <c r="AU963" s="40"/>
    </row>
    <row r="964" spans="1:47" s="42" customFormat="1" x14ac:dyDescent="0.25">
      <c r="A964" s="408"/>
      <c r="B964" s="113">
        <v>3302</v>
      </c>
      <c r="C964" s="189" t="s">
        <v>345</v>
      </c>
      <c r="D964" s="483">
        <v>0</v>
      </c>
      <c r="E964" s="483">
        <v>0</v>
      </c>
      <c r="F964" s="483">
        <v>0</v>
      </c>
      <c r="G964" s="483">
        <v>0</v>
      </c>
      <c r="H964" s="88">
        <v>0</v>
      </c>
      <c r="I964" s="483">
        <v>0</v>
      </c>
      <c r="J964" s="483">
        <v>0</v>
      </c>
      <c r="K964" s="483">
        <v>0</v>
      </c>
      <c r="L964" s="483">
        <v>0</v>
      </c>
      <c r="M964" s="483">
        <v>0</v>
      </c>
      <c r="N964" s="483">
        <v>0</v>
      </c>
      <c r="O964" s="483">
        <v>0</v>
      </c>
      <c r="P964" s="483">
        <v>0</v>
      </c>
      <c r="Q964" s="483">
        <v>0</v>
      </c>
      <c r="R964" s="88">
        <v>0</v>
      </c>
      <c r="S964" s="483">
        <v>0</v>
      </c>
      <c r="T964" s="483">
        <v>0</v>
      </c>
      <c r="U964" s="483">
        <v>0</v>
      </c>
      <c r="V964" s="483">
        <v>0</v>
      </c>
      <c r="W964" s="483">
        <v>0</v>
      </c>
      <c r="X964" s="483">
        <v>0</v>
      </c>
      <c r="Y964" s="483">
        <v>0</v>
      </c>
      <c r="Z964" s="483">
        <v>0</v>
      </c>
      <c r="AA964" s="483">
        <v>0</v>
      </c>
      <c r="AB964" s="483">
        <v>0</v>
      </c>
      <c r="AC964" s="483">
        <v>0</v>
      </c>
      <c r="AD964" s="483">
        <v>0</v>
      </c>
      <c r="AE964" s="483">
        <v>0</v>
      </c>
      <c r="AF964" s="486">
        <v>0</v>
      </c>
      <c r="AG964" s="486">
        <v>0</v>
      </c>
      <c r="AH964" s="486">
        <v>0</v>
      </c>
      <c r="AI964" s="486">
        <v>0</v>
      </c>
      <c r="AJ964" s="487">
        <v>0</v>
      </c>
      <c r="AK964" s="40"/>
      <c r="AL964" s="40"/>
      <c r="AM964" s="40"/>
      <c r="AN964" s="40"/>
      <c r="AO964" s="40"/>
      <c r="AP964" s="40"/>
      <c r="AQ964" s="40"/>
      <c r="AR964" s="40"/>
      <c r="AS964" s="40"/>
      <c r="AT964" s="40"/>
      <c r="AU964" s="40"/>
    </row>
    <row r="965" spans="1:47" s="42" customFormat="1" x14ac:dyDescent="0.25">
      <c r="A965" s="408"/>
      <c r="B965" s="113">
        <v>3303</v>
      </c>
      <c r="C965" s="189" t="s">
        <v>346</v>
      </c>
      <c r="D965" s="483">
        <v>4.5484200000000001</v>
      </c>
      <c r="E965" s="483">
        <v>0.83411999999999997</v>
      </c>
      <c r="F965" s="483">
        <v>47431.698750000003</v>
      </c>
      <c r="G965" s="483">
        <v>0</v>
      </c>
      <c r="H965" s="88">
        <v>47437.081290000002</v>
      </c>
      <c r="I965" s="483">
        <v>12881.363729999999</v>
      </c>
      <c r="J965" s="483">
        <v>32.160350000000001</v>
      </c>
      <c r="K965" s="483">
        <v>0</v>
      </c>
      <c r="L965" s="483">
        <v>131839.68900000001</v>
      </c>
      <c r="M965" s="483">
        <v>0</v>
      </c>
      <c r="N965" s="483">
        <v>0</v>
      </c>
      <c r="O965" s="483">
        <v>6.4026399999999999</v>
      </c>
      <c r="P965" s="483">
        <v>0</v>
      </c>
      <c r="Q965" s="483">
        <v>6.8000000000000005E-4</v>
      </c>
      <c r="R965" s="88">
        <v>144759.6164</v>
      </c>
      <c r="S965" s="483">
        <v>216.15253000000001</v>
      </c>
      <c r="T965" s="483">
        <v>184.15100000000001</v>
      </c>
      <c r="U965" s="483">
        <v>221.95578</v>
      </c>
      <c r="V965" s="483">
        <v>45.467919999999999</v>
      </c>
      <c r="W965" s="483">
        <v>64.34845</v>
      </c>
      <c r="X965" s="483">
        <v>0</v>
      </c>
      <c r="Y965" s="483">
        <v>0</v>
      </c>
      <c r="Z965" s="483">
        <v>0</v>
      </c>
      <c r="AA965" s="483">
        <v>5.3710000000000001E-2</v>
      </c>
      <c r="AB965" s="483">
        <v>19.263190000000002</v>
      </c>
      <c r="AC965" s="483">
        <v>0.59253999999999996</v>
      </c>
      <c r="AD965" s="483">
        <v>751.98512000000005</v>
      </c>
      <c r="AE965" s="483">
        <v>192948.68281</v>
      </c>
      <c r="AF965" s="486">
        <v>0</v>
      </c>
      <c r="AG965" s="486">
        <v>131885.15692000001</v>
      </c>
      <c r="AH965" s="486">
        <v>0</v>
      </c>
      <c r="AI965" s="486">
        <v>0.64624999999999999</v>
      </c>
      <c r="AJ965" s="487">
        <v>61062.879639999985</v>
      </c>
      <c r="AK965" s="40"/>
      <c r="AL965" s="40"/>
      <c r="AM965" s="40"/>
      <c r="AN965" s="40"/>
      <c r="AO965" s="40"/>
      <c r="AP965" s="40"/>
      <c r="AQ965" s="40"/>
      <c r="AR965" s="40"/>
      <c r="AS965" s="40"/>
      <c r="AT965" s="40"/>
      <c r="AU965" s="40"/>
    </row>
    <row r="966" spans="1:47" s="42" customFormat="1" x14ac:dyDescent="0.25">
      <c r="A966" s="408"/>
      <c r="B966" s="113">
        <v>330305</v>
      </c>
      <c r="C966" s="189" t="s">
        <v>347</v>
      </c>
      <c r="D966" s="483">
        <v>0</v>
      </c>
      <c r="E966" s="483">
        <v>0</v>
      </c>
      <c r="F966" s="483">
        <v>0</v>
      </c>
      <c r="G966" s="483">
        <v>0</v>
      </c>
      <c r="H966" s="88">
        <v>0</v>
      </c>
      <c r="I966" s="483">
        <v>0</v>
      </c>
      <c r="J966" s="483">
        <v>0</v>
      </c>
      <c r="K966" s="483">
        <v>0</v>
      </c>
      <c r="L966" s="483">
        <v>59001.599269999999</v>
      </c>
      <c r="M966" s="483">
        <v>0</v>
      </c>
      <c r="N966" s="483">
        <v>0</v>
      </c>
      <c r="O966" s="483">
        <v>5.9898999999999996</v>
      </c>
      <c r="P966" s="483">
        <v>0</v>
      </c>
      <c r="Q966" s="483">
        <v>0</v>
      </c>
      <c r="R966" s="88">
        <v>59007.589169999999</v>
      </c>
      <c r="S966" s="483">
        <v>0</v>
      </c>
      <c r="T966" s="483">
        <v>0</v>
      </c>
      <c r="U966" s="483">
        <v>0</v>
      </c>
      <c r="V966" s="483">
        <v>0</v>
      </c>
      <c r="W966" s="483">
        <v>0</v>
      </c>
      <c r="X966" s="483">
        <v>0</v>
      </c>
      <c r="Y966" s="483">
        <v>0</v>
      </c>
      <c r="Z966" s="483">
        <v>0</v>
      </c>
      <c r="AA966" s="483">
        <v>0</v>
      </c>
      <c r="AB966" s="483">
        <v>0</v>
      </c>
      <c r="AC966" s="483">
        <v>0</v>
      </c>
      <c r="AD966" s="483">
        <v>0</v>
      </c>
      <c r="AE966" s="483">
        <v>59007.589169999999</v>
      </c>
      <c r="AF966" s="486">
        <v>0</v>
      </c>
      <c r="AG966" s="486">
        <v>59001.599269999999</v>
      </c>
      <c r="AH966" s="486">
        <v>0</v>
      </c>
      <c r="AI966" s="486">
        <v>0</v>
      </c>
      <c r="AJ966" s="487">
        <v>5.9898999999999996</v>
      </c>
      <c r="AK966" s="40"/>
      <c r="AL966" s="40"/>
      <c r="AM966" s="40"/>
      <c r="AN966" s="40"/>
      <c r="AO966" s="40"/>
      <c r="AP966" s="40"/>
      <c r="AQ966" s="40"/>
      <c r="AR966" s="40"/>
      <c r="AS966" s="40"/>
      <c r="AT966" s="40"/>
      <c r="AU966" s="40"/>
    </row>
    <row r="967" spans="1:47" s="42" customFormat="1" x14ac:dyDescent="0.25">
      <c r="A967" s="408"/>
      <c r="B967" s="113">
        <v>330310</v>
      </c>
      <c r="C967" s="189" t="s">
        <v>348</v>
      </c>
      <c r="D967" s="483">
        <v>4.5484200000000001</v>
      </c>
      <c r="E967" s="483">
        <v>0.83411999999999997</v>
      </c>
      <c r="F967" s="483">
        <v>47431.698750000003</v>
      </c>
      <c r="G967" s="483">
        <v>0</v>
      </c>
      <c r="H967" s="88">
        <v>47437.081290000002</v>
      </c>
      <c r="I967" s="483">
        <v>6901.1857200000004</v>
      </c>
      <c r="J967" s="483">
        <v>32.160350000000001</v>
      </c>
      <c r="K967" s="483">
        <v>0</v>
      </c>
      <c r="L967" s="483">
        <v>72838.089730000007</v>
      </c>
      <c r="M967" s="483">
        <v>0</v>
      </c>
      <c r="N967" s="483">
        <v>0</v>
      </c>
      <c r="O967" s="483">
        <v>0.41274</v>
      </c>
      <c r="P967" s="483">
        <v>0</v>
      </c>
      <c r="Q967" s="483">
        <v>6.8000000000000005E-4</v>
      </c>
      <c r="R967" s="88">
        <v>79771.849220000004</v>
      </c>
      <c r="S967" s="483">
        <v>216.15253000000001</v>
      </c>
      <c r="T967" s="483">
        <v>184.15100000000001</v>
      </c>
      <c r="U967" s="483">
        <v>218.60185999999999</v>
      </c>
      <c r="V967" s="483">
        <v>45.467919999999999</v>
      </c>
      <c r="W967" s="483">
        <v>42.631869999999999</v>
      </c>
      <c r="X967" s="483">
        <v>0</v>
      </c>
      <c r="Y967" s="483">
        <v>0</v>
      </c>
      <c r="Z967" s="483">
        <v>0</v>
      </c>
      <c r="AA967" s="483">
        <v>5.3710000000000001E-2</v>
      </c>
      <c r="AB967" s="483">
        <v>19.263190000000002</v>
      </c>
      <c r="AC967" s="483">
        <v>0.59253999999999996</v>
      </c>
      <c r="AD967" s="483">
        <v>726.91462000000013</v>
      </c>
      <c r="AE967" s="483">
        <v>127935.84513</v>
      </c>
      <c r="AF967" s="486">
        <v>0</v>
      </c>
      <c r="AG967" s="486">
        <v>72883.557650000002</v>
      </c>
      <c r="AH967" s="486">
        <v>0</v>
      </c>
      <c r="AI967" s="486">
        <v>0.64624999999999999</v>
      </c>
      <c r="AJ967" s="487">
        <v>55051.641229999994</v>
      </c>
      <c r="AK967" s="40"/>
      <c r="AL967" s="40"/>
      <c r="AM967" s="40"/>
      <c r="AN967" s="40"/>
      <c r="AO967" s="40"/>
      <c r="AP967" s="40"/>
      <c r="AQ967" s="40"/>
      <c r="AR967" s="40"/>
      <c r="AS967" s="40"/>
      <c r="AT967" s="40"/>
      <c r="AU967" s="40"/>
    </row>
    <row r="968" spans="1:47" s="42" customFormat="1" x14ac:dyDescent="0.25">
      <c r="A968" s="408"/>
      <c r="B968" s="113">
        <v>330390</v>
      </c>
      <c r="C968" s="189" t="s">
        <v>118</v>
      </c>
      <c r="D968" s="483">
        <v>0</v>
      </c>
      <c r="E968" s="483">
        <v>0</v>
      </c>
      <c r="F968" s="483">
        <v>0</v>
      </c>
      <c r="G968" s="483">
        <v>0</v>
      </c>
      <c r="H968" s="88">
        <v>0</v>
      </c>
      <c r="I968" s="483">
        <v>5980.1780099999996</v>
      </c>
      <c r="J968" s="483">
        <v>0</v>
      </c>
      <c r="K968" s="483">
        <v>0</v>
      </c>
      <c r="L968" s="483">
        <v>0</v>
      </c>
      <c r="M968" s="483">
        <v>0</v>
      </c>
      <c r="N968" s="483">
        <v>0</v>
      </c>
      <c r="O968" s="483">
        <v>0</v>
      </c>
      <c r="P968" s="483">
        <v>0</v>
      </c>
      <c r="Q968" s="483">
        <v>0</v>
      </c>
      <c r="R968" s="88">
        <v>5980.1780099999996</v>
      </c>
      <c r="S968" s="483">
        <v>0</v>
      </c>
      <c r="T968" s="483">
        <v>0</v>
      </c>
      <c r="U968" s="483">
        <v>3.35392</v>
      </c>
      <c r="V968" s="483">
        <v>0</v>
      </c>
      <c r="W968" s="483">
        <v>21.71658</v>
      </c>
      <c r="X968" s="483">
        <v>0</v>
      </c>
      <c r="Y968" s="483">
        <v>0</v>
      </c>
      <c r="Z968" s="483">
        <v>0</v>
      </c>
      <c r="AA968" s="483">
        <v>0</v>
      </c>
      <c r="AB968" s="483">
        <v>0</v>
      </c>
      <c r="AC968" s="483">
        <v>0</v>
      </c>
      <c r="AD968" s="483">
        <v>25.070499999999999</v>
      </c>
      <c r="AE968" s="483">
        <v>6005.2485099999994</v>
      </c>
      <c r="AF968" s="486">
        <v>0</v>
      </c>
      <c r="AG968" s="486">
        <v>0</v>
      </c>
      <c r="AH968" s="486">
        <v>0</v>
      </c>
      <c r="AI968" s="486">
        <v>0</v>
      </c>
      <c r="AJ968" s="487">
        <v>6005.2485099999994</v>
      </c>
      <c r="AK968" s="40"/>
      <c r="AL968" s="40"/>
      <c r="AM968" s="40"/>
      <c r="AN968" s="40"/>
      <c r="AO968" s="40"/>
      <c r="AP968" s="40"/>
      <c r="AQ968" s="40"/>
      <c r="AR968" s="40"/>
      <c r="AS968" s="40"/>
      <c r="AT968" s="40"/>
      <c r="AU968" s="40"/>
    </row>
    <row r="969" spans="1:47" s="42" customFormat="1" x14ac:dyDescent="0.25">
      <c r="A969" s="408"/>
      <c r="B969" s="113">
        <v>3304</v>
      </c>
      <c r="C969" s="189" t="s">
        <v>349</v>
      </c>
      <c r="D969" s="483">
        <v>0</v>
      </c>
      <c r="E969" s="483">
        <v>0</v>
      </c>
      <c r="F969" s="483">
        <v>0</v>
      </c>
      <c r="G969" s="483">
        <v>0</v>
      </c>
      <c r="H969" s="88">
        <v>0</v>
      </c>
      <c r="I969" s="483">
        <v>0</v>
      </c>
      <c r="J969" s="483">
        <v>0</v>
      </c>
      <c r="K969" s="483">
        <v>0</v>
      </c>
      <c r="L969" s="483">
        <v>0</v>
      </c>
      <c r="M969" s="483">
        <v>0</v>
      </c>
      <c r="N969" s="483">
        <v>0</v>
      </c>
      <c r="O969" s="483">
        <v>0</v>
      </c>
      <c r="P969" s="483">
        <v>0</v>
      </c>
      <c r="Q969" s="483">
        <v>0</v>
      </c>
      <c r="R969" s="88">
        <v>0</v>
      </c>
      <c r="S969" s="483">
        <v>0</v>
      </c>
      <c r="T969" s="483">
        <v>0</v>
      </c>
      <c r="U969" s="483">
        <v>0</v>
      </c>
      <c r="V969" s="483">
        <v>0</v>
      </c>
      <c r="W969" s="483">
        <v>0</v>
      </c>
      <c r="X969" s="483">
        <v>0</v>
      </c>
      <c r="Y969" s="483">
        <v>0</v>
      </c>
      <c r="Z969" s="483">
        <v>0</v>
      </c>
      <c r="AA969" s="483">
        <v>0</v>
      </c>
      <c r="AB969" s="483">
        <v>0</v>
      </c>
      <c r="AC969" s="483">
        <v>0</v>
      </c>
      <c r="AD969" s="483">
        <v>0</v>
      </c>
      <c r="AE969" s="483">
        <v>0</v>
      </c>
      <c r="AF969" s="486">
        <v>0</v>
      </c>
      <c r="AG969" s="486">
        <v>0</v>
      </c>
      <c r="AH969" s="486">
        <v>0</v>
      </c>
      <c r="AI969" s="486">
        <v>0</v>
      </c>
      <c r="AJ969" s="487">
        <v>0</v>
      </c>
      <c r="AK969" s="40"/>
      <c r="AL969" s="40"/>
      <c r="AM969" s="40"/>
      <c r="AN969" s="40"/>
      <c r="AO969" s="40"/>
      <c r="AP969" s="40"/>
      <c r="AQ969" s="40"/>
      <c r="AR969" s="40"/>
      <c r="AS969" s="40"/>
      <c r="AT969" s="40"/>
      <c r="AU969" s="40"/>
    </row>
    <row r="970" spans="1:47" s="42" customFormat="1" x14ac:dyDescent="0.25">
      <c r="A970" s="408"/>
      <c r="B970" s="109">
        <v>3305</v>
      </c>
      <c r="C970" s="189" t="s">
        <v>350</v>
      </c>
      <c r="D970" s="483">
        <v>1226.8073300000001</v>
      </c>
      <c r="E970" s="483">
        <v>0</v>
      </c>
      <c r="F970" s="483">
        <v>30886.224180000001</v>
      </c>
      <c r="G970" s="483">
        <v>0</v>
      </c>
      <c r="H970" s="88">
        <v>32113.031510000001</v>
      </c>
      <c r="I970" s="483">
        <v>3998.3674599999999</v>
      </c>
      <c r="J970" s="483">
        <v>2958.9091600000002</v>
      </c>
      <c r="K970" s="483">
        <v>0</v>
      </c>
      <c r="L970" s="483">
        <v>2962.2975200000001</v>
      </c>
      <c r="M970" s="483">
        <v>0</v>
      </c>
      <c r="N970" s="483">
        <v>0</v>
      </c>
      <c r="O970" s="483">
        <v>1542.7726500000001</v>
      </c>
      <c r="P970" s="483">
        <v>8.9330000000000007E-2</v>
      </c>
      <c r="Q970" s="483">
        <v>2304.7023100000001</v>
      </c>
      <c r="R970" s="88">
        <v>13767.138430000003</v>
      </c>
      <c r="S970" s="483">
        <v>0</v>
      </c>
      <c r="T970" s="483">
        <v>0</v>
      </c>
      <c r="U970" s="483">
        <v>290.75143000000003</v>
      </c>
      <c r="V970" s="483">
        <v>0</v>
      </c>
      <c r="W970" s="483">
        <v>971.61937999999998</v>
      </c>
      <c r="X970" s="483">
        <v>0</v>
      </c>
      <c r="Y970" s="483">
        <v>0</v>
      </c>
      <c r="Z970" s="483">
        <v>0</v>
      </c>
      <c r="AA970" s="483">
        <v>0</v>
      </c>
      <c r="AB970" s="483">
        <v>27.657219999999999</v>
      </c>
      <c r="AC970" s="483">
        <v>0</v>
      </c>
      <c r="AD970" s="483">
        <v>1290.0280299999999</v>
      </c>
      <c r="AE970" s="483">
        <v>47170.197970000008</v>
      </c>
      <c r="AF970" s="486">
        <v>0</v>
      </c>
      <c r="AG970" s="486">
        <v>2962.2975200000001</v>
      </c>
      <c r="AH970" s="486">
        <v>0</v>
      </c>
      <c r="AI970" s="486">
        <v>0</v>
      </c>
      <c r="AJ970" s="487">
        <v>44207.900450000001</v>
      </c>
      <c r="AK970" s="40"/>
      <c r="AL970" s="40"/>
      <c r="AM970" s="40"/>
      <c r="AN970" s="40"/>
      <c r="AO970" s="40"/>
      <c r="AP970" s="40"/>
      <c r="AQ970" s="40"/>
      <c r="AR970" s="40"/>
      <c r="AS970" s="40"/>
      <c r="AT970" s="40"/>
      <c r="AU970" s="40"/>
    </row>
    <row r="971" spans="1:47" s="42" customFormat="1" x14ac:dyDescent="0.25">
      <c r="A971" s="408"/>
      <c r="B971" s="113">
        <v>3306</v>
      </c>
      <c r="C971" s="189" t="s">
        <v>843</v>
      </c>
      <c r="D971" s="483">
        <v>0</v>
      </c>
      <c r="E971" s="483">
        <v>0</v>
      </c>
      <c r="F971" s="483">
        <v>0</v>
      </c>
      <c r="G971" s="483">
        <v>0</v>
      </c>
      <c r="H971" s="88">
        <v>0</v>
      </c>
      <c r="I971" s="483">
        <v>0</v>
      </c>
      <c r="J971" s="483">
        <v>0</v>
      </c>
      <c r="K971" s="483">
        <v>0</v>
      </c>
      <c r="L971" s="483">
        <v>0</v>
      </c>
      <c r="M971" s="483">
        <v>0</v>
      </c>
      <c r="N971" s="483">
        <v>0</v>
      </c>
      <c r="O971" s="483">
        <v>0</v>
      </c>
      <c r="P971" s="483">
        <v>0</v>
      </c>
      <c r="Q971" s="483">
        <v>0</v>
      </c>
      <c r="R971" s="88">
        <v>0</v>
      </c>
      <c r="S971" s="483">
        <v>0</v>
      </c>
      <c r="T971" s="483">
        <v>0</v>
      </c>
      <c r="U971" s="483">
        <v>0</v>
      </c>
      <c r="V971" s="483">
        <v>0</v>
      </c>
      <c r="W971" s="483">
        <v>0</v>
      </c>
      <c r="X971" s="483">
        <v>0</v>
      </c>
      <c r="Y971" s="483">
        <v>0</v>
      </c>
      <c r="Z971" s="483">
        <v>0</v>
      </c>
      <c r="AA971" s="483">
        <v>0</v>
      </c>
      <c r="AB971" s="483">
        <v>0</v>
      </c>
      <c r="AC971" s="483">
        <v>0</v>
      </c>
      <c r="AD971" s="483">
        <v>0</v>
      </c>
      <c r="AE971" s="483">
        <v>0</v>
      </c>
      <c r="AF971" s="486">
        <v>0</v>
      </c>
      <c r="AG971" s="486">
        <v>0</v>
      </c>
      <c r="AH971" s="486">
        <v>0</v>
      </c>
      <c r="AI971" s="486">
        <v>0</v>
      </c>
      <c r="AJ971" s="487">
        <v>0</v>
      </c>
      <c r="AK971" s="40"/>
      <c r="AL971" s="40"/>
      <c r="AM971" s="40"/>
      <c r="AN971" s="40"/>
      <c r="AO971" s="40"/>
      <c r="AP971" s="40"/>
      <c r="AQ971" s="40"/>
      <c r="AR971" s="40"/>
      <c r="AS971" s="40"/>
      <c r="AT971" s="40"/>
      <c r="AU971" s="40"/>
    </row>
    <row r="972" spans="1:47" s="42" customFormat="1" x14ac:dyDescent="0.25">
      <c r="A972" s="408"/>
      <c r="B972" s="113">
        <v>330605</v>
      </c>
      <c r="C972" s="189" t="s">
        <v>844</v>
      </c>
      <c r="D972" s="483">
        <v>0</v>
      </c>
      <c r="E972" s="483">
        <v>0</v>
      </c>
      <c r="F972" s="483">
        <v>0</v>
      </c>
      <c r="G972" s="483">
        <v>0</v>
      </c>
      <c r="H972" s="88">
        <v>0</v>
      </c>
      <c r="I972" s="483">
        <v>0</v>
      </c>
      <c r="J972" s="483">
        <v>0</v>
      </c>
      <c r="K972" s="483">
        <v>0</v>
      </c>
      <c r="L972" s="483">
        <v>0</v>
      </c>
      <c r="M972" s="483">
        <v>0</v>
      </c>
      <c r="N972" s="483">
        <v>0</v>
      </c>
      <c r="O972" s="483">
        <v>0</v>
      </c>
      <c r="P972" s="483">
        <v>0</v>
      </c>
      <c r="Q972" s="483">
        <v>0</v>
      </c>
      <c r="R972" s="88">
        <v>0</v>
      </c>
      <c r="S972" s="483">
        <v>0</v>
      </c>
      <c r="T972" s="483">
        <v>0</v>
      </c>
      <c r="U972" s="483">
        <v>0</v>
      </c>
      <c r="V972" s="483">
        <v>0</v>
      </c>
      <c r="W972" s="483">
        <v>0</v>
      </c>
      <c r="X972" s="483">
        <v>0</v>
      </c>
      <c r="Y972" s="483">
        <v>0</v>
      </c>
      <c r="Z972" s="483">
        <v>0</v>
      </c>
      <c r="AA972" s="483">
        <v>0</v>
      </c>
      <c r="AB972" s="483">
        <v>0</v>
      </c>
      <c r="AC972" s="483">
        <v>0</v>
      </c>
      <c r="AD972" s="483">
        <v>0</v>
      </c>
      <c r="AE972" s="483">
        <v>0</v>
      </c>
      <c r="AF972" s="486">
        <v>0</v>
      </c>
      <c r="AG972" s="486">
        <v>0</v>
      </c>
      <c r="AH972" s="486">
        <v>0</v>
      </c>
      <c r="AI972" s="486">
        <v>0</v>
      </c>
      <c r="AJ972" s="487">
        <v>0</v>
      </c>
      <c r="AK972" s="40"/>
      <c r="AL972" s="40"/>
      <c r="AM972" s="40"/>
      <c r="AN972" s="40"/>
      <c r="AO972" s="40"/>
      <c r="AP972" s="40"/>
      <c r="AQ972" s="40"/>
      <c r="AR972" s="40"/>
      <c r="AS972" s="40"/>
      <c r="AT972" s="40"/>
      <c r="AU972" s="40"/>
    </row>
    <row r="973" spans="1:47" s="42" customFormat="1" x14ac:dyDescent="0.25">
      <c r="A973" s="408"/>
      <c r="B973" s="113">
        <v>330610</v>
      </c>
      <c r="C973" s="189" t="s">
        <v>845</v>
      </c>
      <c r="D973" s="483">
        <v>0</v>
      </c>
      <c r="E973" s="483">
        <v>0</v>
      </c>
      <c r="F973" s="483">
        <v>0</v>
      </c>
      <c r="G973" s="483">
        <v>0</v>
      </c>
      <c r="H973" s="88">
        <v>0</v>
      </c>
      <c r="I973" s="483">
        <v>0</v>
      </c>
      <c r="J973" s="483">
        <v>0</v>
      </c>
      <c r="K973" s="483">
        <v>0</v>
      </c>
      <c r="L973" s="483">
        <v>0</v>
      </c>
      <c r="M973" s="483">
        <v>0</v>
      </c>
      <c r="N973" s="483">
        <v>0</v>
      </c>
      <c r="O973" s="483">
        <v>0</v>
      </c>
      <c r="P973" s="483">
        <v>0</v>
      </c>
      <c r="Q973" s="483">
        <v>0</v>
      </c>
      <c r="R973" s="88">
        <v>0</v>
      </c>
      <c r="S973" s="483">
        <v>0</v>
      </c>
      <c r="T973" s="483">
        <v>0</v>
      </c>
      <c r="U973" s="483">
        <v>0</v>
      </c>
      <c r="V973" s="483">
        <v>0</v>
      </c>
      <c r="W973" s="483">
        <v>0</v>
      </c>
      <c r="X973" s="483">
        <v>0</v>
      </c>
      <c r="Y973" s="483">
        <v>0</v>
      </c>
      <c r="Z973" s="483">
        <v>0</v>
      </c>
      <c r="AA973" s="483">
        <v>0</v>
      </c>
      <c r="AB973" s="483">
        <v>0</v>
      </c>
      <c r="AC973" s="483">
        <v>0</v>
      </c>
      <c r="AD973" s="483">
        <v>0</v>
      </c>
      <c r="AE973" s="483">
        <v>0</v>
      </c>
      <c r="AF973" s="486">
        <v>0</v>
      </c>
      <c r="AG973" s="486">
        <v>0</v>
      </c>
      <c r="AH973" s="486">
        <v>0</v>
      </c>
      <c r="AI973" s="486">
        <v>0</v>
      </c>
      <c r="AJ973" s="487">
        <v>0</v>
      </c>
      <c r="AK973" s="40"/>
      <c r="AL973" s="40"/>
      <c r="AM973" s="40"/>
      <c r="AN973" s="40"/>
      <c r="AO973" s="40"/>
      <c r="AP973" s="40"/>
      <c r="AQ973" s="40"/>
      <c r="AR973" s="40"/>
      <c r="AS973" s="40"/>
      <c r="AT973" s="40"/>
      <c r="AU973" s="40"/>
    </row>
    <row r="974" spans="1:47" s="42" customFormat="1" x14ac:dyDescent="0.25">
      <c r="A974" s="408"/>
      <c r="B974" s="113">
        <v>330615</v>
      </c>
      <c r="C974" s="189" t="s">
        <v>846</v>
      </c>
      <c r="D974" s="483">
        <v>0</v>
      </c>
      <c r="E974" s="483">
        <v>0</v>
      </c>
      <c r="F974" s="483">
        <v>0</v>
      </c>
      <c r="G974" s="483">
        <v>0</v>
      </c>
      <c r="H974" s="88">
        <v>0</v>
      </c>
      <c r="I974" s="483">
        <v>0</v>
      </c>
      <c r="J974" s="483">
        <v>0</v>
      </c>
      <c r="K974" s="483">
        <v>0</v>
      </c>
      <c r="L974" s="483">
        <v>0</v>
      </c>
      <c r="M974" s="483">
        <v>0</v>
      </c>
      <c r="N974" s="483">
        <v>0</v>
      </c>
      <c r="O974" s="483">
        <v>0</v>
      </c>
      <c r="P974" s="483">
        <v>0</v>
      </c>
      <c r="Q974" s="483">
        <v>0</v>
      </c>
      <c r="R974" s="88">
        <v>0</v>
      </c>
      <c r="S974" s="483">
        <v>0</v>
      </c>
      <c r="T974" s="483">
        <v>0</v>
      </c>
      <c r="U974" s="483">
        <v>0</v>
      </c>
      <c r="V974" s="483">
        <v>0</v>
      </c>
      <c r="W974" s="483">
        <v>0</v>
      </c>
      <c r="X974" s="483">
        <v>0</v>
      </c>
      <c r="Y974" s="483">
        <v>0</v>
      </c>
      <c r="Z974" s="483">
        <v>0</v>
      </c>
      <c r="AA974" s="483">
        <v>0</v>
      </c>
      <c r="AB974" s="483">
        <v>0</v>
      </c>
      <c r="AC974" s="483">
        <v>0</v>
      </c>
      <c r="AD974" s="483">
        <v>0</v>
      </c>
      <c r="AE974" s="483">
        <v>0</v>
      </c>
      <c r="AF974" s="486">
        <v>0</v>
      </c>
      <c r="AG974" s="486">
        <v>0</v>
      </c>
      <c r="AH974" s="486">
        <v>0</v>
      </c>
      <c r="AI974" s="486">
        <v>0</v>
      </c>
      <c r="AJ974" s="487">
        <v>0</v>
      </c>
      <c r="AK974" s="40"/>
      <c r="AL974" s="40"/>
      <c r="AM974" s="40"/>
      <c r="AN974" s="40"/>
      <c r="AO974" s="40"/>
      <c r="AP974" s="40"/>
      <c r="AQ974" s="40"/>
      <c r="AR974" s="40"/>
      <c r="AS974" s="40"/>
      <c r="AT974" s="40"/>
      <c r="AU974" s="40"/>
    </row>
    <row r="975" spans="1:47" s="42" customFormat="1" x14ac:dyDescent="0.25">
      <c r="A975" s="408"/>
      <c r="B975" s="113">
        <v>330620</v>
      </c>
      <c r="C975" s="189" t="s">
        <v>1579</v>
      </c>
      <c r="D975" s="483">
        <v>0</v>
      </c>
      <c r="E975" s="483">
        <v>0</v>
      </c>
      <c r="F975" s="483">
        <v>0</v>
      </c>
      <c r="G975" s="483">
        <v>0</v>
      </c>
      <c r="H975" s="88">
        <v>0</v>
      </c>
      <c r="I975" s="483">
        <v>0</v>
      </c>
      <c r="J975" s="483">
        <v>0</v>
      </c>
      <c r="K975" s="483">
        <v>0</v>
      </c>
      <c r="L975" s="483">
        <v>0</v>
      </c>
      <c r="M975" s="483">
        <v>0</v>
      </c>
      <c r="N975" s="483">
        <v>0</v>
      </c>
      <c r="O975" s="483">
        <v>0</v>
      </c>
      <c r="P975" s="483">
        <v>0</v>
      </c>
      <c r="Q975" s="483">
        <v>0</v>
      </c>
      <c r="R975" s="88">
        <v>0</v>
      </c>
      <c r="S975" s="483">
        <v>0</v>
      </c>
      <c r="T975" s="483">
        <v>0</v>
      </c>
      <c r="U975" s="483">
        <v>0</v>
      </c>
      <c r="V975" s="483">
        <v>0</v>
      </c>
      <c r="W975" s="483">
        <v>0</v>
      </c>
      <c r="X975" s="483">
        <v>0</v>
      </c>
      <c r="Y975" s="483">
        <v>0</v>
      </c>
      <c r="Z975" s="483">
        <v>0</v>
      </c>
      <c r="AA975" s="483">
        <v>0</v>
      </c>
      <c r="AB975" s="483">
        <v>0</v>
      </c>
      <c r="AC975" s="483">
        <v>0</v>
      </c>
      <c r="AD975" s="483">
        <v>0</v>
      </c>
      <c r="AE975" s="483">
        <v>0</v>
      </c>
      <c r="AF975" s="486">
        <v>0</v>
      </c>
      <c r="AG975" s="486">
        <v>0</v>
      </c>
      <c r="AH975" s="486">
        <v>0</v>
      </c>
      <c r="AI975" s="486">
        <v>0</v>
      </c>
      <c r="AJ975" s="487">
        <v>0</v>
      </c>
      <c r="AK975" s="40"/>
      <c r="AL975" s="40"/>
      <c r="AM975" s="40"/>
      <c r="AN975" s="40"/>
      <c r="AO975" s="40"/>
      <c r="AP975" s="40"/>
      <c r="AQ975" s="40"/>
      <c r="AR975" s="40"/>
      <c r="AS975" s="40"/>
      <c r="AT975" s="40"/>
      <c r="AU975" s="40"/>
    </row>
    <row r="976" spans="1:47" s="42" customFormat="1" x14ac:dyDescent="0.25">
      <c r="A976" s="408"/>
      <c r="B976" s="113">
        <v>330625</v>
      </c>
      <c r="C976" s="189" t="s">
        <v>1580</v>
      </c>
      <c r="D976" s="483">
        <v>0</v>
      </c>
      <c r="E976" s="483">
        <v>0</v>
      </c>
      <c r="F976" s="483">
        <v>0</v>
      </c>
      <c r="G976" s="483">
        <v>0</v>
      </c>
      <c r="H976" s="88">
        <v>0</v>
      </c>
      <c r="I976" s="483">
        <v>0</v>
      </c>
      <c r="J976" s="483">
        <v>0</v>
      </c>
      <c r="K976" s="483">
        <v>0</v>
      </c>
      <c r="L976" s="483">
        <v>0</v>
      </c>
      <c r="M976" s="483">
        <v>0</v>
      </c>
      <c r="N976" s="483">
        <v>0</v>
      </c>
      <c r="O976" s="483">
        <v>0</v>
      </c>
      <c r="P976" s="483">
        <v>0</v>
      </c>
      <c r="Q976" s="483">
        <v>0</v>
      </c>
      <c r="R976" s="88">
        <v>0</v>
      </c>
      <c r="S976" s="483">
        <v>0</v>
      </c>
      <c r="T976" s="483">
        <v>0</v>
      </c>
      <c r="U976" s="483">
        <v>0</v>
      </c>
      <c r="V976" s="483">
        <v>0</v>
      </c>
      <c r="W976" s="483">
        <v>0</v>
      </c>
      <c r="X976" s="483">
        <v>0</v>
      </c>
      <c r="Y976" s="483">
        <v>0</v>
      </c>
      <c r="Z976" s="483">
        <v>0</v>
      </c>
      <c r="AA976" s="483">
        <v>0</v>
      </c>
      <c r="AB976" s="483">
        <v>0</v>
      </c>
      <c r="AC976" s="483">
        <v>0</v>
      </c>
      <c r="AD976" s="483">
        <v>0</v>
      </c>
      <c r="AE976" s="483">
        <v>0</v>
      </c>
      <c r="AF976" s="486">
        <v>0</v>
      </c>
      <c r="AG976" s="486">
        <v>0</v>
      </c>
      <c r="AH976" s="486">
        <v>0</v>
      </c>
      <c r="AI976" s="486">
        <v>0</v>
      </c>
      <c r="AJ976" s="487">
        <v>0</v>
      </c>
      <c r="AK976" s="40"/>
      <c r="AL976" s="40"/>
      <c r="AM976" s="40"/>
      <c r="AN976" s="40"/>
      <c r="AO976" s="40"/>
      <c r="AP976" s="40"/>
      <c r="AQ976" s="40"/>
      <c r="AR976" s="40"/>
      <c r="AS976" s="40"/>
      <c r="AT976" s="40"/>
      <c r="AU976" s="40"/>
    </row>
    <row r="977" spans="1:47" s="42" customFormat="1" x14ac:dyDescent="0.25">
      <c r="A977" s="408"/>
      <c r="B977" s="113">
        <v>330630</v>
      </c>
      <c r="C977" s="189" t="s">
        <v>847</v>
      </c>
      <c r="D977" s="483">
        <v>0</v>
      </c>
      <c r="E977" s="483">
        <v>0</v>
      </c>
      <c r="F977" s="483">
        <v>0</v>
      </c>
      <c r="G977" s="483">
        <v>0</v>
      </c>
      <c r="H977" s="88">
        <v>0</v>
      </c>
      <c r="I977" s="483">
        <v>0</v>
      </c>
      <c r="J977" s="483">
        <v>0</v>
      </c>
      <c r="K977" s="483">
        <v>0</v>
      </c>
      <c r="L977" s="483">
        <v>0</v>
      </c>
      <c r="M977" s="483">
        <v>0</v>
      </c>
      <c r="N977" s="483">
        <v>0</v>
      </c>
      <c r="O977" s="483">
        <v>0</v>
      </c>
      <c r="P977" s="483">
        <v>0</v>
      </c>
      <c r="Q977" s="483">
        <v>0</v>
      </c>
      <c r="R977" s="88">
        <v>0</v>
      </c>
      <c r="S977" s="483">
        <v>0</v>
      </c>
      <c r="T977" s="483">
        <v>0</v>
      </c>
      <c r="U977" s="483">
        <v>0</v>
      </c>
      <c r="V977" s="483">
        <v>0</v>
      </c>
      <c r="W977" s="483">
        <v>0</v>
      </c>
      <c r="X977" s="483">
        <v>0</v>
      </c>
      <c r="Y977" s="483">
        <v>0</v>
      </c>
      <c r="Z977" s="483">
        <v>0</v>
      </c>
      <c r="AA977" s="483">
        <v>0</v>
      </c>
      <c r="AB977" s="483">
        <v>0</v>
      </c>
      <c r="AC977" s="483">
        <v>0</v>
      </c>
      <c r="AD977" s="483">
        <v>0</v>
      </c>
      <c r="AE977" s="483">
        <v>0</v>
      </c>
      <c r="AF977" s="486">
        <v>0</v>
      </c>
      <c r="AG977" s="486">
        <v>0</v>
      </c>
      <c r="AH977" s="486">
        <v>0</v>
      </c>
      <c r="AI977" s="486">
        <v>0</v>
      </c>
      <c r="AJ977" s="487">
        <v>0</v>
      </c>
      <c r="AK977" s="40"/>
      <c r="AL977" s="40"/>
      <c r="AM977" s="40"/>
      <c r="AN977" s="40"/>
      <c r="AO977" s="40"/>
      <c r="AP977" s="40"/>
      <c r="AQ977" s="40"/>
      <c r="AR977" s="40"/>
      <c r="AS977" s="40"/>
      <c r="AT977" s="40"/>
      <c r="AU977" s="40"/>
    </row>
    <row r="978" spans="1:47" s="42" customFormat="1" x14ac:dyDescent="0.25">
      <c r="A978" s="408"/>
      <c r="B978" s="113">
        <v>330635</v>
      </c>
      <c r="C978" s="189" t="s">
        <v>848</v>
      </c>
      <c r="D978" s="483">
        <v>0</v>
      </c>
      <c r="E978" s="483">
        <v>0</v>
      </c>
      <c r="F978" s="483">
        <v>0</v>
      </c>
      <c r="G978" s="483">
        <v>0</v>
      </c>
      <c r="H978" s="88">
        <v>0</v>
      </c>
      <c r="I978" s="483">
        <v>0</v>
      </c>
      <c r="J978" s="483">
        <v>0</v>
      </c>
      <c r="K978" s="483">
        <v>0</v>
      </c>
      <c r="L978" s="483">
        <v>0</v>
      </c>
      <c r="M978" s="483">
        <v>0</v>
      </c>
      <c r="N978" s="483">
        <v>0</v>
      </c>
      <c r="O978" s="483">
        <v>0</v>
      </c>
      <c r="P978" s="483">
        <v>0</v>
      </c>
      <c r="Q978" s="483">
        <v>0</v>
      </c>
      <c r="R978" s="88">
        <v>0</v>
      </c>
      <c r="S978" s="483">
        <v>0</v>
      </c>
      <c r="T978" s="483">
        <v>0</v>
      </c>
      <c r="U978" s="483">
        <v>0</v>
      </c>
      <c r="V978" s="483">
        <v>0</v>
      </c>
      <c r="W978" s="483">
        <v>0</v>
      </c>
      <c r="X978" s="483">
        <v>0</v>
      </c>
      <c r="Y978" s="483">
        <v>0</v>
      </c>
      <c r="Z978" s="483">
        <v>0</v>
      </c>
      <c r="AA978" s="483">
        <v>0</v>
      </c>
      <c r="AB978" s="483">
        <v>0</v>
      </c>
      <c r="AC978" s="483">
        <v>0</v>
      </c>
      <c r="AD978" s="483">
        <v>0</v>
      </c>
      <c r="AE978" s="483">
        <v>0</v>
      </c>
      <c r="AF978" s="486">
        <v>0</v>
      </c>
      <c r="AG978" s="486">
        <v>0</v>
      </c>
      <c r="AH978" s="486">
        <v>0</v>
      </c>
      <c r="AI978" s="486">
        <v>0</v>
      </c>
      <c r="AJ978" s="487">
        <v>0</v>
      </c>
      <c r="AK978" s="40"/>
      <c r="AL978" s="40"/>
      <c r="AM978" s="40"/>
      <c r="AN978" s="40"/>
      <c r="AO978" s="40"/>
      <c r="AP978" s="40"/>
      <c r="AQ978" s="40"/>
      <c r="AR978" s="40"/>
      <c r="AS978" s="40"/>
      <c r="AT978" s="40"/>
      <c r="AU978" s="40"/>
    </row>
    <row r="979" spans="1:47" s="42" customFormat="1" x14ac:dyDescent="0.25">
      <c r="A979" s="408"/>
      <c r="B979" s="113">
        <v>330640</v>
      </c>
      <c r="C979" s="189" t="s">
        <v>849</v>
      </c>
      <c r="D979" s="483">
        <v>0</v>
      </c>
      <c r="E979" s="483">
        <v>0</v>
      </c>
      <c r="F979" s="483">
        <v>0</v>
      </c>
      <c r="G979" s="483">
        <v>0</v>
      </c>
      <c r="H979" s="88">
        <v>0</v>
      </c>
      <c r="I979" s="483">
        <v>0</v>
      </c>
      <c r="J979" s="483">
        <v>0</v>
      </c>
      <c r="K979" s="483">
        <v>0</v>
      </c>
      <c r="L979" s="483">
        <v>0</v>
      </c>
      <c r="M979" s="483">
        <v>0</v>
      </c>
      <c r="N979" s="483">
        <v>0</v>
      </c>
      <c r="O979" s="483">
        <v>0</v>
      </c>
      <c r="P979" s="483">
        <v>0</v>
      </c>
      <c r="Q979" s="483">
        <v>0</v>
      </c>
      <c r="R979" s="88">
        <v>0</v>
      </c>
      <c r="S979" s="483">
        <v>0</v>
      </c>
      <c r="T979" s="483">
        <v>0</v>
      </c>
      <c r="U979" s="483">
        <v>0</v>
      </c>
      <c r="V979" s="483">
        <v>0</v>
      </c>
      <c r="W979" s="483">
        <v>0</v>
      </c>
      <c r="X979" s="483">
        <v>0</v>
      </c>
      <c r="Y979" s="483">
        <v>0</v>
      </c>
      <c r="Z979" s="483">
        <v>0</v>
      </c>
      <c r="AA979" s="483">
        <v>0</v>
      </c>
      <c r="AB979" s="483">
        <v>0</v>
      </c>
      <c r="AC979" s="483">
        <v>0</v>
      </c>
      <c r="AD979" s="483">
        <v>0</v>
      </c>
      <c r="AE979" s="483">
        <v>0</v>
      </c>
      <c r="AF979" s="486">
        <v>0</v>
      </c>
      <c r="AG979" s="486">
        <v>0</v>
      </c>
      <c r="AH979" s="486">
        <v>0</v>
      </c>
      <c r="AI979" s="486">
        <v>0</v>
      </c>
      <c r="AJ979" s="487">
        <v>0</v>
      </c>
      <c r="AK979" s="40"/>
      <c r="AL979" s="40"/>
      <c r="AM979" s="40"/>
      <c r="AN979" s="40"/>
      <c r="AO979" s="40"/>
      <c r="AP979" s="40"/>
      <c r="AQ979" s="40"/>
      <c r="AR979" s="40"/>
      <c r="AS979" s="40"/>
      <c r="AT979" s="40"/>
      <c r="AU979" s="40"/>
    </row>
    <row r="980" spans="1:47" s="42" customFormat="1" x14ac:dyDescent="0.25">
      <c r="A980" s="408"/>
      <c r="B980" s="113">
        <v>330645</v>
      </c>
      <c r="C980" s="189" t="s">
        <v>850</v>
      </c>
      <c r="D980" s="483">
        <v>0</v>
      </c>
      <c r="E980" s="483">
        <v>0</v>
      </c>
      <c r="F980" s="483">
        <v>0</v>
      </c>
      <c r="G980" s="483">
        <v>0</v>
      </c>
      <c r="H980" s="88">
        <v>0</v>
      </c>
      <c r="I980" s="483">
        <v>0</v>
      </c>
      <c r="J980" s="483">
        <v>0</v>
      </c>
      <c r="K980" s="483">
        <v>0</v>
      </c>
      <c r="L980" s="483">
        <v>0</v>
      </c>
      <c r="M980" s="483">
        <v>0</v>
      </c>
      <c r="N980" s="483">
        <v>0</v>
      </c>
      <c r="O980" s="483">
        <v>0</v>
      </c>
      <c r="P980" s="483">
        <v>0</v>
      </c>
      <c r="Q980" s="483">
        <v>0</v>
      </c>
      <c r="R980" s="88">
        <v>0</v>
      </c>
      <c r="S980" s="483">
        <v>0</v>
      </c>
      <c r="T980" s="483">
        <v>0</v>
      </c>
      <c r="U980" s="483">
        <v>0</v>
      </c>
      <c r="V980" s="483">
        <v>0</v>
      </c>
      <c r="W980" s="483">
        <v>0</v>
      </c>
      <c r="X980" s="483">
        <v>0</v>
      </c>
      <c r="Y980" s="483">
        <v>0</v>
      </c>
      <c r="Z980" s="483">
        <v>0</v>
      </c>
      <c r="AA980" s="483">
        <v>0</v>
      </c>
      <c r="AB980" s="483">
        <v>0</v>
      </c>
      <c r="AC980" s="483">
        <v>0</v>
      </c>
      <c r="AD980" s="483">
        <v>0</v>
      </c>
      <c r="AE980" s="483">
        <v>0</v>
      </c>
      <c r="AF980" s="486">
        <v>0</v>
      </c>
      <c r="AG980" s="486">
        <v>0</v>
      </c>
      <c r="AH980" s="486">
        <v>0</v>
      </c>
      <c r="AI980" s="486">
        <v>0</v>
      </c>
      <c r="AJ980" s="487">
        <v>0</v>
      </c>
      <c r="AK980" s="40"/>
      <c r="AL980" s="40"/>
      <c r="AM980" s="40"/>
      <c r="AN980" s="40"/>
      <c r="AO980" s="40"/>
      <c r="AP980" s="40"/>
      <c r="AQ980" s="40"/>
      <c r="AR980" s="40"/>
      <c r="AS980" s="40"/>
      <c r="AT980" s="40"/>
      <c r="AU980" s="40"/>
    </row>
    <row r="981" spans="1:47" s="42" customFormat="1" x14ac:dyDescent="0.25">
      <c r="A981" s="408"/>
      <c r="B981" s="113">
        <v>3310</v>
      </c>
      <c r="C981" s="189" t="s">
        <v>351</v>
      </c>
      <c r="D981" s="483">
        <v>0</v>
      </c>
      <c r="E981" s="483">
        <v>0</v>
      </c>
      <c r="F981" s="483">
        <v>0</v>
      </c>
      <c r="G981" s="483">
        <v>0</v>
      </c>
      <c r="H981" s="88">
        <v>0</v>
      </c>
      <c r="I981" s="483">
        <v>0</v>
      </c>
      <c r="J981" s="483">
        <v>0</v>
      </c>
      <c r="K981" s="483">
        <v>0</v>
      </c>
      <c r="L981" s="483">
        <v>0</v>
      </c>
      <c r="M981" s="483">
        <v>0</v>
      </c>
      <c r="N981" s="483">
        <v>0</v>
      </c>
      <c r="O981" s="483">
        <v>0</v>
      </c>
      <c r="P981" s="483">
        <v>2.7080000000000002</v>
      </c>
      <c r="Q981" s="483">
        <v>0</v>
      </c>
      <c r="R981" s="88">
        <v>2.7080000000000002</v>
      </c>
      <c r="S981" s="483">
        <v>0</v>
      </c>
      <c r="T981" s="483">
        <v>0</v>
      </c>
      <c r="U981" s="483">
        <v>0</v>
      </c>
      <c r="V981" s="483">
        <v>0</v>
      </c>
      <c r="W981" s="483">
        <v>0</v>
      </c>
      <c r="X981" s="483">
        <v>0</v>
      </c>
      <c r="Y981" s="483">
        <v>0</v>
      </c>
      <c r="Z981" s="483">
        <v>0</v>
      </c>
      <c r="AA981" s="483">
        <v>0</v>
      </c>
      <c r="AB981" s="483">
        <v>0</v>
      </c>
      <c r="AC981" s="483">
        <v>0</v>
      </c>
      <c r="AD981" s="483">
        <v>0</v>
      </c>
      <c r="AE981" s="483">
        <v>2.7080000000000002</v>
      </c>
      <c r="AF981" s="486">
        <v>0</v>
      </c>
      <c r="AG981" s="486">
        <v>0</v>
      </c>
      <c r="AH981" s="486">
        <v>0</v>
      </c>
      <c r="AI981" s="486">
        <v>0</v>
      </c>
      <c r="AJ981" s="487">
        <v>2.7080000000000002</v>
      </c>
      <c r="AK981" s="40"/>
      <c r="AL981" s="40"/>
      <c r="AM981" s="40"/>
      <c r="AN981" s="40"/>
      <c r="AO981" s="40"/>
      <c r="AP981" s="40"/>
      <c r="AQ981" s="40"/>
      <c r="AR981" s="40"/>
      <c r="AS981" s="40"/>
      <c r="AT981" s="40"/>
      <c r="AU981" s="40"/>
    </row>
    <row r="982" spans="1:47" s="40" customFormat="1" x14ac:dyDescent="0.25">
      <c r="A982" s="407"/>
      <c r="B982" s="112">
        <v>34</v>
      </c>
      <c r="C982" s="320" t="s">
        <v>352</v>
      </c>
      <c r="D982" s="484">
        <v>0</v>
      </c>
      <c r="E982" s="484">
        <v>0</v>
      </c>
      <c r="F982" s="484">
        <v>0</v>
      </c>
      <c r="G982" s="484">
        <v>0</v>
      </c>
      <c r="H982" s="26">
        <v>0</v>
      </c>
      <c r="I982" s="484">
        <v>0</v>
      </c>
      <c r="J982" s="484">
        <v>0</v>
      </c>
      <c r="K982" s="484">
        <v>0</v>
      </c>
      <c r="L982" s="484">
        <v>0</v>
      </c>
      <c r="M982" s="484">
        <v>0</v>
      </c>
      <c r="N982" s="484">
        <v>0</v>
      </c>
      <c r="O982" s="484">
        <v>0</v>
      </c>
      <c r="P982" s="484">
        <v>0</v>
      </c>
      <c r="Q982" s="484">
        <v>15.588520000000001</v>
      </c>
      <c r="R982" s="26">
        <v>15.588520000000001</v>
      </c>
      <c r="S982" s="484">
        <v>52.196089999999998</v>
      </c>
      <c r="T982" s="484">
        <v>0</v>
      </c>
      <c r="U982" s="484">
        <v>0</v>
      </c>
      <c r="V982" s="484">
        <v>0</v>
      </c>
      <c r="W982" s="484">
        <v>3.1697099999999998</v>
      </c>
      <c r="X982" s="484">
        <v>0</v>
      </c>
      <c r="Y982" s="484">
        <v>0</v>
      </c>
      <c r="Z982" s="484">
        <v>0</v>
      </c>
      <c r="AA982" s="484">
        <v>0</v>
      </c>
      <c r="AB982" s="484">
        <v>1535.0610200000001</v>
      </c>
      <c r="AC982" s="484">
        <v>18.31118</v>
      </c>
      <c r="AD982" s="484">
        <v>1608.7380000000001</v>
      </c>
      <c r="AE982" s="484">
        <v>1624.3265200000001</v>
      </c>
      <c r="AF982" s="486">
        <v>0</v>
      </c>
      <c r="AG982" s="486">
        <v>0</v>
      </c>
      <c r="AH982" s="486">
        <v>0</v>
      </c>
      <c r="AI982" s="486">
        <v>18.31118</v>
      </c>
      <c r="AJ982" s="487">
        <v>1606.0153400000002</v>
      </c>
    </row>
    <row r="983" spans="1:47" s="42" customFormat="1" x14ac:dyDescent="0.25">
      <c r="A983" s="408"/>
      <c r="B983" s="113">
        <v>3401</v>
      </c>
      <c r="C983" s="189" t="s">
        <v>353</v>
      </c>
      <c r="D983" s="483">
        <v>0</v>
      </c>
      <c r="E983" s="483">
        <v>0</v>
      </c>
      <c r="F983" s="483">
        <v>0</v>
      </c>
      <c r="G983" s="483">
        <v>0</v>
      </c>
      <c r="H983" s="88">
        <v>0</v>
      </c>
      <c r="I983" s="483">
        <v>0</v>
      </c>
      <c r="J983" s="483">
        <v>0</v>
      </c>
      <c r="K983" s="483">
        <v>0</v>
      </c>
      <c r="L983" s="483">
        <v>0</v>
      </c>
      <c r="M983" s="483">
        <v>0</v>
      </c>
      <c r="N983" s="483">
        <v>0</v>
      </c>
      <c r="O983" s="483">
        <v>0</v>
      </c>
      <c r="P983" s="483">
        <v>0</v>
      </c>
      <c r="Q983" s="483">
        <v>0</v>
      </c>
      <c r="R983" s="88">
        <v>0</v>
      </c>
      <c r="S983" s="483">
        <v>0</v>
      </c>
      <c r="T983" s="483">
        <v>0</v>
      </c>
      <c r="U983" s="483">
        <v>0</v>
      </c>
      <c r="V983" s="483">
        <v>0</v>
      </c>
      <c r="W983" s="483">
        <v>0</v>
      </c>
      <c r="X983" s="483">
        <v>0</v>
      </c>
      <c r="Y983" s="483">
        <v>0</v>
      </c>
      <c r="Z983" s="483">
        <v>0</v>
      </c>
      <c r="AA983" s="483">
        <v>0</v>
      </c>
      <c r="AB983" s="483">
        <v>0</v>
      </c>
      <c r="AC983" s="483">
        <v>0</v>
      </c>
      <c r="AD983" s="483">
        <v>0</v>
      </c>
      <c r="AE983" s="483">
        <v>0</v>
      </c>
      <c r="AF983" s="486">
        <v>0</v>
      </c>
      <c r="AG983" s="486">
        <v>0</v>
      </c>
      <c r="AH983" s="486">
        <v>0</v>
      </c>
      <c r="AI983" s="486">
        <v>0</v>
      </c>
      <c r="AJ983" s="487">
        <v>0</v>
      </c>
      <c r="AK983" s="40"/>
      <c r="AL983" s="40"/>
      <c r="AM983" s="40"/>
      <c r="AN983" s="40"/>
      <c r="AO983" s="40"/>
      <c r="AP983" s="40"/>
      <c r="AQ983" s="40"/>
      <c r="AR983" s="40"/>
      <c r="AS983" s="40"/>
      <c r="AT983" s="40"/>
      <c r="AU983" s="40"/>
    </row>
    <row r="984" spans="1:47" s="42" customFormat="1" x14ac:dyDescent="0.25">
      <c r="A984" s="408"/>
      <c r="B984" s="113">
        <v>3402</v>
      </c>
      <c r="C984" s="189" t="s">
        <v>354</v>
      </c>
      <c r="D984" s="483">
        <v>0</v>
      </c>
      <c r="E984" s="483">
        <v>0</v>
      </c>
      <c r="F984" s="483">
        <v>0</v>
      </c>
      <c r="G984" s="483">
        <v>0</v>
      </c>
      <c r="H984" s="88">
        <v>0</v>
      </c>
      <c r="I984" s="483">
        <v>0</v>
      </c>
      <c r="J984" s="483">
        <v>0</v>
      </c>
      <c r="K984" s="483">
        <v>0</v>
      </c>
      <c r="L984" s="483">
        <v>0</v>
      </c>
      <c r="M984" s="483">
        <v>0</v>
      </c>
      <c r="N984" s="483">
        <v>0</v>
      </c>
      <c r="O984" s="483">
        <v>0</v>
      </c>
      <c r="P984" s="483">
        <v>0</v>
      </c>
      <c r="Q984" s="483">
        <v>15.588520000000001</v>
      </c>
      <c r="R984" s="88">
        <v>15.588520000000001</v>
      </c>
      <c r="S984" s="483">
        <v>52.196089999999998</v>
      </c>
      <c r="T984" s="483">
        <v>0</v>
      </c>
      <c r="U984" s="483">
        <v>0</v>
      </c>
      <c r="V984" s="483">
        <v>0</v>
      </c>
      <c r="W984" s="483">
        <v>0</v>
      </c>
      <c r="X984" s="483">
        <v>0</v>
      </c>
      <c r="Y984" s="483">
        <v>0</v>
      </c>
      <c r="Z984" s="483">
        <v>0</v>
      </c>
      <c r="AA984" s="483">
        <v>0</v>
      </c>
      <c r="AB984" s="483">
        <v>1535.0610200000001</v>
      </c>
      <c r="AC984" s="483">
        <v>18.31118</v>
      </c>
      <c r="AD984" s="483">
        <v>1605.5682899999999</v>
      </c>
      <c r="AE984" s="483">
        <v>1621.15681</v>
      </c>
      <c r="AF984" s="486">
        <v>0</v>
      </c>
      <c r="AG984" s="486">
        <v>0</v>
      </c>
      <c r="AH984" s="486">
        <v>0</v>
      </c>
      <c r="AI984" s="486">
        <v>18.31118</v>
      </c>
      <c r="AJ984" s="487">
        <v>1602.84563</v>
      </c>
      <c r="AK984" s="40"/>
      <c r="AL984" s="40"/>
      <c r="AM984" s="40"/>
      <c r="AN984" s="40"/>
      <c r="AO984" s="40"/>
      <c r="AP984" s="40"/>
      <c r="AQ984" s="40"/>
      <c r="AR984" s="40"/>
      <c r="AS984" s="40"/>
      <c r="AT984" s="40"/>
      <c r="AU984" s="40"/>
    </row>
    <row r="985" spans="1:47" s="42" customFormat="1" x14ac:dyDescent="0.25">
      <c r="A985" s="408"/>
      <c r="B985" s="113">
        <v>340205</v>
      </c>
      <c r="C985" s="189" t="s">
        <v>355</v>
      </c>
      <c r="D985" s="483">
        <v>0</v>
      </c>
      <c r="E985" s="483">
        <v>0</v>
      </c>
      <c r="F985" s="483">
        <v>0</v>
      </c>
      <c r="G985" s="483">
        <v>0</v>
      </c>
      <c r="H985" s="88">
        <v>0</v>
      </c>
      <c r="I985" s="483">
        <v>0</v>
      </c>
      <c r="J985" s="483">
        <v>0</v>
      </c>
      <c r="K985" s="483">
        <v>0</v>
      </c>
      <c r="L985" s="483">
        <v>0</v>
      </c>
      <c r="M985" s="483">
        <v>0</v>
      </c>
      <c r="N985" s="483">
        <v>0</v>
      </c>
      <c r="O985" s="483">
        <v>0</v>
      </c>
      <c r="P985" s="483">
        <v>0</v>
      </c>
      <c r="Q985" s="483">
        <v>0</v>
      </c>
      <c r="R985" s="88">
        <v>0</v>
      </c>
      <c r="S985" s="483">
        <v>52.196089999999998</v>
      </c>
      <c r="T985" s="483">
        <v>0</v>
      </c>
      <c r="U985" s="483">
        <v>0</v>
      </c>
      <c r="V985" s="483">
        <v>0</v>
      </c>
      <c r="W985" s="483">
        <v>0</v>
      </c>
      <c r="X985" s="483">
        <v>0</v>
      </c>
      <c r="Y985" s="483">
        <v>0</v>
      </c>
      <c r="Z985" s="483">
        <v>0</v>
      </c>
      <c r="AA985" s="483">
        <v>0</v>
      </c>
      <c r="AB985" s="483">
        <v>1490.0699400000001</v>
      </c>
      <c r="AC985" s="483">
        <v>18.31118</v>
      </c>
      <c r="AD985" s="483">
        <v>1560.5772099999999</v>
      </c>
      <c r="AE985" s="483">
        <v>1560.5772099999999</v>
      </c>
      <c r="AF985" s="486">
        <v>0</v>
      </c>
      <c r="AG985" s="486">
        <v>0</v>
      </c>
      <c r="AH985" s="486">
        <v>0</v>
      </c>
      <c r="AI985" s="486">
        <v>18.31118</v>
      </c>
      <c r="AJ985" s="487">
        <v>1542.26603</v>
      </c>
      <c r="AK985" s="40"/>
      <c r="AL985" s="40"/>
      <c r="AM985" s="40"/>
      <c r="AN985" s="40"/>
      <c r="AO985" s="40"/>
      <c r="AP985" s="40"/>
      <c r="AQ985" s="40"/>
      <c r="AR985" s="40"/>
      <c r="AS985" s="40"/>
      <c r="AT985" s="40"/>
      <c r="AU985" s="40"/>
    </row>
    <row r="986" spans="1:47" s="42" customFormat="1" x14ac:dyDescent="0.25">
      <c r="A986" s="408"/>
      <c r="B986" s="113">
        <v>340210</v>
      </c>
      <c r="C986" s="189" t="s">
        <v>356</v>
      </c>
      <c r="D986" s="483">
        <v>0</v>
      </c>
      <c r="E986" s="483">
        <v>0</v>
      </c>
      <c r="F986" s="483">
        <v>0</v>
      </c>
      <c r="G986" s="483">
        <v>0</v>
      </c>
      <c r="H986" s="88">
        <v>0</v>
      </c>
      <c r="I986" s="483">
        <v>0</v>
      </c>
      <c r="J986" s="483">
        <v>0</v>
      </c>
      <c r="K986" s="483">
        <v>0</v>
      </c>
      <c r="L986" s="483">
        <v>0</v>
      </c>
      <c r="M986" s="483">
        <v>0</v>
      </c>
      <c r="N986" s="483">
        <v>0</v>
      </c>
      <c r="O986" s="483">
        <v>0</v>
      </c>
      <c r="P986" s="483">
        <v>0</v>
      </c>
      <c r="Q986" s="483">
        <v>15.588520000000001</v>
      </c>
      <c r="R986" s="88">
        <v>15.588520000000001</v>
      </c>
      <c r="S986" s="483">
        <v>0</v>
      </c>
      <c r="T986" s="483">
        <v>0</v>
      </c>
      <c r="U986" s="483">
        <v>0</v>
      </c>
      <c r="V986" s="483">
        <v>0</v>
      </c>
      <c r="W986" s="483">
        <v>0</v>
      </c>
      <c r="X986" s="483">
        <v>0</v>
      </c>
      <c r="Y986" s="483">
        <v>0</v>
      </c>
      <c r="Z986" s="483">
        <v>0</v>
      </c>
      <c r="AA986" s="483">
        <v>0</v>
      </c>
      <c r="AB986" s="483">
        <v>44.991079999999997</v>
      </c>
      <c r="AC986" s="483">
        <v>0</v>
      </c>
      <c r="AD986" s="483">
        <v>44.991079999999997</v>
      </c>
      <c r="AE986" s="483">
        <v>60.579599999999999</v>
      </c>
      <c r="AF986" s="486">
        <v>0</v>
      </c>
      <c r="AG986" s="486">
        <v>0</v>
      </c>
      <c r="AH986" s="486">
        <v>0</v>
      </c>
      <c r="AI986" s="486">
        <v>0</v>
      </c>
      <c r="AJ986" s="487">
        <v>60.579599999999999</v>
      </c>
      <c r="AK986" s="40"/>
      <c r="AL986" s="40"/>
      <c r="AM986" s="40"/>
      <c r="AN986" s="40"/>
      <c r="AO986" s="40"/>
      <c r="AP986" s="40"/>
      <c r="AQ986" s="40"/>
      <c r="AR986" s="40"/>
      <c r="AS986" s="40"/>
      <c r="AT986" s="40"/>
      <c r="AU986" s="40"/>
    </row>
    <row r="987" spans="1:47" s="42" customFormat="1" x14ac:dyDescent="0.25">
      <c r="A987" s="408"/>
      <c r="B987" s="113">
        <v>3490</v>
      </c>
      <c r="C987" s="189" t="s">
        <v>53</v>
      </c>
      <c r="D987" s="483">
        <v>0</v>
      </c>
      <c r="E987" s="483">
        <v>0</v>
      </c>
      <c r="F987" s="483">
        <v>0</v>
      </c>
      <c r="G987" s="483">
        <v>0</v>
      </c>
      <c r="H987" s="88">
        <v>0</v>
      </c>
      <c r="I987" s="483">
        <v>0</v>
      </c>
      <c r="J987" s="483">
        <v>0</v>
      </c>
      <c r="K987" s="483">
        <v>0</v>
      </c>
      <c r="L987" s="483">
        <v>0</v>
      </c>
      <c r="M987" s="483">
        <v>0</v>
      </c>
      <c r="N987" s="483">
        <v>0</v>
      </c>
      <c r="O987" s="483">
        <v>0</v>
      </c>
      <c r="P987" s="483">
        <v>0</v>
      </c>
      <c r="Q987" s="483">
        <v>0</v>
      </c>
      <c r="R987" s="88">
        <v>0</v>
      </c>
      <c r="S987" s="483">
        <v>0</v>
      </c>
      <c r="T987" s="483">
        <v>0</v>
      </c>
      <c r="U987" s="483">
        <v>0</v>
      </c>
      <c r="V987" s="483">
        <v>0</v>
      </c>
      <c r="W987" s="483">
        <v>3.1697099999999998</v>
      </c>
      <c r="X987" s="483">
        <v>0</v>
      </c>
      <c r="Y987" s="483">
        <v>0</v>
      </c>
      <c r="Z987" s="483">
        <v>0</v>
      </c>
      <c r="AA987" s="483">
        <v>0</v>
      </c>
      <c r="AB987" s="483">
        <v>0</v>
      </c>
      <c r="AC987" s="483">
        <v>0</v>
      </c>
      <c r="AD987" s="483">
        <v>3.1697099999999998</v>
      </c>
      <c r="AE987" s="483">
        <v>3.1697099999999998</v>
      </c>
      <c r="AF987" s="486">
        <v>0</v>
      </c>
      <c r="AG987" s="486">
        <v>0</v>
      </c>
      <c r="AH987" s="486">
        <v>0</v>
      </c>
      <c r="AI987" s="486">
        <v>0</v>
      </c>
      <c r="AJ987" s="487">
        <v>3.1697099999999998</v>
      </c>
      <c r="AK987" s="40"/>
      <c r="AL987" s="40"/>
      <c r="AM987" s="40"/>
      <c r="AN987" s="40"/>
      <c r="AO987" s="40"/>
      <c r="AP987" s="40"/>
      <c r="AQ987" s="40"/>
      <c r="AR987" s="40"/>
      <c r="AS987" s="40"/>
      <c r="AT987" s="40"/>
      <c r="AU987" s="40"/>
    </row>
    <row r="988" spans="1:47" s="40" customFormat="1" x14ac:dyDescent="0.25">
      <c r="A988" s="407"/>
      <c r="B988" s="112">
        <v>35</v>
      </c>
      <c r="C988" s="320" t="s">
        <v>851</v>
      </c>
      <c r="D988" s="484">
        <v>4730.7234200000003</v>
      </c>
      <c r="E988" s="484">
        <v>47192.067880000002</v>
      </c>
      <c r="F988" s="484">
        <v>99543.491339999993</v>
      </c>
      <c r="G988" s="484">
        <v>-5617.3072099999999</v>
      </c>
      <c r="H988" s="26">
        <v>145848.97542999999</v>
      </c>
      <c r="I988" s="484">
        <v>19439.459889999998</v>
      </c>
      <c r="J988" s="484">
        <v>3014.01163</v>
      </c>
      <c r="K988" s="484">
        <v>416.75200000000001</v>
      </c>
      <c r="L988" s="484">
        <v>22442.927309999999</v>
      </c>
      <c r="M988" s="484">
        <v>306.80723</v>
      </c>
      <c r="N988" s="484">
        <v>18277.344870000001</v>
      </c>
      <c r="O988" s="484">
        <v>2147.7240000000002</v>
      </c>
      <c r="P988" s="484">
        <v>2832.1579200000001</v>
      </c>
      <c r="Q988" s="484">
        <v>657.79990999999995</v>
      </c>
      <c r="R988" s="26">
        <v>69534.984759999992</v>
      </c>
      <c r="S988" s="484">
        <v>1137.7880600000001</v>
      </c>
      <c r="T988" s="484">
        <v>1259.27306</v>
      </c>
      <c r="U988" s="484">
        <v>200.37203</v>
      </c>
      <c r="V988" s="484">
        <v>86.926649999999995</v>
      </c>
      <c r="W988" s="484">
        <v>1184.29775</v>
      </c>
      <c r="X988" s="484">
        <v>45.749250000000004</v>
      </c>
      <c r="Y988" s="484">
        <v>32.195979999999999</v>
      </c>
      <c r="Z988" s="484">
        <v>29.055630000000001</v>
      </c>
      <c r="AA988" s="484">
        <v>561.48991000000001</v>
      </c>
      <c r="AB988" s="484">
        <v>1337.61681</v>
      </c>
      <c r="AC988" s="484">
        <v>0</v>
      </c>
      <c r="AD988" s="484">
        <v>5874.7651299999998</v>
      </c>
      <c r="AE988" s="484">
        <v>221258.72531999997</v>
      </c>
      <c r="AF988" s="486">
        <v>18694.096870000001</v>
      </c>
      <c r="AG988" s="486">
        <v>22836.661189999999</v>
      </c>
      <c r="AH988" s="486">
        <v>0</v>
      </c>
      <c r="AI988" s="486">
        <v>593.68588999999997</v>
      </c>
      <c r="AJ988" s="487">
        <v>179134.28136999995</v>
      </c>
    </row>
    <row r="989" spans="1:47" s="42" customFormat="1" x14ac:dyDescent="0.25">
      <c r="A989" s="408"/>
      <c r="B989" s="113">
        <v>3501</v>
      </c>
      <c r="C989" s="189" t="s">
        <v>357</v>
      </c>
      <c r="D989" s="483">
        <v>5037.9601700000003</v>
      </c>
      <c r="E989" s="483">
        <v>37455.363380000003</v>
      </c>
      <c r="F989" s="483">
        <v>102452.85043999999</v>
      </c>
      <c r="G989" s="483">
        <v>9426.4206799999993</v>
      </c>
      <c r="H989" s="88">
        <v>154372.59466999999</v>
      </c>
      <c r="I989" s="483">
        <v>12052.90006</v>
      </c>
      <c r="J989" s="483">
        <v>2543.1317899999999</v>
      </c>
      <c r="K989" s="483">
        <v>0</v>
      </c>
      <c r="L989" s="483">
        <v>19735.43131</v>
      </c>
      <c r="M989" s="483">
        <v>180.06617</v>
      </c>
      <c r="N989" s="483">
        <v>18154.998189999998</v>
      </c>
      <c r="O989" s="483">
        <v>2154.4582799999998</v>
      </c>
      <c r="P989" s="483">
        <v>2568.03352</v>
      </c>
      <c r="Q989" s="483">
        <v>511.04241999999999</v>
      </c>
      <c r="R989" s="88">
        <v>57900.06173999999</v>
      </c>
      <c r="S989" s="483">
        <v>1137.7880600000001</v>
      </c>
      <c r="T989" s="483">
        <v>3414.1465199999998</v>
      </c>
      <c r="U989" s="483">
        <v>200.37203</v>
      </c>
      <c r="V989" s="483">
        <v>86.926649999999995</v>
      </c>
      <c r="W989" s="483">
        <v>1059.3169499999999</v>
      </c>
      <c r="X989" s="483">
        <v>34.976059999999997</v>
      </c>
      <c r="Y989" s="483">
        <v>0</v>
      </c>
      <c r="Z989" s="483">
        <v>0</v>
      </c>
      <c r="AA989" s="483">
        <v>519.76178000000004</v>
      </c>
      <c r="AB989" s="483">
        <v>1036.74252</v>
      </c>
      <c r="AC989" s="483">
        <v>0</v>
      </c>
      <c r="AD989" s="483">
        <v>7490.030569999999</v>
      </c>
      <c r="AE989" s="483">
        <v>219762.68698</v>
      </c>
      <c r="AF989" s="486">
        <v>18154.998189999998</v>
      </c>
      <c r="AG989" s="486">
        <v>20002.424129999999</v>
      </c>
      <c r="AH989" s="486">
        <v>0</v>
      </c>
      <c r="AI989" s="486">
        <v>519.76178000000004</v>
      </c>
      <c r="AJ989" s="487">
        <v>181085.50287999999</v>
      </c>
      <c r="AK989" s="40"/>
      <c r="AL989" s="40"/>
      <c r="AM989" s="40"/>
      <c r="AN989" s="40"/>
      <c r="AO989" s="40"/>
      <c r="AP989" s="40"/>
      <c r="AQ989" s="40"/>
      <c r="AR989" s="40"/>
      <c r="AS989" s="40"/>
      <c r="AT989" s="40"/>
      <c r="AU989" s="40"/>
    </row>
    <row r="990" spans="1:47" s="42" customFormat="1" x14ac:dyDescent="0.25">
      <c r="A990" s="408"/>
      <c r="B990" s="113">
        <v>3502</v>
      </c>
      <c r="C990" s="189" t="s">
        <v>1581</v>
      </c>
      <c r="D990" s="483">
        <v>0</v>
      </c>
      <c r="E990" s="483">
        <v>9021.5172899999998</v>
      </c>
      <c r="F990" s="483">
        <v>4947.0063300000002</v>
      </c>
      <c r="G990" s="483">
        <v>1173.3494499999999</v>
      </c>
      <c r="H990" s="88">
        <v>15141.87307</v>
      </c>
      <c r="I990" s="483">
        <v>5127.8546100000003</v>
      </c>
      <c r="J990" s="483">
        <v>155.9059</v>
      </c>
      <c r="K990" s="483">
        <v>0</v>
      </c>
      <c r="L990" s="483">
        <v>1903.11337</v>
      </c>
      <c r="M990" s="483">
        <v>0</v>
      </c>
      <c r="N990" s="483">
        <v>38.241210000000002</v>
      </c>
      <c r="O990" s="483">
        <v>0</v>
      </c>
      <c r="P990" s="483">
        <v>0</v>
      </c>
      <c r="Q990" s="483">
        <v>0</v>
      </c>
      <c r="R990" s="88">
        <v>7225.1150900000002</v>
      </c>
      <c r="S990" s="483">
        <v>0</v>
      </c>
      <c r="T990" s="483">
        <v>0</v>
      </c>
      <c r="U990" s="483">
        <v>0</v>
      </c>
      <c r="V990" s="483">
        <v>0</v>
      </c>
      <c r="W990" s="483">
        <v>0</v>
      </c>
      <c r="X990" s="483">
        <v>0</v>
      </c>
      <c r="Y990" s="483">
        <v>0</v>
      </c>
      <c r="Z990" s="483">
        <v>0</v>
      </c>
      <c r="AA990" s="483">
        <v>0</v>
      </c>
      <c r="AB990" s="483">
        <v>0</v>
      </c>
      <c r="AC990" s="483">
        <v>0</v>
      </c>
      <c r="AD990" s="483">
        <v>0</v>
      </c>
      <c r="AE990" s="483">
        <v>22366.988160000001</v>
      </c>
      <c r="AF990" s="486">
        <v>38.241210000000002</v>
      </c>
      <c r="AG990" s="486">
        <v>1903.11337</v>
      </c>
      <c r="AH990" s="486">
        <v>0</v>
      </c>
      <c r="AI990" s="486">
        <v>0</v>
      </c>
      <c r="AJ990" s="487">
        <v>20425.633580000002</v>
      </c>
      <c r="AK990" s="40"/>
      <c r="AL990" s="40"/>
      <c r="AM990" s="40"/>
      <c r="AN990" s="40"/>
      <c r="AO990" s="40"/>
      <c r="AP990" s="40"/>
      <c r="AQ990" s="40"/>
      <c r="AR990" s="40"/>
      <c r="AS990" s="40"/>
      <c r="AT990" s="40"/>
      <c r="AU990" s="40"/>
    </row>
    <row r="991" spans="1:47" s="42" customFormat="1" x14ac:dyDescent="0.25">
      <c r="A991" s="408"/>
      <c r="B991" s="113">
        <v>3503</v>
      </c>
      <c r="C991" s="189" t="s">
        <v>852</v>
      </c>
      <c r="D991" s="483">
        <v>0</v>
      </c>
      <c r="E991" s="483">
        <v>0</v>
      </c>
      <c r="F991" s="483">
        <v>0</v>
      </c>
      <c r="G991" s="483">
        <v>0</v>
      </c>
      <c r="H991" s="88">
        <v>0</v>
      </c>
      <c r="I991" s="483">
        <v>0</v>
      </c>
      <c r="J991" s="483">
        <v>0</v>
      </c>
      <c r="K991" s="483">
        <v>0</v>
      </c>
      <c r="L991" s="483">
        <v>0</v>
      </c>
      <c r="M991" s="483">
        <v>0</v>
      </c>
      <c r="N991" s="483">
        <v>0</v>
      </c>
      <c r="O991" s="483">
        <v>0</v>
      </c>
      <c r="P991" s="483">
        <v>0</v>
      </c>
      <c r="Q991" s="483">
        <v>0</v>
      </c>
      <c r="R991" s="88">
        <v>0</v>
      </c>
      <c r="S991" s="483">
        <v>0</v>
      </c>
      <c r="T991" s="483">
        <v>0</v>
      </c>
      <c r="U991" s="483">
        <v>0</v>
      </c>
      <c r="V991" s="483">
        <v>0</v>
      </c>
      <c r="W991" s="483">
        <v>0</v>
      </c>
      <c r="X991" s="483">
        <v>0</v>
      </c>
      <c r="Y991" s="483">
        <v>0</v>
      </c>
      <c r="Z991" s="483">
        <v>0</v>
      </c>
      <c r="AA991" s="483">
        <v>0</v>
      </c>
      <c r="AB991" s="483">
        <v>0</v>
      </c>
      <c r="AC991" s="483">
        <v>0</v>
      </c>
      <c r="AD991" s="483">
        <v>0</v>
      </c>
      <c r="AE991" s="483">
        <v>0</v>
      </c>
      <c r="AF991" s="486">
        <v>0</v>
      </c>
      <c r="AG991" s="486">
        <v>0</v>
      </c>
      <c r="AH991" s="486">
        <v>0</v>
      </c>
      <c r="AI991" s="486">
        <v>0</v>
      </c>
      <c r="AJ991" s="487">
        <v>0</v>
      </c>
      <c r="AK991" s="40"/>
      <c r="AL991" s="40"/>
      <c r="AM991" s="40"/>
      <c r="AN991" s="40"/>
      <c r="AO991" s="40"/>
      <c r="AP991" s="40"/>
      <c r="AQ991" s="40"/>
      <c r="AR991" s="40"/>
      <c r="AS991" s="40"/>
      <c r="AT991" s="40"/>
      <c r="AU991" s="40"/>
    </row>
    <row r="992" spans="1:47" s="42" customFormat="1" x14ac:dyDescent="0.25">
      <c r="A992" s="408"/>
      <c r="B992" s="113">
        <v>3504</v>
      </c>
      <c r="C992" s="189" t="s">
        <v>853</v>
      </c>
      <c r="D992" s="483">
        <v>-307.23674999999997</v>
      </c>
      <c r="E992" s="483">
        <v>715.18721000000005</v>
      </c>
      <c r="F992" s="483">
        <v>-7856.3654299999998</v>
      </c>
      <c r="G992" s="483">
        <v>-16217.07734</v>
      </c>
      <c r="H992" s="88">
        <v>-23665.492310000001</v>
      </c>
      <c r="I992" s="483">
        <v>2258.7052199999998</v>
      </c>
      <c r="J992" s="483">
        <v>314.97394000000003</v>
      </c>
      <c r="K992" s="483">
        <v>416.75200000000001</v>
      </c>
      <c r="L992" s="483">
        <v>804.38262999999995</v>
      </c>
      <c r="M992" s="483">
        <v>126.74106</v>
      </c>
      <c r="N992" s="483">
        <v>84.105469999999997</v>
      </c>
      <c r="O992" s="483">
        <v>-6.73428</v>
      </c>
      <c r="P992" s="483">
        <v>264.12439999999998</v>
      </c>
      <c r="Q992" s="483">
        <v>146.75748999999999</v>
      </c>
      <c r="R992" s="88">
        <v>4409.807929999999</v>
      </c>
      <c r="S992" s="483">
        <v>0</v>
      </c>
      <c r="T992" s="483">
        <v>-2154.8734599999998</v>
      </c>
      <c r="U992" s="483">
        <v>0</v>
      </c>
      <c r="V992" s="483">
        <v>0</v>
      </c>
      <c r="W992" s="483">
        <v>124.9808</v>
      </c>
      <c r="X992" s="483">
        <v>10.77319</v>
      </c>
      <c r="Y992" s="483">
        <v>32.195979999999999</v>
      </c>
      <c r="Z992" s="483">
        <v>29.055630000000001</v>
      </c>
      <c r="AA992" s="483">
        <v>41.72813</v>
      </c>
      <c r="AB992" s="483">
        <v>300.87428999999997</v>
      </c>
      <c r="AC992" s="483">
        <v>0</v>
      </c>
      <c r="AD992" s="483">
        <v>-1615.2654399999997</v>
      </c>
      <c r="AE992" s="483">
        <v>-20870.949820000002</v>
      </c>
      <c r="AF992" s="486">
        <v>500.85747000000003</v>
      </c>
      <c r="AG992" s="486">
        <v>931.1236899999999</v>
      </c>
      <c r="AH992" s="486">
        <v>0</v>
      </c>
      <c r="AI992" s="486">
        <v>73.924109999999999</v>
      </c>
      <c r="AJ992" s="487">
        <v>-22376.855090000001</v>
      </c>
      <c r="AK992" s="40"/>
      <c r="AL992" s="40"/>
      <c r="AM992" s="40"/>
      <c r="AN992" s="40"/>
      <c r="AO992" s="40"/>
      <c r="AP992" s="40"/>
      <c r="AQ992" s="40"/>
      <c r="AR992" s="40"/>
      <c r="AS992" s="40"/>
      <c r="AT992" s="40"/>
      <c r="AU992" s="40"/>
    </row>
    <row r="993" spans="1:47" s="40" customFormat="1" x14ac:dyDescent="0.25">
      <c r="A993" s="407"/>
      <c r="B993" s="112">
        <v>36</v>
      </c>
      <c r="C993" s="320" t="s">
        <v>6</v>
      </c>
      <c r="D993" s="484">
        <v>1E-4</v>
      </c>
      <c r="E993" s="484">
        <v>12009.82706</v>
      </c>
      <c r="F993" s="484">
        <v>19245.335350000001</v>
      </c>
      <c r="G993" s="484">
        <v>7.16472</v>
      </c>
      <c r="H993" s="26">
        <v>31262.327230000003</v>
      </c>
      <c r="I993" s="484">
        <v>13.746639999999999</v>
      </c>
      <c r="J993" s="484">
        <v>85.334500000000006</v>
      </c>
      <c r="K993" s="484">
        <v>0</v>
      </c>
      <c r="L993" s="484">
        <v>0</v>
      </c>
      <c r="M993" s="484">
        <v>306.36799999999999</v>
      </c>
      <c r="N993" s="484">
        <v>420.35550000000001</v>
      </c>
      <c r="O993" s="484">
        <v>1143.1416200000001</v>
      </c>
      <c r="P993" s="484">
        <v>246.75617</v>
      </c>
      <c r="Q993" s="484">
        <v>34050.430540000001</v>
      </c>
      <c r="R993" s="26">
        <v>36266.132969999999</v>
      </c>
      <c r="S993" s="484">
        <v>-1147.54324</v>
      </c>
      <c r="T993" s="484">
        <v>0</v>
      </c>
      <c r="U993" s="484">
        <v>13.312239999999999</v>
      </c>
      <c r="V993" s="484">
        <v>-376.71541000000002</v>
      </c>
      <c r="W993" s="484">
        <v>0</v>
      </c>
      <c r="X993" s="484">
        <v>-6850.9202800000003</v>
      </c>
      <c r="Y993" s="484">
        <v>-2973.6381500000002</v>
      </c>
      <c r="Z993" s="484">
        <v>0</v>
      </c>
      <c r="AA993" s="484">
        <v>-2706.1307499999998</v>
      </c>
      <c r="AB993" s="484">
        <v>0</v>
      </c>
      <c r="AC993" s="484">
        <v>0</v>
      </c>
      <c r="AD993" s="484">
        <v>-14041.635590000002</v>
      </c>
      <c r="AE993" s="484">
        <v>53486.824609999996</v>
      </c>
      <c r="AF993" s="486">
        <v>420.35550000000001</v>
      </c>
      <c r="AG993" s="486">
        <v>-70.347410000000025</v>
      </c>
      <c r="AH993" s="486">
        <v>0</v>
      </c>
      <c r="AI993" s="486">
        <v>-5679.7689</v>
      </c>
      <c r="AJ993" s="487">
        <v>58816.58542000001</v>
      </c>
    </row>
    <row r="994" spans="1:47" s="42" customFormat="1" x14ac:dyDescent="0.25">
      <c r="A994" s="408"/>
      <c r="B994" s="113">
        <v>3601</v>
      </c>
      <c r="C994" s="189" t="s">
        <v>1582</v>
      </c>
      <c r="D994" s="483">
        <v>1E-4</v>
      </c>
      <c r="E994" s="483">
        <v>12009.82706</v>
      </c>
      <c r="F994" s="483">
        <v>19245.335350000001</v>
      </c>
      <c r="G994" s="483">
        <v>7.16472</v>
      </c>
      <c r="H994" s="88">
        <v>31262.327230000003</v>
      </c>
      <c r="I994" s="483">
        <v>13.746639999999999</v>
      </c>
      <c r="J994" s="483">
        <v>85.334500000000006</v>
      </c>
      <c r="K994" s="483">
        <v>0</v>
      </c>
      <c r="L994" s="483">
        <v>0</v>
      </c>
      <c r="M994" s="483">
        <v>306.36799999999999</v>
      </c>
      <c r="N994" s="483">
        <v>420.35550000000001</v>
      </c>
      <c r="O994" s="483">
        <v>1143.1416200000001</v>
      </c>
      <c r="P994" s="483">
        <v>246.75617</v>
      </c>
      <c r="Q994" s="483">
        <v>34050.430540000001</v>
      </c>
      <c r="R994" s="88">
        <v>36266.132969999999</v>
      </c>
      <c r="S994" s="483">
        <v>398.30937999999998</v>
      </c>
      <c r="T994" s="483">
        <v>0</v>
      </c>
      <c r="U994" s="483">
        <v>13.312239999999999</v>
      </c>
      <c r="V994" s="483">
        <v>0</v>
      </c>
      <c r="W994" s="483">
        <v>0</v>
      </c>
      <c r="X994" s="483">
        <v>0</v>
      </c>
      <c r="Y994" s="483">
        <v>0.23927000000000001</v>
      </c>
      <c r="Z994" s="483">
        <v>0</v>
      </c>
      <c r="AA994" s="483">
        <v>0</v>
      </c>
      <c r="AB994" s="483">
        <v>0</v>
      </c>
      <c r="AC994" s="483">
        <v>0</v>
      </c>
      <c r="AD994" s="483">
        <v>411.86088999999993</v>
      </c>
      <c r="AE994" s="483">
        <v>67940.321089999998</v>
      </c>
      <c r="AF994" s="486">
        <v>420.35550000000001</v>
      </c>
      <c r="AG994" s="486">
        <v>306.36799999999999</v>
      </c>
      <c r="AH994" s="486">
        <v>0</v>
      </c>
      <c r="AI994" s="486">
        <v>0.23927000000000001</v>
      </c>
      <c r="AJ994" s="487">
        <v>67213.358320000014</v>
      </c>
      <c r="AK994" s="40"/>
      <c r="AL994" s="40"/>
      <c r="AM994" s="40"/>
      <c r="AN994" s="40"/>
      <c r="AO994" s="40"/>
      <c r="AP994" s="40"/>
      <c r="AQ994" s="40"/>
      <c r="AR994" s="40"/>
      <c r="AS994" s="40"/>
      <c r="AT994" s="40"/>
      <c r="AU994" s="40"/>
    </row>
    <row r="995" spans="1:47" s="42" customFormat="1" x14ac:dyDescent="0.25">
      <c r="A995" s="408"/>
      <c r="B995" s="113">
        <v>3602</v>
      </c>
      <c r="C995" s="189" t="s">
        <v>358</v>
      </c>
      <c r="D995" s="483">
        <v>0</v>
      </c>
      <c r="E995" s="483">
        <v>0</v>
      </c>
      <c r="F995" s="483">
        <v>0</v>
      </c>
      <c r="G995" s="483">
        <v>0</v>
      </c>
      <c r="H995" s="88">
        <v>0</v>
      </c>
      <c r="I995" s="483">
        <v>0</v>
      </c>
      <c r="J995" s="483">
        <v>0</v>
      </c>
      <c r="K995" s="483">
        <v>0</v>
      </c>
      <c r="L995" s="483">
        <v>0</v>
      </c>
      <c r="M995" s="483">
        <v>0</v>
      </c>
      <c r="N995" s="483">
        <v>0</v>
      </c>
      <c r="O995" s="483">
        <v>0</v>
      </c>
      <c r="P995" s="483">
        <v>0</v>
      </c>
      <c r="Q995" s="483">
        <v>0</v>
      </c>
      <c r="R995" s="88">
        <v>0</v>
      </c>
      <c r="S995" s="483">
        <v>-1545.8526199999999</v>
      </c>
      <c r="T995" s="483">
        <v>0</v>
      </c>
      <c r="U995" s="483">
        <v>0</v>
      </c>
      <c r="V995" s="483">
        <v>-376.71541000000002</v>
      </c>
      <c r="W995" s="483">
        <v>0</v>
      </c>
      <c r="X995" s="483">
        <v>-6850.9202800000003</v>
      </c>
      <c r="Y995" s="483">
        <v>-2973.8774199999998</v>
      </c>
      <c r="Z995" s="483">
        <v>0</v>
      </c>
      <c r="AA995" s="483">
        <v>-2706.1307499999998</v>
      </c>
      <c r="AB995" s="483">
        <v>0</v>
      </c>
      <c r="AC995" s="483">
        <v>0</v>
      </c>
      <c r="AD995" s="483">
        <v>-14453.496480000002</v>
      </c>
      <c r="AE995" s="483">
        <v>-14453.496480000002</v>
      </c>
      <c r="AF995" s="486">
        <v>0</v>
      </c>
      <c r="AG995" s="486">
        <v>-376.71541000000002</v>
      </c>
      <c r="AH995" s="486">
        <v>0</v>
      </c>
      <c r="AI995" s="486">
        <v>-5680.0081699999992</v>
      </c>
      <c r="AJ995" s="487">
        <v>-8396.7728999999999</v>
      </c>
      <c r="AK995" s="40"/>
      <c r="AL995" s="40"/>
      <c r="AM995" s="40"/>
      <c r="AN995" s="40"/>
      <c r="AO995" s="40"/>
      <c r="AP995" s="40"/>
      <c r="AQ995" s="40"/>
      <c r="AR995" s="40"/>
      <c r="AS995" s="40"/>
      <c r="AT995" s="40"/>
      <c r="AU995" s="40"/>
    </row>
    <row r="996" spans="1:47" s="42" customFormat="1" x14ac:dyDescent="0.25">
      <c r="A996" s="408"/>
      <c r="B996" s="113">
        <v>3603</v>
      </c>
      <c r="C996" s="189" t="s">
        <v>854</v>
      </c>
      <c r="D996" s="483">
        <v>0</v>
      </c>
      <c r="E996" s="483">
        <v>0</v>
      </c>
      <c r="F996" s="483">
        <v>0</v>
      </c>
      <c r="G996" s="483">
        <v>0</v>
      </c>
      <c r="H996" s="88">
        <v>0</v>
      </c>
      <c r="I996" s="483">
        <v>0</v>
      </c>
      <c r="J996" s="483">
        <v>0</v>
      </c>
      <c r="K996" s="483">
        <v>0</v>
      </c>
      <c r="L996" s="483">
        <v>0</v>
      </c>
      <c r="M996" s="483">
        <v>0</v>
      </c>
      <c r="N996" s="483">
        <v>0</v>
      </c>
      <c r="O996" s="483">
        <v>0</v>
      </c>
      <c r="P996" s="483">
        <v>0</v>
      </c>
      <c r="Q996" s="483">
        <v>0</v>
      </c>
      <c r="R996" s="88">
        <v>0</v>
      </c>
      <c r="S996" s="483">
        <v>0</v>
      </c>
      <c r="T996" s="483">
        <v>0</v>
      </c>
      <c r="U996" s="483">
        <v>0</v>
      </c>
      <c r="V996" s="483">
        <v>0</v>
      </c>
      <c r="W996" s="483">
        <v>0</v>
      </c>
      <c r="X996" s="483">
        <v>0</v>
      </c>
      <c r="Y996" s="483">
        <v>0</v>
      </c>
      <c r="Z996" s="483">
        <v>0</v>
      </c>
      <c r="AA996" s="483">
        <v>0</v>
      </c>
      <c r="AB996" s="483">
        <v>0</v>
      </c>
      <c r="AC996" s="483">
        <v>0</v>
      </c>
      <c r="AD996" s="483">
        <v>0</v>
      </c>
      <c r="AE996" s="483">
        <v>0</v>
      </c>
      <c r="AF996" s="486">
        <v>0</v>
      </c>
      <c r="AG996" s="486">
        <v>0</v>
      </c>
      <c r="AH996" s="486">
        <v>0</v>
      </c>
      <c r="AI996" s="486">
        <v>0</v>
      </c>
      <c r="AJ996" s="487">
        <v>0</v>
      </c>
      <c r="AK996" s="40"/>
      <c r="AL996" s="40"/>
      <c r="AM996" s="40"/>
      <c r="AN996" s="40"/>
      <c r="AO996" s="40"/>
      <c r="AP996" s="40"/>
      <c r="AQ996" s="40"/>
      <c r="AR996" s="40"/>
      <c r="AS996" s="40"/>
      <c r="AT996" s="40"/>
      <c r="AU996" s="40"/>
    </row>
    <row r="997" spans="1:47" s="42" customFormat="1" x14ac:dyDescent="0.25">
      <c r="A997" s="408"/>
      <c r="B997" s="113">
        <v>3604</v>
      </c>
      <c r="C997" s="189" t="s">
        <v>359</v>
      </c>
      <c r="D997" s="483">
        <v>0</v>
      </c>
      <c r="E997" s="483">
        <v>0</v>
      </c>
      <c r="F997" s="483">
        <v>0</v>
      </c>
      <c r="G997" s="483">
        <v>0</v>
      </c>
      <c r="H997" s="88">
        <v>0</v>
      </c>
      <c r="I997" s="483">
        <v>0</v>
      </c>
      <c r="J997" s="483">
        <v>0</v>
      </c>
      <c r="K997" s="483">
        <v>0</v>
      </c>
      <c r="L997" s="483">
        <v>0</v>
      </c>
      <c r="M997" s="483">
        <v>0</v>
      </c>
      <c r="N997" s="483">
        <v>0</v>
      </c>
      <c r="O997" s="483">
        <v>0</v>
      </c>
      <c r="P997" s="483">
        <v>0</v>
      </c>
      <c r="Q997" s="483">
        <v>0</v>
      </c>
      <c r="R997" s="88">
        <v>0</v>
      </c>
      <c r="S997" s="483">
        <v>0</v>
      </c>
      <c r="T997" s="483">
        <v>0</v>
      </c>
      <c r="U997" s="483">
        <v>0</v>
      </c>
      <c r="V997" s="483">
        <v>0</v>
      </c>
      <c r="W997" s="483">
        <v>0</v>
      </c>
      <c r="X997" s="483">
        <v>0</v>
      </c>
      <c r="Y997" s="483">
        <v>0</v>
      </c>
      <c r="Z997" s="483">
        <v>0</v>
      </c>
      <c r="AA997" s="483">
        <v>0</v>
      </c>
      <c r="AB997" s="483">
        <v>0</v>
      </c>
      <c r="AC997" s="483">
        <v>0</v>
      </c>
      <c r="AD997" s="483">
        <v>0</v>
      </c>
      <c r="AE997" s="483">
        <v>0</v>
      </c>
      <c r="AF997" s="486">
        <v>0</v>
      </c>
      <c r="AG997" s="486">
        <v>0</v>
      </c>
      <c r="AH997" s="486">
        <v>0</v>
      </c>
      <c r="AI997" s="486">
        <v>0</v>
      </c>
      <c r="AJ997" s="487">
        <v>0</v>
      </c>
      <c r="AK997" s="40"/>
      <c r="AL997" s="40"/>
      <c r="AM997" s="40"/>
      <c r="AN997" s="40"/>
      <c r="AO997" s="40"/>
      <c r="AP997" s="40"/>
      <c r="AQ997" s="40"/>
      <c r="AR997" s="40"/>
      <c r="AS997" s="40"/>
      <c r="AT997" s="40"/>
      <c r="AU997" s="40"/>
    </row>
    <row r="998" spans="1:47" s="40" customFormat="1" x14ac:dyDescent="0.25">
      <c r="A998" s="407"/>
      <c r="B998" s="112">
        <v>37</v>
      </c>
      <c r="C998" s="320" t="s">
        <v>855</v>
      </c>
      <c r="D998" s="484">
        <v>0</v>
      </c>
      <c r="E998" s="484">
        <v>0</v>
      </c>
      <c r="F998" s="484">
        <v>0</v>
      </c>
      <c r="G998" s="484">
        <v>0</v>
      </c>
      <c r="H998" s="26">
        <v>0</v>
      </c>
      <c r="I998" s="484">
        <v>0</v>
      </c>
      <c r="J998" s="484">
        <v>0</v>
      </c>
      <c r="K998" s="484">
        <v>0</v>
      </c>
      <c r="L998" s="484">
        <v>0</v>
      </c>
      <c r="M998" s="484">
        <v>0</v>
      </c>
      <c r="N998" s="484">
        <v>0</v>
      </c>
      <c r="O998" s="484">
        <v>0</v>
      </c>
      <c r="P998" s="484">
        <v>0</v>
      </c>
      <c r="Q998" s="484">
        <v>0</v>
      </c>
      <c r="R998" s="26">
        <v>0</v>
      </c>
      <c r="S998" s="484">
        <v>0</v>
      </c>
      <c r="T998" s="484">
        <v>0</v>
      </c>
      <c r="U998" s="484">
        <v>0</v>
      </c>
      <c r="V998" s="484">
        <v>0</v>
      </c>
      <c r="W998" s="484">
        <v>0</v>
      </c>
      <c r="X998" s="484">
        <v>0</v>
      </c>
      <c r="Y998" s="484">
        <v>0</v>
      </c>
      <c r="Z998" s="484">
        <v>0</v>
      </c>
      <c r="AA998" s="484">
        <v>0</v>
      </c>
      <c r="AB998" s="484">
        <v>0</v>
      </c>
      <c r="AC998" s="484">
        <v>0</v>
      </c>
      <c r="AD998" s="484">
        <v>0</v>
      </c>
      <c r="AE998" s="484">
        <v>0</v>
      </c>
      <c r="AF998" s="486">
        <v>0</v>
      </c>
      <c r="AG998" s="486">
        <v>0</v>
      </c>
      <c r="AH998" s="486">
        <v>0</v>
      </c>
      <c r="AI998" s="486">
        <v>0</v>
      </c>
      <c r="AJ998" s="487">
        <v>0</v>
      </c>
    </row>
    <row r="999" spans="1:47" s="40" customFormat="1" x14ac:dyDescent="0.25">
      <c r="A999" s="407"/>
      <c r="B999" s="112">
        <v>3</v>
      </c>
      <c r="C999" s="320" t="s">
        <v>360</v>
      </c>
      <c r="D999" s="484">
        <v>527415.01217999996</v>
      </c>
      <c r="E999" s="484">
        <v>790452.78197999997</v>
      </c>
      <c r="F999" s="484">
        <v>1251227.7918100001</v>
      </c>
      <c r="G999" s="484">
        <v>448355.62722000002</v>
      </c>
      <c r="H999" s="26">
        <v>3017451.2131900005</v>
      </c>
      <c r="I999" s="484">
        <v>199316.44967</v>
      </c>
      <c r="J999" s="484">
        <v>351009.44718999998</v>
      </c>
      <c r="K999" s="484">
        <v>80646.062999999995</v>
      </c>
      <c r="L999" s="484">
        <v>440643.38961999997</v>
      </c>
      <c r="M999" s="484">
        <v>81172.326879999993</v>
      </c>
      <c r="N999" s="484">
        <v>379732.10921000002</v>
      </c>
      <c r="O999" s="484">
        <v>59416.63478</v>
      </c>
      <c r="P999" s="484">
        <v>63976.736499999999</v>
      </c>
      <c r="Q999" s="484">
        <v>150918.14676999999</v>
      </c>
      <c r="R999" s="26">
        <v>1806831.3036199999</v>
      </c>
      <c r="S999" s="484">
        <v>57632.712619999998</v>
      </c>
      <c r="T999" s="484">
        <v>23991.7827</v>
      </c>
      <c r="U999" s="484">
        <v>12689.092070000001</v>
      </c>
      <c r="V999" s="484">
        <v>11250.26037</v>
      </c>
      <c r="W999" s="484">
        <v>30511.565289999999</v>
      </c>
      <c r="X999" s="484">
        <v>7194.8289699999996</v>
      </c>
      <c r="Y999" s="484">
        <v>14571.76226</v>
      </c>
      <c r="Z999" s="484">
        <v>11403.717070000001</v>
      </c>
      <c r="AA999" s="484">
        <v>19906.12355</v>
      </c>
      <c r="AB999" s="484">
        <v>23928.883819999999</v>
      </c>
      <c r="AC999" s="484">
        <v>17568.579109999999</v>
      </c>
      <c r="AD999" s="484">
        <v>230649.30782999998</v>
      </c>
      <c r="AE999" s="484">
        <v>5054931.8246400002</v>
      </c>
      <c r="AF999" s="486">
        <v>460378.17220999999</v>
      </c>
      <c r="AG999" s="486">
        <v>533065.9768699999</v>
      </c>
      <c r="AH999" s="486">
        <v>0</v>
      </c>
      <c r="AI999" s="486">
        <v>52046.464919999999</v>
      </c>
      <c r="AJ999" s="487">
        <v>4009441.2106399997</v>
      </c>
    </row>
    <row r="1000" spans="1:47" s="40" customFormat="1" x14ac:dyDescent="0.25">
      <c r="A1000" s="407"/>
      <c r="B1000" s="112"/>
      <c r="C1000" s="320"/>
      <c r="D1000" s="484"/>
      <c r="E1000" s="484"/>
      <c r="F1000" s="484"/>
      <c r="G1000" s="484"/>
      <c r="H1000" s="88"/>
      <c r="I1000" s="484"/>
      <c r="J1000" s="484"/>
      <c r="K1000" s="484"/>
      <c r="L1000" s="484"/>
      <c r="M1000" s="484"/>
      <c r="N1000" s="484"/>
      <c r="O1000" s="484"/>
      <c r="P1000" s="484"/>
      <c r="Q1000" s="484"/>
      <c r="R1000" s="88"/>
      <c r="S1000" s="484"/>
      <c r="T1000" s="484"/>
      <c r="U1000" s="484"/>
      <c r="V1000" s="484"/>
      <c r="W1000" s="484"/>
      <c r="X1000" s="484"/>
      <c r="Y1000" s="484"/>
      <c r="Z1000" s="484"/>
      <c r="AA1000" s="484"/>
      <c r="AB1000" s="484"/>
      <c r="AC1000" s="484"/>
      <c r="AD1000" s="483"/>
      <c r="AE1000" s="483"/>
      <c r="AF1000" s="236"/>
      <c r="AG1000" s="236"/>
      <c r="AH1000" s="236"/>
      <c r="AI1000" s="236"/>
      <c r="AJ1000" s="488"/>
    </row>
    <row r="1001" spans="1:47" s="40" customFormat="1" x14ac:dyDescent="0.25">
      <c r="A1001" s="407"/>
      <c r="B1001" s="351" t="s">
        <v>1224</v>
      </c>
      <c r="C1001" s="320" t="s">
        <v>361</v>
      </c>
      <c r="D1001" s="484">
        <v>5986338.52049</v>
      </c>
      <c r="E1001" s="484">
        <v>6809922.0549799995</v>
      </c>
      <c r="F1001" s="484">
        <v>12582917.15419</v>
      </c>
      <c r="G1001" s="484">
        <v>5512385.7272100002</v>
      </c>
      <c r="H1001" s="26">
        <v>30891563.456870001</v>
      </c>
      <c r="I1001" s="484">
        <v>2222898.1360300002</v>
      </c>
      <c r="J1001" s="484">
        <v>4027882.2916000001</v>
      </c>
      <c r="K1001" s="484">
        <v>629133.10600000003</v>
      </c>
      <c r="L1001" s="484">
        <v>2197527.8803900001</v>
      </c>
      <c r="M1001" s="484">
        <v>949552.44735000003</v>
      </c>
      <c r="N1001" s="484">
        <v>4070353.3040900002</v>
      </c>
      <c r="O1001" s="484">
        <v>602798.10491999995</v>
      </c>
      <c r="P1001" s="484">
        <v>908664.49433000002</v>
      </c>
      <c r="Q1001" s="484">
        <v>769535.96507999999</v>
      </c>
      <c r="R1001" s="26">
        <v>16378345.729790002</v>
      </c>
      <c r="S1001" s="484">
        <v>551451.25581999996</v>
      </c>
      <c r="T1001" s="484">
        <v>255900.04983</v>
      </c>
      <c r="U1001" s="484">
        <v>59527.095630000003</v>
      </c>
      <c r="V1001" s="484">
        <v>37258.43505</v>
      </c>
      <c r="W1001" s="484">
        <v>191857.77518</v>
      </c>
      <c r="X1001" s="484">
        <v>32849.272830000002</v>
      </c>
      <c r="Y1001" s="484">
        <v>97281.641459999999</v>
      </c>
      <c r="Z1001" s="484">
        <v>31907.413860000001</v>
      </c>
      <c r="AA1001" s="484">
        <v>114120.37969</v>
      </c>
      <c r="AB1001" s="484">
        <v>212800.63026999999</v>
      </c>
      <c r="AC1001" s="484">
        <v>86195.555189999999</v>
      </c>
      <c r="AD1001" s="484">
        <v>1671149.5048100001</v>
      </c>
      <c r="AE1001" s="484">
        <v>48941058.691470005</v>
      </c>
      <c r="AF1001" s="486">
        <v>4699486.4100900004</v>
      </c>
      <c r="AG1001" s="486">
        <v>3184338.7627900001</v>
      </c>
      <c r="AH1001" s="486">
        <v>0</v>
      </c>
      <c r="AI1001" s="486">
        <v>297597.57633999997</v>
      </c>
      <c r="AJ1001" s="487">
        <v>40759635.942249984</v>
      </c>
    </row>
    <row r="1002" spans="1:47" s="40" customFormat="1" x14ac:dyDescent="0.25">
      <c r="A1002" s="407"/>
      <c r="B1002" s="112"/>
      <c r="C1002" s="320"/>
      <c r="D1002" s="484"/>
      <c r="E1002" s="484"/>
      <c r="F1002" s="484"/>
      <c r="G1002" s="484"/>
      <c r="H1002" s="88"/>
      <c r="I1002" s="484"/>
      <c r="J1002" s="484"/>
      <c r="K1002" s="484"/>
      <c r="L1002" s="484"/>
      <c r="M1002" s="484"/>
      <c r="N1002" s="484"/>
      <c r="O1002" s="484"/>
      <c r="P1002" s="484"/>
      <c r="Q1002" s="484"/>
      <c r="R1002" s="88"/>
      <c r="S1002" s="484"/>
      <c r="T1002" s="484"/>
      <c r="U1002" s="484"/>
      <c r="V1002" s="484"/>
      <c r="W1002" s="484"/>
      <c r="X1002" s="484"/>
      <c r="Y1002" s="484"/>
      <c r="Z1002" s="484"/>
      <c r="AA1002" s="484"/>
      <c r="AB1002" s="484"/>
      <c r="AC1002" s="484"/>
      <c r="AD1002" s="483"/>
      <c r="AE1002" s="483"/>
      <c r="AF1002" s="236"/>
      <c r="AG1002" s="236"/>
      <c r="AH1002" s="236"/>
      <c r="AI1002" s="236"/>
      <c r="AJ1002" s="488"/>
    </row>
    <row r="1003" spans="1:47" s="40" customFormat="1" x14ac:dyDescent="0.25">
      <c r="A1003" s="407"/>
      <c r="B1003" s="112">
        <v>5</v>
      </c>
      <c r="C1003" s="320" t="s">
        <v>362</v>
      </c>
      <c r="D1003" s="484">
        <v>402524.28425999999</v>
      </c>
      <c r="E1003" s="484">
        <v>488835.75653000001</v>
      </c>
      <c r="F1003" s="484">
        <v>945707.78277000005</v>
      </c>
      <c r="G1003" s="484">
        <v>354649.99949000002</v>
      </c>
      <c r="H1003" s="26">
        <v>2191717.8230499998</v>
      </c>
      <c r="I1003" s="484">
        <v>143517.05371000001</v>
      </c>
      <c r="J1003" s="484">
        <v>209544.25049999999</v>
      </c>
      <c r="K1003" s="484">
        <v>26579.097000000002</v>
      </c>
      <c r="L1003" s="484">
        <v>301525.91112</v>
      </c>
      <c r="M1003" s="484">
        <v>74677.503450000004</v>
      </c>
      <c r="N1003" s="484">
        <v>210462.99995999999</v>
      </c>
      <c r="O1003" s="484">
        <v>39717.432710000001</v>
      </c>
      <c r="P1003" s="484">
        <v>51033.153449999998</v>
      </c>
      <c r="Q1003" s="484">
        <v>93681.13768</v>
      </c>
      <c r="R1003" s="26">
        <v>1150738.5395799999</v>
      </c>
      <c r="S1003" s="484">
        <v>32289.008570000002</v>
      </c>
      <c r="T1003" s="484">
        <v>14476.433059999999</v>
      </c>
      <c r="U1003" s="484">
        <v>3634.0048200000001</v>
      </c>
      <c r="V1003" s="484">
        <v>3011.0741499999999</v>
      </c>
      <c r="W1003" s="484">
        <v>8059.3800199999996</v>
      </c>
      <c r="X1003" s="484">
        <v>1978.9057499999999</v>
      </c>
      <c r="Y1003" s="484">
        <v>10911.97559</v>
      </c>
      <c r="Z1003" s="484">
        <v>4377.2482799999998</v>
      </c>
      <c r="AA1003" s="484">
        <v>13972.208189999999</v>
      </c>
      <c r="AB1003" s="484">
        <v>24161.02159</v>
      </c>
      <c r="AC1003" s="484">
        <v>12132.34951</v>
      </c>
      <c r="AD1003" s="484">
        <v>129003.60953</v>
      </c>
      <c r="AE1003" s="484">
        <v>3471459.9721599994</v>
      </c>
      <c r="AF1003" s="486">
        <v>237042.09696</v>
      </c>
      <c r="AG1003" s="486">
        <v>379214.48872000002</v>
      </c>
      <c r="AH1003" s="486">
        <v>0</v>
      </c>
      <c r="AI1003" s="486">
        <v>37016.533289999999</v>
      </c>
      <c r="AJ1003" s="487">
        <v>2818186.8531900002</v>
      </c>
    </row>
    <row r="1004" spans="1:47" s="40" customFormat="1" x14ac:dyDescent="0.25">
      <c r="A1004" s="407"/>
      <c r="B1004" s="112"/>
      <c r="C1004" s="320"/>
      <c r="D1004" s="484"/>
      <c r="E1004" s="484"/>
      <c r="F1004" s="484"/>
      <c r="G1004" s="484"/>
      <c r="H1004" s="88"/>
      <c r="I1004" s="484"/>
      <c r="J1004" s="484"/>
      <c r="K1004" s="484"/>
      <c r="L1004" s="484"/>
      <c r="M1004" s="484"/>
      <c r="N1004" s="484"/>
      <c r="O1004" s="484"/>
      <c r="P1004" s="484"/>
      <c r="Q1004" s="484"/>
      <c r="R1004" s="88"/>
      <c r="S1004" s="484"/>
      <c r="T1004" s="484"/>
      <c r="U1004" s="484"/>
      <c r="V1004" s="484"/>
      <c r="W1004" s="484"/>
      <c r="X1004" s="484"/>
      <c r="Y1004" s="484"/>
      <c r="Z1004" s="484"/>
      <c r="AA1004" s="484"/>
      <c r="AB1004" s="484"/>
      <c r="AC1004" s="484"/>
      <c r="AD1004" s="483"/>
      <c r="AE1004" s="483"/>
      <c r="AF1004" s="236"/>
      <c r="AG1004" s="236"/>
      <c r="AH1004" s="236"/>
      <c r="AI1004" s="492"/>
      <c r="AJ1004" s="488"/>
    </row>
    <row r="1005" spans="1:47" s="40" customFormat="1" x14ac:dyDescent="0.25">
      <c r="A1005" s="407"/>
      <c r="B1005" s="351" t="s">
        <v>1225</v>
      </c>
      <c r="C1005" s="320" t="s">
        <v>363</v>
      </c>
      <c r="D1005" s="484">
        <v>6388862.8047500001</v>
      </c>
      <c r="E1005" s="484">
        <v>7298757.8115100004</v>
      </c>
      <c r="F1005" s="484">
        <v>13528624.936960001</v>
      </c>
      <c r="G1005" s="484">
        <v>5867035.7267000005</v>
      </c>
      <c r="H1005" s="26">
        <v>33083281.279920001</v>
      </c>
      <c r="I1005" s="484">
        <v>2366415.1897399998</v>
      </c>
      <c r="J1005" s="484">
        <v>4237426.5421000002</v>
      </c>
      <c r="K1005" s="484">
        <v>655712.20299999998</v>
      </c>
      <c r="L1005" s="484">
        <v>2499053.7915099999</v>
      </c>
      <c r="M1005" s="484">
        <v>1024229.9508</v>
      </c>
      <c r="N1005" s="484">
        <v>4280816.3040500004</v>
      </c>
      <c r="O1005" s="484">
        <v>642515.53763000004</v>
      </c>
      <c r="P1005" s="484">
        <v>959697.64778</v>
      </c>
      <c r="Q1005" s="484">
        <v>863217.10276000004</v>
      </c>
      <c r="R1005" s="26">
        <v>17529084.269369997</v>
      </c>
      <c r="S1005" s="484">
        <v>583740.26439000003</v>
      </c>
      <c r="T1005" s="484">
        <v>270376.48288999998</v>
      </c>
      <c r="U1005" s="484">
        <v>63161.100449999998</v>
      </c>
      <c r="V1005" s="484">
        <v>40269.5092</v>
      </c>
      <c r="W1005" s="484">
        <v>199917.15520000001</v>
      </c>
      <c r="X1005" s="484">
        <v>34828.17858</v>
      </c>
      <c r="Y1005" s="484">
        <v>108193.61705</v>
      </c>
      <c r="Z1005" s="484">
        <v>36284.66214</v>
      </c>
      <c r="AA1005" s="484">
        <v>128092.58788000001</v>
      </c>
      <c r="AB1005" s="484">
        <v>236961.65186000001</v>
      </c>
      <c r="AC1005" s="484">
        <v>98327.904699999999</v>
      </c>
      <c r="AD1005" s="484">
        <v>1800153.1143400001</v>
      </c>
      <c r="AE1005" s="484">
        <v>52412518.663630001</v>
      </c>
      <c r="AF1005" s="483">
        <v>4936528.5070500001</v>
      </c>
      <c r="AG1005" s="483">
        <v>3563553.2515099999</v>
      </c>
      <c r="AH1005" s="483">
        <v>0</v>
      </c>
      <c r="AI1005" s="493">
        <v>334614.10962999996</v>
      </c>
      <c r="AJ1005" s="494">
        <v>43577822.795439981</v>
      </c>
    </row>
    <row r="1006" spans="1:47" s="40" customFormat="1" x14ac:dyDescent="0.25">
      <c r="A1006" s="407"/>
      <c r="B1006" s="112"/>
      <c r="C1006" s="320"/>
      <c r="D1006" s="484"/>
      <c r="E1006" s="484"/>
      <c r="F1006" s="484"/>
      <c r="G1006" s="484"/>
      <c r="H1006" s="88"/>
      <c r="I1006" s="484"/>
      <c r="J1006" s="484"/>
      <c r="K1006" s="484"/>
      <c r="L1006" s="484"/>
      <c r="M1006" s="484"/>
      <c r="N1006" s="484"/>
      <c r="O1006" s="484"/>
      <c r="P1006" s="484"/>
      <c r="Q1006" s="484"/>
      <c r="R1006" s="88"/>
      <c r="S1006" s="484"/>
      <c r="T1006" s="484"/>
      <c r="U1006" s="484"/>
      <c r="V1006" s="484"/>
      <c r="W1006" s="484"/>
      <c r="X1006" s="484"/>
      <c r="Y1006" s="484"/>
      <c r="Z1006" s="484"/>
      <c r="AA1006" s="484"/>
      <c r="AB1006" s="484"/>
      <c r="AC1006" s="484"/>
      <c r="AD1006" s="483"/>
      <c r="AE1006" s="483"/>
      <c r="AF1006" s="495"/>
      <c r="AG1006" s="495"/>
      <c r="AH1006" s="495"/>
      <c r="AI1006" s="496"/>
      <c r="AJ1006" s="497"/>
    </row>
    <row r="1007" spans="1:47" s="40" customFormat="1" x14ac:dyDescent="0.25">
      <c r="A1007" s="407"/>
      <c r="B1007" s="112">
        <v>0</v>
      </c>
      <c r="C1007" s="320" t="s">
        <v>364</v>
      </c>
      <c r="D1007" s="484">
        <v>0</v>
      </c>
      <c r="E1007" s="484">
        <v>0</v>
      </c>
      <c r="F1007" s="484">
        <v>0</v>
      </c>
      <c r="G1007" s="484">
        <v>0</v>
      </c>
      <c r="H1007" s="26">
        <v>0</v>
      </c>
      <c r="I1007" s="484">
        <v>0</v>
      </c>
      <c r="J1007" s="484">
        <v>0</v>
      </c>
      <c r="K1007" s="484">
        <v>0</v>
      </c>
      <c r="L1007" s="484">
        <v>0</v>
      </c>
      <c r="M1007" s="484">
        <v>0</v>
      </c>
      <c r="N1007" s="484">
        <v>0</v>
      </c>
      <c r="O1007" s="484">
        <v>0</v>
      </c>
      <c r="P1007" s="484">
        <v>0</v>
      </c>
      <c r="Q1007" s="484">
        <v>0</v>
      </c>
      <c r="R1007" s="26">
        <v>0</v>
      </c>
      <c r="S1007" s="484">
        <v>0</v>
      </c>
      <c r="T1007" s="484">
        <v>0</v>
      </c>
      <c r="U1007" s="484">
        <v>0</v>
      </c>
      <c r="V1007" s="484">
        <v>0</v>
      </c>
      <c r="W1007" s="484">
        <v>0</v>
      </c>
      <c r="X1007" s="484">
        <v>0</v>
      </c>
      <c r="Y1007" s="484">
        <v>0</v>
      </c>
      <c r="Z1007" s="484">
        <v>0</v>
      </c>
      <c r="AA1007" s="484">
        <v>0</v>
      </c>
      <c r="AB1007" s="484">
        <v>0</v>
      </c>
      <c r="AC1007" s="484">
        <v>0</v>
      </c>
      <c r="AD1007" s="484">
        <v>0</v>
      </c>
      <c r="AE1007" s="484">
        <v>0</v>
      </c>
      <c r="AF1007" s="486"/>
      <c r="AG1007" s="486"/>
      <c r="AH1007" s="486"/>
      <c r="AI1007" s="498"/>
      <c r="AJ1007" s="487"/>
    </row>
    <row r="1008" spans="1:47" s="40" customFormat="1" x14ac:dyDescent="0.25">
      <c r="A1008" s="407"/>
      <c r="B1008" s="112"/>
      <c r="C1008" s="320"/>
      <c r="D1008" s="484"/>
      <c r="E1008" s="484"/>
      <c r="F1008" s="484"/>
      <c r="G1008" s="484"/>
      <c r="H1008" s="88"/>
      <c r="I1008" s="484"/>
      <c r="J1008" s="484"/>
      <c r="K1008" s="484"/>
      <c r="L1008" s="484"/>
      <c r="M1008" s="484"/>
      <c r="N1008" s="484"/>
      <c r="O1008" s="484"/>
      <c r="P1008" s="484"/>
      <c r="Q1008" s="484"/>
      <c r="R1008" s="88"/>
      <c r="S1008" s="484"/>
      <c r="T1008" s="484"/>
      <c r="U1008" s="484"/>
      <c r="V1008" s="484"/>
      <c r="W1008" s="484"/>
      <c r="X1008" s="484"/>
      <c r="Y1008" s="484"/>
      <c r="Z1008" s="484"/>
      <c r="AA1008" s="484"/>
      <c r="AB1008" s="484"/>
      <c r="AC1008" s="484"/>
      <c r="AD1008" s="483"/>
      <c r="AE1008" s="483"/>
      <c r="AF1008" s="236"/>
      <c r="AG1008" s="236"/>
      <c r="AH1008" s="236"/>
      <c r="AI1008" s="492"/>
      <c r="AJ1008" s="488"/>
    </row>
    <row r="1009" spans="1:36" s="40" customFormat="1" x14ac:dyDescent="0.25">
      <c r="A1009" s="407"/>
      <c r="B1009" s="112">
        <v>6</v>
      </c>
      <c r="C1009" s="320" t="s">
        <v>365</v>
      </c>
      <c r="D1009" s="484">
        <v>1700584.91594</v>
      </c>
      <c r="E1009" s="484">
        <v>1961032.1737800001</v>
      </c>
      <c r="F1009" s="484">
        <v>4080019.2650100002</v>
      </c>
      <c r="G1009" s="484">
        <v>1387822.1037000001</v>
      </c>
      <c r="H1009" s="26">
        <v>9129458.4584300015</v>
      </c>
      <c r="I1009" s="484">
        <v>352453.69614999997</v>
      </c>
      <c r="J1009" s="484">
        <v>969404.23537999997</v>
      </c>
      <c r="K1009" s="484">
        <v>145305.57500000001</v>
      </c>
      <c r="L1009" s="484">
        <v>3008993.9020600002</v>
      </c>
      <c r="M1009" s="484">
        <v>135526.80634000001</v>
      </c>
      <c r="N1009" s="484">
        <v>837790.40420999995</v>
      </c>
      <c r="O1009" s="484">
        <v>43121.597860000002</v>
      </c>
      <c r="P1009" s="484">
        <v>60789.9663</v>
      </c>
      <c r="Q1009" s="484">
        <v>372690.21980999998</v>
      </c>
      <c r="R1009" s="26">
        <v>5926076.4031100003</v>
      </c>
      <c r="S1009" s="484">
        <v>6155.1416600000002</v>
      </c>
      <c r="T1009" s="484">
        <v>22502.70782</v>
      </c>
      <c r="U1009" s="484">
        <v>2221.9088900000002</v>
      </c>
      <c r="V1009" s="484">
        <v>0</v>
      </c>
      <c r="W1009" s="484">
        <v>0</v>
      </c>
      <c r="X1009" s="484">
        <v>55.185569999999998</v>
      </c>
      <c r="Y1009" s="484">
        <v>0</v>
      </c>
      <c r="Z1009" s="484">
        <v>0</v>
      </c>
      <c r="AA1009" s="484">
        <v>0</v>
      </c>
      <c r="AB1009" s="484">
        <v>1946.0486900000001</v>
      </c>
      <c r="AC1009" s="484">
        <v>0</v>
      </c>
      <c r="AD1009" s="484">
        <v>32880.992630000001</v>
      </c>
      <c r="AE1009" s="484">
        <v>15088415.85417</v>
      </c>
      <c r="AF1009" s="486">
        <v>983095.97921000002</v>
      </c>
      <c r="AG1009" s="486">
        <v>3144520.7084000004</v>
      </c>
      <c r="AH1009" s="486">
        <v>0</v>
      </c>
      <c r="AI1009" s="486">
        <v>0</v>
      </c>
      <c r="AJ1009" s="487">
        <v>10960799.166559998</v>
      </c>
    </row>
    <row r="1010" spans="1:36" s="40" customFormat="1" x14ac:dyDescent="0.25">
      <c r="A1010" s="407"/>
      <c r="B1010" s="112">
        <v>61</v>
      </c>
      <c r="C1010" s="320" t="s">
        <v>366</v>
      </c>
      <c r="D1010" s="484">
        <v>0</v>
      </c>
      <c r="E1010" s="484">
        <v>0</v>
      </c>
      <c r="F1010" s="484">
        <v>395247.02247000003</v>
      </c>
      <c r="G1010" s="484">
        <v>2518.52765</v>
      </c>
      <c r="H1010" s="26">
        <v>397765.55012000003</v>
      </c>
      <c r="I1010" s="484">
        <v>0</v>
      </c>
      <c r="J1010" s="484">
        <v>0</v>
      </c>
      <c r="K1010" s="484">
        <v>2904.4760000000001</v>
      </c>
      <c r="L1010" s="484">
        <v>0</v>
      </c>
      <c r="M1010" s="484">
        <v>0</v>
      </c>
      <c r="N1010" s="484">
        <v>19329.686109999999</v>
      </c>
      <c r="O1010" s="484">
        <v>0</v>
      </c>
      <c r="P1010" s="484">
        <v>0</v>
      </c>
      <c r="Q1010" s="484">
        <v>0</v>
      </c>
      <c r="R1010" s="26">
        <v>22234.162109999997</v>
      </c>
      <c r="S1010" s="484">
        <v>0</v>
      </c>
      <c r="T1010" s="484">
        <v>0</v>
      </c>
      <c r="U1010" s="484">
        <v>0</v>
      </c>
      <c r="V1010" s="484">
        <v>0</v>
      </c>
      <c r="W1010" s="484">
        <v>0</v>
      </c>
      <c r="X1010" s="484">
        <v>0</v>
      </c>
      <c r="Y1010" s="484">
        <v>0</v>
      </c>
      <c r="Z1010" s="484">
        <v>0</v>
      </c>
      <c r="AA1010" s="484">
        <v>0</v>
      </c>
      <c r="AB1010" s="484">
        <v>0</v>
      </c>
      <c r="AC1010" s="484">
        <v>0</v>
      </c>
      <c r="AD1010" s="484">
        <v>0</v>
      </c>
      <c r="AE1010" s="484">
        <v>419999.71223</v>
      </c>
      <c r="AF1010" s="486">
        <v>22234.162109999997</v>
      </c>
      <c r="AG1010" s="486">
        <v>0</v>
      </c>
      <c r="AH1010" s="486">
        <v>0</v>
      </c>
      <c r="AI1010" s="486">
        <v>0</v>
      </c>
      <c r="AJ1010" s="487">
        <v>397765.55012000003</v>
      </c>
    </row>
    <row r="1011" spans="1:36" s="42" customFormat="1" x14ac:dyDescent="0.25">
      <c r="A1011" s="408"/>
      <c r="B1011" s="113">
        <v>6101</v>
      </c>
      <c r="C1011" s="189" t="s">
        <v>367</v>
      </c>
      <c r="D1011" s="483">
        <v>0</v>
      </c>
      <c r="E1011" s="483">
        <v>0</v>
      </c>
      <c r="F1011" s="483">
        <v>384909.45997000003</v>
      </c>
      <c r="G1011" s="483">
        <v>2284.7094499999998</v>
      </c>
      <c r="H1011" s="88">
        <v>387194.16942000005</v>
      </c>
      <c r="I1011" s="483">
        <v>0</v>
      </c>
      <c r="J1011" s="483">
        <v>0</v>
      </c>
      <c r="K1011" s="483">
        <v>2904.4760000000001</v>
      </c>
      <c r="L1011" s="483">
        <v>0</v>
      </c>
      <c r="M1011" s="483">
        <v>0</v>
      </c>
      <c r="N1011" s="483">
        <v>19329.686109999999</v>
      </c>
      <c r="O1011" s="483">
        <v>0</v>
      </c>
      <c r="P1011" s="483">
        <v>0</v>
      </c>
      <c r="Q1011" s="483">
        <v>0</v>
      </c>
      <c r="R1011" s="88">
        <v>22234.162109999997</v>
      </c>
      <c r="S1011" s="483">
        <v>0</v>
      </c>
      <c r="T1011" s="483">
        <v>0</v>
      </c>
      <c r="U1011" s="483">
        <v>0</v>
      </c>
      <c r="V1011" s="483">
        <v>0</v>
      </c>
      <c r="W1011" s="483">
        <v>0</v>
      </c>
      <c r="X1011" s="483">
        <v>0</v>
      </c>
      <c r="Y1011" s="483">
        <v>0</v>
      </c>
      <c r="Z1011" s="483">
        <v>0</v>
      </c>
      <c r="AA1011" s="483">
        <v>0</v>
      </c>
      <c r="AB1011" s="483">
        <v>0</v>
      </c>
      <c r="AC1011" s="483">
        <v>0</v>
      </c>
      <c r="AD1011" s="483">
        <v>0</v>
      </c>
      <c r="AE1011" s="483">
        <v>409428.33153000002</v>
      </c>
      <c r="AF1011" s="236">
        <v>22234.162109999997</v>
      </c>
      <c r="AG1011" s="236">
        <v>0</v>
      </c>
      <c r="AH1011" s="236">
        <v>0</v>
      </c>
      <c r="AI1011" s="236">
        <v>0</v>
      </c>
      <c r="AJ1011" s="488">
        <v>387194.16942000005</v>
      </c>
    </row>
    <row r="1012" spans="1:36" s="42" customFormat="1" x14ac:dyDescent="0.25">
      <c r="A1012" s="408"/>
      <c r="B1012" s="113">
        <v>610105</v>
      </c>
      <c r="C1012" s="189" t="s">
        <v>368</v>
      </c>
      <c r="D1012" s="483">
        <v>0</v>
      </c>
      <c r="E1012" s="483">
        <v>0</v>
      </c>
      <c r="F1012" s="483">
        <v>267149.45997000003</v>
      </c>
      <c r="G1012" s="483">
        <v>2284.7094499999998</v>
      </c>
      <c r="H1012" s="88">
        <v>269434.16942000005</v>
      </c>
      <c r="I1012" s="483">
        <v>0</v>
      </c>
      <c r="J1012" s="483">
        <v>0</v>
      </c>
      <c r="K1012" s="483">
        <v>2904.4760000000001</v>
      </c>
      <c r="L1012" s="483">
        <v>0</v>
      </c>
      <c r="M1012" s="483">
        <v>0</v>
      </c>
      <c r="N1012" s="483">
        <v>19329.686109999999</v>
      </c>
      <c r="O1012" s="483">
        <v>0</v>
      </c>
      <c r="P1012" s="483">
        <v>0</v>
      </c>
      <c r="Q1012" s="483">
        <v>0</v>
      </c>
      <c r="R1012" s="88">
        <v>22234.162109999997</v>
      </c>
      <c r="S1012" s="483">
        <v>0</v>
      </c>
      <c r="T1012" s="483">
        <v>0</v>
      </c>
      <c r="U1012" s="483">
        <v>0</v>
      </c>
      <c r="V1012" s="483">
        <v>0</v>
      </c>
      <c r="W1012" s="483">
        <v>0</v>
      </c>
      <c r="X1012" s="483">
        <v>0</v>
      </c>
      <c r="Y1012" s="483">
        <v>0</v>
      </c>
      <c r="Z1012" s="483">
        <v>0</v>
      </c>
      <c r="AA1012" s="483">
        <v>0</v>
      </c>
      <c r="AB1012" s="483">
        <v>0</v>
      </c>
      <c r="AC1012" s="483">
        <v>0</v>
      </c>
      <c r="AD1012" s="483">
        <v>0</v>
      </c>
      <c r="AE1012" s="483">
        <v>291668.33153000002</v>
      </c>
      <c r="AF1012" s="236">
        <v>22234.162109999997</v>
      </c>
      <c r="AG1012" s="236">
        <v>0</v>
      </c>
      <c r="AH1012" s="236">
        <v>0</v>
      </c>
      <c r="AI1012" s="236">
        <v>0</v>
      </c>
      <c r="AJ1012" s="488">
        <v>269434.16942000005</v>
      </c>
    </row>
    <row r="1013" spans="1:36" s="42" customFormat="1" x14ac:dyDescent="0.25">
      <c r="A1013" s="408"/>
      <c r="B1013" s="113">
        <v>610110</v>
      </c>
      <c r="C1013" s="189" t="s">
        <v>369</v>
      </c>
      <c r="D1013" s="483">
        <v>0</v>
      </c>
      <c r="E1013" s="483">
        <v>0</v>
      </c>
      <c r="F1013" s="483">
        <v>0</v>
      </c>
      <c r="G1013" s="483">
        <v>0</v>
      </c>
      <c r="H1013" s="88">
        <v>0</v>
      </c>
      <c r="I1013" s="483">
        <v>0</v>
      </c>
      <c r="J1013" s="483">
        <v>0</v>
      </c>
      <c r="K1013" s="483">
        <v>0</v>
      </c>
      <c r="L1013" s="483">
        <v>0</v>
      </c>
      <c r="M1013" s="483">
        <v>0</v>
      </c>
      <c r="N1013" s="483">
        <v>0</v>
      </c>
      <c r="O1013" s="483">
        <v>0</v>
      </c>
      <c r="P1013" s="483">
        <v>0</v>
      </c>
      <c r="Q1013" s="483">
        <v>0</v>
      </c>
      <c r="R1013" s="88">
        <v>0</v>
      </c>
      <c r="S1013" s="483">
        <v>0</v>
      </c>
      <c r="T1013" s="483">
        <v>0</v>
      </c>
      <c r="U1013" s="483">
        <v>0</v>
      </c>
      <c r="V1013" s="483">
        <v>0</v>
      </c>
      <c r="W1013" s="483">
        <v>0</v>
      </c>
      <c r="X1013" s="483">
        <v>0</v>
      </c>
      <c r="Y1013" s="483">
        <v>0</v>
      </c>
      <c r="Z1013" s="483">
        <v>0</v>
      </c>
      <c r="AA1013" s="483">
        <v>0</v>
      </c>
      <c r="AB1013" s="483">
        <v>0</v>
      </c>
      <c r="AC1013" s="483">
        <v>0</v>
      </c>
      <c r="AD1013" s="483">
        <v>0</v>
      </c>
      <c r="AE1013" s="483">
        <v>0</v>
      </c>
      <c r="AF1013" s="236">
        <v>0</v>
      </c>
      <c r="AG1013" s="236">
        <v>0</v>
      </c>
      <c r="AH1013" s="236">
        <v>0</v>
      </c>
      <c r="AI1013" s="236">
        <v>0</v>
      </c>
      <c r="AJ1013" s="488">
        <v>0</v>
      </c>
    </row>
    <row r="1014" spans="1:36" s="42" customFormat="1" x14ac:dyDescent="0.25">
      <c r="A1014" s="408"/>
      <c r="B1014" s="113">
        <v>610115</v>
      </c>
      <c r="C1014" s="189" t="s">
        <v>370</v>
      </c>
      <c r="D1014" s="483">
        <v>0</v>
      </c>
      <c r="E1014" s="483">
        <v>0</v>
      </c>
      <c r="F1014" s="483">
        <v>0</v>
      </c>
      <c r="G1014" s="483">
        <v>0</v>
      </c>
      <c r="H1014" s="88">
        <v>0</v>
      </c>
      <c r="I1014" s="483">
        <v>0</v>
      </c>
      <c r="J1014" s="483">
        <v>0</v>
      </c>
      <c r="K1014" s="483">
        <v>0</v>
      </c>
      <c r="L1014" s="483">
        <v>0</v>
      </c>
      <c r="M1014" s="483">
        <v>0</v>
      </c>
      <c r="N1014" s="483">
        <v>0</v>
      </c>
      <c r="O1014" s="483">
        <v>0</v>
      </c>
      <c r="P1014" s="483">
        <v>0</v>
      </c>
      <c r="Q1014" s="483">
        <v>0</v>
      </c>
      <c r="R1014" s="88">
        <v>0</v>
      </c>
      <c r="S1014" s="483">
        <v>0</v>
      </c>
      <c r="T1014" s="483">
        <v>0</v>
      </c>
      <c r="U1014" s="483">
        <v>0</v>
      </c>
      <c r="V1014" s="483">
        <v>0</v>
      </c>
      <c r="W1014" s="483">
        <v>0</v>
      </c>
      <c r="X1014" s="483">
        <v>0</v>
      </c>
      <c r="Y1014" s="483">
        <v>0</v>
      </c>
      <c r="Z1014" s="483">
        <v>0</v>
      </c>
      <c r="AA1014" s="483">
        <v>0</v>
      </c>
      <c r="AB1014" s="483">
        <v>0</v>
      </c>
      <c r="AC1014" s="483">
        <v>0</v>
      </c>
      <c r="AD1014" s="483">
        <v>0</v>
      </c>
      <c r="AE1014" s="483">
        <v>0</v>
      </c>
      <c r="AF1014" s="236">
        <v>0</v>
      </c>
      <c r="AG1014" s="236">
        <v>0</v>
      </c>
      <c r="AH1014" s="236">
        <v>0</v>
      </c>
      <c r="AI1014" s="236">
        <v>0</v>
      </c>
      <c r="AJ1014" s="488">
        <v>0</v>
      </c>
    </row>
    <row r="1015" spans="1:36" s="42" customFormat="1" x14ac:dyDescent="0.25">
      <c r="A1015" s="408"/>
      <c r="B1015" s="113">
        <v>610120</v>
      </c>
      <c r="C1015" s="189" t="s">
        <v>371</v>
      </c>
      <c r="D1015" s="483">
        <v>0</v>
      </c>
      <c r="E1015" s="483">
        <v>0</v>
      </c>
      <c r="F1015" s="483">
        <v>117760</v>
      </c>
      <c r="G1015" s="483">
        <v>0</v>
      </c>
      <c r="H1015" s="88">
        <v>117760</v>
      </c>
      <c r="I1015" s="483">
        <v>0</v>
      </c>
      <c r="J1015" s="483">
        <v>0</v>
      </c>
      <c r="K1015" s="483">
        <v>0</v>
      </c>
      <c r="L1015" s="483">
        <v>0</v>
      </c>
      <c r="M1015" s="483">
        <v>0</v>
      </c>
      <c r="N1015" s="483">
        <v>0</v>
      </c>
      <c r="O1015" s="483">
        <v>0</v>
      </c>
      <c r="P1015" s="483">
        <v>0</v>
      </c>
      <c r="Q1015" s="483">
        <v>0</v>
      </c>
      <c r="R1015" s="88">
        <v>0</v>
      </c>
      <c r="S1015" s="483">
        <v>0</v>
      </c>
      <c r="T1015" s="483">
        <v>0</v>
      </c>
      <c r="U1015" s="483">
        <v>0</v>
      </c>
      <c r="V1015" s="483">
        <v>0</v>
      </c>
      <c r="W1015" s="483">
        <v>0</v>
      </c>
      <c r="X1015" s="483">
        <v>0</v>
      </c>
      <c r="Y1015" s="483">
        <v>0</v>
      </c>
      <c r="Z1015" s="483">
        <v>0</v>
      </c>
      <c r="AA1015" s="483">
        <v>0</v>
      </c>
      <c r="AB1015" s="483">
        <v>0</v>
      </c>
      <c r="AC1015" s="483">
        <v>0</v>
      </c>
      <c r="AD1015" s="483">
        <v>0</v>
      </c>
      <c r="AE1015" s="483">
        <v>117760</v>
      </c>
      <c r="AF1015" s="236">
        <v>0</v>
      </c>
      <c r="AG1015" s="236">
        <v>0</v>
      </c>
      <c r="AH1015" s="236">
        <v>0</v>
      </c>
      <c r="AI1015" s="236">
        <v>0</v>
      </c>
      <c r="AJ1015" s="488">
        <v>117760</v>
      </c>
    </row>
    <row r="1016" spans="1:36" s="42" customFormat="1" x14ac:dyDescent="0.25">
      <c r="A1016" s="408"/>
      <c r="B1016" s="113">
        <v>6102</v>
      </c>
      <c r="C1016" s="189" t="s">
        <v>372</v>
      </c>
      <c r="D1016" s="483">
        <v>0</v>
      </c>
      <c r="E1016" s="483">
        <v>0</v>
      </c>
      <c r="F1016" s="483">
        <v>0</v>
      </c>
      <c r="G1016" s="483">
        <v>233.81819999999999</v>
      </c>
      <c r="H1016" s="88">
        <v>233.81819999999999</v>
      </c>
      <c r="I1016" s="483">
        <v>0</v>
      </c>
      <c r="J1016" s="483">
        <v>0</v>
      </c>
      <c r="K1016" s="483">
        <v>0</v>
      </c>
      <c r="L1016" s="483">
        <v>0</v>
      </c>
      <c r="M1016" s="483">
        <v>0</v>
      </c>
      <c r="N1016" s="483">
        <v>0</v>
      </c>
      <c r="O1016" s="483">
        <v>0</v>
      </c>
      <c r="P1016" s="483">
        <v>0</v>
      </c>
      <c r="Q1016" s="483">
        <v>0</v>
      </c>
      <c r="R1016" s="88">
        <v>0</v>
      </c>
      <c r="S1016" s="483">
        <v>0</v>
      </c>
      <c r="T1016" s="483">
        <v>0</v>
      </c>
      <c r="U1016" s="483">
        <v>0</v>
      </c>
      <c r="V1016" s="483">
        <v>0</v>
      </c>
      <c r="W1016" s="483">
        <v>0</v>
      </c>
      <c r="X1016" s="483">
        <v>0</v>
      </c>
      <c r="Y1016" s="483">
        <v>0</v>
      </c>
      <c r="Z1016" s="483">
        <v>0</v>
      </c>
      <c r="AA1016" s="483">
        <v>0</v>
      </c>
      <c r="AB1016" s="483">
        <v>0</v>
      </c>
      <c r="AC1016" s="483">
        <v>0</v>
      </c>
      <c r="AD1016" s="483">
        <v>0</v>
      </c>
      <c r="AE1016" s="483">
        <v>233.81819999999999</v>
      </c>
      <c r="AF1016" s="236">
        <v>0</v>
      </c>
      <c r="AG1016" s="236">
        <v>0</v>
      </c>
      <c r="AH1016" s="236">
        <v>0</v>
      </c>
      <c r="AI1016" s="236">
        <v>0</v>
      </c>
      <c r="AJ1016" s="488">
        <v>233.81819999999999</v>
      </c>
    </row>
    <row r="1017" spans="1:36" s="42" customFormat="1" x14ac:dyDescent="0.25">
      <c r="A1017" s="408"/>
      <c r="B1017" s="113">
        <v>610205</v>
      </c>
      <c r="C1017" s="189" t="s">
        <v>368</v>
      </c>
      <c r="D1017" s="483">
        <v>0</v>
      </c>
      <c r="E1017" s="483">
        <v>0</v>
      </c>
      <c r="F1017" s="483">
        <v>0</v>
      </c>
      <c r="G1017" s="483">
        <v>233.81819999999999</v>
      </c>
      <c r="H1017" s="88">
        <v>233.81819999999999</v>
      </c>
      <c r="I1017" s="483">
        <v>0</v>
      </c>
      <c r="J1017" s="483">
        <v>0</v>
      </c>
      <c r="K1017" s="483">
        <v>0</v>
      </c>
      <c r="L1017" s="483">
        <v>0</v>
      </c>
      <c r="M1017" s="483">
        <v>0</v>
      </c>
      <c r="N1017" s="483">
        <v>0</v>
      </c>
      <c r="O1017" s="483">
        <v>0</v>
      </c>
      <c r="P1017" s="483">
        <v>0</v>
      </c>
      <c r="Q1017" s="483">
        <v>0</v>
      </c>
      <c r="R1017" s="88">
        <v>0</v>
      </c>
      <c r="S1017" s="483">
        <v>0</v>
      </c>
      <c r="T1017" s="483">
        <v>0</v>
      </c>
      <c r="U1017" s="483">
        <v>0</v>
      </c>
      <c r="V1017" s="483">
        <v>0</v>
      </c>
      <c r="W1017" s="483">
        <v>0</v>
      </c>
      <c r="X1017" s="483">
        <v>0</v>
      </c>
      <c r="Y1017" s="483">
        <v>0</v>
      </c>
      <c r="Z1017" s="483">
        <v>0</v>
      </c>
      <c r="AA1017" s="483">
        <v>0</v>
      </c>
      <c r="AB1017" s="483">
        <v>0</v>
      </c>
      <c r="AC1017" s="483">
        <v>0</v>
      </c>
      <c r="AD1017" s="483">
        <v>0</v>
      </c>
      <c r="AE1017" s="483">
        <v>233.81819999999999</v>
      </c>
      <c r="AF1017" s="236">
        <v>0</v>
      </c>
      <c r="AG1017" s="236">
        <v>0</v>
      </c>
      <c r="AH1017" s="236">
        <v>0</v>
      </c>
      <c r="AI1017" s="236">
        <v>0</v>
      </c>
      <c r="AJ1017" s="488">
        <v>233.81819999999999</v>
      </c>
    </row>
    <row r="1018" spans="1:36" s="42" customFormat="1" x14ac:dyDescent="0.25">
      <c r="A1018" s="408"/>
      <c r="B1018" s="113">
        <v>610210</v>
      </c>
      <c r="C1018" s="189" t="s">
        <v>369</v>
      </c>
      <c r="D1018" s="483">
        <v>0</v>
      </c>
      <c r="E1018" s="483">
        <v>0</v>
      </c>
      <c r="F1018" s="483">
        <v>0</v>
      </c>
      <c r="G1018" s="483">
        <v>0</v>
      </c>
      <c r="H1018" s="88">
        <v>0</v>
      </c>
      <c r="I1018" s="483">
        <v>0</v>
      </c>
      <c r="J1018" s="483">
        <v>0</v>
      </c>
      <c r="K1018" s="483">
        <v>0</v>
      </c>
      <c r="L1018" s="483">
        <v>0</v>
      </c>
      <c r="M1018" s="483">
        <v>0</v>
      </c>
      <c r="N1018" s="483">
        <v>0</v>
      </c>
      <c r="O1018" s="483">
        <v>0</v>
      </c>
      <c r="P1018" s="483">
        <v>0</v>
      </c>
      <c r="Q1018" s="483">
        <v>0</v>
      </c>
      <c r="R1018" s="88">
        <v>0</v>
      </c>
      <c r="S1018" s="483">
        <v>0</v>
      </c>
      <c r="T1018" s="483">
        <v>0</v>
      </c>
      <c r="U1018" s="483">
        <v>0</v>
      </c>
      <c r="V1018" s="483">
        <v>0</v>
      </c>
      <c r="W1018" s="483">
        <v>0</v>
      </c>
      <c r="X1018" s="483">
        <v>0</v>
      </c>
      <c r="Y1018" s="483">
        <v>0</v>
      </c>
      <c r="Z1018" s="483">
        <v>0</v>
      </c>
      <c r="AA1018" s="483">
        <v>0</v>
      </c>
      <c r="AB1018" s="483">
        <v>0</v>
      </c>
      <c r="AC1018" s="483">
        <v>0</v>
      </c>
      <c r="AD1018" s="483">
        <v>0</v>
      </c>
      <c r="AE1018" s="483">
        <v>0</v>
      </c>
      <c r="AF1018" s="236">
        <v>0</v>
      </c>
      <c r="AG1018" s="236">
        <v>0</v>
      </c>
      <c r="AH1018" s="236">
        <v>0</v>
      </c>
      <c r="AI1018" s="236">
        <v>0</v>
      </c>
      <c r="AJ1018" s="488">
        <v>0</v>
      </c>
    </row>
    <row r="1019" spans="1:36" s="42" customFormat="1" x14ac:dyDescent="0.25">
      <c r="A1019" s="408"/>
      <c r="B1019" s="113">
        <v>610215</v>
      </c>
      <c r="C1019" s="189" t="s">
        <v>370</v>
      </c>
      <c r="D1019" s="483">
        <v>0</v>
      </c>
      <c r="E1019" s="483">
        <v>0</v>
      </c>
      <c r="F1019" s="483">
        <v>0</v>
      </c>
      <c r="G1019" s="483">
        <v>0</v>
      </c>
      <c r="H1019" s="88">
        <v>0</v>
      </c>
      <c r="I1019" s="483">
        <v>0</v>
      </c>
      <c r="J1019" s="483">
        <v>0</v>
      </c>
      <c r="K1019" s="483">
        <v>0</v>
      </c>
      <c r="L1019" s="483">
        <v>0</v>
      </c>
      <c r="M1019" s="483">
        <v>0</v>
      </c>
      <c r="N1019" s="483">
        <v>0</v>
      </c>
      <c r="O1019" s="483">
        <v>0</v>
      </c>
      <c r="P1019" s="483">
        <v>0</v>
      </c>
      <c r="Q1019" s="483">
        <v>0</v>
      </c>
      <c r="R1019" s="88">
        <v>0</v>
      </c>
      <c r="S1019" s="483">
        <v>0</v>
      </c>
      <c r="T1019" s="483">
        <v>0</v>
      </c>
      <c r="U1019" s="483">
        <v>0</v>
      </c>
      <c r="V1019" s="483">
        <v>0</v>
      </c>
      <c r="W1019" s="483">
        <v>0</v>
      </c>
      <c r="X1019" s="483">
        <v>0</v>
      </c>
      <c r="Y1019" s="483">
        <v>0</v>
      </c>
      <c r="Z1019" s="483">
        <v>0</v>
      </c>
      <c r="AA1019" s="483">
        <v>0</v>
      </c>
      <c r="AB1019" s="483">
        <v>0</v>
      </c>
      <c r="AC1019" s="483">
        <v>0</v>
      </c>
      <c r="AD1019" s="483">
        <v>0</v>
      </c>
      <c r="AE1019" s="483">
        <v>0</v>
      </c>
      <c r="AF1019" s="236">
        <v>0</v>
      </c>
      <c r="AG1019" s="236">
        <v>0</v>
      </c>
      <c r="AH1019" s="236">
        <v>0</v>
      </c>
      <c r="AI1019" s="236">
        <v>0</v>
      </c>
      <c r="AJ1019" s="488">
        <v>0</v>
      </c>
    </row>
    <row r="1020" spans="1:36" s="42" customFormat="1" x14ac:dyDescent="0.25">
      <c r="A1020" s="408"/>
      <c r="B1020" s="113">
        <v>610220</v>
      </c>
      <c r="C1020" s="189" t="s">
        <v>371</v>
      </c>
      <c r="D1020" s="483">
        <v>0</v>
      </c>
      <c r="E1020" s="483">
        <v>0</v>
      </c>
      <c r="F1020" s="483">
        <v>0</v>
      </c>
      <c r="G1020" s="483">
        <v>0</v>
      </c>
      <c r="H1020" s="88">
        <v>0</v>
      </c>
      <c r="I1020" s="483">
        <v>0</v>
      </c>
      <c r="J1020" s="483">
        <v>0</v>
      </c>
      <c r="K1020" s="483">
        <v>0</v>
      </c>
      <c r="L1020" s="483">
        <v>0</v>
      </c>
      <c r="M1020" s="483">
        <v>0</v>
      </c>
      <c r="N1020" s="483">
        <v>0</v>
      </c>
      <c r="O1020" s="483">
        <v>0</v>
      </c>
      <c r="P1020" s="483">
        <v>0</v>
      </c>
      <c r="Q1020" s="483">
        <v>0</v>
      </c>
      <c r="R1020" s="88">
        <v>0</v>
      </c>
      <c r="S1020" s="483">
        <v>0</v>
      </c>
      <c r="T1020" s="483">
        <v>0</v>
      </c>
      <c r="U1020" s="483">
        <v>0</v>
      </c>
      <c r="V1020" s="483">
        <v>0</v>
      </c>
      <c r="W1020" s="483">
        <v>0</v>
      </c>
      <c r="X1020" s="483">
        <v>0</v>
      </c>
      <c r="Y1020" s="483">
        <v>0</v>
      </c>
      <c r="Z1020" s="483">
        <v>0</v>
      </c>
      <c r="AA1020" s="483">
        <v>0</v>
      </c>
      <c r="AB1020" s="483">
        <v>0</v>
      </c>
      <c r="AC1020" s="483">
        <v>0</v>
      </c>
      <c r="AD1020" s="483">
        <v>0</v>
      </c>
      <c r="AE1020" s="483">
        <v>0</v>
      </c>
      <c r="AF1020" s="236">
        <v>0</v>
      </c>
      <c r="AG1020" s="236">
        <v>0</v>
      </c>
      <c r="AH1020" s="236">
        <v>0</v>
      </c>
      <c r="AI1020" s="236">
        <v>0</v>
      </c>
      <c r="AJ1020" s="488">
        <v>0</v>
      </c>
    </row>
    <row r="1021" spans="1:36" s="42" customFormat="1" x14ac:dyDescent="0.25">
      <c r="A1021" s="408"/>
      <c r="B1021" s="113">
        <v>6103</v>
      </c>
      <c r="C1021" s="189" t="s">
        <v>373</v>
      </c>
      <c r="D1021" s="483">
        <v>0</v>
      </c>
      <c r="E1021" s="483">
        <v>0</v>
      </c>
      <c r="F1021" s="483">
        <v>4790</v>
      </c>
      <c r="G1021" s="483">
        <v>0</v>
      </c>
      <c r="H1021" s="88">
        <v>4790</v>
      </c>
      <c r="I1021" s="483">
        <v>0</v>
      </c>
      <c r="J1021" s="483">
        <v>0</v>
      </c>
      <c r="K1021" s="483">
        <v>0</v>
      </c>
      <c r="L1021" s="483">
        <v>0</v>
      </c>
      <c r="M1021" s="483">
        <v>0</v>
      </c>
      <c r="N1021" s="483">
        <v>0</v>
      </c>
      <c r="O1021" s="483">
        <v>0</v>
      </c>
      <c r="P1021" s="483">
        <v>0</v>
      </c>
      <c r="Q1021" s="483">
        <v>0</v>
      </c>
      <c r="R1021" s="88">
        <v>0</v>
      </c>
      <c r="S1021" s="483">
        <v>0</v>
      </c>
      <c r="T1021" s="483">
        <v>0</v>
      </c>
      <c r="U1021" s="483">
        <v>0</v>
      </c>
      <c r="V1021" s="483">
        <v>0</v>
      </c>
      <c r="W1021" s="483">
        <v>0</v>
      </c>
      <c r="X1021" s="483">
        <v>0</v>
      </c>
      <c r="Y1021" s="483">
        <v>0</v>
      </c>
      <c r="Z1021" s="483">
        <v>0</v>
      </c>
      <c r="AA1021" s="483">
        <v>0</v>
      </c>
      <c r="AB1021" s="483">
        <v>0</v>
      </c>
      <c r="AC1021" s="483">
        <v>0</v>
      </c>
      <c r="AD1021" s="483">
        <v>0</v>
      </c>
      <c r="AE1021" s="483">
        <v>4790</v>
      </c>
      <c r="AF1021" s="236">
        <v>0</v>
      </c>
      <c r="AG1021" s="236">
        <v>0</v>
      </c>
      <c r="AH1021" s="236">
        <v>0</v>
      </c>
      <c r="AI1021" s="236">
        <v>0</v>
      </c>
      <c r="AJ1021" s="488">
        <v>4790</v>
      </c>
    </row>
    <row r="1022" spans="1:36" s="42" customFormat="1" x14ac:dyDescent="0.25">
      <c r="A1022" s="408"/>
      <c r="B1022" s="113">
        <v>6104</v>
      </c>
      <c r="C1022" s="189" t="s">
        <v>374</v>
      </c>
      <c r="D1022" s="483">
        <v>0</v>
      </c>
      <c r="E1022" s="483">
        <v>0</v>
      </c>
      <c r="F1022" s="483">
        <v>0</v>
      </c>
      <c r="G1022" s="483">
        <v>0</v>
      </c>
      <c r="H1022" s="88">
        <v>0</v>
      </c>
      <c r="I1022" s="483">
        <v>0</v>
      </c>
      <c r="J1022" s="483">
        <v>0</v>
      </c>
      <c r="K1022" s="483">
        <v>0</v>
      </c>
      <c r="L1022" s="483">
        <v>0</v>
      </c>
      <c r="M1022" s="483">
        <v>0</v>
      </c>
      <c r="N1022" s="483">
        <v>0</v>
      </c>
      <c r="O1022" s="483">
        <v>0</v>
      </c>
      <c r="P1022" s="483">
        <v>0</v>
      </c>
      <c r="Q1022" s="483">
        <v>0</v>
      </c>
      <c r="R1022" s="88">
        <v>0</v>
      </c>
      <c r="S1022" s="483">
        <v>0</v>
      </c>
      <c r="T1022" s="483">
        <v>0</v>
      </c>
      <c r="U1022" s="483">
        <v>0</v>
      </c>
      <c r="V1022" s="483">
        <v>0</v>
      </c>
      <c r="W1022" s="483">
        <v>0</v>
      </c>
      <c r="X1022" s="483">
        <v>0</v>
      </c>
      <c r="Y1022" s="483">
        <v>0</v>
      </c>
      <c r="Z1022" s="483">
        <v>0</v>
      </c>
      <c r="AA1022" s="483">
        <v>0</v>
      </c>
      <c r="AB1022" s="483">
        <v>0</v>
      </c>
      <c r="AC1022" s="483">
        <v>0</v>
      </c>
      <c r="AD1022" s="483">
        <v>0</v>
      </c>
      <c r="AE1022" s="483">
        <v>0</v>
      </c>
      <c r="AF1022" s="236">
        <v>0</v>
      </c>
      <c r="AG1022" s="236">
        <v>0</v>
      </c>
      <c r="AH1022" s="236">
        <v>0</v>
      </c>
      <c r="AI1022" s="236">
        <v>0</v>
      </c>
      <c r="AJ1022" s="488">
        <v>0</v>
      </c>
    </row>
    <row r="1023" spans="1:36" s="42" customFormat="1" x14ac:dyDescent="0.25">
      <c r="A1023" s="408"/>
      <c r="B1023" s="113">
        <v>6105</v>
      </c>
      <c r="C1023" s="189" t="s">
        <v>375</v>
      </c>
      <c r="D1023" s="483">
        <v>0</v>
      </c>
      <c r="E1023" s="483">
        <v>0</v>
      </c>
      <c r="F1023" s="483">
        <v>5547.5625</v>
      </c>
      <c r="G1023" s="483">
        <v>0</v>
      </c>
      <c r="H1023" s="88">
        <v>5547.5625</v>
      </c>
      <c r="I1023" s="483">
        <v>0</v>
      </c>
      <c r="J1023" s="483">
        <v>0</v>
      </c>
      <c r="K1023" s="483">
        <v>0</v>
      </c>
      <c r="L1023" s="483">
        <v>0</v>
      </c>
      <c r="M1023" s="483">
        <v>0</v>
      </c>
      <c r="N1023" s="483">
        <v>0</v>
      </c>
      <c r="O1023" s="483">
        <v>0</v>
      </c>
      <c r="P1023" s="483">
        <v>0</v>
      </c>
      <c r="Q1023" s="483">
        <v>0</v>
      </c>
      <c r="R1023" s="88">
        <v>0</v>
      </c>
      <c r="S1023" s="483">
        <v>0</v>
      </c>
      <c r="T1023" s="483">
        <v>0</v>
      </c>
      <c r="U1023" s="483">
        <v>0</v>
      </c>
      <c r="V1023" s="483">
        <v>0</v>
      </c>
      <c r="W1023" s="483">
        <v>0</v>
      </c>
      <c r="X1023" s="483">
        <v>0</v>
      </c>
      <c r="Y1023" s="483">
        <v>0</v>
      </c>
      <c r="Z1023" s="483">
        <v>0</v>
      </c>
      <c r="AA1023" s="483">
        <v>0</v>
      </c>
      <c r="AB1023" s="483">
        <v>0</v>
      </c>
      <c r="AC1023" s="483">
        <v>0</v>
      </c>
      <c r="AD1023" s="483">
        <v>0</v>
      </c>
      <c r="AE1023" s="483">
        <v>5547.5625</v>
      </c>
      <c r="AF1023" s="236">
        <v>0</v>
      </c>
      <c r="AG1023" s="236">
        <v>0</v>
      </c>
      <c r="AH1023" s="236">
        <v>0</v>
      </c>
      <c r="AI1023" s="236">
        <v>0</v>
      </c>
      <c r="AJ1023" s="488">
        <v>5547.5625</v>
      </c>
    </row>
    <row r="1024" spans="1:36" s="42" customFormat="1" ht="14.25" customHeight="1" x14ac:dyDescent="0.25">
      <c r="A1024" s="408"/>
      <c r="B1024" s="113">
        <v>6190</v>
      </c>
      <c r="C1024" s="189" t="s">
        <v>376</v>
      </c>
      <c r="D1024" s="483">
        <v>0</v>
      </c>
      <c r="E1024" s="483">
        <v>0</v>
      </c>
      <c r="F1024" s="483">
        <v>0</v>
      </c>
      <c r="G1024" s="483">
        <v>0</v>
      </c>
      <c r="H1024" s="88">
        <v>0</v>
      </c>
      <c r="I1024" s="483">
        <v>0</v>
      </c>
      <c r="J1024" s="483">
        <v>0</v>
      </c>
      <c r="K1024" s="483">
        <v>0</v>
      </c>
      <c r="L1024" s="483">
        <v>0</v>
      </c>
      <c r="M1024" s="483">
        <v>0</v>
      </c>
      <c r="N1024" s="483">
        <v>0</v>
      </c>
      <c r="O1024" s="483">
        <v>0</v>
      </c>
      <c r="P1024" s="483">
        <v>0</v>
      </c>
      <c r="Q1024" s="483">
        <v>0</v>
      </c>
      <c r="R1024" s="88">
        <v>0</v>
      </c>
      <c r="S1024" s="483">
        <v>0</v>
      </c>
      <c r="T1024" s="483">
        <v>0</v>
      </c>
      <c r="U1024" s="483">
        <v>0</v>
      </c>
      <c r="V1024" s="483">
        <v>0</v>
      </c>
      <c r="W1024" s="483">
        <v>0</v>
      </c>
      <c r="X1024" s="483">
        <v>0</v>
      </c>
      <c r="Y1024" s="483">
        <v>0</v>
      </c>
      <c r="Z1024" s="483">
        <v>0</v>
      </c>
      <c r="AA1024" s="483">
        <v>0</v>
      </c>
      <c r="AB1024" s="483">
        <v>0</v>
      </c>
      <c r="AC1024" s="483">
        <v>0</v>
      </c>
      <c r="AD1024" s="483">
        <v>0</v>
      </c>
      <c r="AE1024" s="483">
        <v>0</v>
      </c>
      <c r="AF1024" s="236">
        <v>0</v>
      </c>
      <c r="AG1024" s="236">
        <v>0</v>
      </c>
      <c r="AH1024" s="236">
        <v>0</v>
      </c>
      <c r="AI1024" s="236">
        <v>0</v>
      </c>
      <c r="AJ1024" s="488">
        <v>0</v>
      </c>
    </row>
    <row r="1025" spans="1:36" s="40" customFormat="1" x14ac:dyDescent="0.25">
      <c r="A1025" s="407"/>
      <c r="B1025" s="112">
        <v>62</v>
      </c>
      <c r="C1025" s="320" t="s">
        <v>856</v>
      </c>
      <c r="D1025" s="484">
        <v>0</v>
      </c>
      <c r="E1025" s="484">
        <v>0</v>
      </c>
      <c r="F1025" s="484">
        <v>0</v>
      </c>
      <c r="G1025" s="484">
        <v>0</v>
      </c>
      <c r="H1025" s="26">
        <v>0</v>
      </c>
      <c r="I1025" s="484">
        <v>0</v>
      </c>
      <c r="J1025" s="484">
        <v>0</v>
      </c>
      <c r="K1025" s="484">
        <v>0</v>
      </c>
      <c r="L1025" s="484">
        <v>0</v>
      </c>
      <c r="M1025" s="484">
        <v>0</v>
      </c>
      <c r="N1025" s="484">
        <v>0</v>
      </c>
      <c r="O1025" s="484">
        <v>0</v>
      </c>
      <c r="P1025" s="484">
        <v>0</v>
      </c>
      <c r="Q1025" s="484">
        <v>0</v>
      </c>
      <c r="R1025" s="26">
        <v>0</v>
      </c>
      <c r="S1025" s="484">
        <v>0</v>
      </c>
      <c r="T1025" s="484">
        <v>0</v>
      </c>
      <c r="U1025" s="484">
        <v>0</v>
      </c>
      <c r="V1025" s="484">
        <v>0</v>
      </c>
      <c r="W1025" s="484">
        <v>0</v>
      </c>
      <c r="X1025" s="484">
        <v>0</v>
      </c>
      <c r="Y1025" s="484">
        <v>0</v>
      </c>
      <c r="Z1025" s="484">
        <v>0</v>
      </c>
      <c r="AA1025" s="484">
        <v>0</v>
      </c>
      <c r="AB1025" s="484">
        <v>0</v>
      </c>
      <c r="AC1025" s="484">
        <v>0</v>
      </c>
      <c r="AD1025" s="484">
        <v>0</v>
      </c>
      <c r="AE1025" s="484">
        <v>0</v>
      </c>
      <c r="AF1025" s="486">
        <v>0</v>
      </c>
      <c r="AG1025" s="486">
        <v>0</v>
      </c>
      <c r="AH1025" s="486">
        <v>0</v>
      </c>
      <c r="AI1025" s="486">
        <v>0</v>
      </c>
      <c r="AJ1025" s="487">
        <v>0</v>
      </c>
    </row>
    <row r="1026" spans="1:36" s="42" customFormat="1" x14ac:dyDescent="0.25">
      <c r="A1026" s="408"/>
      <c r="B1026" s="113">
        <v>6201</v>
      </c>
      <c r="C1026" s="189" t="s">
        <v>857</v>
      </c>
      <c r="D1026" s="483">
        <v>0</v>
      </c>
      <c r="E1026" s="483">
        <v>0</v>
      </c>
      <c r="F1026" s="483">
        <v>0</v>
      </c>
      <c r="G1026" s="483">
        <v>0</v>
      </c>
      <c r="H1026" s="88">
        <v>0</v>
      </c>
      <c r="I1026" s="483">
        <v>0</v>
      </c>
      <c r="J1026" s="483">
        <v>0</v>
      </c>
      <c r="K1026" s="483">
        <v>0</v>
      </c>
      <c r="L1026" s="483">
        <v>0</v>
      </c>
      <c r="M1026" s="483">
        <v>0</v>
      </c>
      <c r="N1026" s="483">
        <v>0</v>
      </c>
      <c r="O1026" s="483">
        <v>0</v>
      </c>
      <c r="P1026" s="483">
        <v>0</v>
      </c>
      <c r="Q1026" s="483">
        <v>0</v>
      </c>
      <c r="R1026" s="88">
        <v>0</v>
      </c>
      <c r="S1026" s="483">
        <v>0</v>
      </c>
      <c r="T1026" s="483">
        <v>0</v>
      </c>
      <c r="U1026" s="483">
        <v>0</v>
      </c>
      <c r="V1026" s="483">
        <v>0</v>
      </c>
      <c r="W1026" s="483">
        <v>0</v>
      </c>
      <c r="X1026" s="483">
        <v>0</v>
      </c>
      <c r="Y1026" s="483">
        <v>0</v>
      </c>
      <c r="Z1026" s="483">
        <v>0</v>
      </c>
      <c r="AA1026" s="483">
        <v>0</v>
      </c>
      <c r="AB1026" s="483">
        <v>0</v>
      </c>
      <c r="AC1026" s="483">
        <v>0</v>
      </c>
      <c r="AD1026" s="483">
        <v>0</v>
      </c>
      <c r="AE1026" s="483">
        <v>0</v>
      </c>
      <c r="AF1026" s="236">
        <v>0</v>
      </c>
      <c r="AG1026" s="236">
        <v>0</v>
      </c>
      <c r="AH1026" s="236">
        <v>0</v>
      </c>
      <c r="AI1026" s="236">
        <v>0</v>
      </c>
      <c r="AJ1026" s="488">
        <v>0</v>
      </c>
    </row>
    <row r="1027" spans="1:36" s="42" customFormat="1" x14ac:dyDescent="0.25">
      <c r="A1027" s="408"/>
      <c r="B1027" s="113">
        <v>6202</v>
      </c>
      <c r="C1027" s="189" t="s">
        <v>372</v>
      </c>
      <c r="D1027" s="483">
        <v>0</v>
      </c>
      <c r="E1027" s="483">
        <v>0</v>
      </c>
      <c r="F1027" s="483">
        <v>0</v>
      </c>
      <c r="G1027" s="483">
        <v>0</v>
      </c>
      <c r="H1027" s="88">
        <v>0</v>
      </c>
      <c r="I1027" s="483">
        <v>0</v>
      </c>
      <c r="J1027" s="483">
        <v>0</v>
      </c>
      <c r="K1027" s="483">
        <v>0</v>
      </c>
      <c r="L1027" s="483">
        <v>0</v>
      </c>
      <c r="M1027" s="483">
        <v>0</v>
      </c>
      <c r="N1027" s="483">
        <v>0</v>
      </c>
      <c r="O1027" s="483">
        <v>0</v>
      </c>
      <c r="P1027" s="483">
        <v>0</v>
      </c>
      <c r="Q1027" s="483">
        <v>0</v>
      </c>
      <c r="R1027" s="88">
        <v>0</v>
      </c>
      <c r="S1027" s="483">
        <v>0</v>
      </c>
      <c r="T1027" s="483">
        <v>0</v>
      </c>
      <c r="U1027" s="483">
        <v>0</v>
      </c>
      <c r="V1027" s="483">
        <v>0</v>
      </c>
      <c r="W1027" s="483">
        <v>0</v>
      </c>
      <c r="X1027" s="483">
        <v>0</v>
      </c>
      <c r="Y1027" s="483">
        <v>0</v>
      </c>
      <c r="Z1027" s="483">
        <v>0</v>
      </c>
      <c r="AA1027" s="483">
        <v>0</v>
      </c>
      <c r="AB1027" s="483">
        <v>0</v>
      </c>
      <c r="AC1027" s="483">
        <v>0</v>
      </c>
      <c r="AD1027" s="483">
        <v>0</v>
      </c>
      <c r="AE1027" s="483">
        <v>0</v>
      </c>
      <c r="AF1027" s="236">
        <v>0</v>
      </c>
      <c r="AG1027" s="236">
        <v>0</v>
      </c>
      <c r="AH1027" s="236">
        <v>0</v>
      </c>
      <c r="AI1027" s="236">
        <v>0</v>
      </c>
      <c r="AJ1027" s="488">
        <v>0</v>
      </c>
    </row>
    <row r="1028" spans="1:36" s="42" customFormat="1" x14ac:dyDescent="0.25">
      <c r="A1028" s="408"/>
      <c r="B1028" s="113">
        <v>6203</v>
      </c>
      <c r="C1028" s="189" t="s">
        <v>373</v>
      </c>
      <c r="D1028" s="483">
        <v>0</v>
      </c>
      <c r="E1028" s="483">
        <v>0</v>
      </c>
      <c r="F1028" s="483">
        <v>0</v>
      </c>
      <c r="G1028" s="483">
        <v>0</v>
      </c>
      <c r="H1028" s="88">
        <v>0</v>
      </c>
      <c r="I1028" s="483">
        <v>0</v>
      </c>
      <c r="J1028" s="483">
        <v>0</v>
      </c>
      <c r="K1028" s="483">
        <v>0</v>
      </c>
      <c r="L1028" s="483">
        <v>0</v>
      </c>
      <c r="M1028" s="483">
        <v>0</v>
      </c>
      <c r="N1028" s="483">
        <v>0</v>
      </c>
      <c r="O1028" s="483">
        <v>0</v>
      </c>
      <c r="P1028" s="483">
        <v>0</v>
      </c>
      <c r="Q1028" s="483">
        <v>0</v>
      </c>
      <c r="R1028" s="88">
        <v>0</v>
      </c>
      <c r="S1028" s="483">
        <v>0</v>
      </c>
      <c r="T1028" s="483">
        <v>0</v>
      </c>
      <c r="U1028" s="483">
        <v>0</v>
      </c>
      <c r="V1028" s="483">
        <v>0</v>
      </c>
      <c r="W1028" s="483">
        <v>0</v>
      </c>
      <c r="X1028" s="483">
        <v>0</v>
      </c>
      <c r="Y1028" s="483">
        <v>0</v>
      </c>
      <c r="Z1028" s="483">
        <v>0</v>
      </c>
      <c r="AA1028" s="483">
        <v>0</v>
      </c>
      <c r="AB1028" s="483">
        <v>0</v>
      </c>
      <c r="AC1028" s="483">
        <v>0</v>
      </c>
      <c r="AD1028" s="483">
        <v>0</v>
      </c>
      <c r="AE1028" s="483">
        <v>0</v>
      </c>
      <c r="AF1028" s="236">
        <v>0</v>
      </c>
      <c r="AG1028" s="236">
        <v>0</v>
      </c>
      <c r="AH1028" s="236">
        <v>0</v>
      </c>
      <c r="AI1028" s="236">
        <v>0</v>
      </c>
      <c r="AJ1028" s="488">
        <v>0</v>
      </c>
    </row>
    <row r="1029" spans="1:36" s="42" customFormat="1" x14ac:dyDescent="0.25">
      <c r="A1029" s="408"/>
      <c r="B1029" s="113">
        <v>6204</v>
      </c>
      <c r="C1029" s="189" t="s">
        <v>374</v>
      </c>
      <c r="D1029" s="483">
        <v>0</v>
      </c>
      <c r="E1029" s="483">
        <v>0</v>
      </c>
      <c r="F1029" s="483">
        <v>0</v>
      </c>
      <c r="G1029" s="483">
        <v>0</v>
      </c>
      <c r="H1029" s="88">
        <v>0</v>
      </c>
      <c r="I1029" s="483">
        <v>0</v>
      </c>
      <c r="J1029" s="483">
        <v>0</v>
      </c>
      <c r="K1029" s="483">
        <v>0</v>
      </c>
      <c r="L1029" s="483">
        <v>0</v>
      </c>
      <c r="M1029" s="483">
        <v>0</v>
      </c>
      <c r="N1029" s="483">
        <v>0</v>
      </c>
      <c r="O1029" s="483">
        <v>0</v>
      </c>
      <c r="P1029" s="483">
        <v>0</v>
      </c>
      <c r="Q1029" s="483">
        <v>0</v>
      </c>
      <c r="R1029" s="88">
        <v>0</v>
      </c>
      <c r="S1029" s="483">
        <v>0</v>
      </c>
      <c r="T1029" s="483">
        <v>0</v>
      </c>
      <c r="U1029" s="483">
        <v>0</v>
      </c>
      <c r="V1029" s="483">
        <v>0</v>
      </c>
      <c r="W1029" s="483">
        <v>0</v>
      </c>
      <c r="X1029" s="483">
        <v>0</v>
      </c>
      <c r="Y1029" s="483">
        <v>0</v>
      </c>
      <c r="Z1029" s="483">
        <v>0</v>
      </c>
      <c r="AA1029" s="483">
        <v>0</v>
      </c>
      <c r="AB1029" s="483">
        <v>0</v>
      </c>
      <c r="AC1029" s="483">
        <v>0</v>
      </c>
      <c r="AD1029" s="483">
        <v>0</v>
      </c>
      <c r="AE1029" s="483">
        <v>0</v>
      </c>
      <c r="AF1029" s="236">
        <v>0</v>
      </c>
      <c r="AG1029" s="236">
        <v>0</v>
      </c>
      <c r="AH1029" s="236">
        <v>0</v>
      </c>
      <c r="AI1029" s="236">
        <v>0</v>
      </c>
      <c r="AJ1029" s="488">
        <v>0</v>
      </c>
    </row>
    <row r="1030" spans="1:36" s="42" customFormat="1" x14ac:dyDescent="0.25">
      <c r="A1030" s="408"/>
      <c r="B1030" s="113">
        <v>6205</v>
      </c>
      <c r="C1030" s="189" t="s">
        <v>375</v>
      </c>
      <c r="D1030" s="483">
        <v>0</v>
      </c>
      <c r="E1030" s="483">
        <v>0</v>
      </c>
      <c r="F1030" s="483">
        <v>0</v>
      </c>
      <c r="G1030" s="483">
        <v>0</v>
      </c>
      <c r="H1030" s="88">
        <v>0</v>
      </c>
      <c r="I1030" s="483">
        <v>0</v>
      </c>
      <c r="J1030" s="483">
        <v>0</v>
      </c>
      <c r="K1030" s="483">
        <v>0</v>
      </c>
      <c r="L1030" s="483">
        <v>0</v>
      </c>
      <c r="M1030" s="483">
        <v>0</v>
      </c>
      <c r="N1030" s="483">
        <v>0</v>
      </c>
      <c r="O1030" s="483">
        <v>0</v>
      </c>
      <c r="P1030" s="483">
        <v>0</v>
      </c>
      <c r="Q1030" s="483">
        <v>0</v>
      </c>
      <c r="R1030" s="88">
        <v>0</v>
      </c>
      <c r="S1030" s="483">
        <v>0</v>
      </c>
      <c r="T1030" s="483">
        <v>0</v>
      </c>
      <c r="U1030" s="483">
        <v>0</v>
      </c>
      <c r="V1030" s="483">
        <v>0</v>
      </c>
      <c r="W1030" s="483">
        <v>0</v>
      </c>
      <c r="X1030" s="483">
        <v>0</v>
      </c>
      <c r="Y1030" s="483">
        <v>0</v>
      </c>
      <c r="Z1030" s="483">
        <v>0</v>
      </c>
      <c r="AA1030" s="483">
        <v>0</v>
      </c>
      <c r="AB1030" s="483">
        <v>0</v>
      </c>
      <c r="AC1030" s="483">
        <v>0</v>
      </c>
      <c r="AD1030" s="483">
        <v>0</v>
      </c>
      <c r="AE1030" s="483">
        <v>0</v>
      </c>
      <c r="AF1030" s="236">
        <v>0</v>
      </c>
      <c r="AG1030" s="236">
        <v>0</v>
      </c>
      <c r="AH1030" s="236">
        <v>0</v>
      </c>
      <c r="AI1030" s="236">
        <v>0</v>
      </c>
      <c r="AJ1030" s="488">
        <v>0</v>
      </c>
    </row>
    <row r="1031" spans="1:36" s="42" customFormat="1" x14ac:dyDescent="0.25">
      <c r="A1031" s="408"/>
      <c r="B1031" s="113">
        <v>6290</v>
      </c>
      <c r="C1031" s="189" t="s">
        <v>376</v>
      </c>
      <c r="D1031" s="483">
        <v>0</v>
      </c>
      <c r="E1031" s="483">
        <v>0</v>
      </c>
      <c r="F1031" s="483">
        <v>0</v>
      </c>
      <c r="G1031" s="483">
        <v>0</v>
      </c>
      <c r="H1031" s="88">
        <v>0</v>
      </c>
      <c r="I1031" s="483">
        <v>0</v>
      </c>
      <c r="J1031" s="483">
        <v>0</v>
      </c>
      <c r="K1031" s="483">
        <v>0</v>
      </c>
      <c r="L1031" s="483">
        <v>0</v>
      </c>
      <c r="M1031" s="483">
        <v>0</v>
      </c>
      <c r="N1031" s="483">
        <v>0</v>
      </c>
      <c r="O1031" s="483">
        <v>0</v>
      </c>
      <c r="P1031" s="483">
        <v>0</v>
      </c>
      <c r="Q1031" s="483">
        <v>0</v>
      </c>
      <c r="R1031" s="88">
        <v>0</v>
      </c>
      <c r="S1031" s="483">
        <v>0</v>
      </c>
      <c r="T1031" s="483">
        <v>0</v>
      </c>
      <c r="U1031" s="483">
        <v>0</v>
      </c>
      <c r="V1031" s="483">
        <v>0</v>
      </c>
      <c r="W1031" s="483">
        <v>0</v>
      </c>
      <c r="X1031" s="483">
        <v>0</v>
      </c>
      <c r="Y1031" s="483">
        <v>0</v>
      </c>
      <c r="Z1031" s="483">
        <v>0</v>
      </c>
      <c r="AA1031" s="483">
        <v>0</v>
      </c>
      <c r="AB1031" s="483">
        <v>0</v>
      </c>
      <c r="AC1031" s="483">
        <v>0</v>
      </c>
      <c r="AD1031" s="483">
        <v>0</v>
      </c>
      <c r="AE1031" s="483">
        <v>0</v>
      </c>
      <c r="AF1031" s="236">
        <v>0</v>
      </c>
      <c r="AG1031" s="236">
        <v>0</v>
      </c>
      <c r="AH1031" s="236">
        <v>0</v>
      </c>
      <c r="AI1031" s="236">
        <v>0</v>
      </c>
      <c r="AJ1031" s="488">
        <v>0</v>
      </c>
    </row>
    <row r="1032" spans="1:36" s="40" customFormat="1" x14ac:dyDescent="0.25">
      <c r="A1032" s="407"/>
      <c r="B1032" s="112">
        <v>63</v>
      </c>
      <c r="C1032" s="320" t="s">
        <v>858</v>
      </c>
      <c r="D1032" s="484">
        <v>0</v>
      </c>
      <c r="E1032" s="484">
        <v>0</v>
      </c>
      <c r="F1032" s="484">
        <v>0</v>
      </c>
      <c r="G1032" s="484">
        <v>0</v>
      </c>
      <c r="H1032" s="26">
        <v>0</v>
      </c>
      <c r="I1032" s="484">
        <v>0</v>
      </c>
      <c r="J1032" s="484">
        <v>0</v>
      </c>
      <c r="K1032" s="484">
        <v>0</v>
      </c>
      <c r="L1032" s="484">
        <v>0</v>
      </c>
      <c r="M1032" s="484">
        <v>0</v>
      </c>
      <c r="N1032" s="484">
        <v>0</v>
      </c>
      <c r="O1032" s="484">
        <v>0</v>
      </c>
      <c r="P1032" s="484">
        <v>0</v>
      </c>
      <c r="Q1032" s="484">
        <v>0</v>
      </c>
      <c r="R1032" s="26">
        <v>0</v>
      </c>
      <c r="S1032" s="484">
        <v>0</v>
      </c>
      <c r="T1032" s="484">
        <v>0</v>
      </c>
      <c r="U1032" s="484">
        <v>0</v>
      </c>
      <c r="V1032" s="484">
        <v>0</v>
      </c>
      <c r="W1032" s="484">
        <v>0</v>
      </c>
      <c r="X1032" s="484">
        <v>0</v>
      </c>
      <c r="Y1032" s="484">
        <v>0</v>
      </c>
      <c r="Z1032" s="484">
        <v>0</v>
      </c>
      <c r="AA1032" s="484">
        <v>0</v>
      </c>
      <c r="AB1032" s="484">
        <v>0</v>
      </c>
      <c r="AC1032" s="484">
        <v>0</v>
      </c>
      <c r="AD1032" s="484">
        <v>0</v>
      </c>
      <c r="AE1032" s="484">
        <v>0</v>
      </c>
      <c r="AF1032" s="486">
        <v>0</v>
      </c>
      <c r="AG1032" s="486">
        <v>0</v>
      </c>
      <c r="AH1032" s="486">
        <v>0</v>
      </c>
      <c r="AI1032" s="486">
        <v>0</v>
      </c>
      <c r="AJ1032" s="487">
        <v>0</v>
      </c>
    </row>
    <row r="1033" spans="1:36" s="42" customFormat="1" x14ac:dyDescent="0.25">
      <c r="A1033" s="408"/>
      <c r="B1033" s="113">
        <v>6301</v>
      </c>
      <c r="C1033" s="189" t="s">
        <v>378</v>
      </c>
      <c r="D1033" s="483">
        <v>0</v>
      </c>
      <c r="E1033" s="483">
        <v>0</v>
      </c>
      <c r="F1033" s="483">
        <v>0</v>
      </c>
      <c r="G1033" s="483">
        <v>0</v>
      </c>
      <c r="H1033" s="88">
        <v>0</v>
      </c>
      <c r="I1033" s="483">
        <v>0</v>
      </c>
      <c r="J1033" s="483">
        <v>0</v>
      </c>
      <c r="K1033" s="483">
        <v>0</v>
      </c>
      <c r="L1033" s="483">
        <v>0</v>
      </c>
      <c r="M1033" s="483">
        <v>0</v>
      </c>
      <c r="N1033" s="483">
        <v>0</v>
      </c>
      <c r="O1033" s="483">
        <v>0</v>
      </c>
      <c r="P1033" s="483">
        <v>0</v>
      </c>
      <c r="Q1033" s="483">
        <v>0</v>
      </c>
      <c r="R1033" s="88">
        <v>0</v>
      </c>
      <c r="S1033" s="483">
        <v>0</v>
      </c>
      <c r="T1033" s="483">
        <v>0</v>
      </c>
      <c r="U1033" s="483">
        <v>0</v>
      </c>
      <c r="V1033" s="483">
        <v>0</v>
      </c>
      <c r="W1033" s="483">
        <v>0</v>
      </c>
      <c r="X1033" s="483">
        <v>0</v>
      </c>
      <c r="Y1033" s="483">
        <v>0</v>
      </c>
      <c r="Z1033" s="483">
        <v>0</v>
      </c>
      <c r="AA1033" s="483">
        <v>0</v>
      </c>
      <c r="AB1033" s="483">
        <v>0</v>
      </c>
      <c r="AC1033" s="483">
        <v>0</v>
      </c>
      <c r="AD1033" s="483">
        <v>0</v>
      </c>
      <c r="AE1033" s="483">
        <v>0</v>
      </c>
      <c r="AF1033" s="236">
        <v>0</v>
      </c>
      <c r="AG1033" s="236">
        <v>0</v>
      </c>
      <c r="AH1033" s="236">
        <v>0</v>
      </c>
      <c r="AI1033" s="236">
        <v>0</v>
      </c>
      <c r="AJ1033" s="488">
        <v>0</v>
      </c>
    </row>
    <row r="1034" spans="1:36" s="42" customFormat="1" x14ac:dyDescent="0.25">
      <c r="A1034" s="408"/>
      <c r="B1034" s="113">
        <v>6302</v>
      </c>
      <c r="C1034" s="189" t="s">
        <v>381</v>
      </c>
      <c r="D1034" s="483">
        <v>0</v>
      </c>
      <c r="E1034" s="483">
        <v>0</v>
      </c>
      <c r="F1034" s="483">
        <v>0</v>
      </c>
      <c r="G1034" s="483">
        <v>0</v>
      </c>
      <c r="H1034" s="88">
        <v>0</v>
      </c>
      <c r="I1034" s="483">
        <v>0</v>
      </c>
      <c r="J1034" s="483">
        <v>0</v>
      </c>
      <c r="K1034" s="483">
        <v>0</v>
      </c>
      <c r="L1034" s="483">
        <v>0</v>
      </c>
      <c r="M1034" s="483">
        <v>0</v>
      </c>
      <c r="N1034" s="483">
        <v>0</v>
      </c>
      <c r="O1034" s="483">
        <v>0</v>
      </c>
      <c r="P1034" s="483">
        <v>0</v>
      </c>
      <c r="Q1034" s="483">
        <v>0</v>
      </c>
      <c r="R1034" s="88">
        <v>0</v>
      </c>
      <c r="S1034" s="483">
        <v>0</v>
      </c>
      <c r="T1034" s="483">
        <v>0</v>
      </c>
      <c r="U1034" s="483">
        <v>0</v>
      </c>
      <c r="V1034" s="483">
        <v>0</v>
      </c>
      <c r="W1034" s="483">
        <v>0</v>
      </c>
      <c r="X1034" s="483">
        <v>0</v>
      </c>
      <c r="Y1034" s="483">
        <v>0</v>
      </c>
      <c r="Z1034" s="483">
        <v>0</v>
      </c>
      <c r="AA1034" s="483">
        <v>0</v>
      </c>
      <c r="AB1034" s="483">
        <v>0</v>
      </c>
      <c r="AC1034" s="483">
        <v>0</v>
      </c>
      <c r="AD1034" s="483">
        <v>0</v>
      </c>
      <c r="AE1034" s="483">
        <v>0</v>
      </c>
      <c r="AF1034" s="236">
        <v>0</v>
      </c>
      <c r="AG1034" s="236">
        <v>0</v>
      </c>
      <c r="AH1034" s="236">
        <v>0</v>
      </c>
      <c r="AI1034" s="236">
        <v>0</v>
      </c>
      <c r="AJ1034" s="488">
        <v>0</v>
      </c>
    </row>
    <row r="1035" spans="1:36" s="42" customFormat="1" x14ac:dyDescent="0.25">
      <c r="A1035" s="408"/>
      <c r="B1035" s="113">
        <v>6303</v>
      </c>
      <c r="C1035" s="189" t="s">
        <v>385</v>
      </c>
      <c r="D1035" s="483">
        <v>0</v>
      </c>
      <c r="E1035" s="483">
        <v>0</v>
      </c>
      <c r="F1035" s="483">
        <v>0</v>
      </c>
      <c r="G1035" s="483">
        <v>0</v>
      </c>
      <c r="H1035" s="88">
        <v>0</v>
      </c>
      <c r="I1035" s="483">
        <v>0</v>
      </c>
      <c r="J1035" s="483">
        <v>0</v>
      </c>
      <c r="K1035" s="483">
        <v>0</v>
      </c>
      <c r="L1035" s="483">
        <v>0</v>
      </c>
      <c r="M1035" s="483">
        <v>0</v>
      </c>
      <c r="N1035" s="483">
        <v>0</v>
      </c>
      <c r="O1035" s="483">
        <v>0</v>
      </c>
      <c r="P1035" s="483">
        <v>0</v>
      </c>
      <c r="Q1035" s="483">
        <v>0</v>
      </c>
      <c r="R1035" s="88">
        <v>0</v>
      </c>
      <c r="S1035" s="483">
        <v>0</v>
      </c>
      <c r="T1035" s="483">
        <v>0</v>
      </c>
      <c r="U1035" s="483">
        <v>0</v>
      </c>
      <c r="V1035" s="483">
        <v>0</v>
      </c>
      <c r="W1035" s="483">
        <v>0</v>
      </c>
      <c r="X1035" s="483">
        <v>0</v>
      </c>
      <c r="Y1035" s="483">
        <v>0</v>
      </c>
      <c r="Z1035" s="483">
        <v>0</v>
      </c>
      <c r="AA1035" s="483">
        <v>0</v>
      </c>
      <c r="AB1035" s="483">
        <v>0</v>
      </c>
      <c r="AC1035" s="483">
        <v>0</v>
      </c>
      <c r="AD1035" s="483">
        <v>0</v>
      </c>
      <c r="AE1035" s="483">
        <v>0</v>
      </c>
      <c r="AF1035" s="236">
        <v>0</v>
      </c>
      <c r="AG1035" s="236">
        <v>0</v>
      </c>
      <c r="AH1035" s="236">
        <v>0</v>
      </c>
      <c r="AI1035" s="236">
        <v>0</v>
      </c>
      <c r="AJ1035" s="488">
        <v>0</v>
      </c>
    </row>
    <row r="1036" spans="1:36" s="42" customFormat="1" x14ac:dyDescent="0.25">
      <c r="A1036" s="408"/>
      <c r="B1036" s="113">
        <v>6304</v>
      </c>
      <c r="C1036" s="189" t="s">
        <v>389</v>
      </c>
      <c r="D1036" s="483">
        <v>0</v>
      </c>
      <c r="E1036" s="483">
        <v>0</v>
      </c>
      <c r="F1036" s="483">
        <v>0</v>
      </c>
      <c r="G1036" s="483">
        <v>0</v>
      </c>
      <c r="H1036" s="88">
        <v>0</v>
      </c>
      <c r="I1036" s="483">
        <v>0</v>
      </c>
      <c r="J1036" s="483">
        <v>0</v>
      </c>
      <c r="K1036" s="483">
        <v>0</v>
      </c>
      <c r="L1036" s="483">
        <v>0</v>
      </c>
      <c r="M1036" s="483">
        <v>0</v>
      </c>
      <c r="N1036" s="483">
        <v>0</v>
      </c>
      <c r="O1036" s="483">
        <v>0</v>
      </c>
      <c r="P1036" s="483">
        <v>0</v>
      </c>
      <c r="Q1036" s="483">
        <v>0</v>
      </c>
      <c r="R1036" s="88">
        <v>0</v>
      </c>
      <c r="S1036" s="483">
        <v>0</v>
      </c>
      <c r="T1036" s="483">
        <v>0</v>
      </c>
      <c r="U1036" s="483">
        <v>0</v>
      </c>
      <c r="V1036" s="483">
        <v>0</v>
      </c>
      <c r="W1036" s="483">
        <v>0</v>
      </c>
      <c r="X1036" s="483">
        <v>0</v>
      </c>
      <c r="Y1036" s="483">
        <v>0</v>
      </c>
      <c r="Z1036" s="483">
        <v>0</v>
      </c>
      <c r="AA1036" s="483">
        <v>0</v>
      </c>
      <c r="AB1036" s="483">
        <v>0</v>
      </c>
      <c r="AC1036" s="483">
        <v>0</v>
      </c>
      <c r="AD1036" s="483">
        <v>0</v>
      </c>
      <c r="AE1036" s="483">
        <v>0</v>
      </c>
      <c r="AF1036" s="236">
        <v>0</v>
      </c>
      <c r="AG1036" s="236">
        <v>0</v>
      </c>
      <c r="AH1036" s="236">
        <v>0</v>
      </c>
      <c r="AI1036" s="236">
        <v>0</v>
      </c>
      <c r="AJ1036" s="488">
        <v>0</v>
      </c>
    </row>
    <row r="1037" spans="1:36" s="42" customFormat="1" x14ac:dyDescent="0.25">
      <c r="A1037" s="408"/>
      <c r="B1037" s="113">
        <v>6305</v>
      </c>
      <c r="C1037" s="189" t="s">
        <v>390</v>
      </c>
      <c r="D1037" s="483">
        <v>0</v>
      </c>
      <c r="E1037" s="483">
        <v>0</v>
      </c>
      <c r="F1037" s="483">
        <v>0</v>
      </c>
      <c r="G1037" s="483">
        <v>0</v>
      </c>
      <c r="H1037" s="88">
        <v>0</v>
      </c>
      <c r="I1037" s="483">
        <v>0</v>
      </c>
      <c r="J1037" s="483">
        <v>0</v>
      </c>
      <c r="K1037" s="483">
        <v>0</v>
      </c>
      <c r="L1037" s="483">
        <v>0</v>
      </c>
      <c r="M1037" s="483">
        <v>0</v>
      </c>
      <c r="N1037" s="483">
        <v>0</v>
      </c>
      <c r="O1037" s="483">
        <v>0</v>
      </c>
      <c r="P1037" s="483">
        <v>0</v>
      </c>
      <c r="Q1037" s="483">
        <v>0</v>
      </c>
      <c r="R1037" s="88">
        <v>0</v>
      </c>
      <c r="S1037" s="483">
        <v>0</v>
      </c>
      <c r="T1037" s="483">
        <v>0</v>
      </c>
      <c r="U1037" s="483">
        <v>0</v>
      </c>
      <c r="V1037" s="483">
        <v>0</v>
      </c>
      <c r="W1037" s="483">
        <v>0</v>
      </c>
      <c r="X1037" s="483">
        <v>0</v>
      </c>
      <c r="Y1037" s="483">
        <v>0</v>
      </c>
      <c r="Z1037" s="483">
        <v>0</v>
      </c>
      <c r="AA1037" s="483">
        <v>0</v>
      </c>
      <c r="AB1037" s="483">
        <v>0</v>
      </c>
      <c r="AC1037" s="483">
        <v>0</v>
      </c>
      <c r="AD1037" s="483">
        <v>0</v>
      </c>
      <c r="AE1037" s="483">
        <v>0</v>
      </c>
      <c r="AF1037" s="236">
        <v>0</v>
      </c>
      <c r="AG1037" s="236">
        <v>0</v>
      </c>
      <c r="AH1037" s="236">
        <v>0</v>
      </c>
      <c r="AI1037" s="236">
        <v>0</v>
      </c>
      <c r="AJ1037" s="488">
        <v>0</v>
      </c>
    </row>
    <row r="1038" spans="1:36" s="42" customFormat="1" x14ac:dyDescent="0.25">
      <c r="A1038" s="408"/>
      <c r="B1038" s="113">
        <v>6306</v>
      </c>
      <c r="C1038" s="189" t="s">
        <v>859</v>
      </c>
      <c r="D1038" s="483">
        <v>0</v>
      </c>
      <c r="E1038" s="483">
        <v>0</v>
      </c>
      <c r="F1038" s="483">
        <v>0</v>
      </c>
      <c r="G1038" s="483">
        <v>0</v>
      </c>
      <c r="H1038" s="88">
        <v>0</v>
      </c>
      <c r="I1038" s="483">
        <v>0</v>
      </c>
      <c r="J1038" s="483">
        <v>0</v>
      </c>
      <c r="K1038" s="483">
        <v>0</v>
      </c>
      <c r="L1038" s="483">
        <v>0</v>
      </c>
      <c r="M1038" s="483">
        <v>0</v>
      </c>
      <c r="N1038" s="483">
        <v>0</v>
      </c>
      <c r="O1038" s="483">
        <v>0</v>
      </c>
      <c r="P1038" s="483">
        <v>0</v>
      </c>
      <c r="Q1038" s="483">
        <v>0</v>
      </c>
      <c r="R1038" s="88">
        <v>0</v>
      </c>
      <c r="S1038" s="483">
        <v>0</v>
      </c>
      <c r="T1038" s="483">
        <v>0</v>
      </c>
      <c r="U1038" s="483">
        <v>0</v>
      </c>
      <c r="V1038" s="483">
        <v>0</v>
      </c>
      <c r="W1038" s="483">
        <v>0</v>
      </c>
      <c r="X1038" s="483">
        <v>0</v>
      </c>
      <c r="Y1038" s="483">
        <v>0</v>
      </c>
      <c r="Z1038" s="483">
        <v>0</v>
      </c>
      <c r="AA1038" s="483">
        <v>0</v>
      </c>
      <c r="AB1038" s="483">
        <v>0</v>
      </c>
      <c r="AC1038" s="483">
        <v>0</v>
      </c>
      <c r="AD1038" s="483">
        <v>0</v>
      </c>
      <c r="AE1038" s="483">
        <v>0</v>
      </c>
      <c r="AF1038" s="236">
        <v>0</v>
      </c>
      <c r="AG1038" s="236">
        <v>0</v>
      </c>
      <c r="AH1038" s="236">
        <v>0</v>
      </c>
      <c r="AI1038" s="236">
        <v>0</v>
      </c>
      <c r="AJ1038" s="488">
        <v>0</v>
      </c>
    </row>
    <row r="1039" spans="1:36" s="42" customFormat="1" x14ac:dyDescent="0.25">
      <c r="A1039" s="408"/>
      <c r="B1039" s="113">
        <v>6307</v>
      </c>
      <c r="C1039" s="189" t="s">
        <v>396</v>
      </c>
      <c r="D1039" s="483">
        <v>0</v>
      </c>
      <c r="E1039" s="483">
        <v>0</v>
      </c>
      <c r="F1039" s="483">
        <v>0</v>
      </c>
      <c r="G1039" s="483">
        <v>0</v>
      </c>
      <c r="H1039" s="88">
        <v>0</v>
      </c>
      <c r="I1039" s="483">
        <v>0</v>
      </c>
      <c r="J1039" s="483">
        <v>0</v>
      </c>
      <c r="K1039" s="483">
        <v>0</v>
      </c>
      <c r="L1039" s="483">
        <v>0</v>
      </c>
      <c r="M1039" s="483">
        <v>0</v>
      </c>
      <c r="N1039" s="483">
        <v>0</v>
      </c>
      <c r="O1039" s="483">
        <v>0</v>
      </c>
      <c r="P1039" s="483">
        <v>0</v>
      </c>
      <c r="Q1039" s="483">
        <v>0</v>
      </c>
      <c r="R1039" s="88">
        <v>0</v>
      </c>
      <c r="S1039" s="483">
        <v>0</v>
      </c>
      <c r="T1039" s="483">
        <v>0</v>
      </c>
      <c r="U1039" s="483">
        <v>0</v>
      </c>
      <c r="V1039" s="483">
        <v>0</v>
      </c>
      <c r="W1039" s="483">
        <v>0</v>
      </c>
      <c r="X1039" s="483">
        <v>0</v>
      </c>
      <c r="Y1039" s="483">
        <v>0</v>
      </c>
      <c r="Z1039" s="483">
        <v>0</v>
      </c>
      <c r="AA1039" s="483">
        <v>0</v>
      </c>
      <c r="AB1039" s="483">
        <v>0</v>
      </c>
      <c r="AC1039" s="483">
        <v>0</v>
      </c>
      <c r="AD1039" s="483">
        <v>0</v>
      </c>
      <c r="AE1039" s="483">
        <v>0</v>
      </c>
      <c r="AF1039" s="236">
        <v>0</v>
      </c>
      <c r="AG1039" s="236">
        <v>0</v>
      </c>
      <c r="AH1039" s="236">
        <v>0</v>
      </c>
      <c r="AI1039" s="236">
        <v>0</v>
      </c>
      <c r="AJ1039" s="488">
        <v>0</v>
      </c>
    </row>
    <row r="1040" spans="1:36" s="42" customFormat="1" x14ac:dyDescent="0.25">
      <c r="A1040" s="408"/>
      <c r="B1040" s="113">
        <v>6308</v>
      </c>
      <c r="C1040" s="189" t="s">
        <v>398</v>
      </c>
      <c r="D1040" s="483">
        <v>0</v>
      </c>
      <c r="E1040" s="483">
        <v>0</v>
      </c>
      <c r="F1040" s="483">
        <v>0</v>
      </c>
      <c r="G1040" s="483">
        <v>0</v>
      </c>
      <c r="H1040" s="88">
        <v>0</v>
      </c>
      <c r="I1040" s="483">
        <v>0</v>
      </c>
      <c r="J1040" s="483">
        <v>0</v>
      </c>
      <c r="K1040" s="483">
        <v>0</v>
      </c>
      <c r="L1040" s="483">
        <v>0</v>
      </c>
      <c r="M1040" s="483">
        <v>0</v>
      </c>
      <c r="N1040" s="483">
        <v>0</v>
      </c>
      <c r="O1040" s="483">
        <v>0</v>
      </c>
      <c r="P1040" s="483">
        <v>0</v>
      </c>
      <c r="Q1040" s="483">
        <v>0</v>
      </c>
      <c r="R1040" s="88">
        <v>0</v>
      </c>
      <c r="S1040" s="483">
        <v>0</v>
      </c>
      <c r="T1040" s="483">
        <v>0</v>
      </c>
      <c r="U1040" s="483">
        <v>0</v>
      </c>
      <c r="V1040" s="483">
        <v>0</v>
      </c>
      <c r="W1040" s="483">
        <v>0</v>
      </c>
      <c r="X1040" s="483">
        <v>0</v>
      </c>
      <c r="Y1040" s="483">
        <v>0</v>
      </c>
      <c r="Z1040" s="483">
        <v>0</v>
      </c>
      <c r="AA1040" s="483">
        <v>0</v>
      </c>
      <c r="AB1040" s="483">
        <v>0</v>
      </c>
      <c r="AC1040" s="483">
        <v>0</v>
      </c>
      <c r="AD1040" s="483">
        <v>0</v>
      </c>
      <c r="AE1040" s="483">
        <v>0</v>
      </c>
      <c r="AF1040" s="236">
        <v>0</v>
      </c>
      <c r="AG1040" s="236">
        <v>0</v>
      </c>
      <c r="AH1040" s="236">
        <v>0</v>
      </c>
      <c r="AI1040" s="236">
        <v>0</v>
      </c>
      <c r="AJ1040" s="488">
        <v>0</v>
      </c>
    </row>
    <row r="1041" spans="1:36" s="42" customFormat="1" x14ac:dyDescent="0.25">
      <c r="A1041" s="408"/>
      <c r="B1041" s="113">
        <v>6309</v>
      </c>
      <c r="C1041" s="189" t="s">
        <v>399</v>
      </c>
      <c r="D1041" s="483">
        <v>0</v>
      </c>
      <c r="E1041" s="483">
        <v>0</v>
      </c>
      <c r="F1041" s="483">
        <v>0</v>
      </c>
      <c r="G1041" s="483">
        <v>0</v>
      </c>
      <c r="H1041" s="88">
        <v>0</v>
      </c>
      <c r="I1041" s="483">
        <v>0</v>
      </c>
      <c r="J1041" s="483">
        <v>0</v>
      </c>
      <c r="K1041" s="483">
        <v>0</v>
      </c>
      <c r="L1041" s="483">
        <v>0</v>
      </c>
      <c r="M1041" s="483">
        <v>0</v>
      </c>
      <c r="N1041" s="483">
        <v>0</v>
      </c>
      <c r="O1041" s="483">
        <v>0</v>
      </c>
      <c r="P1041" s="483">
        <v>0</v>
      </c>
      <c r="Q1041" s="483">
        <v>0</v>
      </c>
      <c r="R1041" s="88">
        <v>0</v>
      </c>
      <c r="S1041" s="483">
        <v>0</v>
      </c>
      <c r="T1041" s="483">
        <v>0</v>
      </c>
      <c r="U1041" s="483">
        <v>0</v>
      </c>
      <c r="V1041" s="483">
        <v>0</v>
      </c>
      <c r="W1041" s="483">
        <v>0</v>
      </c>
      <c r="X1041" s="483">
        <v>0</v>
      </c>
      <c r="Y1041" s="483">
        <v>0</v>
      </c>
      <c r="Z1041" s="483">
        <v>0</v>
      </c>
      <c r="AA1041" s="483">
        <v>0</v>
      </c>
      <c r="AB1041" s="483">
        <v>0</v>
      </c>
      <c r="AC1041" s="483">
        <v>0</v>
      </c>
      <c r="AD1041" s="483">
        <v>0</v>
      </c>
      <c r="AE1041" s="483">
        <v>0</v>
      </c>
      <c r="AF1041" s="236">
        <v>0</v>
      </c>
      <c r="AG1041" s="236">
        <v>0</v>
      </c>
      <c r="AH1041" s="236">
        <v>0</v>
      </c>
      <c r="AI1041" s="236">
        <v>0</v>
      </c>
      <c r="AJ1041" s="488">
        <v>0</v>
      </c>
    </row>
    <row r="1042" spans="1:36" s="42" customFormat="1" x14ac:dyDescent="0.25">
      <c r="A1042" s="408"/>
      <c r="B1042" s="113">
        <v>6310</v>
      </c>
      <c r="C1042" s="189" t="s">
        <v>400</v>
      </c>
      <c r="D1042" s="483">
        <v>0</v>
      </c>
      <c r="E1042" s="483">
        <v>0</v>
      </c>
      <c r="F1042" s="483">
        <v>0</v>
      </c>
      <c r="G1042" s="483">
        <v>0</v>
      </c>
      <c r="H1042" s="88">
        <v>0</v>
      </c>
      <c r="I1042" s="483">
        <v>0</v>
      </c>
      <c r="J1042" s="483">
        <v>0</v>
      </c>
      <c r="K1042" s="483">
        <v>0</v>
      </c>
      <c r="L1042" s="483">
        <v>0</v>
      </c>
      <c r="M1042" s="483">
        <v>0</v>
      </c>
      <c r="N1042" s="483">
        <v>0</v>
      </c>
      <c r="O1042" s="483">
        <v>0</v>
      </c>
      <c r="P1042" s="483">
        <v>0</v>
      </c>
      <c r="Q1042" s="483">
        <v>0</v>
      </c>
      <c r="R1042" s="88">
        <v>0</v>
      </c>
      <c r="S1042" s="483">
        <v>0</v>
      </c>
      <c r="T1042" s="483">
        <v>0</v>
      </c>
      <c r="U1042" s="483">
        <v>0</v>
      </c>
      <c r="V1042" s="483">
        <v>0</v>
      </c>
      <c r="W1042" s="483">
        <v>0</v>
      </c>
      <c r="X1042" s="483">
        <v>0</v>
      </c>
      <c r="Y1042" s="483">
        <v>0</v>
      </c>
      <c r="Z1042" s="483">
        <v>0</v>
      </c>
      <c r="AA1042" s="483">
        <v>0</v>
      </c>
      <c r="AB1042" s="483">
        <v>0</v>
      </c>
      <c r="AC1042" s="483">
        <v>0</v>
      </c>
      <c r="AD1042" s="483">
        <v>0</v>
      </c>
      <c r="AE1042" s="483">
        <v>0</v>
      </c>
      <c r="AF1042" s="236">
        <v>0</v>
      </c>
      <c r="AG1042" s="236">
        <v>0</v>
      </c>
      <c r="AH1042" s="236">
        <v>0</v>
      </c>
      <c r="AI1042" s="236">
        <v>0</v>
      </c>
      <c r="AJ1042" s="488">
        <v>0</v>
      </c>
    </row>
    <row r="1043" spans="1:36" s="42" customFormat="1" x14ac:dyDescent="0.25">
      <c r="A1043" s="408"/>
      <c r="B1043" s="113">
        <v>6311</v>
      </c>
      <c r="C1043" s="189" t="s">
        <v>375</v>
      </c>
      <c r="D1043" s="483">
        <v>0</v>
      </c>
      <c r="E1043" s="483">
        <v>0</v>
      </c>
      <c r="F1043" s="483">
        <v>0</v>
      </c>
      <c r="G1043" s="483">
        <v>0</v>
      </c>
      <c r="H1043" s="88">
        <v>0</v>
      </c>
      <c r="I1043" s="483">
        <v>0</v>
      </c>
      <c r="J1043" s="483">
        <v>0</v>
      </c>
      <c r="K1043" s="483">
        <v>0</v>
      </c>
      <c r="L1043" s="483">
        <v>0</v>
      </c>
      <c r="M1043" s="483">
        <v>0</v>
      </c>
      <c r="N1043" s="483">
        <v>0</v>
      </c>
      <c r="O1043" s="483">
        <v>0</v>
      </c>
      <c r="P1043" s="483">
        <v>0</v>
      </c>
      <c r="Q1043" s="483">
        <v>0</v>
      </c>
      <c r="R1043" s="88">
        <v>0</v>
      </c>
      <c r="S1043" s="483">
        <v>0</v>
      </c>
      <c r="T1043" s="483">
        <v>0</v>
      </c>
      <c r="U1043" s="483">
        <v>0</v>
      </c>
      <c r="V1043" s="483">
        <v>0</v>
      </c>
      <c r="W1043" s="483">
        <v>0</v>
      </c>
      <c r="X1043" s="483">
        <v>0</v>
      </c>
      <c r="Y1043" s="483">
        <v>0</v>
      </c>
      <c r="Z1043" s="483">
        <v>0</v>
      </c>
      <c r="AA1043" s="483">
        <v>0</v>
      </c>
      <c r="AB1043" s="483">
        <v>0</v>
      </c>
      <c r="AC1043" s="483">
        <v>0</v>
      </c>
      <c r="AD1043" s="483">
        <v>0</v>
      </c>
      <c r="AE1043" s="483">
        <v>0</v>
      </c>
      <c r="AF1043" s="236">
        <v>0</v>
      </c>
      <c r="AG1043" s="236">
        <v>0</v>
      </c>
      <c r="AH1043" s="236">
        <v>0</v>
      </c>
      <c r="AI1043" s="236">
        <v>0</v>
      </c>
      <c r="AJ1043" s="488">
        <v>0</v>
      </c>
    </row>
    <row r="1044" spans="1:36" s="42" customFormat="1" x14ac:dyDescent="0.25">
      <c r="A1044" s="408"/>
      <c r="B1044" s="113">
        <v>6312</v>
      </c>
      <c r="C1044" s="189" t="s">
        <v>1674</v>
      </c>
      <c r="D1044" s="483">
        <v>0</v>
      </c>
      <c r="E1044" s="483">
        <v>0</v>
      </c>
      <c r="F1044" s="483">
        <v>0</v>
      </c>
      <c r="G1044" s="483">
        <v>0</v>
      </c>
      <c r="H1044" s="88">
        <v>0</v>
      </c>
      <c r="I1044" s="483">
        <v>0</v>
      </c>
      <c r="J1044" s="483">
        <v>0</v>
      </c>
      <c r="K1044" s="483">
        <v>0</v>
      </c>
      <c r="L1044" s="483">
        <v>0</v>
      </c>
      <c r="M1044" s="483">
        <v>0</v>
      </c>
      <c r="N1044" s="483">
        <v>0</v>
      </c>
      <c r="O1044" s="483">
        <v>0</v>
      </c>
      <c r="P1044" s="483">
        <v>0</v>
      </c>
      <c r="Q1044" s="483">
        <v>0</v>
      </c>
      <c r="R1044" s="88">
        <v>0</v>
      </c>
      <c r="S1044" s="483">
        <v>0</v>
      </c>
      <c r="T1044" s="483">
        <v>0</v>
      </c>
      <c r="U1044" s="483">
        <v>0</v>
      </c>
      <c r="V1044" s="483">
        <v>0</v>
      </c>
      <c r="W1044" s="483">
        <v>0</v>
      </c>
      <c r="X1044" s="483">
        <v>0</v>
      </c>
      <c r="Y1044" s="483">
        <v>0</v>
      </c>
      <c r="Z1044" s="483">
        <v>0</v>
      </c>
      <c r="AA1044" s="483">
        <v>0</v>
      </c>
      <c r="AB1044" s="483">
        <v>0</v>
      </c>
      <c r="AC1044" s="483">
        <v>0</v>
      </c>
      <c r="AD1044" s="483">
        <v>0</v>
      </c>
      <c r="AE1044" s="483">
        <v>0</v>
      </c>
      <c r="AF1044" s="236">
        <v>0</v>
      </c>
      <c r="AG1044" s="236">
        <v>0</v>
      </c>
      <c r="AH1044" s="236">
        <v>0</v>
      </c>
      <c r="AI1044" s="236">
        <v>0</v>
      </c>
      <c r="AJ1044" s="488">
        <v>0</v>
      </c>
    </row>
    <row r="1045" spans="1:36" s="42" customFormat="1" x14ac:dyDescent="0.25">
      <c r="A1045" s="408"/>
      <c r="B1045" s="113">
        <v>6390</v>
      </c>
      <c r="C1045" s="189" t="s">
        <v>401</v>
      </c>
      <c r="D1045" s="483">
        <v>0</v>
      </c>
      <c r="E1045" s="483">
        <v>0</v>
      </c>
      <c r="F1045" s="483">
        <v>0</v>
      </c>
      <c r="G1045" s="483">
        <v>0</v>
      </c>
      <c r="H1045" s="88">
        <v>0</v>
      </c>
      <c r="I1045" s="483">
        <v>0</v>
      </c>
      <c r="J1045" s="483">
        <v>0</v>
      </c>
      <c r="K1045" s="483">
        <v>0</v>
      </c>
      <c r="L1045" s="483">
        <v>0</v>
      </c>
      <c r="M1045" s="483">
        <v>0</v>
      </c>
      <c r="N1045" s="483">
        <v>0</v>
      </c>
      <c r="O1045" s="483">
        <v>0</v>
      </c>
      <c r="P1045" s="483">
        <v>0</v>
      </c>
      <c r="Q1045" s="483">
        <v>0</v>
      </c>
      <c r="R1045" s="88">
        <v>0</v>
      </c>
      <c r="S1045" s="483">
        <v>0</v>
      </c>
      <c r="T1045" s="483">
        <v>0</v>
      </c>
      <c r="U1045" s="483">
        <v>0</v>
      </c>
      <c r="V1045" s="483">
        <v>0</v>
      </c>
      <c r="W1045" s="483">
        <v>0</v>
      </c>
      <c r="X1045" s="483">
        <v>0</v>
      </c>
      <c r="Y1045" s="483">
        <v>0</v>
      </c>
      <c r="Z1045" s="483">
        <v>0</v>
      </c>
      <c r="AA1045" s="483">
        <v>0</v>
      </c>
      <c r="AB1045" s="483">
        <v>0</v>
      </c>
      <c r="AC1045" s="483">
        <v>0</v>
      </c>
      <c r="AD1045" s="483">
        <v>0</v>
      </c>
      <c r="AE1045" s="483">
        <v>0</v>
      </c>
      <c r="AF1045" s="236">
        <v>0</v>
      </c>
      <c r="AG1045" s="236">
        <v>0</v>
      </c>
      <c r="AH1045" s="236">
        <v>0</v>
      </c>
      <c r="AI1045" s="236">
        <v>0</v>
      </c>
      <c r="AJ1045" s="488">
        <v>0</v>
      </c>
    </row>
    <row r="1046" spans="1:36" s="40" customFormat="1" x14ac:dyDescent="0.25">
      <c r="A1046" s="407"/>
      <c r="B1046" s="112">
        <v>64</v>
      </c>
      <c r="C1046" s="320" t="s">
        <v>377</v>
      </c>
      <c r="D1046" s="484">
        <v>1700584.91594</v>
      </c>
      <c r="E1046" s="484">
        <v>1961032.1737800001</v>
      </c>
      <c r="F1046" s="484">
        <v>3684772.24254</v>
      </c>
      <c r="G1046" s="484">
        <v>1385303.57605</v>
      </c>
      <c r="H1046" s="26">
        <v>8731692.9083099999</v>
      </c>
      <c r="I1046" s="484">
        <v>352453.69614999997</v>
      </c>
      <c r="J1046" s="484">
        <v>969404.23537999997</v>
      </c>
      <c r="K1046" s="484">
        <v>142401.09899999999</v>
      </c>
      <c r="L1046" s="484">
        <v>3008993.9020600002</v>
      </c>
      <c r="M1046" s="484">
        <v>135526.80634000001</v>
      </c>
      <c r="N1046" s="484">
        <v>818460.71810000006</v>
      </c>
      <c r="O1046" s="484">
        <v>43121.597860000002</v>
      </c>
      <c r="P1046" s="484">
        <v>60789.9663</v>
      </c>
      <c r="Q1046" s="484">
        <v>372690.21980999998</v>
      </c>
      <c r="R1046" s="26">
        <v>5903842.2410000004</v>
      </c>
      <c r="S1046" s="484">
        <v>6155.1416600000002</v>
      </c>
      <c r="T1046" s="484">
        <v>22502.70782</v>
      </c>
      <c r="U1046" s="484">
        <v>2221.9088900000002</v>
      </c>
      <c r="V1046" s="484">
        <v>0</v>
      </c>
      <c r="W1046" s="484">
        <v>0</v>
      </c>
      <c r="X1046" s="484">
        <v>55.185569999999998</v>
      </c>
      <c r="Y1046" s="484">
        <v>0</v>
      </c>
      <c r="Z1046" s="484">
        <v>0</v>
      </c>
      <c r="AA1046" s="484">
        <v>0</v>
      </c>
      <c r="AB1046" s="484">
        <v>1946.0486900000001</v>
      </c>
      <c r="AC1046" s="484">
        <v>0</v>
      </c>
      <c r="AD1046" s="484">
        <v>32880.992630000001</v>
      </c>
      <c r="AE1046" s="484">
        <v>14668416.14194</v>
      </c>
      <c r="AF1046" s="486">
        <v>960861.8171000001</v>
      </c>
      <c r="AG1046" s="486">
        <v>3144520.7084000004</v>
      </c>
      <c r="AH1046" s="486">
        <v>0</v>
      </c>
      <c r="AI1046" s="486">
        <v>0</v>
      </c>
      <c r="AJ1046" s="487">
        <v>10563033.616439996</v>
      </c>
    </row>
    <row r="1047" spans="1:36" s="42" customFormat="1" x14ac:dyDescent="0.25">
      <c r="A1047" s="408"/>
      <c r="B1047" s="113">
        <v>6401</v>
      </c>
      <c r="C1047" s="189" t="s">
        <v>378</v>
      </c>
      <c r="D1047" s="483">
        <v>60297.904340000001</v>
      </c>
      <c r="E1047" s="483">
        <v>1466.26286</v>
      </c>
      <c r="F1047" s="483">
        <v>17466.79664</v>
      </c>
      <c r="G1047" s="483">
        <v>17493.936460000001</v>
      </c>
      <c r="H1047" s="88">
        <v>96724.900300000008</v>
      </c>
      <c r="I1047" s="483">
        <v>5449</v>
      </c>
      <c r="J1047" s="483">
        <v>99025.706189999997</v>
      </c>
      <c r="K1047" s="483">
        <v>0</v>
      </c>
      <c r="L1047" s="483">
        <v>0</v>
      </c>
      <c r="M1047" s="483">
        <v>995.2</v>
      </c>
      <c r="N1047" s="483">
        <v>25947.907729999999</v>
      </c>
      <c r="O1047" s="483">
        <v>300</v>
      </c>
      <c r="P1047" s="483">
        <v>260</v>
      </c>
      <c r="Q1047" s="483">
        <v>0</v>
      </c>
      <c r="R1047" s="88">
        <v>131977.81391999999</v>
      </c>
      <c r="S1047" s="483">
        <v>0</v>
      </c>
      <c r="T1047" s="483">
        <v>3766.2771200000002</v>
      </c>
      <c r="U1047" s="483">
        <v>0</v>
      </c>
      <c r="V1047" s="483">
        <v>0</v>
      </c>
      <c r="W1047" s="483">
        <v>0</v>
      </c>
      <c r="X1047" s="483">
        <v>0</v>
      </c>
      <c r="Y1047" s="483">
        <v>0</v>
      </c>
      <c r="Z1047" s="483">
        <v>0</v>
      </c>
      <c r="AA1047" s="483">
        <v>0</v>
      </c>
      <c r="AB1047" s="483">
        <v>0</v>
      </c>
      <c r="AC1047" s="483">
        <v>0</v>
      </c>
      <c r="AD1047" s="483">
        <v>3766.2771200000002</v>
      </c>
      <c r="AE1047" s="483">
        <v>232468.99134000001</v>
      </c>
      <c r="AF1047" s="236">
        <v>25947.907729999999</v>
      </c>
      <c r="AG1047" s="236">
        <v>995.2</v>
      </c>
      <c r="AH1047" s="236">
        <v>0</v>
      </c>
      <c r="AI1047" s="236">
        <v>0</v>
      </c>
      <c r="AJ1047" s="488">
        <v>205525.88361000002</v>
      </c>
    </row>
    <row r="1048" spans="1:36" s="42" customFormat="1" x14ac:dyDescent="0.25">
      <c r="A1048" s="408"/>
      <c r="B1048" s="113">
        <v>640105</v>
      </c>
      <c r="C1048" s="189" t="s">
        <v>379</v>
      </c>
      <c r="D1048" s="483">
        <v>60297.904340000001</v>
      </c>
      <c r="E1048" s="483">
        <v>1466.26286</v>
      </c>
      <c r="F1048" s="483">
        <v>17466.79664</v>
      </c>
      <c r="G1048" s="483">
        <v>16493.936460000001</v>
      </c>
      <c r="H1048" s="88">
        <v>95724.900300000008</v>
      </c>
      <c r="I1048" s="483">
        <v>5449</v>
      </c>
      <c r="J1048" s="483">
        <v>99025.706189999997</v>
      </c>
      <c r="K1048" s="483">
        <v>0</v>
      </c>
      <c r="L1048" s="483">
        <v>0</v>
      </c>
      <c r="M1048" s="483">
        <v>995.2</v>
      </c>
      <c r="N1048" s="483">
        <v>25947.907729999999</v>
      </c>
      <c r="O1048" s="483">
        <v>300</v>
      </c>
      <c r="P1048" s="483">
        <v>260</v>
      </c>
      <c r="Q1048" s="483">
        <v>0</v>
      </c>
      <c r="R1048" s="88">
        <v>131977.81391999999</v>
      </c>
      <c r="S1048" s="483">
        <v>0</v>
      </c>
      <c r="T1048" s="483">
        <v>3766.2771200000002</v>
      </c>
      <c r="U1048" s="483">
        <v>0</v>
      </c>
      <c r="V1048" s="483">
        <v>0</v>
      </c>
      <c r="W1048" s="483">
        <v>0</v>
      </c>
      <c r="X1048" s="483">
        <v>0</v>
      </c>
      <c r="Y1048" s="483">
        <v>0</v>
      </c>
      <c r="Z1048" s="483">
        <v>0</v>
      </c>
      <c r="AA1048" s="483">
        <v>0</v>
      </c>
      <c r="AB1048" s="483">
        <v>0</v>
      </c>
      <c r="AC1048" s="483">
        <v>0</v>
      </c>
      <c r="AD1048" s="483">
        <v>3766.2771200000002</v>
      </c>
      <c r="AE1048" s="483">
        <v>231468.99134000001</v>
      </c>
      <c r="AF1048" s="236">
        <v>25947.907729999999</v>
      </c>
      <c r="AG1048" s="236">
        <v>995.2</v>
      </c>
      <c r="AH1048" s="236">
        <v>0</v>
      </c>
      <c r="AI1048" s="236">
        <v>0</v>
      </c>
      <c r="AJ1048" s="488">
        <v>204525.88361000002</v>
      </c>
    </row>
    <row r="1049" spans="1:36" s="40" customFormat="1" x14ac:dyDescent="0.25">
      <c r="A1049" s="407"/>
      <c r="B1049" s="112">
        <v>640110</v>
      </c>
      <c r="C1049" s="320" t="s">
        <v>380</v>
      </c>
      <c r="D1049" s="484">
        <v>0</v>
      </c>
      <c r="E1049" s="484">
        <v>0</v>
      </c>
      <c r="F1049" s="484">
        <v>0</v>
      </c>
      <c r="G1049" s="484">
        <v>1000</v>
      </c>
      <c r="H1049" s="26">
        <v>1000</v>
      </c>
      <c r="I1049" s="484">
        <v>0</v>
      </c>
      <c r="J1049" s="484">
        <v>0</v>
      </c>
      <c r="K1049" s="484">
        <v>0</v>
      </c>
      <c r="L1049" s="484">
        <v>0</v>
      </c>
      <c r="M1049" s="484">
        <v>0</v>
      </c>
      <c r="N1049" s="484">
        <v>0</v>
      </c>
      <c r="O1049" s="484">
        <v>0</v>
      </c>
      <c r="P1049" s="484">
        <v>0</v>
      </c>
      <c r="Q1049" s="484">
        <v>0</v>
      </c>
      <c r="R1049" s="26">
        <v>0</v>
      </c>
      <c r="S1049" s="484">
        <v>0</v>
      </c>
      <c r="T1049" s="484">
        <v>0</v>
      </c>
      <c r="U1049" s="484">
        <v>0</v>
      </c>
      <c r="V1049" s="484">
        <v>0</v>
      </c>
      <c r="W1049" s="484">
        <v>0</v>
      </c>
      <c r="X1049" s="484">
        <v>0</v>
      </c>
      <c r="Y1049" s="484">
        <v>0</v>
      </c>
      <c r="Z1049" s="484">
        <v>0</v>
      </c>
      <c r="AA1049" s="484">
        <v>0</v>
      </c>
      <c r="AB1049" s="484">
        <v>0</v>
      </c>
      <c r="AC1049" s="484">
        <v>0</v>
      </c>
      <c r="AD1049" s="484">
        <v>0</v>
      </c>
      <c r="AE1049" s="484">
        <v>1000</v>
      </c>
      <c r="AF1049" s="486">
        <v>0</v>
      </c>
      <c r="AG1049" s="486">
        <v>0</v>
      </c>
      <c r="AH1049" s="486">
        <v>0</v>
      </c>
      <c r="AI1049" s="486">
        <v>0</v>
      </c>
      <c r="AJ1049" s="487">
        <v>1000</v>
      </c>
    </row>
    <row r="1050" spans="1:36" s="42" customFormat="1" x14ac:dyDescent="0.25">
      <c r="A1050" s="408"/>
      <c r="B1050" s="113">
        <v>6402</v>
      </c>
      <c r="C1050" s="189" t="s">
        <v>381</v>
      </c>
      <c r="D1050" s="483">
        <v>261223.82819999999</v>
      </c>
      <c r="E1050" s="483">
        <v>139585.61238000001</v>
      </c>
      <c r="F1050" s="483">
        <v>484408.70026999997</v>
      </c>
      <c r="G1050" s="483">
        <v>204931.65388</v>
      </c>
      <c r="H1050" s="88">
        <v>1090149.79473</v>
      </c>
      <c r="I1050" s="483">
        <v>15649.962750000001</v>
      </c>
      <c r="J1050" s="483">
        <v>125290.52574</v>
      </c>
      <c r="K1050" s="483">
        <v>138929.272</v>
      </c>
      <c r="L1050" s="483">
        <v>0</v>
      </c>
      <c r="M1050" s="483">
        <v>5869.62896</v>
      </c>
      <c r="N1050" s="483">
        <v>220634.55316000001</v>
      </c>
      <c r="O1050" s="483">
        <v>2936.46677</v>
      </c>
      <c r="P1050" s="483">
        <v>6452.2161800000003</v>
      </c>
      <c r="Q1050" s="483">
        <v>117.00286</v>
      </c>
      <c r="R1050" s="88">
        <v>515879.62842000002</v>
      </c>
      <c r="S1050" s="483">
        <v>3922.2268899999999</v>
      </c>
      <c r="T1050" s="483">
        <v>707.89688000000001</v>
      </c>
      <c r="U1050" s="483">
        <v>431.142</v>
      </c>
      <c r="V1050" s="483">
        <v>0</v>
      </c>
      <c r="W1050" s="483">
        <v>0</v>
      </c>
      <c r="X1050" s="483">
        <v>0</v>
      </c>
      <c r="Y1050" s="483">
        <v>0</v>
      </c>
      <c r="Z1050" s="483">
        <v>0</v>
      </c>
      <c r="AA1050" s="483">
        <v>0</v>
      </c>
      <c r="AB1050" s="483">
        <v>1385.86466</v>
      </c>
      <c r="AC1050" s="483">
        <v>0</v>
      </c>
      <c r="AD1050" s="483">
        <v>6447.1304300000002</v>
      </c>
      <c r="AE1050" s="483">
        <v>1612476.5535799998</v>
      </c>
      <c r="AF1050" s="236">
        <v>359563.82516000001</v>
      </c>
      <c r="AG1050" s="236">
        <v>5869.62896</v>
      </c>
      <c r="AH1050" s="236">
        <v>0</v>
      </c>
      <c r="AI1050" s="236">
        <v>0</v>
      </c>
      <c r="AJ1050" s="488">
        <v>1247043.0994599997</v>
      </c>
    </row>
    <row r="1051" spans="1:36" s="42" customFormat="1" x14ac:dyDescent="0.25">
      <c r="A1051" s="408"/>
      <c r="B1051" s="113">
        <v>640205</v>
      </c>
      <c r="C1051" s="189" t="s">
        <v>382</v>
      </c>
      <c r="D1051" s="483">
        <v>20754.34102</v>
      </c>
      <c r="E1051" s="483">
        <v>17531.12386</v>
      </c>
      <c r="F1051" s="483">
        <v>24171.02678</v>
      </c>
      <c r="G1051" s="483">
        <v>15089.88761</v>
      </c>
      <c r="H1051" s="88">
        <v>77546.379270000005</v>
      </c>
      <c r="I1051" s="483">
        <v>0</v>
      </c>
      <c r="J1051" s="483">
        <v>22967.349620000001</v>
      </c>
      <c r="K1051" s="483">
        <v>699.96600000000001</v>
      </c>
      <c r="L1051" s="483">
        <v>0</v>
      </c>
      <c r="M1051" s="483">
        <v>0</v>
      </c>
      <c r="N1051" s="483">
        <v>5166.7678900000001</v>
      </c>
      <c r="O1051" s="483">
        <v>9.5</v>
      </c>
      <c r="P1051" s="483">
        <v>0</v>
      </c>
      <c r="Q1051" s="483">
        <v>0</v>
      </c>
      <c r="R1051" s="88">
        <v>28843.58351</v>
      </c>
      <c r="S1051" s="483">
        <v>0</v>
      </c>
      <c r="T1051" s="483">
        <v>0</v>
      </c>
      <c r="U1051" s="483">
        <v>0</v>
      </c>
      <c r="V1051" s="483">
        <v>0</v>
      </c>
      <c r="W1051" s="483">
        <v>0</v>
      </c>
      <c r="X1051" s="483">
        <v>0</v>
      </c>
      <c r="Y1051" s="483">
        <v>0</v>
      </c>
      <c r="Z1051" s="483">
        <v>0</v>
      </c>
      <c r="AA1051" s="483">
        <v>0</v>
      </c>
      <c r="AB1051" s="483">
        <v>0</v>
      </c>
      <c r="AC1051" s="483">
        <v>0</v>
      </c>
      <c r="AD1051" s="483">
        <v>0</v>
      </c>
      <c r="AE1051" s="483">
        <v>106389.96278</v>
      </c>
      <c r="AF1051" s="236">
        <v>5866.7338900000004</v>
      </c>
      <c r="AG1051" s="236">
        <v>0</v>
      </c>
      <c r="AH1051" s="236">
        <v>0</v>
      </c>
      <c r="AI1051" s="236">
        <v>0</v>
      </c>
      <c r="AJ1051" s="488">
        <v>100523.22889</v>
      </c>
    </row>
    <row r="1052" spans="1:36" s="42" customFormat="1" x14ac:dyDescent="0.25">
      <c r="A1052" s="408"/>
      <c r="B1052" s="113">
        <v>640210</v>
      </c>
      <c r="C1052" s="189" t="s">
        <v>383</v>
      </c>
      <c r="D1052" s="483">
        <v>0</v>
      </c>
      <c r="E1052" s="483">
        <v>0</v>
      </c>
      <c r="F1052" s="483">
        <v>0</v>
      </c>
      <c r="G1052" s="483">
        <v>0</v>
      </c>
      <c r="H1052" s="88">
        <v>0</v>
      </c>
      <c r="I1052" s="483">
        <v>0</v>
      </c>
      <c r="J1052" s="483">
        <v>0</v>
      </c>
      <c r="K1052" s="483">
        <v>0</v>
      </c>
      <c r="L1052" s="483">
        <v>0</v>
      </c>
      <c r="M1052" s="483">
        <v>0</v>
      </c>
      <c r="N1052" s="483">
        <v>0</v>
      </c>
      <c r="O1052" s="483">
        <v>0</v>
      </c>
      <c r="P1052" s="483">
        <v>0</v>
      </c>
      <c r="Q1052" s="483">
        <v>0</v>
      </c>
      <c r="R1052" s="88">
        <v>0</v>
      </c>
      <c r="S1052" s="483">
        <v>0</v>
      </c>
      <c r="T1052" s="483">
        <v>0</v>
      </c>
      <c r="U1052" s="483">
        <v>0</v>
      </c>
      <c r="V1052" s="483">
        <v>0</v>
      </c>
      <c r="W1052" s="483">
        <v>0</v>
      </c>
      <c r="X1052" s="483">
        <v>0</v>
      </c>
      <c r="Y1052" s="483">
        <v>0</v>
      </c>
      <c r="Z1052" s="483">
        <v>0</v>
      </c>
      <c r="AA1052" s="483">
        <v>0</v>
      </c>
      <c r="AB1052" s="483">
        <v>0</v>
      </c>
      <c r="AC1052" s="483">
        <v>0</v>
      </c>
      <c r="AD1052" s="483">
        <v>0</v>
      </c>
      <c r="AE1052" s="483">
        <v>0</v>
      </c>
      <c r="AF1052" s="236">
        <v>0</v>
      </c>
      <c r="AG1052" s="236">
        <v>0</v>
      </c>
      <c r="AH1052" s="236">
        <v>0</v>
      </c>
      <c r="AI1052" s="236">
        <v>0</v>
      </c>
      <c r="AJ1052" s="488">
        <v>0</v>
      </c>
    </row>
    <row r="1053" spans="1:36" s="42" customFormat="1" x14ac:dyDescent="0.25">
      <c r="A1053" s="408"/>
      <c r="B1053" s="113">
        <v>640215</v>
      </c>
      <c r="C1053" s="189" t="s">
        <v>384</v>
      </c>
      <c r="D1053" s="483">
        <v>19129.775590000001</v>
      </c>
      <c r="E1053" s="483">
        <v>29177.965319999999</v>
      </c>
      <c r="F1053" s="483">
        <v>120139.22852999999</v>
      </c>
      <c r="G1053" s="483">
        <v>154547.45921999999</v>
      </c>
      <c r="H1053" s="88">
        <v>322994.42865999998</v>
      </c>
      <c r="I1053" s="483">
        <v>0</v>
      </c>
      <c r="J1053" s="483">
        <v>0</v>
      </c>
      <c r="K1053" s="483">
        <v>86917.422000000006</v>
      </c>
      <c r="L1053" s="483">
        <v>0</v>
      </c>
      <c r="M1053" s="483">
        <v>0</v>
      </c>
      <c r="N1053" s="483">
        <v>124395.06823999999</v>
      </c>
      <c r="O1053" s="483">
        <v>0</v>
      </c>
      <c r="P1053" s="483">
        <v>0</v>
      </c>
      <c r="Q1053" s="483">
        <v>0</v>
      </c>
      <c r="R1053" s="88">
        <v>211312.49024000001</v>
      </c>
      <c r="S1053" s="483">
        <v>0</v>
      </c>
      <c r="T1053" s="483">
        <v>0</v>
      </c>
      <c r="U1053" s="483">
        <v>0</v>
      </c>
      <c r="V1053" s="483">
        <v>0</v>
      </c>
      <c r="W1053" s="483">
        <v>0</v>
      </c>
      <c r="X1053" s="483">
        <v>0</v>
      </c>
      <c r="Y1053" s="483">
        <v>0</v>
      </c>
      <c r="Z1053" s="483">
        <v>0</v>
      </c>
      <c r="AA1053" s="483">
        <v>0</v>
      </c>
      <c r="AB1053" s="483">
        <v>0</v>
      </c>
      <c r="AC1053" s="483">
        <v>0</v>
      </c>
      <c r="AD1053" s="483">
        <v>0</v>
      </c>
      <c r="AE1053" s="483">
        <v>534306.91889999993</v>
      </c>
      <c r="AF1053" s="236">
        <v>211312.49024000001</v>
      </c>
      <c r="AG1053" s="236">
        <v>0</v>
      </c>
      <c r="AH1053" s="236">
        <v>0</v>
      </c>
      <c r="AI1053" s="236">
        <v>0</v>
      </c>
      <c r="AJ1053" s="488">
        <v>322994.42865999998</v>
      </c>
    </row>
    <row r="1054" spans="1:36" s="42" customFormat="1" x14ac:dyDescent="0.25">
      <c r="A1054" s="408"/>
      <c r="B1054" s="113">
        <v>640290</v>
      </c>
      <c r="C1054" s="189" t="s">
        <v>118</v>
      </c>
      <c r="D1054" s="483">
        <v>221339.71158999999</v>
      </c>
      <c r="E1054" s="483">
        <v>92876.523199999996</v>
      </c>
      <c r="F1054" s="483">
        <v>340098.44495999999</v>
      </c>
      <c r="G1054" s="483">
        <v>35294.307050000003</v>
      </c>
      <c r="H1054" s="88">
        <v>689608.98680000007</v>
      </c>
      <c r="I1054" s="483">
        <v>15649.962750000001</v>
      </c>
      <c r="J1054" s="483">
        <v>102323.17612</v>
      </c>
      <c r="K1054" s="483">
        <v>51311.883999999998</v>
      </c>
      <c r="L1054" s="483">
        <v>0</v>
      </c>
      <c r="M1054" s="483">
        <v>5869.62896</v>
      </c>
      <c r="N1054" s="483">
        <v>91072.71703</v>
      </c>
      <c r="O1054" s="483">
        <v>2926.96677</v>
      </c>
      <c r="P1054" s="483">
        <v>6452.2161800000003</v>
      </c>
      <c r="Q1054" s="483">
        <v>117.00286</v>
      </c>
      <c r="R1054" s="88">
        <v>275723.55467000004</v>
      </c>
      <c r="S1054" s="483">
        <v>3922.2268899999999</v>
      </c>
      <c r="T1054" s="483">
        <v>707.89688000000001</v>
      </c>
      <c r="U1054" s="483">
        <v>431.142</v>
      </c>
      <c r="V1054" s="483">
        <v>0</v>
      </c>
      <c r="W1054" s="483">
        <v>0</v>
      </c>
      <c r="X1054" s="483">
        <v>0</v>
      </c>
      <c r="Y1054" s="483">
        <v>0</v>
      </c>
      <c r="Z1054" s="483">
        <v>0</v>
      </c>
      <c r="AA1054" s="483">
        <v>0</v>
      </c>
      <c r="AB1054" s="483">
        <v>1385.86466</v>
      </c>
      <c r="AC1054" s="483">
        <v>0</v>
      </c>
      <c r="AD1054" s="483">
        <v>6447.1304300000002</v>
      </c>
      <c r="AE1054" s="483">
        <v>971779.67190000007</v>
      </c>
      <c r="AF1054" s="236">
        <v>142384.60102999999</v>
      </c>
      <c r="AG1054" s="236">
        <v>5869.62896</v>
      </c>
      <c r="AH1054" s="236">
        <v>0</v>
      </c>
      <c r="AI1054" s="236">
        <v>0</v>
      </c>
      <c r="AJ1054" s="488">
        <v>823525.44191000005</v>
      </c>
    </row>
    <row r="1055" spans="1:36" s="42" customFormat="1" x14ac:dyDescent="0.25">
      <c r="A1055" s="408"/>
      <c r="B1055" s="113">
        <v>6403</v>
      </c>
      <c r="C1055" s="189" t="s">
        <v>385</v>
      </c>
      <c r="D1055" s="483">
        <v>89967.097139999998</v>
      </c>
      <c r="E1055" s="483">
        <v>94663.977429999999</v>
      </c>
      <c r="F1055" s="483">
        <v>29487.436720000002</v>
      </c>
      <c r="G1055" s="483">
        <v>85855.788560000001</v>
      </c>
      <c r="H1055" s="88">
        <v>299974.29985000001</v>
      </c>
      <c r="I1055" s="483">
        <v>3800.4220599999999</v>
      </c>
      <c r="J1055" s="483">
        <v>91242.605179999999</v>
      </c>
      <c r="K1055" s="483">
        <v>848.51</v>
      </c>
      <c r="L1055" s="483">
        <v>0</v>
      </c>
      <c r="M1055" s="483">
        <v>309.15753999999998</v>
      </c>
      <c r="N1055" s="483">
        <v>120179.00893</v>
      </c>
      <c r="O1055" s="483">
        <v>0</v>
      </c>
      <c r="P1055" s="483">
        <v>250</v>
      </c>
      <c r="Q1055" s="483">
        <v>0</v>
      </c>
      <c r="R1055" s="88">
        <v>216629.70370999997</v>
      </c>
      <c r="S1055" s="483">
        <v>713.91476999999998</v>
      </c>
      <c r="T1055" s="483">
        <v>0</v>
      </c>
      <c r="U1055" s="483">
        <v>0</v>
      </c>
      <c r="V1055" s="483">
        <v>0</v>
      </c>
      <c r="W1055" s="483">
        <v>0</v>
      </c>
      <c r="X1055" s="483">
        <v>0</v>
      </c>
      <c r="Y1055" s="483">
        <v>0</v>
      </c>
      <c r="Z1055" s="483">
        <v>0</v>
      </c>
      <c r="AA1055" s="483">
        <v>0</v>
      </c>
      <c r="AB1055" s="483">
        <v>0</v>
      </c>
      <c r="AC1055" s="483">
        <v>0</v>
      </c>
      <c r="AD1055" s="483">
        <v>713.91476999999998</v>
      </c>
      <c r="AE1055" s="483">
        <v>517317.91832999996</v>
      </c>
      <c r="AF1055" s="236">
        <v>121027.51892999999</v>
      </c>
      <c r="AG1055" s="236">
        <v>309.15753999999998</v>
      </c>
      <c r="AH1055" s="236">
        <v>0</v>
      </c>
      <c r="AI1055" s="236">
        <v>0</v>
      </c>
      <c r="AJ1055" s="488">
        <v>395981.24186000001</v>
      </c>
    </row>
    <row r="1056" spans="1:36" s="42" customFormat="1" x14ac:dyDescent="0.25">
      <c r="A1056" s="408"/>
      <c r="B1056" s="113">
        <v>640305</v>
      </c>
      <c r="C1056" s="189" t="s">
        <v>386</v>
      </c>
      <c r="D1056" s="483">
        <v>89967.097139999998</v>
      </c>
      <c r="E1056" s="483">
        <v>61186.749589999999</v>
      </c>
      <c r="F1056" s="483">
        <v>28544.214489999998</v>
      </c>
      <c r="G1056" s="483">
        <v>72454.620060000001</v>
      </c>
      <c r="H1056" s="88">
        <v>252152.68127999996</v>
      </c>
      <c r="I1056" s="483">
        <v>0</v>
      </c>
      <c r="J1056" s="483">
        <v>88511.995550000007</v>
      </c>
      <c r="K1056" s="483">
        <v>0</v>
      </c>
      <c r="L1056" s="483">
        <v>0</v>
      </c>
      <c r="M1056" s="483">
        <v>309.15753999999998</v>
      </c>
      <c r="N1056" s="483">
        <v>119278.67972</v>
      </c>
      <c r="O1056" s="483">
        <v>0</v>
      </c>
      <c r="P1056" s="483">
        <v>250</v>
      </c>
      <c r="Q1056" s="483">
        <v>0</v>
      </c>
      <c r="R1056" s="88">
        <v>208349.83280999999</v>
      </c>
      <c r="S1056" s="483">
        <v>713.91476999999998</v>
      </c>
      <c r="T1056" s="483">
        <v>0</v>
      </c>
      <c r="U1056" s="483">
        <v>0</v>
      </c>
      <c r="V1056" s="483">
        <v>0</v>
      </c>
      <c r="W1056" s="483">
        <v>0</v>
      </c>
      <c r="X1056" s="483">
        <v>0</v>
      </c>
      <c r="Y1056" s="483">
        <v>0</v>
      </c>
      <c r="Z1056" s="483">
        <v>0</v>
      </c>
      <c r="AA1056" s="483">
        <v>0</v>
      </c>
      <c r="AB1056" s="483">
        <v>0</v>
      </c>
      <c r="AC1056" s="483">
        <v>0</v>
      </c>
      <c r="AD1056" s="483">
        <v>713.91476999999998</v>
      </c>
      <c r="AE1056" s="483">
        <v>461216.42885999993</v>
      </c>
      <c r="AF1056" s="236">
        <v>119278.67972</v>
      </c>
      <c r="AG1056" s="236">
        <v>309.15753999999998</v>
      </c>
      <c r="AH1056" s="236">
        <v>0</v>
      </c>
      <c r="AI1056" s="236">
        <v>0</v>
      </c>
      <c r="AJ1056" s="488">
        <v>341628.59159999993</v>
      </c>
    </row>
    <row r="1057" spans="1:36" s="42" customFormat="1" x14ac:dyDescent="0.25">
      <c r="A1057" s="408"/>
      <c r="B1057" s="113">
        <v>640310</v>
      </c>
      <c r="C1057" s="189" t="s">
        <v>387</v>
      </c>
      <c r="D1057" s="483">
        <v>0</v>
      </c>
      <c r="E1057" s="483">
        <v>33477.22784</v>
      </c>
      <c r="F1057" s="483">
        <v>0</v>
      </c>
      <c r="G1057" s="483">
        <v>11545.157999999999</v>
      </c>
      <c r="H1057" s="88">
        <v>45022.385840000003</v>
      </c>
      <c r="I1057" s="483">
        <v>0</v>
      </c>
      <c r="J1057" s="483">
        <v>2730.6096299999999</v>
      </c>
      <c r="K1057" s="483">
        <v>0</v>
      </c>
      <c r="L1057" s="483">
        <v>0</v>
      </c>
      <c r="M1057" s="483">
        <v>0</v>
      </c>
      <c r="N1057" s="483">
        <v>0</v>
      </c>
      <c r="O1057" s="483">
        <v>0</v>
      </c>
      <c r="P1057" s="483">
        <v>0</v>
      </c>
      <c r="Q1057" s="483">
        <v>0</v>
      </c>
      <c r="R1057" s="88">
        <v>2730.6096299999999</v>
      </c>
      <c r="S1057" s="483">
        <v>0</v>
      </c>
      <c r="T1057" s="483">
        <v>0</v>
      </c>
      <c r="U1057" s="483">
        <v>0</v>
      </c>
      <c r="V1057" s="483">
        <v>0</v>
      </c>
      <c r="W1057" s="483">
        <v>0</v>
      </c>
      <c r="X1057" s="483">
        <v>0</v>
      </c>
      <c r="Y1057" s="483">
        <v>0</v>
      </c>
      <c r="Z1057" s="483">
        <v>0</v>
      </c>
      <c r="AA1057" s="483">
        <v>0</v>
      </c>
      <c r="AB1057" s="483">
        <v>0</v>
      </c>
      <c r="AC1057" s="483">
        <v>0</v>
      </c>
      <c r="AD1057" s="483">
        <v>0</v>
      </c>
      <c r="AE1057" s="483">
        <v>47752.995470000002</v>
      </c>
      <c r="AF1057" s="236">
        <v>0</v>
      </c>
      <c r="AG1057" s="236">
        <v>0</v>
      </c>
      <c r="AH1057" s="236">
        <v>0</v>
      </c>
      <c r="AI1057" s="236">
        <v>0</v>
      </c>
      <c r="AJ1057" s="488">
        <v>47752.995470000002</v>
      </c>
    </row>
    <row r="1058" spans="1:36" s="42" customFormat="1" x14ac:dyDescent="0.25">
      <c r="A1058" s="408"/>
      <c r="B1058" s="113">
        <v>640315</v>
      </c>
      <c r="C1058" s="189" t="s">
        <v>388</v>
      </c>
      <c r="D1058" s="483">
        <v>0</v>
      </c>
      <c r="E1058" s="483">
        <v>0</v>
      </c>
      <c r="F1058" s="483">
        <v>943.22222999999997</v>
      </c>
      <c r="G1058" s="483">
        <v>1856.0105000000001</v>
      </c>
      <c r="H1058" s="88">
        <v>2799.2327300000002</v>
      </c>
      <c r="I1058" s="483">
        <v>3800.4220599999999</v>
      </c>
      <c r="J1058" s="483">
        <v>0</v>
      </c>
      <c r="K1058" s="483">
        <v>848.51</v>
      </c>
      <c r="L1058" s="483">
        <v>0</v>
      </c>
      <c r="M1058" s="483">
        <v>0</v>
      </c>
      <c r="N1058" s="483">
        <v>900.32920999999999</v>
      </c>
      <c r="O1058" s="483">
        <v>0</v>
      </c>
      <c r="P1058" s="483">
        <v>0</v>
      </c>
      <c r="Q1058" s="483">
        <v>0</v>
      </c>
      <c r="R1058" s="88">
        <v>5549.26127</v>
      </c>
      <c r="S1058" s="483">
        <v>0</v>
      </c>
      <c r="T1058" s="483">
        <v>0</v>
      </c>
      <c r="U1058" s="483">
        <v>0</v>
      </c>
      <c r="V1058" s="483">
        <v>0</v>
      </c>
      <c r="W1058" s="483">
        <v>0</v>
      </c>
      <c r="X1058" s="483">
        <v>0</v>
      </c>
      <c r="Y1058" s="483">
        <v>0</v>
      </c>
      <c r="Z1058" s="483">
        <v>0</v>
      </c>
      <c r="AA1058" s="483">
        <v>0</v>
      </c>
      <c r="AB1058" s="483">
        <v>0</v>
      </c>
      <c r="AC1058" s="483">
        <v>0</v>
      </c>
      <c r="AD1058" s="483">
        <v>0</v>
      </c>
      <c r="AE1058" s="483">
        <v>8348.4940000000006</v>
      </c>
      <c r="AF1058" s="236">
        <v>1748.8392100000001</v>
      </c>
      <c r="AG1058" s="236">
        <v>0</v>
      </c>
      <c r="AH1058" s="236">
        <v>0</v>
      </c>
      <c r="AI1058" s="236">
        <v>0</v>
      </c>
      <c r="AJ1058" s="488">
        <v>6599.6547900000005</v>
      </c>
    </row>
    <row r="1059" spans="1:36" s="42" customFormat="1" x14ac:dyDescent="0.25">
      <c r="A1059" s="408"/>
      <c r="B1059" s="113">
        <v>6404</v>
      </c>
      <c r="C1059" s="189" t="s">
        <v>1675</v>
      </c>
      <c r="D1059" s="483">
        <v>1288992.1669300001</v>
      </c>
      <c r="E1059" s="483">
        <v>1725299.7682399999</v>
      </c>
      <c r="F1059" s="483">
        <v>2663175.74523</v>
      </c>
      <c r="G1059" s="483">
        <v>1074503.6695000001</v>
      </c>
      <c r="H1059" s="88">
        <v>6751971.3498999998</v>
      </c>
      <c r="I1059" s="483">
        <v>327554.31134000001</v>
      </c>
      <c r="J1059" s="483">
        <v>653845.39827000001</v>
      </c>
      <c r="K1059" s="483">
        <v>0</v>
      </c>
      <c r="L1059" s="483">
        <v>2930210.6496600001</v>
      </c>
      <c r="M1059" s="483">
        <v>128352.81984</v>
      </c>
      <c r="N1059" s="483">
        <v>432369.56216999999</v>
      </c>
      <c r="O1059" s="483">
        <v>39885.131090000003</v>
      </c>
      <c r="P1059" s="483">
        <v>53827.750119999997</v>
      </c>
      <c r="Q1059" s="483">
        <v>372573.21694999997</v>
      </c>
      <c r="R1059" s="88">
        <v>4938618.8394400002</v>
      </c>
      <c r="S1059" s="483">
        <v>1519</v>
      </c>
      <c r="T1059" s="483">
        <v>18028.533820000001</v>
      </c>
      <c r="U1059" s="483">
        <v>1790.7668900000001</v>
      </c>
      <c r="V1059" s="483">
        <v>0</v>
      </c>
      <c r="W1059" s="483">
        <v>0</v>
      </c>
      <c r="X1059" s="483">
        <v>0</v>
      </c>
      <c r="Y1059" s="483">
        <v>0</v>
      </c>
      <c r="Z1059" s="483">
        <v>0</v>
      </c>
      <c r="AA1059" s="483">
        <v>0</v>
      </c>
      <c r="AB1059" s="483">
        <v>560.18403000000001</v>
      </c>
      <c r="AC1059" s="483">
        <v>0</v>
      </c>
      <c r="AD1059" s="483">
        <v>21898.48474</v>
      </c>
      <c r="AE1059" s="483">
        <v>11712488.674079999</v>
      </c>
      <c r="AF1059" s="236">
        <v>432369.56216999999</v>
      </c>
      <c r="AG1059" s="236">
        <v>3058563.4695000001</v>
      </c>
      <c r="AH1059" s="236">
        <v>0</v>
      </c>
      <c r="AI1059" s="236">
        <v>0</v>
      </c>
      <c r="AJ1059" s="488">
        <v>8221555.6424099999</v>
      </c>
    </row>
    <row r="1060" spans="1:36" s="42" customFormat="1" x14ac:dyDescent="0.25">
      <c r="A1060" s="408"/>
      <c r="B1060" s="113">
        <v>640405</v>
      </c>
      <c r="C1060" s="189" t="s">
        <v>1005</v>
      </c>
      <c r="D1060" s="483">
        <v>102609.56341</v>
      </c>
      <c r="E1060" s="483">
        <v>109219.79567000001</v>
      </c>
      <c r="F1060" s="483">
        <v>172662.23723999999</v>
      </c>
      <c r="G1060" s="483">
        <v>95015.875910000002</v>
      </c>
      <c r="H1060" s="88">
        <v>479507.47223000001</v>
      </c>
      <c r="I1060" s="483">
        <v>3282.2806300000002</v>
      </c>
      <c r="J1060" s="483">
        <v>44370.624089999998</v>
      </c>
      <c r="K1060" s="483">
        <v>0</v>
      </c>
      <c r="L1060" s="483">
        <v>149483.83181999999</v>
      </c>
      <c r="M1060" s="483">
        <v>1613.2191399999999</v>
      </c>
      <c r="N1060" s="483">
        <v>17869.00417</v>
      </c>
      <c r="O1060" s="483">
        <v>0</v>
      </c>
      <c r="P1060" s="483">
        <v>3006.97516</v>
      </c>
      <c r="Q1060" s="483">
        <v>0</v>
      </c>
      <c r="R1060" s="88">
        <v>219625.93500999999</v>
      </c>
      <c r="S1060" s="483">
        <v>1122</v>
      </c>
      <c r="T1060" s="483">
        <v>941.92537000000004</v>
      </c>
      <c r="U1060" s="483">
        <v>0</v>
      </c>
      <c r="V1060" s="483">
        <v>0</v>
      </c>
      <c r="W1060" s="483">
        <v>0</v>
      </c>
      <c r="X1060" s="483">
        <v>0</v>
      </c>
      <c r="Y1060" s="483">
        <v>0</v>
      </c>
      <c r="Z1060" s="483">
        <v>0</v>
      </c>
      <c r="AA1060" s="483">
        <v>0</v>
      </c>
      <c r="AB1060" s="483">
        <v>0</v>
      </c>
      <c r="AC1060" s="483">
        <v>0</v>
      </c>
      <c r="AD1060" s="483">
        <v>2063.9253699999999</v>
      </c>
      <c r="AE1060" s="483">
        <v>701197.33260999992</v>
      </c>
      <c r="AF1060" s="236">
        <v>17869.00417</v>
      </c>
      <c r="AG1060" s="236">
        <v>151097.05095999999</v>
      </c>
      <c r="AH1060" s="236">
        <v>0</v>
      </c>
      <c r="AI1060" s="236">
        <v>0</v>
      </c>
      <c r="AJ1060" s="488">
        <v>532231.27747999993</v>
      </c>
    </row>
    <row r="1061" spans="1:36" s="42" customFormat="1" x14ac:dyDescent="0.25">
      <c r="A1061" s="408"/>
      <c r="B1061" s="113">
        <v>640410</v>
      </c>
      <c r="C1061" s="189" t="s">
        <v>1631</v>
      </c>
      <c r="D1061" s="483">
        <v>1101348.3814099999</v>
      </c>
      <c r="E1061" s="483">
        <v>1596690.22701</v>
      </c>
      <c r="F1061" s="483">
        <v>2488985.6127200001</v>
      </c>
      <c r="G1061" s="483">
        <v>975638.92529000004</v>
      </c>
      <c r="H1061" s="88">
        <v>6162663.1464299997</v>
      </c>
      <c r="I1061" s="483">
        <v>322979.21723000001</v>
      </c>
      <c r="J1061" s="483">
        <v>609474.77417999995</v>
      </c>
      <c r="K1061" s="483">
        <v>0</v>
      </c>
      <c r="L1061" s="483">
        <v>2780726.8178400001</v>
      </c>
      <c r="M1061" s="483">
        <v>126739.6007</v>
      </c>
      <c r="N1061" s="483">
        <v>413324.51097</v>
      </c>
      <c r="O1061" s="483">
        <v>39885.131090000003</v>
      </c>
      <c r="P1061" s="483">
        <v>50820.774960000002</v>
      </c>
      <c r="Q1061" s="483">
        <v>319414.36479000002</v>
      </c>
      <c r="R1061" s="88">
        <v>4663365.1917599998</v>
      </c>
      <c r="S1061" s="483">
        <v>2</v>
      </c>
      <c r="T1061" s="483">
        <v>17086.60845</v>
      </c>
      <c r="U1061" s="483">
        <v>1790.7668900000001</v>
      </c>
      <c r="V1061" s="483">
        <v>0</v>
      </c>
      <c r="W1061" s="483">
        <v>0</v>
      </c>
      <c r="X1061" s="483">
        <v>0</v>
      </c>
      <c r="Y1061" s="483">
        <v>0</v>
      </c>
      <c r="Z1061" s="483">
        <v>0</v>
      </c>
      <c r="AA1061" s="483">
        <v>0</v>
      </c>
      <c r="AB1061" s="483">
        <v>285.43403000000001</v>
      </c>
      <c r="AC1061" s="483">
        <v>0</v>
      </c>
      <c r="AD1061" s="483">
        <v>19164.809369999999</v>
      </c>
      <c r="AE1061" s="483">
        <v>10845193.14756</v>
      </c>
      <c r="AF1061" s="236">
        <v>413324.51097</v>
      </c>
      <c r="AG1061" s="236">
        <v>2907466.41854</v>
      </c>
      <c r="AH1061" s="236">
        <v>0</v>
      </c>
      <c r="AI1061" s="236">
        <v>0</v>
      </c>
      <c r="AJ1061" s="488">
        <v>7524402.2180499993</v>
      </c>
    </row>
    <row r="1062" spans="1:36" s="42" customFormat="1" x14ac:dyDescent="0.25">
      <c r="A1062" s="408"/>
      <c r="B1062" s="113">
        <v>640415</v>
      </c>
      <c r="C1062" s="189" t="s">
        <v>1004</v>
      </c>
      <c r="D1062" s="483">
        <v>0</v>
      </c>
      <c r="E1062" s="483">
        <v>0</v>
      </c>
      <c r="F1062" s="483">
        <v>0</v>
      </c>
      <c r="G1062" s="483">
        <v>0</v>
      </c>
      <c r="H1062" s="88">
        <v>0</v>
      </c>
      <c r="I1062" s="483">
        <v>0</v>
      </c>
      <c r="J1062" s="483">
        <v>0</v>
      </c>
      <c r="K1062" s="483">
        <v>0</v>
      </c>
      <c r="L1062" s="483">
        <v>0</v>
      </c>
      <c r="M1062" s="483">
        <v>0</v>
      </c>
      <c r="N1062" s="483">
        <v>1176.0470299999999</v>
      </c>
      <c r="O1062" s="483">
        <v>0</v>
      </c>
      <c r="P1062" s="483">
        <v>0</v>
      </c>
      <c r="Q1062" s="483">
        <v>0</v>
      </c>
      <c r="R1062" s="88">
        <v>1176.0470299999999</v>
      </c>
      <c r="S1062" s="483">
        <v>326</v>
      </c>
      <c r="T1062" s="483">
        <v>0</v>
      </c>
      <c r="U1062" s="483">
        <v>0</v>
      </c>
      <c r="V1062" s="483">
        <v>0</v>
      </c>
      <c r="W1062" s="483">
        <v>0</v>
      </c>
      <c r="X1062" s="483">
        <v>0</v>
      </c>
      <c r="Y1062" s="483">
        <v>0</v>
      </c>
      <c r="Z1062" s="483">
        <v>0</v>
      </c>
      <c r="AA1062" s="483">
        <v>0</v>
      </c>
      <c r="AB1062" s="483">
        <v>45</v>
      </c>
      <c r="AC1062" s="483">
        <v>0</v>
      </c>
      <c r="AD1062" s="483">
        <v>371</v>
      </c>
      <c r="AE1062" s="483">
        <v>1547.0470299999999</v>
      </c>
      <c r="AF1062" s="236">
        <v>1176.0470299999999</v>
      </c>
      <c r="AG1062" s="236">
        <v>0</v>
      </c>
      <c r="AH1062" s="236">
        <v>0</v>
      </c>
      <c r="AI1062" s="236">
        <v>0</v>
      </c>
      <c r="AJ1062" s="488">
        <v>371</v>
      </c>
    </row>
    <row r="1063" spans="1:36" s="42" customFormat="1" x14ac:dyDescent="0.25">
      <c r="A1063" s="408"/>
      <c r="B1063" s="113">
        <v>640420</v>
      </c>
      <c r="C1063" s="189" t="s">
        <v>1539</v>
      </c>
      <c r="D1063" s="483">
        <v>85034.222110000002</v>
      </c>
      <c r="E1063" s="483">
        <v>46.5</v>
      </c>
      <c r="F1063" s="483">
        <v>1527.89527</v>
      </c>
      <c r="G1063" s="483">
        <v>3848.8683000000001</v>
      </c>
      <c r="H1063" s="88">
        <v>90457.485679999998</v>
      </c>
      <c r="I1063" s="483">
        <v>1292.81348</v>
      </c>
      <c r="J1063" s="483">
        <v>0</v>
      </c>
      <c r="K1063" s="483">
        <v>0</v>
      </c>
      <c r="L1063" s="483">
        <v>0</v>
      </c>
      <c r="M1063" s="483">
        <v>0</v>
      </c>
      <c r="N1063" s="483">
        <v>0</v>
      </c>
      <c r="O1063" s="483">
        <v>0</v>
      </c>
      <c r="P1063" s="483">
        <v>0</v>
      </c>
      <c r="Q1063" s="483">
        <v>53158.852160000002</v>
      </c>
      <c r="R1063" s="88">
        <v>54451.665639999999</v>
      </c>
      <c r="S1063" s="483">
        <v>69</v>
      </c>
      <c r="T1063" s="483">
        <v>0</v>
      </c>
      <c r="U1063" s="483">
        <v>0</v>
      </c>
      <c r="V1063" s="483">
        <v>0</v>
      </c>
      <c r="W1063" s="483">
        <v>0</v>
      </c>
      <c r="X1063" s="483">
        <v>0</v>
      </c>
      <c r="Y1063" s="483">
        <v>0</v>
      </c>
      <c r="Z1063" s="483">
        <v>0</v>
      </c>
      <c r="AA1063" s="483">
        <v>0</v>
      </c>
      <c r="AB1063" s="483">
        <v>229.75</v>
      </c>
      <c r="AC1063" s="483">
        <v>0</v>
      </c>
      <c r="AD1063" s="483">
        <v>298.75</v>
      </c>
      <c r="AE1063" s="483">
        <v>145207.90132</v>
      </c>
      <c r="AF1063" s="236">
        <v>0</v>
      </c>
      <c r="AG1063" s="236">
        <v>0</v>
      </c>
      <c r="AH1063" s="236">
        <v>0</v>
      </c>
      <c r="AI1063" s="236">
        <v>0</v>
      </c>
      <c r="AJ1063" s="488">
        <v>145207.90132</v>
      </c>
    </row>
    <row r="1064" spans="1:36" s="42" customFormat="1" x14ac:dyDescent="0.25">
      <c r="A1064" s="408"/>
      <c r="B1064" s="113">
        <v>640440</v>
      </c>
      <c r="C1064" s="189" t="s">
        <v>1541</v>
      </c>
      <c r="D1064" s="483">
        <v>0</v>
      </c>
      <c r="E1064" s="483">
        <v>0</v>
      </c>
      <c r="F1064" s="483">
        <v>0</v>
      </c>
      <c r="G1064" s="483">
        <v>0</v>
      </c>
      <c r="H1064" s="88">
        <v>0</v>
      </c>
      <c r="I1064" s="483">
        <v>0</v>
      </c>
      <c r="J1064" s="483">
        <v>0</v>
      </c>
      <c r="K1064" s="483">
        <v>0</v>
      </c>
      <c r="L1064" s="483">
        <v>0</v>
      </c>
      <c r="M1064" s="483">
        <v>0</v>
      </c>
      <c r="N1064" s="483">
        <v>0</v>
      </c>
      <c r="O1064" s="483">
        <v>0</v>
      </c>
      <c r="P1064" s="483">
        <v>0</v>
      </c>
      <c r="Q1064" s="483">
        <v>0</v>
      </c>
      <c r="R1064" s="88">
        <v>0</v>
      </c>
      <c r="S1064" s="483">
        <v>0</v>
      </c>
      <c r="T1064" s="483">
        <v>0</v>
      </c>
      <c r="U1064" s="483">
        <v>0</v>
      </c>
      <c r="V1064" s="483">
        <v>0</v>
      </c>
      <c r="W1064" s="483">
        <v>0</v>
      </c>
      <c r="X1064" s="483">
        <v>0</v>
      </c>
      <c r="Y1064" s="483">
        <v>0</v>
      </c>
      <c r="Z1064" s="483">
        <v>0</v>
      </c>
      <c r="AA1064" s="483">
        <v>0</v>
      </c>
      <c r="AB1064" s="483">
        <v>0</v>
      </c>
      <c r="AC1064" s="483">
        <v>0</v>
      </c>
      <c r="AD1064" s="483">
        <v>0</v>
      </c>
      <c r="AE1064" s="483">
        <v>0</v>
      </c>
      <c r="AF1064" s="236">
        <v>0</v>
      </c>
      <c r="AG1064" s="236">
        <v>0</v>
      </c>
      <c r="AH1064" s="236">
        <v>0</v>
      </c>
      <c r="AI1064" s="236">
        <v>0</v>
      </c>
      <c r="AJ1064" s="488">
        <v>0</v>
      </c>
    </row>
    <row r="1065" spans="1:36" s="42" customFormat="1" x14ac:dyDescent="0.25">
      <c r="A1065" s="408"/>
      <c r="B1065" s="113">
        <v>640445</v>
      </c>
      <c r="C1065" s="189" t="s">
        <v>1006</v>
      </c>
      <c r="D1065" s="483">
        <v>0</v>
      </c>
      <c r="E1065" s="483">
        <v>19343.245559999999</v>
      </c>
      <c r="F1065" s="483">
        <v>0</v>
      </c>
      <c r="G1065" s="483">
        <v>0</v>
      </c>
      <c r="H1065" s="88">
        <v>19343.245559999999</v>
      </c>
      <c r="I1065" s="483">
        <v>0</v>
      </c>
      <c r="J1065" s="483">
        <v>0</v>
      </c>
      <c r="K1065" s="483">
        <v>0</v>
      </c>
      <c r="L1065" s="483">
        <v>0</v>
      </c>
      <c r="M1065" s="483">
        <v>0</v>
      </c>
      <c r="N1065" s="483">
        <v>0</v>
      </c>
      <c r="O1065" s="483">
        <v>0</v>
      </c>
      <c r="P1065" s="483">
        <v>0</v>
      </c>
      <c r="Q1065" s="483">
        <v>0</v>
      </c>
      <c r="R1065" s="88">
        <v>0</v>
      </c>
      <c r="S1065" s="483">
        <v>0</v>
      </c>
      <c r="T1065" s="483">
        <v>0</v>
      </c>
      <c r="U1065" s="483">
        <v>0</v>
      </c>
      <c r="V1065" s="483">
        <v>0</v>
      </c>
      <c r="W1065" s="483">
        <v>0</v>
      </c>
      <c r="X1065" s="483">
        <v>0</v>
      </c>
      <c r="Y1065" s="483">
        <v>0</v>
      </c>
      <c r="Z1065" s="483">
        <v>0</v>
      </c>
      <c r="AA1065" s="483">
        <v>0</v>
      </c>
      <c r="AB1065" s="483">
        <v>0</v>
      </c>
      <c r="AC1065" s="483">
        <v>0</v>
      </c>
      <c r="AD1065" s="483">
        <v>0</v>
      </c>
      <c r="AE1065" s="483">
        <v>19343.245559999999</v>
      </c>
      <c r="AF1065" s="236">
        <v>0</v>
      </c>
      <c r="AG1065" s="236">
        <v>0</v>
      </c>
      <c r="AH1065" s="236">
        <v>0</v>
      </c>
      <c r="AI1065" s="236">
        <v>0</v>
      </c>
      <c r="AJ1065" s="488">
        <v>19343.245559999999</v>
      </c>
    </row>
    <row r="1066" spans="1:36" s="42" customFormat="1" x14ac:dyDescent="0.25">
      <c r="A1066" s="408"/>
      <c r="B1066" s="113">
        <v>640450</v>
      </c>
      <c r="C1066" s="189" t="s">
        <v>1678</v>
      </c>
      <c r="D1066" s="483">
        <v>0</v>
      </c>
      <c r="E1066" s="483">
        <v>0</v>
      </c>
      <c r="F1066" s="483">
        <v>0</v>
      </c>
      <c r="G1066" s="483">
        <v>0</v>
      </c>
      <c r="H1066" s="88">
        <v>0</v>
      </c>
      <c r="I1066" s="483">
        <v>0</v>
      </c>
      <c r="J1066" s="483">
        <v>0</v>
      </c>
      <c r="K1066" s="483">
        <v>0</v>
      </c>
      <c r="L1066" s="483">
        <v>0</v>
      </c>
      <c r="M1066" s="483">
        <v>0</v>
      </c>
      <c r="N1066" s="483">
        <v>0</v>
      </c>
      <c r="O1066" s="483">
        <v>0</v>
      </c>
      <c r="P1066" s="483">
        <v>0</v>
      </c>
      <c r="Q1066" s="483">
        <v>0</v>
      </c>
      <c r="R1066" s="88">
        <v>0</v>
      </c>
      <c r="S1066" s="483">
        <v>0</v>
      </c>
      <c r="T1066" s="483">
        <v>0</v>
      </c>
      <c r="U1066" s="483">
        <v>0</v>
      </c>
      <c r="V1066" s="483">
        <v>0</v>
      </c>
      <c r="W1066" s="483">
        <v>0</v>
      </c>
      <c r="X1066" s="483">
        <v>0</v>
      </c>
      <c r="Y1066" s="483">
        <v>0</v>
      </c>
      <c r="Z1066" s="483">
        <v>0</v>
      </c>
      <c r="AA1066" s="483">
        <v>0</v>
      </c>
      <c r="AB1066" s="483">
        <v>0</v>
      </c>
      <c r="AC1066" s="483">
        <v>0</v>
      </c>
      <c r="AD1066" s="483">
        <v>0</v>
      </c>
      <c r="AE1066" s="483">
        <v>0</v>
      </c>
      <c r="AF1066" s="236">
        <v>0</v>
      </c>
      <c r="AG1066" s="236">
        <v>0</v>
      </c>
      <c r="AH1066" s="236">
        <v>0</v>
      </c>
      <c r="AI1066" s="236">
        <v>0</v>
      </c>
      <c r="AJ1066" s="488">
        <v>0</v>
      </c>
    </row>
    <row r="1067" spans="1:36" s="42" customFormat="1" x14ac:dyDescent="0.25">
      <c r="A1067" s="408"/>
      <c r="B1067" s="113">
        <v>6405</v>
      </c>
      <c r="C1067" s="189" t="s">
        <v>390</v>
      </c>
      <c r="D1067" s="483">
        <v>103.91933</v>
      </c>
      <c r="E1067" s="483">
        <v>0</v>
      </c>
      <c r="F1067" s="483">
        <v>0</v>
      </c>
      <c r="G1067" s="483">
        <v>0</v>
      </c>
      <c r="H1067" s="88">
        <v>103.91933</v>
      </c>
      <c r="I1067" s="483">
        <v>0</v>
      </c>
      <c r="J1067" s="483">
        <v>0</v>
      </c>
      <c r="K1067" s="483">
        <v>0</v>
      </c>
      <c r="L1067" s="483">
        <v>71783.252399999998</v>
      </c>
      <c r="M1067" s="483">
        <v>0</v>
      </c>
      <c r="N1067" s="483">
        <v>0</v>
      </c>
      <c r="O1067" s="483">
        <v>0</v>
      </c>
      <c r="P1067" s="483">
        <v>0</v>
      </c>
      <c r="Q1067" s="483">
        <v>0</v>
      </c>
      <c r="R1067" s="88">
        <v>71783.252399999998</v>
      </c>
      <c r="S1067" s="483">
        <v>0</v>
      </c>
      <c r="T1067" s="483">
        <v>0</v>
      </c>
      <c r="U1067" s="483">
        <v>0</v>
      </c>
      <c r="V1067" s="483">
        <v>0</v>
      </c>
      <c r="W1067" s="483">
        <v>0</v>
      </c>
      <c r="X1067" s="483">
        <v>0</v>
      </c>
      <c r="Y1067" s="483">
        <v>0</v>
      </c>
      <c r="Z1067" s="483">
        <v>0</v>
      </c>
      <c r="AA1067" s="483">
        <v>0</v>
      </c>
      <c r="AB1067" s="483">
        <v>0</v>
      </c>
      <c r="AC1067" s="483">
        <v>0</v>
      </c>
      <c r="AD1067" s="483">
        <v>0</v>
      </c>
      <c r="AE1067" s="483">
        <v>71887.171730000002</v>
      </c>
      <c r="AF1067" s="236">
        <v>0</v>
      </c>
      <c r="AG1067" s="236">
        <v>71783.252399999998</v>
      </c>
      <c r="AH1067" s="236">
        <v>0</v>
      </c>
      <c r="AI1067" s="236">
        <v>0</v>
      </c>
      <c r="AJ1067" s="488">
        <v>103.91933</v>
      </c>
    </row>
    <row r="1068" spans="1:36" s="42" customFormat="1" x14ac:dyDescent="0.25">
      <c r="A1068" s="408"/>
      <c r="B1068" s="113">
        <v>640505</v>
      </c>
      <c r="C1068" s="189" t="s">
        <v>391</v>
      </c>
      <c r="D1068" s="483">
        <v>0</v>
      </c>
      <c r="E1068" s="483">
        <v>0</v>
      </c>
      <c r="F1068" s="483">
        <v>0</v>
      </c>
      <c r="G1068" s="483">
        <v>0</v>
      </c>
      <c r="H1068" s="88">
        <v>0</v>
      </c>
      <c r="I1068" s="483">
        <v>0</v>
      </c>
      <c r="J1068" s="483">
        <v>0</v>
      </c>
      <c r="K1068" s="483">
        <v>0</v>
      </c>
      <c r="L1068" s="483">
        <v>71783.252399999998</v>
      </c>
      <c r="M1068" s="483">
        <v>0</v>
      </c>
      <c r="N1068" s="483">
        <v>0</v>
      </c>
      <c r="O1068" s="483">
        <v>0</v>
      </c>
      <c r="P1068" s="483">
        <v>0</v>
      </c>
      <c r="Q1068" s="483">
        <v>0</v>
      </c>
      <c r="R1068" s="88">
        <v>71783.252399999998</v>
      </c>
      <c r="S1068" s="483">
        <v>0</v>
      </c>
      <c r="T1068" s="483">
        <v>0</v>
      </c>
      <c r="U1068" s="483">
        <v>0</v>
      </c>
      <c r="V1068" s="483">
        <v>0</v>
      </c>
      <c r="W1068" s="483">
        <v>0</v>
      </c>
      <c r="X1068" s="483">
        <v>0</v>
      </c>
      <c r="Y1068" s="483">
        <v>0</v>
      </c>
      <c r="Z1068" s="483">
        <v>0</v>
      </c>
      <c r="AA1068" s="483">
        <v>0</v>
      </c>
      <c r="AB1068" s="483">
        <v>0</v>
      </c>
      <c r="AC1068" s="483">
        <v>0</v>
      </c>
      <c r="AD1068" s="483">
        <v>0</v>
      </c>
      <c r="AE1068" s="483">
        <v>71783.252399999998</v>
      </c>
      <c r="AF1068" s="236">
        <v>0</v>
      </c>
      <c r="AG1068" s="236">
        <v>71783.252399999998</v>
      </c>
      <c r="AH1068" s="236">
        <v>0</v>
      </c>
      <c r="AI1068" s="236">
        <v>0</v>
      </c>
      <c r="AJ1068" s="488">
        <v>0</v>
      </c>
    </row>
    <row r="1069" spans="1:36" s="42" customFormat="1" x14ac:dyDescent="0.25">
      <c r="A1069" s="408"/>
      <c r="B1069" s="113">
        <v>640510</v>
      </c>
      <c r="C1069" s="189" t="s">
        <v>392</v>
      </c>
      <c r="D1069" s="483">
        <v>0</v>
      </c>
      <c r="E1069" s="483">
        <v>0</v>
      </c>
      <c r="F1069" s="483">
        <v>0</v>
      </c>
      <c r="G1069" s="483">
        <v>0</v>
      </c>
      <c r="H1069" s="88">
        <v>0</v>
      </c>
      <c r="I1069" s="483">
        <v>0</v>
      </c>
      <c r="J1069" s="483">
        <v>0</v>
      </c>
      <c r="K1069" s="483">
        <v>0</v>
      </c>
      <c r="L1069" s="483">
        <v>0</v>
      </c>
      <c r="M1069" s="483">
        <v>0</v>
      </c>
      <c r="N1069" s="483">
        <v>0</v>
      </c>
      <c r="O1069" s="483">
        <v>0</v>
      </c>
      <c r="P1069" s="483">
        <v>0</v>
      </c>
      <c r="Q1069" s="483">
        <v>0</v>
      </c>
      <c r="R1069" s="88">
        <v>0</v>
      </c>
      <c r="S1069" s="483">
        <v>0</v>
      </c>
      <c r="T1069" s="483">
        <v>0</v>
      </c>
      <c r="U1069" s="483">
        <v>0</v>
      </c>
      <c r="V1069" s="483">
        <v>0</v>
      </c>
      <c r="W1069" s="483">
        <v>0</v>
      </c>
      <c r="X1069" s="483">
        <v>0</v>
      </c>
      <c r="Y1069" s="483">
        <v>0</v>
      </c>
      <c r="Z1069" s="483">
        <v>0</v>
      </c>
      <c r="AA1069" s="483">
        <v>0</v>
      </c>
      <c r="AB1069" s="483">
        <v>0</v>
      </c>
      <c r="AC1069" s="483">
        <v>0</v>
      </c>
      <c r="AD1069" s="483">
        <v>0</v>
      </c>
      <c r="AE1069" s="483">
        <v>0</v>
      </c>
      <c r="AF1069" s="236">
        <v>0</v>
      </c>
      <c r="AG1069" s="236">
        <v>0</v>
      </c>
      <c r="AH1069" s="236">
        <v>0</v>
      </c>
      <c r="AI1069" s="236">
        <v>0</v>
      </c>
      <c r="AJ1069" s="488">
        <v>0</v>
      </c>
    </row>
    <row r="1070" spans="1:36" s="42" customFormat="1" x14ac:dyDescent="0.25">
      <c r="A1070" s="408"/>
      <c r="B1070" s="113">
        <v>640515</v>
      </c>
      <c r="C1070" s="189" t="s">
        <v>393</v>
      </c>
      <c r="D1070" s="483">
        <v>0</v>
      </c>
      <c r="E1070" s="483">
        <v>0</v>
      </c>
      <c r="F1070" s="483">
        <v>0</v>
      </c>
      <c r="G1070" s="483">
        <v>0</v>
      </c>
      <c r="H1070" s="88">
        <v>0</v>
      </c>
      <c r="I1070" s="483">
        <v>0</v>
      </c>
      <c r="J1070" s="483">
        <v>0</v>
      </c>
      <c r="K1070" s="483">
        <v>0</v>
      </c>
      <c r="L1070" s="483">
        <v>0</v>
      </c>
      <c r="M1070" s="483">
        <v>0</v>
      </c>
      <c r="N1070" s="483">
        <v>0</v>
      </c>
      <c r="O1070" s="483">
        <v>0</v>
      </c>
      <c r="P1070" s="483">
        <v>0</v>
      </c>
      <c r="Q1070" s="483">
        <v>0</v>
      </c>
      <c r="R1070" s="88">
        <v>0</v>
      </c>
      <c r="S1070" s="483">
        <v>0</v>
      </c>
      <c r="T1070" s="483">
        <v>0</v>
      </c>
      <c r="U1070" s="483">
        <v>0</v>
      </c>
      <c r="V1070" s="483">
        <v>0</v>
      </c>
      <c r="W1070" s="483">
        <v>0</v>
      </c>
      <c r="X1070" s="483">
        <v>0</v>
      </c>
      <c r="Y1070" s="483">
        <v>0</v>
      </c>
      <c r="Z1070" s="483">
        <v>0</v>
      </c>
      <c r="AA1070" s="483">
        <v>0</v>
      </c>
      <c r="AB1070" s="483">
        <v>0</v>
      </c>
      <c r="AC1070" s="483">
        <v>0</v>
      </c>
      <c r="AD1070" s="483">
        <v>0</v>
      </c>
      <c r="AE1070" s="483">
        <v>0</v>
      </c>
      <c r="AF1070" s="236">
        <v>0</v>
      </c>
      <c r="AG1070" s="236">
        <v>0</v>
      </c>
      <c r="AH1070" s="236">
        <v>0</v>
      </c>
      <c r="AI1070" s="236">
        <v>0</v>
      </c>
      <c r="AJ1070" s="488">
        <v>0</v>
      </c>
    </row>
    <row r="1071" spans="1:36" s="42" customFormat="1" x14ac:dyDescent="0.25">
      <c r="A1071" s="408"/>
      <c r="B1071" s="113">
        <v>640590</v>
      </c>
      <c r="C1071" s="189" t="s">
        <v>394</v>
      </c>
      <c r="D1071" s="483">
        <v>103.91933</v>
      </c>
      <c r="E1071" s="483">
        <v>0</v>
      </c>
      <c r="F1071" s="483">
        <v>0</v>
      </c>
      <c r="G1071" s="483">
        <v>0</v>
      </c>
      <c r="H1071" s="88">
        <v>103.91933</v>
      </c>
      <c r="I1071" s="483">
        <v>0</v>
      </c>
      <c r="J1071" s="483">
        <v>0</v>
      </c>
      <c r="K1071" s="483">
        <v>0</v>
      </c>
      <c r="L1071" s="483">
        <v>0</v>
      </c>
      <c r="M1071" s="483">
        <v>0</v>
      </c>
      <c r="N1071" s="483">
        <v>0</v>
      </c>
      <c r="O1071" s="483">
        <v>0</v>
      </c>
      <c r="P1071" s="483">
        <v>0</v>
      </c>
      <c r="Q1071" s="483">
        <v>0</v>
      </c>
      <c r="R1071" s="88">
        <v>0</v>
      </c>
      <c r="S1071" s="483">
        <v>0</v>
      </c>
      <c r="T1071" s="483">
        <v>0</v>
      </c>
      <c r="U1071" s="483">
        <v>0</v>
      </c>
      <c r="V1071" s="483">
        <v>0</v>
      </c>
      <c r="W1071" s="483">
        <v>0</v>
      </c>
      <c r="X1071" s="483">
        <v>0</v>
      </c>
      <c r="Y1071" s="483">
        <v>0</v>
      </c>
      <c r="Z1071" s="483">
        <v>0</v>
      </c>
      <c r="AA1071" s="483">
        <v>0</v>
      </c>
      <c r="AB1071" s="483">
        <v>0</v>
      </c>
      <c r="AC1071" s="483">
        <v>0</v>
      </c>
      <c r="AD1071" s="483">
        <v>0</v>
      </c>
      <c r="AE1071" s="483">
        <v>103.91933</v>
      </c>
      <c r="AF1071" s="236">
        <v>0</v>
      </c>
      <c r="AG1071" s="236">
        <v>0</v>
      </c>
      <c r="AH1071" s="236">
        <v>0</v>
      </c>
      <c r="AI1071" s="236">
        <v>0</v>
      </c>
      <c r="AJ1071" s="488">
        <v>103.91933</v>
      </c>
    </row>
    <row r="1072" spans="1:36" s="42" customFormat="1" x14ac:dyDescent="0.25">
      <c r="A1072" s="408"/>
      <c r="B1072" s="113">
        <v>6406</v>
      </c>
      <c r="C1072" s="189" t="s">
        <v>395</v>
      </c>
      <c r="D1072" s="483">
        <v>0</v>
      </c>
      <c r="E1072" s="483">
        <v>0</v>
      </c>
      <c r="F1072" s="483">
        <v>0</v>
      </c>
      <c r="G1072" s="483">
        <v>0</v>
      </c>
      <c r="H1072" s="88">
        <v>0</v>
      </c>
      <c r="I1072" s="483">
        <v>0</v>
      </c>
      <c r="J1072" s="483">
        <v>0</v>
      </c>
      <c r="K1072" s="483">
        <v>0</v>
      </c>
      <c r="L1072" s="483">
        <v>0</v>
      </c>
      <c r="M1072" s="483">
        <v>0</v>
      </c>
      <c r="N1072" s="483">
        <v>0</v>
      </c>
      <c r="O1072" s="483">
        <v>0</v>
      </c>
      <c r="P1072" s="483">
        <v>0</v>
      </c>
      <c r="Q1072" s="483">
        <v>0</v>
      </c>
      <c r="R1072" s="88">
        <v>0</v>
      </c>
      <c r="S1072" s="483">
        <v>0</v>
      </c>
      <c r="T1072" s="483">
        <v>0</v>
      </c>
      <c r="U1072" s="483">
        <v>0</v>
      </c>
      <c r="V1072" s="483">
        <v>0</v>
      </c>
      <c r="W1072" s="483">
        <v>0</v>
      </c>
      <c r="X1072" s="483">
        <v>0</v>
      </c>
      <c r="Y1072" s="483">
        <v>0</v>
      </c>
      <c r="Z1072" s="483">
        <v>0</v>
      </c>
      <c r="AA1072" s="483">
        <v>0</v>
      </c>
      <c r="AB1072" s="483">
        <v>0</v>
      </c>
      <c r="AC1072" s="483">
        <v>0</v>
      </c>
      <c r="AD1072" s="483">
        <v>0</v>
      </c>
      <c r="AE1072" s="483">
        <v>0</v>
      </c>
      <c r="AF1072" s="236">
        <v>0</v>
      </c>
      <c r="AG1072" s="236">
        <v>0</v>
      </c>
      <c r="AH1072" s="236">
        <v>0</v>
      </c>
      <c r="AI1072" s="236">
        <v>0</v>
      </c>
      <c r="AJ1072" s="488">
        <v>0</v>
      </c>
    </row>
    <row r="1073" spans="1:36" s="42" customFormat="1" x14ac:dyDescent="0.25">
      <c r="A1073" s="408"/>
      <c r="B1073" s="113">
        <v>6407</v>
      </c>
      <c r="C1073" s="189" t="s">
        <v>396</v>
      </c>
      <c r="D1073" s="483">
        <v>0</v>
      </c>
      <c r="E1073" s="483">
        <v>0</v>
      </c>
      <c r="F1073" s="483">
        <v>0</v>
      </c>
      <c r="G1073" s="483">
        <v>233.81819999999999</v>
      </c>
      <c r="H1073" s="88">
        <v>233.81819999999999</v>
      </c>
      <c r="I1073" s="483">
        <v>0</v>
      </c>
      <c r="J1073" s="483">
        <v>0</v>
      </c>
      <c r="K1073" s="483">
        <v>0</v>
      </c>
      <c r="L1073" s="483">
        <v>0</v>
      </c>
      <c r="M1073" s="483">
        <v>0</v>
      </c>
      <c r="N1073" s="483">
        <v>0</v>
      </c>
      <c r="O1073" s="483">
        <v>0</v>
      </c>
      <c r="P1073" s="483">
        <v>0</v>
      </c>
      <c r="Q1073" s="483">
        <v>0</v>
      </c>
      <c r="R1073" s="88">
        <v>0</v>
      </c>
      <c r="S1073" s="483">
        <v>0</v>
      </c>
      <c r="T1073" s="483">
        <v>0</v>
      </c>
      <c r="U1073" s="483">
        <v>0</v>
      </c>
      <c r="V1073" s="483">
        <v>0</v>
      </c>
      <c r="W1073" s="483">
        <v>0</v>
      </c>
      <c r="X1073" s="483">
        <v>0</v>
      </c>
      <c r="Y1073" s="483">
        <v>0</v>
      </c>
      <c r="Z1073" s="483">
        <v>0</v>
      </c>
      <c r="AA1073" s="483">
        <v>0</v>
      </c>
      <c r="AB1073" s="483">
        <v>0</v>
      </c>
      <c r="AC1073" s="483">
        <v>0</v>
      </c>
      <c r="AD1073" s="483">
        <v>0</v>
      </c>
      <c r="AE1073" s="483">
        <v>233.81819999999999</v>
      </c>
      <c r="AF1073" s="236">
        <v>0</v>
      </c>
      <c r="AG1073" s="236">
        <v>0</v>
      </c>
      <c r="AH1073" s="236">
        <v>0</v>
      </c>
      <c r="AI1073" s="236">
        <v>0</v>
      </c>
      <c r="AJ1073" s="488">
        <v>233.81819999999999</v>
      </c>
    </row>
    <row r="1074" spans="1:36" s="42" customFormat="1" x14ac:dyDescent="0.25">
      <c r="A1074" s="408"/>
      <c r="B1074" s="113">
        <v>640705</v>
      </c>
      <c r="C1074" s="189" t="s">
        <v>368</v>
      </c>
      <c r="D1074" s="483">
        <v>0</v>
      </c>
      <c r="E1074" s="483">
        <v>0</v>
      </c>
      <c r="F1074" s="483">
        <v>0</v>
      </c>
      <c r="G1074" s="483">
        <v>233.81819999999999</v>
      </c>
      <c r="H1074" s="88">
        <v>233.81819999999999</v>
      </c>
      <c r="I1074" s="483">
        <v>0</v>
      </c>
      <c r="J1074" s="483">
        <v>0</v>
      </c>
      <c r="K1074" s="483">
        <v>0</v>
      </c>
      <c r="L1074" s="483">
        <v>0</v>
      </c>
      <c r="M1074" s="483">
        <v>0</v>
      </c>
      <c r="N1074" s="483">
        <v>0</v>
      </c>
      <c r="O1074" s="483">
        <v>0</v>
      </c>
      <c r="P1074" s="483">
        <v>0</v>
      </c>
      <c r="Q1074" s="483">
        <v>0</v>
      </c>
      <c r="R1074" s="88">
        <v>0</v>
      </c>
      <c r="S1074" s="483">
        <v>0</v>
      </c>
      <c r="T1074" s="483">
        <v>0</v>
      </c>
      <c r="U1074" s="483">
        <v>0</v>
      </c>
      <c r="V1074" s="483">
        <v>0</v>
      </c>
      <c r="W1074" s="483">
        <v>0</v>
      </c>
      <c r="X1074" s="483">
        <v>0</v>
      </c>
      <c r="Y1074" s="483">
        <v>0</v>
      </c>
      <c r="Z1074" s="483">
        <v>0</v>
      </c>
      <c r="AA1074" s="483">
        <v>0</v>
      </c>
      <c r="AB1074" s="483">
        <v>0</v>
      </c>
      <c r="AC1074" s="483">
        <v>0</v>
      </c>
      <c r="AD1074" s="483">
        <v>0</v>
      </c>
      <c r="AE1074" s="483">
        <v>233.81819999999999</v>
      </c>
      <c r="AF1074" s="236">
        <v>0</v>
      </c>
      <c r="AG1074" s="236">
        <v>0</v>
      </c>
      <c r="AH1074" s="236">
        <v>0</v>
      </c>
      <c r="AI1074" s="236">
        <v>0</v>
      </c>
      <c r="AJ1074" s="488">
        <v>233.81819999999999</v>
      </c>
    </row>
    <row r="1075" spans="1:36" s="42" customFormat="1" x14ac:dyDescent="0.25">
      <c r="A1075" s="408"/>
      <c r="B1075" s="113">
        <v>640710</v>
      </c>
      <c r="C1075" s="189" t="s">
        <v>369</v>
      </c>
      <c r="D1075" s="483">
        <v>0</v>
      </c>
      <c r="E1075" s="483">
        <v>0</v>
      </c>
      <c r="F1075" s="483">
        <v>0</v>
      </c>
      <c r="G1075" s="483">
        <v>0</v>
      </c>
      <c r="H1075" s="88">
        <v>0</v>
      </c>
      <c r="I1075" s="483">
        <v>0</v>
      </c>
      <c r="J1075" s="483">
        <v>0</v>
      </c>
      <c r="K1075" s="483">
        <v>0</v>
      </c>
      <c r="L1075" s="483">
        <v>0</v>
      </c>
      <c r="M1075" s="483">
        <v>0</v>
      </c>
      <c r="N1075" s="483">
        <v>0</v>
      </c>
      <c r="O1075" s="483">
        <v>0</v>
      </c>
      <c r="P1075" s="483">
        <v>0</v>
      </c>
      <c r="Q1075" s="483">
        <v>0</v>
      </c>
      <c r="R1075" s="88">
        <v>0</v>
      </c>
      <c r="S1075" s="483">
        <v>0</v>
      </c>
      <c r="T1075" s="483">
        <v>0</v>
      </c>
      <c r="U1075" s="483">
        <v>0</v>
      </c>
      <c r="V1075" s="483">
        <v>0</v>
      </c>
      <c r="W1075" s="483">
        <v>0</v>
      </c>
      <c r="X1075" s="483">
        <v>0</v>
      </c>
      <c r="Y1075" s="483">
        <v>0</v>
      </c>
      <c r="Z1075" s="483">
        <v>0</v>
      </c>
      <c r="AA1075" s="483">
        <v>0</v>
      </c>
      <c r="AB1075" s="483">
        <v>0</v>
      </c>
      <c r="AC1075" s="483">
        <v>0</v>
      </c>
      <c r="AD1075" s="483">
        <v>0</v>
      </c>
      <c r="AE1075" s="483">
        <v>0</v>
      </c>
      <c r="AF1075" s="236">
        <v>0</v>
      </c>
      <c r="AG1075" s="236">
        <v>0</v>
      </c>
      <c r="AH1075" s="236">
        <v>0</v>
      </c>
      <c r="AI1075" s="236">
        <v>0</v>
      </c>
      <c r="AJ1075" s="488">
        <v>0</v>
      </c>
    </row>
    <row r="1076" spans="1:36" s="42" customFormat="1" x14ac:dyDescent="0.25">
      <c r="A1076" s="408"/>
      <c r="B1076" s="113">
        <v>640715</v>
      </c>
      <c r="C1076" s="189" t="s">
        <v>370</v>
      </c>
      <c r="D1076" s="483">
        <v>0</v>
      </c>
      <c r="E1076" s="483">
        <v>0</v>
      </c>
      <c r="F1076" s="483">
        <v>0</v>
      </c>
      <c r="G1076" s="483">
        <v>0</v>
      </c>
      <c r="H1076" s="88">
        <v>0</v>
      </c>
      <c r="I1076" s="483">
        <v>0</v>
      </c>
      <c r="J1076" s="483">
        <v>0</v>
      </c>
      <c r="K1076" s="483">
        <v>0</v>
      </c>
      <c r="L1076" s="483">
        <v>0</v>
      </c>
      <c r="M1076" s="483">
        <v>0</v>
      </c>
      <c r="N1076" s="483">
        <v>0</v>
      </c>
      <c r="O1076" s="483">
        <v>0</v>
      </c>
      <c r="P1076" s="483">
        <v>0</v>
      </c>
      <c r="Q1076" s="483">
        <v>0</v>
      </c>
      <c r="R1076" s="88">
        <v>0</v>
      </c>
      <c r="S1076" s="483">
        <v>0</v>
      </c>
      <c r="T1076" s="483">
        <v>0</v>
      </c>
      <c r="U1076" s="483">
        <v>0</v>
      </c>
      <c r="V1076" s="483">
        <v>0</v>
      </c>
      <c r="W1076" s="483">
        <v>0</v>
      </c>
      <c r="X1076" s="483">
        <v>0</v>
      </c>
      <c r="Y1076" s="483">
        <v>0</v>
      </c>
      <c r="Z1076" s="483">
        <v>0</v>
      </c>
      <c r="AA1076" s="483">
        <v>0</v>
      </c>
      <c r="AB1076" s="483">
        <v>0</v>
      </c>
      <c r="AC1076" s="483">
        <v>0</v>
      </c>
      <c r="AD1076" s="483">
        <v>0</v>
      </c>
      <c r="AE1076" s="483">
        <v>0</v>
      </c>
      <c r="AF1076" s="236">
        <v>0</v>
      </c>
      <c r="AG1076" s="236">
        <v>0</v>
      </c>
      <c r="AH1076" s="236">
        <v>0</v>
      </c>
      <c r="AI1076" s="236">
        <v>0</v>
      </c>
      <c r="AJ1076" s="488">
        <v>0</v>
      </c>
    </row>
    <row r="1077" spans="1:36" s="42" customFormat="1" x14ac:dyDescent="0.25">
      <c r="A1077" s="408"/>
      <c r="B1077" s="113">
        <v>640720</v>
      </c>
      <c r="C1077" s="189" t="s">
        <v>397</v>
      </c>
      <c r="D1077" s="483">
        <v>0</v>
      </c>
      <c r="E1077" s="483">
        <v>0</v>
      </c>
      <c r="F1077" s="483">
        <v>0</v>
      </c>
      <c r="G1077" s="483">
        <v>0</v>
      </c>
      <c r="H1077" s="88">
        <v>0</v>
      </c>
      <c r="I1077" s="483">
        <v>0</v>
      </c>
      <c r="J1077" s="483">
        <v>0</v>
      </c>
      <c r="K1077" s="483">
        <v>0</v>
      </c>
      <c r="L1077" s="483">
        <v>0</v>
      </c>
      <c r="M1077" s="483">
        <v>0</v>
      </c>
      <c r="N1077" s="483">
        <v>0</v>
      </c>
      <c r="O1077" s="483">
        <v>0</v>
      </c>
      <c r="P1077" s="483">
        <v>0</v>
      </c>
      <c r="Q1077" s="483">
        <v>0</v>
      </c>
      <c r="R1077" s="88">
        <v>0</v>
      </c>
      <c r="S1077" s="483">
        <v>0</v>
      </c>
      <c r="T1077" s="483">
        <v>0</v>
      </c>
      <c r="U1077" s="483">
        <v>0</v>
      </c>
      <c r="V1077" s="483">
        <v>0</v>
      </c>
      <c r="W1077" s="483">
        <v>0</v>
      </c>
      <c r="X1077" s="483">
        <v>0</v>
      </c>
      <c r="Y1077" s="483">
        <v>0</v>
      </c>
      <c r="Z1077" s="483">
        <v>0</v>
      </c>
      <c r="AA1077" s="483">
        <v>0</v>
      </c>
      <c r="AB1077" s="483">
        <v>0</v>
      </c>
      <c r="AC1077" s="483">
        <v>0</v>
      </c>
      <c r="AD1077" s="483">
        <v>0</v>
      </c>
      <c r="AE1077" s="483">
        <v>0</v>
      </c>
      <c r="AF1077" s="236">
        <v>0</v>
      </c>
      <c r="AG1077" s="236">
        <v>0</v>
      </c>
      <c r="AH1077" s="236">
        <v>0</v>
      </c>
      <c r="AI1077" s="236">
        <v>0</v>
      </c>
      <c r="AJ1077" s="488">
        <v>0</v>
      </c>
    </row>
    <row r="1078" spans="1:36" s="42" customFormat="1" x14ac:dyDescent="0.25">
      <c r="A1078" s="408"/>
      <c r="B1078" s="113">
        <v>6408</v>
      </c>
      <c r="C1078" s="189" t="s">
        <v>398</v>
      </c>
      <c r="D1078" s="483">
        <v>0</v>
      </c>
      <c r="E1078" s="483">
        <v>0</v>
      </c>
      <c r="F1078" s="483">
        <v>488133.56368000002</v>
      </c>
      <c r="G1078" s="483">
        <v>2284.7094499999998</v>
      </c>
      <c r="H1078" s="88">
        <v>490418.27313000005</v>
      </c>
      <c r="I1078" s="483">
        <v>0</v>
      </c>
      <c r="J1078" s="483">
        <v>0</v>
      </c>
      <c r="K1078" s="483">
        <v>2623.317</v>
      </c>
      <c r="L1078" s="483">
        <v>7000</v>
      </c>
      <c r="M1078" s="483">
        <v>0</v>
      </c>
      <c r="N1078" s="483">
        <v>19329.686109999999</v>
      </c>
      <c r="O1078" s="483">
        <v>0</v>
      </c>
      <c r="P1078" s="483">
        <v>0</v>
      </c>
      <c r="Q1078" s="483">
        <v>0</v>
      </c>
      <c r="R1078" s="88">
        <v>28953.003109999998</v>
      </c>
      <c r="S1078" s="483">
        <v>0</v>
      </c>
      <c r="T1078" s="483">
        <v>0</v>
      </c>
      <c r="U1078" s="483">
        <v>0</v>
      </c>
      <c r="V1078" s="483">
        <v>0</v>
      </c>
      <c r="W1078" s="483">
        <v>0</v>
      </c>
      <c r="X1078" s="483">
        <v>0</v>
      </c>
      <c r="Y1078" s="483">
        <v>0</v>
      </c>
      <c r="Z1078" s="483">
        <v>0</v>
      </c>
      <c r="AA1078" s="483">
        <v>0</v>
      </c>
      <c r="AB1078" s="483">
        <v>0</v>
      </c>
      <c r="AC1078" s="483">
        <v>0</v>
      </c>
      <c r="AD1078" s="483">
        <v>0</v>
      </c>
      <c r="AE1078" s="483">
        <v>519371.27624000004</v>
      </c>
      <c r="AF1078" s="236">
        <v>21953.003109999998</v>
      </c>
      <c r="AG1078" s="236">
        <v>7000</v>
      </c>
      <c r="AH1078" s="236">
        <v>0</v>
      </c>
      <c r="AI1078" s="236">
        <v>0</v>
      </c>
      <c r="AJ1078" s="488">
        <v>490418.27313000005</v>
      </c>
    </row>
    <row r="1079" spans="1:36" s="42" customFormat="1" x14ac:dyDescent="0.25">
      <c r="A1079" s="408"/>
      <c r="B1079" s="113">
        <v>640805</v>
      </c>
      <c r="C1079" s="189" t="s">
        <v>368</v>
      </c>
      <c r="D1079" s="483">
        <v>0</v>
      </c>
      <c r="E1079" s="483">
        <v>0</v>
      </c>
      <c r="F1079" s="483">
        <v>367173.56368000002</v>
      </c>
      <c r="G1079" s="483">
        <v>2284.7094499999998</v>
      </c>
      <c r="H1079" s="88">
        <v>369458.27313000005</v>
      </c>
      <c r="I1079" s="483">
        <v>0</v>
      </c>
      <c r="J1079" s="483">
        <v>0</v>
      </c>
      <c r="K1079" s="483">
        <v>2623.317</v>
      </c>
      <c r="L1079" s="483">
        <v>0</v>
      </c>
      <c r="M1079" s="483">
        <v>0</v>
      </c>
      <c r="N1079" s="483">
        <v>19329.686109999999</v>
      </c>
      <c r="O1079" s="483">
        <v>0</v>
      </c>
      <c r="P1079" s="483">
        <v>0</v>
      </c>
      <c r="Q1079" s="483">
        <v>0</v>
      </c>
      <c r="R1079" s="88">
        <v>21953.003109999998</v>
      </c>
      <c r="S1079" s="483">
        <v>0</v>
      </c>
      <c r="T1079" s="483">
        <v>0</v>
      </c>
      <c r="U1079" s="483">
        <v>0</v>
      </c>
      <c r="V1079" s="483">
        <v>0</v>
      </c>
      <c r="W1079" s="483">
        <v>0</v>
      </c>
      <c r="X1079" s="483">
        <v>0</v>
      </c>
      <c r="Y1079" s="483">
        <v>0</v>
      </c>
      <c r="Z1079" s="483">
        <v>0</v>
      </c>
      <c r="AA1079" s="483">
        <v>0</v>
      </c>
      <c r="AB1079" s="483">
        <v>0</v>
      </c>
      <c r="AC1079" s="483">
        <v>0</v>
      </c>
      <c r="AD1079" s="483">
        <v>0</v>
      </c>
      <c r="AE1079" s="483">
        <v>391411.27624000004</v>
      </c>
      <c r="AF1079" s="236">
        <v>21953.003109999998</v>
      </c>
      <c r="AG1079" s="236">
        <v>0</v>
      </c>
      <c r="AH1079" s="236">
        <v>0</v>
      </c>
      <c r="AI1079" s="236">
        <v>0</v>
      </c>
      <c r="AJ1079" s="488">
        <v>369458.27313000005</v>
      </c>
    </row>
    <row r="1080" spans="1:36" s="42" customFormat="1" x14ac:dyDescent="0.25">
      <c r="A1080" s="408"/>
      <c r="B1080" s="113">
        <v>640810</v>
      </c>
      <c r="C1080" s="189" t="s">
        <v>369</v>
      </c>
      <c r="D1080" s="483">
        <v>0</v>
      </c>
      <c r="E1080" s="483">
        <v>0</v>
      </c>
      <c r="F1080" s="483">
        <v>0</v>
      </c>
      <c r="G1080" s="483">
        <v>0</v>
      </c>
      <c r="H1080" s="88">
        <v>0</v>
      </c>
      <c r="I1080" s="483">
        <v>0</v>
      </c>
      <c r="J1080" s="483">
        <v>0</v>
      </c>
      <c r="K1080" s="483">
        <v>0</v>
      </c>
      <c r="L1080" s="483">
        <v>0</v>
      </c>
      <c r="M1080" s="483">
        <v>0</v>
      </c>
      <c r="N1080" s="483">
        <v>0</v>
      </c>
      <c r="O1080" s="483">
        <v>0</v>
      </c>
      <c r="P1080" s="483">
        <v>0</v>
      </c>
      <c r="Q1080" s="483">
        <v>0</v>
      </c>
      <c r="R1080" s="88">
        <v>0</v>
      </c>
      <c r="S1080" s="483">
        <v>0</v>
      </c>
      <c r="T1080" s="483">
        <v>0</v>
      </c>
      <c r="U1080" s="483">
        <v>0</v>
      </c>
      <c r="V1080" s="483">
        <v>0</v>
      </c>
      <c r="W1080" s="483">
        <v>0</v>
      </c>
      <c r="X1080" s="483">
        <v>0</v>
      </c>
      <c r="Y1080" s="483">
        <v>0</v>
      </c>
      <c r="Z1080" s="483">
        <v>0</v>
      </c>
      <c r="AA1080" s="483">
        <v>0</v>
      </c>
      <c r="AB1080" s="483">
        <v>0</v>
      </c>
      <c r="AC1080" s="483">
        <v>0</v>
      </c>
      <c r="AD1080" s="483">
        <v>0</v>
      </c>
      <c r="AE1080" s="483">
        <v>0</v>
      </c>
      <c r="AF1080" s="236">
        <v>0</v>
      </c>
      <c r="AG1080" s="236">
        <v>0</v>
      </c>
      <c r="AH1080" s="236">
        <v>0</v>
      </c>
      <c r="AI1080" s="236">
        <v>0</v>
      </c>
      <c r="AJ1080" s="488">
        <v>0</v>
      </c>
    </row>
    <row r="1081" spans="1:36" s="42" customFormat="1" x14ac:dyDescent="0.25">
      <c r="A1081" s="408"/>
      <c r="B1081" s="113">
        <v>640815</v>
      </c>
      <c r="C1081" s="189" t="s">
        <v>370</v>
      </c>
      <c r="D1081" s="483">
        <v>0</v>
      </c>
      <c r="E1081" s="483">
        <v>0</v>
      </c>
      <c r="F1081" s="483">
        <v>0</v>
      </c>
      <c r="G1081" s="483">
        <v>0</v>
      </c>
      <c r="H1081" s="88">
        <v>0</v>
      </c>
      <c r="I1081" s="483">
        <v>0</v>
      </c>
      <c r="J1081" s="483">
        <v>0</v>
      </c>
      <c r="K1081" s="483">
        <v>0</v>
      </c>
      <c r="L1081" s="483">
        <v>0</v>
      </c>
      <c r="M1081" s="483">
        <v>0</v>
      </c>
      <c r="N1081" s="483">
        <v>0</v>
      </c>
      <c r="O1081" s="483">
        <v>0</v>
      </c>
      <c r="P1081" s="483">
        <v>0</v>
      </c>
      <c r="Q1081" s="483">
        <v>0</v>
      </c>
      <c r="R1081" s="88">
        <v>0</v>
      </c>
      <c r="S1081" s="483">
        <v>0</v>
      </c>
      <c r="T1081" s="483">
        <v>0</v>
      </c>
      <c r="U1081" s="483">
        <v>0</v>
      </c>
      <c r="V1081" s="483">
        <v>0</v>
      </c>
      <c r="W1081" s="483">
        <v>0</v>
      </c>
      <c r="X1081" s="483">
        <v>0</v>
      </c>
      <c r="Y1081" s="483">
        <v>0</v>
      </c>
      <c r="Z1081" s="483">
        <v>0</v>
      </c>
      <c r="AA1081" s="483">
        <v>0</v>
      </c>
      <c r="AB1081" s="483">
        <v>0</v>
      </c>
      <c r="AC1081" s="483">
        <v>0</v>
      </c>
      <c r="AD1081" s="483">
        <v>0</v>
      </c>
      <c r="AE1081" s="483">
        <v>0</v>
      </c>
      <c r="AF1081" s="236">
        <v>0</v>
      </c>
      <c r="AG1081" s="236">
        <v>0</v>
      </c>
      <c r="AH1081" s="236">
        <v>0</v>
      </c>
      <c r="AI1081" s="236">
        <v>0</v>
      </c>
      <c r="AJ1081" s="488">
        <v>0</v>
      </c>
    </row>
    <row r="1082" spans="1:36" s="42" customFormat="1" x14ac:dyDescent="0.25">
      <c r="A1082" s="408"/>
      <c r="B1082" s="113">
        <v>640820</v>
      </c>
      <c r="C1082" s="189" t="s">
        <v>397</v>
      </c>
      <c r="D1082" s="483">
        <v>0</v>
      </c>
      <c r="E1082" s="483">
        <v>0</v>
      </c>
      <c r="F1082" s="483">
        <v>120960</v>
      </c>
      <c r="G1082" s="483">
        <v>0</v>
      </c>
      <c r="H1082" s="88">
        <v>120960</v>
      </c>
      <c r="I1082" s="483">
        <v>0</v>
      </c>
      <c r="J1082" s="483">
        <v>0</v>
      </c>
      <c r="K1082" s="483">
        <v>0</v>
      </c>
      <c r="L1082" s="483">
        <v>7000</v>
      </c>
      <c r="M1082" s="483">
        <v>0</v>
      </c>
      <c r="N1082" s="483">
        <v>0</v>
      </c>
      <c r="O1082" s="483">
        <v>0</v>
      </c>
      <c r="P1082" s="483">
        <v>0</v>
      </c>
      <c r="Q1082" s="483">
        <v>0</v>
      </c>
      <c r="R1082" s="88">
        <v>7000</v>
      </c>
      <c r="S1082" s="483">
        <v>0</v>
      </c>
      <c r="T1082" s="483">
        <v>0</v>
      </c>
      <c r="U1082" s="483">
        <v>0</v>
      </c>
      <c r="V1082" s="483">
        <v>0</v>
      </c>
      <c r="W1082" s="483">
        <v>0</v>
      </c>
      <c r="X1082" s="483">
        <v>0</v>
      </c>
      <c r="Y1082" s="483">
        <v>0</v>
      </c>
      <c r="Z1082" s="483">
        <v>0</v>
      </c>
      <c r="AA1082" s="483">
        <v>0</v>
      </c>
      <c r="AB1082" s="483">
        <v>0</v>
      </c>
      <c r="AC1082" s="483">
        <v>0</v>
      </c>
      <c r="AD1082" s="483">
        <v>0</v>
      </c>
      <c r="AE1082" s="483">
        <v>127960</v>
      </c>
      <c r="AF1082" s="236">
        <v>0</v>
      </c>
      <c r="AG1082" s="236">
        <v>7000</v>
      </c>
      <c r="AH1082" s="236">
        <v>0</v>
      </c>
      <c r="AI1082" s="236">
        <v>0</v>
      </c>
      <c r="AJ1082" s="488">
        <v>120960</v>
      </c>
    </row>
    <row r="1083" spans="1:36" s="42" customFormat="1" x14ac:dyDescent="0.25">
      <c r="A1083" s="408"/>
      <c r="B1083" s="113">
        <v>6409</v>
      </c>
      <c r="C1083" s="189" t="s">
        <v>399</v>
      </c>
      <c r="D1083" s="483">
        <v>0</v>
      </c>
      <c r="E1083" s="483">
        <v>0</v>
      </c>
      <c r="F1083" s="483">
        <v>2100</v>
      </c>
      <c r="G1083" s="483">
        <v>0</v>
      </c>
      <c r="H1083" s="88">
        <v>2100</v>
      </c>
      <c r="I1083" s="483">
        <v>0</v>
      </c>
      <c r="J1083" s="483">
        <v>0</v>
      </c>
      <c r="K1083" s="483">
        <v>0</v>
      </c>
      <c r="L1083" s="483">
        <v>0</v>
      </c>
      <c r="M1083" s="483">
        <v>0</v>
      </c>
      <c r="N1083" s="483">
        <v>0</v>
      </c>
      <c r="O1083" s="483">
        <v>0</v>
      </c>
      <c r="P1083" s="483">
        <v>0</v>
      </c>
      <c r="Q1083" s="483">
        <v>0</v>
      </c>
      <c r="R1083" s="88">
        <v>0</v>
      </c>
      <c r="S1083" s="483">
        <v>0</v>
      </c>
      <c r="T1083" s="483">
        <v>0</v>
      </c>
      <c r="U1083" s="483">
        <v>0</v>
      </c>
      <c r="V1083" s="483">
        <v>0</v>
      </c>
      <c r="W1083" s="483">
        <v>0</v>
      </c>
      <c r="X1083" s="483">
        <v>0</v>
      </c>
      <c r="Y1083" s="483">
        <v>0</v>
      </c>
      <c r="Z1083" s="483">
        <v>0</v>
      </c>
      <c r="AA1083" s="483">
        <v>0</v>
      </c>
      <c r="AB1083" s="483">
        <v>0</v>
      </c>
      <c r="AC1083" s="483">
        <v>0</v>
      </c>
      <c r="AD1083" s="483">
        <v>0</v>
      </c>
      <c r="AE1083" s="483">
        <v>2100</v>
      </c>
      <c r="AF1083" s="236">
        <v>0</v>
      </c>
      <c r="AG1083" s="236">
        <v>0</v>
      </c>
      <c r="AH1083" s="236">
        <v>0</v>
      </c>
      <c r="AI1083" s="236">
        <v>0</v>
      </c>
      <c r="AJ1083" s="488">
        <v>2100</v>
      </c>
    </row>
    <row r="1084" spans="1:36" s="42" customFormat="1" x14ac:dyDescent="0.25">
      <c r="A1084" s="408"/>
      <c r="B1084" s="113">
        <v>6410</v>
      </c>
      <c r="C1084" s="189" t="s">
        <v>400</v>
      </c>
      <c r="D1084" s="483">
        <v>0</v>
      </c>
      <c r="E1084" s="483">
        <v>0</v>
      </c>
      <c r="F1084" s="483">
        <v>0</v>
      </c>
      <c r="G1084" s="483">
        <v>0</v>
      </c>
      <c r="H1084" s="88">
        <v>0</v>
      </c>
      <c r="I1084" s="483">
        <v>0</v>
      </c>
      <c r="J1084" s="483">
        <v>0</v>
      </c>
      <c r="K1084" s="483">
        <v>0</v>
      </c>
      <c r="L1084" s="483">
        <v>0</v>
      </c>
      <c r="M1084" s="483">
        <v>0</v>
      </c>
      <c r="N1084" s="483">
        <v>0</v>
      </c>
      <c r="O1084" s="483">
        <v>0</v>
      </c>
      <c r="P1084" s="483">
        <v>0</v>
      </c>
      <c r="Q1084" s="483">
        <v>0</v>
      </c>
      <c r="R1084" s="88">
        <v>0</v>
      </c>
      <c r="S1084" s="483">
        <v>0</v>
      </c>
      <c r="T1084" s="483">
        <v>0</v>
      </c>
      <c r="U1084" s="483">
        <v>0</v>
      </c>
      <c r="V1084" s="483">
        <v>0</v>
      </c>
      <c r="W1084" s="483">
        <v>0</v>
      </c>
      <c r="X1084" s="483">
        <v>0</v>
      </c>
      <c r="Y1084" s="483">
        <v>0</v>
      </c>
      <c r="Z1084" s="483">
        <v>0</v>
      </c>
      <c r="AA1084" s="483">
        <v>0</v>
      </c>
      <c r="AB1084" s="483">
        <v>0</v>
      </c>
      <c r="AC1084" s="483">
        <v>0</v>
      </c>
      <c r="AD1084" s="483">
        <v>0</v>
      </c>
      <c r="AE1084" s="483">
        <v>0</v>
      </c>
      <c r="AF1084" s="236">
        <v>0</v>
      </c>
      <c r="AG1084" s="236">
        <v>0</v>
      </c>
      <c r="AH1084" s="236">
        <v>0</v>
      </c>
      <c r="AI1084" s="236">
        <v>0</v>
      </c>
      <c r="AJ1084" s="488">
        <v>0</v>
      </c>
    </row>
    <row r="1085" spans="1:36" s="42" customFormat="1" x14ac:dyDescent="0.25">
      <c r="A1085" s="408"/>
      <c r="B1085" s="113">
        <v>6411</v>
      </c>
      <c r="C1085" s="189" t="s">
        <v>375</v>
      </c>
      <c r="D1085" s="483">
        <v>0</v>
      </c>
      <c r="E1085" s="483">
        <v>0</v>
      </c>
      <c r="F1085" s="483">
        <v>0</v>
      </c>
      <c r="G1085" s="483">
        <v>0</v>
      </c>
      <c r="H1085" s="88">
        <v>0</v>
      </c>
      <c r="I1085" s="483">
        <v>0</v>
      </c>
      <c r="J1085" s="483">
        <v>0</v>
      </c>
      <c r="K1085" s="483">
        <v>0</v>
      </c>
      <c r="L1085" s="483">
        <v>0</v>
      </c>
      <c r="M1085" s="483">
        <v>0</v>
      </c>
      <c r="N1085" s="483">
        <v>0</v>
      </c>
      <c r="O1085" s="483">
        <v>0</v>
      </c>
      <c r="P1085" s="483">
        <v>0</v>
      </c>
      <c r="Q1085" s="483">
        <v>0</v>
      </c>
      <c r="R1085" s="88">
        <v>0</v>
      </c>
      <c r="S1085" s="483">
        <v>0</v>
      </c>
      <c r="T1085" s="483">
        <v>0</v>
      </c>
      <c r="U1085" s="483">
        <v>0</v>
      </c>
      <c r="V1085" s="483">
        <v>0</v>
      </c>
      <c r="W1085" s="483">
        <v>0</v>
      </c>
      <c r="X1085" s="483">
        <v>0</v>
      </c>
      <c r="Y1085" s="483">
        <v>0</v>
      </c>
      <c r="Z1085" s="483">
        <v>0</v>
      </c>
      <c r="AA1085" s="483">
        <v>0</v>
      </c>
      <c r="AB1085" s="483">
        <v>0</v>
      </c>
      <c r="AC1085" s="483">
        <v>0</v>
      </c>
      <c r="AD1085" s="483">
        <v>0</v>
      </c>
      <c r="AE1085" s="483">
        <v>0</v>
      </c>
      <c r="AF1085" s="236">
        <v>0</v>
      </c>
      <c r="AG1085" s="236">
        <v>0</v>
      </c>
      <c r="AH1085" s="236">
        <v>0</v>
      </c>
      <c r="AI1085" s="236">
        <v>0</v>
      </c>
      <c r="AJ1085" s="488">
        <v>0</v>
      </c>
    </row>
    <row r="1086" spans="1:36" s="42" customFormat="1" x14ac:dyDescent="0.25">
      <c r="A1086" s="408"/>
      <c r="B1086" s="113">
        <v>6412</v>
      </c>
      <c r="C1086" s="189" t="s">
        <v>1683</v>
      </c>
      <c r="D1086" s="483">
        <v>0</v>
      </c>
      <c r="E1086" s="483">
        <v>0</v>
      </c>
      <c r="F1086" s="483">
        <v>0</v>
      </c>
      <c r="G1086" s="483">
        <v>0</v>
      </c>
      <c r="H1086" s="88">
        <v>0</v>
      </c>
      <c r="I1086" s="483">
        <v>0</v>
      </c>
      <c r="J1086" s="483">
        <v>0</v>
      </c>
      <c r="K1086" s="483">
        <v>0</v>
      </c>
      <c r="L1086" s="483">
        <v>0</v>
      </c>
      <c r="M1086" s="483">
        <v>0</v>
      </c>
      <c r="N1086" s="483">
        <v>0</v>
      </c>
      <c r="O1086" s="483">
        <v>0</v>
      </c>
      <c r="P1086" s="483">
        <v>0</v>
      </c>
      <c r="Q1086" s="483">
        <v>0</v>
      </c>
      <c r="R1086" s="88">
        <v>0</v>
      </c>
      <c r="S1086" s="483">
        <v>0</v>
      </c>
      <c r="T1086" s="483">
        <v>0</v>
      </c>
      <c r="U1086" s="483">
        <v>0</v>
      </c>
      <c r="V1086" s="483">
        <v>0</v>
      </c>
      <c r="W1086" s="483">
        <v>0</v>
      </c>
      <c r="X1086" s="483">
        <v>0</v>
      </c>
      <c r="Y1086" s="483">
        <v>0</v>
      </c>
      <c r="Z1086" s="483">
        <v>0</v>
      </c>
      <c r="AA1086" s="483">
        <v>0</v>
      </c>
      <c r="AB1086" s="483">
        <v>0</v>
      </c>
      <c r="AC1086" s="483">
        <v>0</v>
      </c>
      <c r="AD1086" s="483">
        <v>0</v>
      </c>
      <c r="AE1086" s="483">
        <v>0</v>
      </c>
      <c r="AF1086" s="236">
        <v>0</v>
      </c>
      <c r="AG1086" s="236">
        <v>0</v>
      </c>
      <c r="AH1086" s="236">
        <v>0</v>
      </c>
      <c r="AI1086" s="236">
        <v>0</v>
      </c>
      <c r="AJ1086" s="488">
        <v>0</v>
      </c>
    </row>
    <row r="1087" spans="1:36" s="42" customFormat="1" x14ac:dyDescent="0.25">
      <c r="A1087" s="408"/>
      <c r="B1087" s="113">
        <v>6490</v>
      </c>
      <c r="C1087" s="189" t="s">
        <v>401</v>
      </c>
      <c r="D1087" s="483">
        <v>0</v>
      </c>
      <c r="E1087" s="483">
        <v>16.552869999999999</v>
      </c>
      <c r="F1087" s="483">
        <v>0</v>
      </c>
      <c r="G1087" s="483">
        <v>0</v>
      </c>
      <c r="H1087" s="88">
        <v>16.552869999999999</v>
      </c>
      <c r="I1087" s="483">
        <v>0</v>
      </c>
      <c r="J1087" s="483">
        <v>0</v>
      </c>
      <c r="K1087" s="483">
        <v>0</v>
      </c>
      <c r="L1087" s="483">
        <v>0</v>
      </c>
      <c r="M1087" s="483">
        <v>0</v>
      </c>
      <c r="N1087" s="483">
        <v>0</v>
      </c>
      <c r="O1087" s="483">
        <v>0</v>
      </c>
      <c r="P1087" s="483">
        <v>0</v>
      </c>
      <c r="Q1087" s="483">
        <v>0</v>
      </c>
      <c r="R1087" s="88">
        <v>0</v>
      </c>
      <c r="S1087" s="483">
        <v>0</v>
      </c>
      <c r="T1087" s="483">
        <v>0</v>
      </c>
      <c r="U1087" s="483">
        <v>0</v>
      </c>
      <c r="V1087" s="483">
        <v>0</v>
      </c>
      <c r="W1087" s="483">
        <v>0</v>
      </c>
      <c r="X1087" s="483">
        <v>55.185569999999998</v>
      </c>
      <c r="Y1087" s="483">
        <v>0</v>
      </c>
      <c r="Z1087" s="483">
        <v>0</v>
      </c>
      <c r="AA1087" s="483">
        <v>0</v>
      </c>
      <c r="AB1087" s="483">
        <v>0</v>
      </c>
      <c r="AC1087" s="483">
        <v>0</v>
      </c>
      <c r="AD1087" s="483">
        <v>55.185569999999998</v>
      </c>
      <c r="AE1087" s="483">
        <v>71.738439999999997</v>
      </c>
      <c r="AF1087" s="236">
        <v>0</v>
      </c>
      <c r="AG1087" s="236">
        <v>0</v>
      </c>
      <c r="AH1087" s="236">
        <v>0</v>
      </c>
      <c r="AI1087" s="236">
        <v>0</v>
      </c>
      <c r="AJ1087" s="488">
        <v>71.738439999999997</v>
      </c>
    </row>
    <row r="1088" spans="1:36" s="42" customFormat="1" x14ac:dyDescent="0.25">
      <c r="A1088" s="407"/>
      <c r="B1088" s="113"/>
      <c r="C1088" s="189"/>
      <c r="D1088" s="483"/>
      <c r="E1088" s="483"/>
      <c r="F1088" s="483"/>
      <c r="G1088" s="483"/>
      <c r="H1088" s="88"/>
      <c r="I1088" s="483"/>
      <c r="J1088" s="483"/>
      <c r="K1088" s="483"/>
      <c r="L1088" s="483"/>
      <c r="M1088" s="483"/>
      <c r="N1088" s="483"/>
      <c r="O1088" s="483"/>
      <c r="P1088" s="483"/>
      <c r="Q1088" s="483"/>
      <c r="R1088" s="88"/>
      <c r="S1088" s="483"/>
      <c r="T1088" s="483"/>
      <c r="U1088" s="483"/>
      <c r="V1088" s="483"/>
      <c r="W1088" s="483"/>
      <c r="X1088" s="483"/>
      <c r="Y1088" s="483"/>
      <c r="Z1088" s="483"/>
      <c r="AA1088" s="483"/>
      <c r="AB1088" s="483"/>
      <c r="AC1088" s="483"/>
      <c r="AD1088" s="483"/>
      <c r="AE1088" s="483"/>
      <c r="AF1088" s="236"/>
      <c r="AG1088" s="236"/>
      <c r="AH1088" s="236"/>
      <c r="AI1088" s="236"/>
      <c r="AJ1088" s="488"/>
    </row>
    <row r="1089" spans="1:36" s="40" customFormat="1" x14ac:dyDescent="0.25">
      <c r="A1089" s="407"/>
      <c r="B1089" s="112">
        <v>7</v>
      </c>
      <c r="C1089" s="320" t="s">
        <v>402</v>
      </c>
      <c r="D1089" s="484">
        <v>14347662.522399999</v>
      </c>
      <c r="E1089" s="484">
        <v>15123647.821699999</v>
      </c>
      <c r="F1089" s="484">
        <v>32286524.55703</v>
      </c>
      <c r="G1089" s="484">
        <v>10021395.33973</v>
      </c>
      <c r="H1089" s="26">
        <v>71779230.24086</v>
      </c>
      <c r="I1089" s="484">
        <v>7745253.1122399997</v>
      </c>
      <c r="J1089" s="484">
        <v>5212093.39463</v>
      </c>
      <c r="K1089" s="484">
        <v>2157268.7790000001</v>
      </c>
      <c r="L1089" s="484">
        <v>6477370.1173</v>
      </c>
      <c r="M1089" s="484">
        <v>4124467.07993</v>
      </c>
      <c r="N1089" s="484">
        <v>13228792.63243</v>
      </c>
      <c r="O1089" s="484">
        <v>1273348.08042</v>
      </c>
      <c r="P1089" s="484">
        <v>1858930.38561</v>
      </c>
      <c r="Q1089" s="484">
        <v>1630319.6584000001</v>
      </c>
      <c r="R1089" s="26">
        <v>43707843.23996</v>
      </c>
      <c r="S1089" s="484">
        <v>1886864.96591</v>
      </c>
      <c r="T1089" s="484">
        <v>834713.78070999996</v>
      </c>
      <c r="U1089" s="484">
        <v>166871.80562</v>
      </c>
      <c r="V1089" s="484">
        <v>176125.43280000001</v>
      </c>
      <c r="W1089" s="484">
        <v>166829.81857</v>
      </c>
      <c r="X1089" s="484">
        <v>105911.39319</v>
      </c>
      <c r="Y1089" s="484">
        <v>125997.01255</v>
      </c>
      <c r="Z1089" s="484">
        <v>115410.99617</v>
      </c>
      <c r="AA1089" s="484">
        <v>222383.04996</v>
      </c>
      <c r="AB1089" s="484">
        <v>756994.27627999999</v>
      </c>
      <c r="AC1089" s="484">
        <v>240442.31148</v>
      </c>
      <c r="AD1089" s="484">
        <v>4798544.8432400003</v>
      </c>
      <c r="AE1089" s="484">
        <v>120285618.32405999</v>
      </c>
      <c r="AF1089" s="486">
        <v>15386061.411430001</v>
      </c>
      <c r="AG1089" s="486">
        <v>10777962.630029999</v>
      </c>
      <c r="AH1089" s="486">
        <v>0</v>
      </c>
      <c r="AI1089" s="486">
        <v>588822.37398999999</v>
      </c>
      <c r="AJ1089" s="487">
        <v>93532771.908610001</v>
      </c>
    </row>
    <row r="1090" spans="1:36" s="40" customFormat="1" x14ac:dyDescent="0.25">
      <c r="A1090" s="407"/>
      <c r="B1090" s="112">
        <v>71</v>
      </c>
      <c r="C1090" s="320" t="s">
        <v>403</v>
      </c>
      <c r="D1090" s="484">
        <v>1121658.3982500001</v>
      </c>
      <c r="E1090" s="484">
        <v>3593281.3718300001</v>
      </c>
      <c r="F1090" s="484">
        <v>6359526.3372999998</v>
      </c>
      <c r="G1090" s="484">
        <v>916719.24565000006</v>
      </c>
      <c r="H1090" s="26">
        <v>11991185.35303</v>
      </c>
      <c r="I1090" s="484">
        <v>395653.80732000002</v>
      </c>
      <c r="J1090" s="484">
        <v>506111.10067000001</v>
      </c>
      <c r="K1090" s="484">
        <v>172704.86600000001</v>
      </c>
      <c r="L1090" s="484">
        <v>1210142.57919</v>
      </c>
      <c r="M1090" s="484">
        <v>214835.69631</v>
      </c>
      <c r="N1090" s="484">
        <v>2816691.1274100002</v>
      </c>
      <c r="O1090" s="484">
        <v>317241.90307</v>
      </c>
      <c r="P1090" s="484">
        <v>258522.0324</v>
      </c>
      <c r="Q1090" s="484">
        <v>182806.56722</v>
      </c>
      <c r="R1090" s="26">
        <v>6074709.6795899989</v>
      </c>
      <c r="S1090" s="484">
        <v>78041.956940000004</v>
      </c>
      <c r="T1090" s="484">
        <v>63710.625460000003</v>
      </c>
      <c r="U1090" s="484">
        <v>18974.132310000001</v>
      </c>
      <c r="V1090" s="484">
        <v>8133.7767999999996</v>
      </c>
      <c r="W1090" s="484">
        <v>9828.0423200000005</v>
      </c>
      <c r="X1090" s="484">
        <v>57068.738039999997</v>
      </c>
      <c r="Y1090" s="484">
        <v>15777.341039999999</v>
      </c>
      <c r="Z1090" s="484">
        <v>4707.7486799999997</v>
      </c>
      <c r="AA1090" s="484">
        <v>58733.54088</v>
      </c>
      <c r="AB1090" s="484">
        <v>54249.394500000002</v>
      </c>
      <c r="AC1090" s="484">
        <v>65464.110639999999</v>
      </c>
      <c r="AD1090" s="484">
        <v>434689.40760999999</v>
      </c>
      <c r="AE1090" s="484">
        <v>18500584.440229997</v>
      </c>
      <c r="AF1090" s="486">
        <v>2989395.9934100001</v>
      </c>
      <c r="AG1090" s="486">
        <v>1433112.0523000001</v>
      </c>
      <c r="AH1090" s="486">
        <v>0</v>
      </c>
      <c r="AI1090" s="486">
        <v>139974.99255999998</v>
      </c>
      <c r="AJ1090" s="487">
        <v>13938101.401960002</v>
      </c>
    </row>
    <row r="1091" spans="1:36" s="42" customFormat="1" x14ac:dyDescent="0.25">
      <c r="A1091" s="408"/>
      <c r="B1091" s="113">
        <v>7101</v>
      </c>
      <c r="C1091" s="189" t="s">
        <v>404</v>
      </c>
      <c r="D1091" s="483">
        <v>27533.654790000001</v>
      </c>
      <c r="E1091" s="483">
        <v>847373.78483000002</v>
      </c>
      <c r="F1091" s="483">
        <v>2307379.9266300001</v>
      </c>
      <c r="G1091" s="483">
        <v>2117.7949400000002</v>
      </c>
      <c r="H1091" s="88">
        <v>3184405.1611899999</v>
      </c>
      <c r="I1091" s="483">
        <v>0</v>
      </c>
      <c r="J1091" s="483">
        <v>0</v>
      </c>
      <c r="K1091" s="483">
        <v>119115.50199999999</v>
      </c>
      <c r="L1091" s="483">
        <v>0</v>
      </c>
      <c r="M1091" s="483">
        <v>52290.229890000002</v>
      </c>
      <c r="N1091" s="483">
        <v>0</v>
      </c>
      <c r="O1091" s="483">
        <v>0</v>
      </c>
      <c r="P1091" s="483">
        <v>0</v>
      </c>
      <c r="Q1091" s="483">
        <v>0</v>
      </c>
      <c r="R1091" s="88">
        <v>171405.73189</v>
      </c>
      <c r="S1091" s="483">
        <v>27.77581</v>
      </c>
      <c r="T1091" s="483">
        <v>0</v>
      </c>
      <c r="U1091" s="483">
        <v>0</v>
      </c>
      <c r="V1091" s="483">
        <v>0.6</v>
      </c>
      <c r="W1091" s="483">
        <v>0</v>
      </c>
      <c r="X1091" s="483">
        <v>322.41800999999998</v>
      </c>
      <c r="Y1091" s="483">
        <v>127.44077</v>
      </c>
      <c r="Z1091" s="483">
        <v>0</v>
      </c>
      <c r="AA1091" s="483">
        <v>0</v>
      </c>
      <c r="AB1091" s="483">
        <v>7263.83608</v>
      </c>
      <c r="AC1091" s="483">
        <v>57866.654459999998</v>
      </c>
      <c r="AD1091" s="483">
        <v>65608.725129999992</v>
      </c>
      <c r="AE1091" s="483">
        <v>3421419.61821</v>
      </c>
      <c r="AF1091" s="236">
        <v>119115.50199999999</v>
      </c>
      <c r="AG1091" s="236">
        <v>52290.829890000001</v>
      </c>
      <c r="AH1091" s="236">
        <v>0</v>
      </c>
      <c r="AI1091" s="236">
        <v>57994.095229999999</v>
      </c>
      <c r="AJ1091" s="488">
        <v>3192019.1910899999</v>
      </c>
    </row>
    <row r="1092" spans="1:36" s="42" customFormat="1" x14ac:dyDescent="0.25">
      <c r="A1092" s="408"/>
      <c r="B1092" s="113">
        <v>710105</v>
      </c>
      <c r="C1092" s="189" t="s">
        <v>405</v>
      </c>
      <c r="D1092" s="483">
        <v>0</v>
      </c>
      <c r="E1092" s="483">
        <v>0</v>
      </c>
      <c r="F1092" s="483">
        <v>64.93638</v>
      </c>
      <c r="G1092" s="483">
        <v>0</v>
      </c>
      <c r="H1092" s="88">
        <v>64.93638</v>
      </c>
      <c r="I1092" s="483">
        <v>0</v>
      </c>
      <c r="J1092" s="483">
        <v>0</v>
      </c>
      <c r="K1092" s="483">
        <v>0</v>
      </c>
      <c r="L1092" s="483">
        <v>0</v>
      </c>
      <c r="M1092" s="483">
        <v>0</v>
      </c>
      <c r="N1092" s="483">
        <v>0</v>
      </c>
      <c r="O1092" s="483">
        <v>0</v>
      </c>
      <c r="P1092" s="483">
        <v>0</v>
      </c>
      <c r="Q1092" s="483">
        <v>0</v>
      </c>
      <c r="R1092" s="88">
        <v>0</v>
      </c>
      <c r="S1092" s="483">
        <v>0</v>
      </c>
      <c r="T1092" s="483">
        <v>0</v>
      </c>
      <c r="U1092" s="483">
        <v>0</v>
      </c>
      <c r="V1092" s="483">
        <v>0</v>
      </c>
      <c r="W1092" s="483">
        <v>0</v>
      </c>
      <c r="X1092" s="483">
        <v>0</v>
      </c>
      <c r="Y1092" s="483">
        <v>0</v>
      </c>
      <c r="Z1092" s="483">
        <v>0</v>
      </c>
      <c r="AA1092" s="483">
        <v>0</v>
      </c>
      <c r="AB1092" s="483">
        <v>7263.83608</v>
      </c>
      <c r="AC1092" s="483">
        <v>0</v>
      </c>
      <c r="AD1092" s="483">
        <v>7263.83608</v>
      </c>
      <c r="AE1092" s="483">
        <v>7328.7724600000001</v>
      </c>
      <c r="AF1092" s="236">
        <v>0</v>
      </c>
      <c r="AG1092" s="236">
        <v>0</v>
      </c>
      <c r="AH1092" s="236">
        <v>0</v>
      </c>
      <c r="AI1092" s="236">
        <v>0</v>
      </c>
      <c r="AJ1092" s="488">
        <v>7328.7724600000001</v>
      </c>
    </row>
    <row r="1093" spans="1:36" s="42" customFormat="1" x14ac:dyDescent="0.25">
      <c r="A1093" s="408"/>
      <c r="B1093" s="113">
        <v>710110</v>
      </c>
      <c r="C1093" s="189" t="s">
        <v>406</v>
      </c>
      <c r="D1093" s="483">
        <v>0</v>
      </c>
      <c r="E1093" s="483">
        <v>846155.78647000005</v>
      </c>
      <c r="F1093" s="483">
        <v>2300214.31599</v>
      </c>
      <c r="G1093" s="483">
        <v>0</v>
      </c>
      <c r="H1093" s="88">
        <v>3146370.1024600002</v>
      </c>
      <c r="I1093" s="483">
        <v>0</v>
      </c>
      <c r="J1093" s="483">
        <v>0</v>
      </c>
      <c r="K1093" s="483">
        <v>119115.50199999999</v>
      </c>
      <c r="L1093" s="483">
        <v>0</v>
      </c>
      <c r="M1093" s="483">
        <v>43519.594290000001</v>
      </c>
      <c r="N1093" s="483">
        <v>0</v>
      </c>
      <c r="O1093" s="483">
        <v>0</v>
      </c>
      <c r="P1093" s="483">
        <v>0</v>
      </c>
      <c r="Q1093" s="483">
        <v>0</v>
      </c>
      <c r="R1093" s="88">
        <v>162635.09628999999</v>
      </c>
      <c r="S1093" s="483">
        <v>27.77581</v>
      </c>
      <c r="T1093" s="483">
        <v>0</v>
      </c>
      <c r="U1093" s="483">
        <v>0</v>
      </c>
      <c r="V1093" s="483">
        <v>0.6</v>
      </c>
      <c r="W1093" s="483">
        <v>0</v>
      </c>
      <c r="X1093" s="483">
        <v>7.3400000000000007E-2</v>
      </c>
      <c r="Y1093" s="483">
        <v>59.431229999999999</v>
      </c>
      <c r="Z1093" s="483">
        <v>0</v>
      </c>
      <c r="AA1093" s="483">
        <v>0</v>
      </c>
      <c r="AB1093" s="483">
        <v>0</v>
      </c>
      <c r="AC1093" s="483">
        <v>0</v>
      </c>
      <c r="AD1093" s="483">
        <v>87.880439999999993</v>
      </c>
      <c r="AE1093" s="483">
        <v>3309093.07919</v>
      </c>
      <c r="AF1093" s="236">
        <v>119115.50199999999</v>
      </c>
      <c r="AG1093" s="236">
        <v>43520.194289999999</v>
      </c>
      <c r="AH1093" s="236">
        <v>0</v>
      </c>
      <c r="AI1093" s="236">
        <v>59.431229999999999</v>
      </c>
      <c r="AJ1093" s="488">
        <v>3146397.9516700003</v>
      </c>
    </row>
    <row r="1094" spans="1:36" s="42" customFormat="1" x14ac:dyDescent="0.25">
      <c r="A1094" s="408"/>
      <c r="B1094" s="113">
        <v>710115</v>
      </c>
      <c r="C1094" s="189" t="s">
        <v>407</v>
      </c>
      <c r="D1094" s="483">
        <v>27533.654790000001</v>
      </c>
      <c r="E1094" s="483">
        <v>1217.99836</v>
      </c>
      <c r="F1094" s="483">
        <v>7100.6742599999998</v>
      </c>
      <c r="G1094" s="483">
        <v>2117.7949400000002</v>
      </c>
      <c r="H1094" s="88">
        <v>37970.122349999998</v>
      </c>
      <c r="I1094" s="483">
        <v>0</v>
      </c>
      <c r="J1094" s="483">
        <v>0</v>
      </c>
      <c r="K1094" s="483">
        <v>0</v>
      </c>
      <c r="L1094" s="483">
        <v>0</v>
      </c>
      <c r="M1094" s="483">
        <v>8770.6355999999996</v>
      </c>
      <c r="N1094" s="483">
        <v>0</v>
      </c>
      <c r="O1094" s="483">
        <v>0</v>
      </c>
      <c r="P1094" s="483">
        <v>0</v>
      </c>
      <c r="Q1094" s="483">
        <v>0</v>
      </c>
      <c r="R1094" s="88">
        <v>8770.6355999999996</v>
      </c>
      <c r="S1094" s="483">
        <v>0</v>
      </c>
      <c r="T1094" s="483">
        <v>0</v>
      </c>
      <c r="U1094" s="483">
        <v>0</v>
      </c>
      <c r="V1094" s="483">
        <v>0</v>
      </c>
      <c r="W1094" s="483">
        <v>0</v>
      </c>
      <c r="X1094" s="483">
        <v>322.34460999999999</v>
      </c>
      <c r="Y1094" s="483">
        <v>0</v>
      </c>
      <c r="Z1094" s="483">
        <v>0</v>
      </c>
      <c r="AA1094" s="483">
        <v>0</v>
      </c>
      <c r="AB1094" s="483">
        <v>0</v>
      </c>
      <c r="AC1094" s="483">
        <v>0</v>
      </c>
      <c r="AD1094" s="483">
        <v>322.34460999999999</v>
      </c>
      <c r="AE1094" s="483">
        <v>47063.102559999999</v>
      </c>
      <c r="AF1094" s="236">
        <v>0</v>
      </c>
      <c r="AG1094" s="236">
        <v>8770.6355999999996</v>
      </c>
      <c r="AH1094" s="236">
        <v>0</v>
      </c>
      <c r="AI1094" s="236">
        <v>0</v>
      </c>
      <c r="AJ1094" s="488">
        <v>38292.466959999998</v>
      </c>
    </row>
    <row r="1095" spans="1:36" s="42" customFormat="1" x14ac:dyDescent="0.25">
      <c r="A1095" s="408"/>
      <c r="B1095" s="113">
        <v>710120</v>
      </c>
      <c r="C1095" s="189" t="s">
        <v>408</v>
      </c>
      <c r="D1095" s="483">
        <v>0</v>
      </c>
      <c r="E1095" s="483">
        <v>0</v>
      </c>
      <c r="F1095" s="483">
        <v>0</v>
      </c>
      <c r="G1095" s="483">
        <v>0</v>
      </c>
      <c r="H1095" s="88">
        <v>0</v>
      </c>
      <c r="I1095" s="483">
        <v>0</v>
      </c>
      <c r="J1095" s="483">
        <v>0</v>
      </c>
      <c r="K1095" s="483">
        <v>0</v>
      </c>
      <c r="L1095" s="483">
        <v>0</v>
      </c>
      <c r="M1095" s="483">
        <v>0</v>
      </c>
      <c r="N1095" s="483">
        <v>0</v>
      </c>
      <c r="O1095" s="483">
        <v>0</v>
      </c>
      <c r="P1095" s="483">
        <v>0</v>
      </c>
      <c r="Q1095" s="483">
        <v>0</v>
      </c>
      <c r="R1095" s="88">
        <v>0</v>
      </c>
      <c r="S1095" s="483">
        <v>0</v>
      </c>
      <c r="T1095" s="483">
        <v>0</v>
      </c>
      <c r="U1095" s="483">
        <v>0</v>
      </c>
      <c r="V1095" s="483">
        <v>0</v>
      </c>
      <c r="W1095" s="483">
        <v>0</v>
      </c>
      <c r="X1095" s="483">
        <v>0</v>
      </c>
      <c r="Y1095" s="483">
        <v>0</v>
      </c>
      <c r="Z1095" s="483">
        <v>0</v>
      </c>
      <c r="AA1095" s="483">
        <v>0</v>
      </c>
      <c r="AB1095" s="483">
        <v>0</v>
      </c>
      <c r="AC1095" s="483">
        <v>0</v>
      </c>
      <c r="AD1095" s="483">
        <v>0</v>
      </c>
      <c r="AE1095" s="483">
        <v>0</v>
      </c>
      <c r="AF1095" s="236">
        <v>0</v>
      </c>
      <c r="AG1095" s="236">
        <v>0</v>
      </c>
      <c r="AH1095" s="236">
        <v>0</v>
      </c>
      <c r="AI1095" s="236">
        <v>0</v>
      </c>
      <c r="AJ1095" s="488">
        <v>0</v>
      </c>
    </row>
    <row r="1096" spans="1:36" s="42" customFormat="1" x14ac:dyDescent="0.25">
      <c r="A1096" s="408"/>
      <c r="B1096" s="113">
        <v>710125</v>
      </c>
      <c r="C1096" s="189" t="s">
        <v>409</v>
      </c>
      <c r="D1096" s="483">
        <v>0</v>
      </c>
      <c r="E1096" s="483">
        <v>0</v>
      </c>
      <c r="F1096" s="483">
        <v>0</v>
      </c>
      <c r="G1096" s="483">
        <v>0</v>
      </c>
      <c r="H1096" s="88">
        <v>0</v>
      </c>
      <c r="I1096" s="483">
        <v>0</v>
      </c>
      <c r="J1096" s="483">
        <v>0</v>
      </c>
      <c r="K1096" s="483">
        <v>0</v>
      </c>
      <c r="L1096" s="483">
        <v>0</v>
      </c>
      <c r="M1096" s="483">
        <v>0</v>
      </c>
      <c r="N1096" s="483">
        <v>0</v>
      </c>
      <c r="O1096" s="483">
        <v>0</v>
      </c>
      <c r="P1096" s="483">
        <v>0</v>
      </c>
      <c r="Q1096" s="483">
        <v>0</v>
      </c>
      <c r="R1096" s="88">
        <v>0</v>
      </c>
      <c r="S1096" s="483">
        <v>0</v>
      </c>
      <c r="T1096" s="483">
        <v>0</v>
      </c>
      <c r="U1096" s="483">
        <v>0</v>
      </c>
      <c r="V1096" s="483">
        <v>0</v>
      </c>
      <c r="W1096" s="483">
        <v>0</v>
      </c>
      <c r="X1096" s="483">
        <v>0</v>
      </c>
      <c r="Y1096" s="483">
        <v>0</v>
      </c>
      <c r="Z1096" s="483">
        <v>0</v>
      </c>
      <c r="AA1096" s="483">
        <v>0</v>
      </c>
      <c r="AB1096" s="483">
        <v>0</v>
      </c>
      <c r="AC1096" s="483">
        <v>0</v>
      </c>
      <c r="AD1096" s="483">
        <v>0</v>
      </c>
      <c r="AE1096" s="483">
        <v>0</v>
      </c>
      <c r="AF1096" s="236">
        <v>0</v>
      </c>
      <c r="AG1096" s="236">
        <v>0</v>
      </c>
      <c r="AH1096" s="236">
        <v>0</v>
      </c>
      <c r="AI1096" s="236">
        <v>0</v>
      </c>
      <c r="AJ1096" s="488">
        <v>0</v>
      </c>
    </row>
    <row r="1097" spans="1:36" s="42" customFormat="1" x14ac:dyDescent="0.25">
      <c r="A1097" s="408"/>
      <c r="B1097" s="113">
        <v>710190</v>
      </c>
      <c r="C1097" s="189" t="s">
        <v>53</v>
      </c>
      <c r="D1097" s="483">
        <v>0</v>
      </c>
      <c r="E1097" s="483">
        <v>0</v>
      </c>
      <c r="F1097" s="483">
        <v>0</v>
      </c>
      <c r="G1097" s="483">
        <v>0</v>
      </c>
      <c r="H1097" s="88">
        <v>0</v>
      </c>
      <c r="I1097" s="483">
        <v>0</v>
      </c>
      <c r="J1097" s="483">
        <v>0</v>
      </c>
      <c r="K1097" s="483">
        <v>0</v>
      </c>
      <c r="L1097" s="483">
        <v>0</v>
      </c>
      <c r="M1097" s="483">
        <v>0</v>
      </c>
      <c r="N1097" s="483">
        <v>0</v>
      </c>
      <c r="O1097" s="483">
        <v>0</v>
      </c>
      <c r="P1097" s="483">
        <v>0</v>
      </c>
      <c r="Q1097" s="483">
        <v>0</v>
      </c>
      <c r="R1097" s="88">
        <v>0</v>
      </c>
      <c r="S1097" s="483">
        <v>0</v>
      </c>
      <c r="T1097" s="483">
        <v>0</v>
      </c>
      <c r="U1097" s="483">
        <v>0</v>
      </c>
      <c r="V1097" s="483">
        <v>0</v>
      </c>
      <c r="W1097" s="483">
        <v>0</v>
      </c>
      <c r="X1097" s="483">
        <v>0</v>
      </c>
      <c r="Y1097" s="483">
        <v>68.009540000000001</v>
      </c>
      <c r="Z1097" s="483">
        <v>0</v>
      </c>
      <c r="AA1097" s="483">
        <v>0</v>
      </c>
      <c r="AB1097" s="483">
        <v>0</v>
      </c>
      <c r="AC1097" s="483">
        <v>57866.654459999998</v>
      </c>
      <c r="AD1097" s="483">
        <v>57934.663999999997</v>
      </c>
      <c r="AE1097" s="483">
        <v>57934.663999999997</v>
      </c>
      <c r="AF1097" s="236">
        <v>0</v>
      </c>
      <c r="AG1097" s="236">
        <v>0</v>
      </c>
      <c r="AH1097" s="236">
        <v>0</v>
      </c>
      <c r="AI1097" s="236">
        <v>57934.663999999997</v>
      </c>
      <c r="AJ1097" s="488">
        <v>0</v>
      </c>
    </row>
    <row r="1098" spans="1:36" s="42" customFormat="1" x14ac:dyDescent="0.25">
      <c r="A1098" s="408"/>
      <c r="B1098" s="113">
        <v>7102</v>
      </c>
      <c r="C1098" s="189" t="s">
        <v>1686</v>
      </c>
      <c r="D1098" s="483">
        <v>0</v>
      </c>
      <c r="E1098" s="483">
        <v>138888.8101</v>
      </c>
      <c r="F1098" s="483">
        <v>796255.11857000005</v>
      </c>
      <c r="G1098" s="483">
        <v>57167.539250000002</v>
      </c>
      <c r="H1098" s="88">
        <v>992311.46792000008</v>
      </c>
      <c r="I1098" s="483">
        <v>21129.079040000001</v>
      </c>
      <c r="J1098" s="483">
        <v>0</v>
      </c>
      <c r="K1098" s="483">
        <v>0</v>
      </c>
      <c r="L1098" s="483">
        <v>44630</v>
      </c>
      <c r="M1098" s="483">
        <v>7846.4699600000004</v>
      </c>
      <c r="N1098" s="483">
        <v>5.79</v>
      </c>
      <c r="O1098" s="483">
        <v>341.37276000000003</v>
      </c>
      <c r="P1098" s="483">
        <v>1410.0521000000001</v>
      </c>
      <c r="Q1098" s="483">
        <v>0</v>
      </c>
      <c r="R1098" s="88">
        <v>75362.763859999992</v>
      </c>
      <c r="S1098" s="483">
        <v>0</v>
      </c>
      <c r="T1098" s="483">
        <v>0</v>
      </c>
      <c r="U1098" s="483">
        <v>116.06728</v>
      </c>
      <c r="V1098" s="483">
        <v>0</v>
      </c>
      <c r="W1098" s="483">
        <v>0</v>
      </c>
      <c r="X1098" s="483">
        <v>5066.2377500000002</v>
      </c>
      <c r="Y1098" s="483">
        <v>0</v>
      </c>
      <c r="Z1098" s="483">
        <v>0</v>
      </c>
      <c r="AA1098" s="483">
        <v>0</v>
      </c>
      <c r="AB1098" s="483">
        <v>8347.2829099999999</v>
      </c>
      <c r="AC1098" s="483">
        <v>116.73571</v>
      </c>
      <c r="AD1098" s="483">
        <v>13646.323650000002</v>
      </c>
      <c r="AE1098" s="483">
        <v>1081320.5554299999</v>
      </c>
      <c r="AF1098" s="236">
        <v>5.79</v>
      </c>
      <c r="AG1098" s="236">
        <v>52476.469960000002</v>
      </c>
      <c r="AH1098" s="236">
        <v>0</v>
      </c>
      <c r="AI1098" s="236">
        <v>116.73571</v>
      </c>
      <c r="AJ1098" s="488">
        <v>1028721.55976</v>
      </c>
    </row>
    <row r="1099" spans="1:36" s="42" customFormat="1" x14ac:dyDescent="0.25">
      <c r="A1099" s="408"/>
      <c r="B1099" s="113">
        <v>710205</v>
      </c>
      <c r="C1099" s="189" t="s">
        <v>1687</v>
      </c>
      <c r="D1099" s="483">
        <v>0</v>
      </c>
      <c r="E1099" s="483">
        <v>0</v>
      </c>
      <c r="F1099" s="483">
        <v>0</v>
      </c>
      <c r="G1099" s="483">
        <v>0</v>
      </c>
      <c r="H1099" s="88">
        <v>0</v>
      </c>
      <c r="I1099" s="483">
        <v>0</v>
      </c>
      <c r="J1099" s="483">
        <v>0</v>
      </c>
      <c r="K1099" s="483">
        <v>0</v>
      </c>
      <c r="L1099" s="483">
        <v>0</v>
      </c>
      <c r="M1099" s="483">
        <v>0</v>
      </c>
      <c r="N1099" s="483">
        <v>0</v>
      </c>
      <c r="O1099" s="483">
        <v>0</v>
      </c>
      <c r="P1099" s="483">
        <v>0</v>
      </c>
      <c r="Q1099" s="483">
        <v>0</v>
      </c>
      <c r="R1099" s="88">
        <v>0</v>
      </c>
      <c r="S1099" s="483">
        <v>0</v>
      </c>
      <c r="T1099" s="483">
        <v>0</v>
      </c>
      <c r="U1099" s="483">
        <v>0</v>
      </c>
      <c r="V1099" s="483">
        <v>0</v>
      </c>
      <c r="W1099" s="483">
        <v>0</v>
      </c>
      <c r="X1099" s="483">
        <v>0</v>
      </c>
      <c r="Y1099" s="483">
        <v>0</v>
      </c>
      <c r="Z1099" s="483">
        <v>0</v>
      </c>
      <c r="AA1099" s="483">
        <v>0</v>
      </c>
      <c r="AB1099" s="483">
        <v>0</v>
      </c>
      <c r="AC1099" s="483">
        <v>0</v>
      </c>
      <c r="AD1099" s="483">
        <v>0</v>
      </c>
      <c r="AE1099" s="483">
        <v>0</v>
      </c>
      <c r="AF1099" s="236">
        <v>0</v>
      </c>
      <c r="AG1099" s="236">
        <v>0</v>
      </c>
      <c r="AH1099" s="236">
        <v>0</v>
      </c>
      <c r="AI1099" s="236">
        <v>0</v>
      </c>
      <c r="AJ1099" s="488">
        <v>0</v>
      </c>
    </row>
    <row r="1100" spans="1:36" s="42" customFormat="1" x14ac:dyDescent="0.25">
      <c r="A1100" s="408"/>
      <c r="B1100" s="113">
        <v>710210</v>
      </c>
      <c r="C1100" s="189" t="s">
        <v>411</v>
      </c>
      <c r="D1100" s="483">
        <v>0</v>
      </c>
      <c r="E1100" s="483">
        <v>0</v>
      </c>
      <c r="F1100" s="483">
        <v>59.448979999999999</v>
      </c>
      <c r="G1100" s="483">
        <v>0</v>
      </c>
      <c r="H1100" s="88">
        <v>59.448979999999999</v>
      </c>
      <c r="I1100" s="483">
        <v>21128.86404</v>
      </c>
      <c r="J1100" s="483">
        <v>0</v>
      </c>
      <c r="K1100" s="483">
        <v>0</v>
      </c>
      <c r="L1100" s="483">
        <v>0</v>
      </c>
      <c r="M1100" s="483">
        <v>0</v>
      </c>
      <c r="N1100" s="483">
        <v>0</v>
      </c>
      <c r="O1100" s="483">
        <v>0</v>
      </c>
      <c r="P1100" s="483">
        <v>0</v>
      </c>
      <c r="Q1100" s="483">
        <v>0</v>
      </c>
      <c r="R1100" s="88">
        <v>21128.86404</v>
      </c>
      <c r="S1100" s="483">
        <v>0</v>
      </c>
      <c r="T1100" s="483">
        <v>0</v>
      </c>
      <c r="U1100" s="483">
        <v>0</v>
      </c>
      <c r="V1100" s="483">
        <v>0</v>
      </c>
      <c r="W1100" s="483">
        <v>0</v>
      </c>
      <c r="X1100" s="483">
        <v>0</v>
      </c>
      <c r="Y1100" s="483">
        <v>0</v>
      </c>
      <c r="Z1100" s="483">
        <v>0</v>
      </c>
      <c r="AA1100" s="483">
        <v>0</v>
      </c>
      <c r="AB1100" s="483">
        <v>0</v>
      </c>
      <c r="AC1100" s="483">
        <v>0</v>
      </c>
      <c r="AD1100" s="483">
        <v>0</v>
      </c>
      <c r="AE1100" s="483">
        <v>21188.313020000001</v>
      </c>
      <c r="AF1100" s="236">
        <v>0</v>
      </c>
      <c r="AG1100" s="236">
        <v>0</v>
      </c>
      <c r="AH1100" s="236">
        <v>0</v>
      </c>
      <c r="AI1100" s="236">
        <v>0</v>
      </c>
      <c r="AJ1100" s="488">
        <v>21188.313020000001</v>
      </c>
    </row>
    <row r="1101" spans="1:36" s="42" customFormat="1" x14ac:dyDescent="0.25">
      <c r="A1101" s="408"/>
      <c r="B1101" s="113">
        <v>710215</v>
      </c>
      <c r="C1101" s="189" t="s">
        <v>412</v>
      </c>
      <c r="D1101" s="483">
        <v>0</v>
      </c>
      <c r="E1101" s="483">
        <v>0</v>
      </c>
      <c r="F1101" s="483">
        <v>0</v>
      </c>
      <c r="G1101" s="483">
        <v>0</v>
      </c>
      <c r="H1101" s="88">
        <v>0</v>
      </c>
      <c r="I1101" s="483">
        <v>0</v>
      </c>
      <c r="J1101" s="483">
        <v>0</v>
      </c>
      <c r="K1101" s="483">
        <v>0</v>
      </c>
      <c r="L1101" s="483">
        <v>0</v>
      </c>
      <c r="M1101" s="483">
        <v>0</v>
      </c>
      <c r="N1101" s="483">
        <v>0</v>
      </c>
      <c r="O1101" s="483">
        <v>0</v>
      </c>
      <c r="P1101" s="483">
        <v>0</v>
      </c>
      <c r="Q1101" s="483">
        <v>0</v>
      </c>
      <c r="R1101" s="88">
        <v>0</v>
      </c>
      <c r="S1101" s="483">
        <v>0</v>
      </c>
      <c r="T1101" s="483">
        <v>0</v>
      </c>
      <c r="U1101" s="483">
        <v>0</v>
      </c>
      <c r="V1101" s="483">
        <v>0</v>
      </c>
      <c r="W1101" s="483">
        <v>0</v>
      </c>
      <c r="X1101" s="483">
        <v>0</v>
      </c>
      <c r="Y1101" s="483">
        <v>0</v>
      </c>
      <c r="Z1101" s="483">
        <v>0</v>
      </c>
      <c r="AA1101" s="483">
        <v>0</v>
      </c>
      <c r="AB1101" s="483">
        <v>8282.8449500000006</v>
      </c>
      <c r="AC1101" s="483">
        <v>0</v>
      </c>
      <c r="AD1101" s="483">
        <v>8282.8449500000006</v>
      </c>
      <c r="AE1101" s="483">
        <v>8282.8449500000006</v>
      </c>
      <c r="AF1101" s="236">
        <v>0</v>
      </c>
      <c r="AG1101" s="236">
        <v>0</v>
      </c>
      <c r="AH1101" s="236">
        <v>0</v>
      </c>
      <c r="AI1101" s="236">
        <v>0</v>
      </c>
      <c r="AJ1101" s="488">
        <v>8282.8449500000006</v>
      </c>
    </row>
    <row r="1102" spans="1:36" s="42" customFormat="1" x14ac:dyDescent="0.25">
      <c r="A1102" s="408"/>
      <c r="B1102" s="113">
        <v>710220</v>
      </c>
      <c r="C1102" s="189" t="s">
        <v>413</v>
      </c>
      <c r="D1102" s="483">
        <v>0</v>
      </c>
      <c r="E1102" s="483">
        <v>54610</v>
      </c>
      <c r="F1102" s="483">
        <v>164908.56677</v>
      </c>
      <c r="G1102" s="483">
        <v>18160.061549999999</v>
      </c>
      <c r="H1102" s="88">
        <v>237678.62832000002</v>
      </c>
      <c r="I1102" s="483">
        <v>0</v>
      </c>
      <c r="J1102" s="483">
        <v>0</v>
      </c>
      <c r="K1102" s="483">
        <v>0</v>
      </c>
      <c r="L1102" s="483">
        <v>44630</v>
      </c>
      <c r="M1102" s="483">
        <v>100</v>
      </c>
      <c r="N1102" s="483">
        <v>5.79</v>
      </c>
      <c r="O1102" s="483">
        <v>100</v>
      </c>
      <c r="P1102" s="483">
        <v>1310.0521000000001</v>
      </c>
      <c r="Q1102" s="483">
        <v>0</v>
      </c>
      <c r="R1102" s="88">
        <v>46145.842100000002</v>
      </c>
      <c r="S1102" s="483">
        <v>0</v>
      </c>
      <c r="T1102" s="483">
        <v>0</v>
      </c>
      <c r="U1102" s="483">
        <v>0</v>
      </c>
      <c r="V1102" s="483">
        <v>0</v>
      </c>
      <c r="W1102" s="483">
        <v>0</v>
      </c>
      <c r="X1102" s="483">
        <v>0</v>
      </c>
      <c r="Y1102" s="483">
        <v>0</v>
      </c>
      <c r="Z1102" s="483">
        <v>0</v>
      </c>
      <c r="AA1102" s="483">
        <v>0</v>
      </c>
      <c r="AB1102" s="483">
        <v>0</v>
      </c>
      <c r="AC1102" s="483">
        <v>0</v>
      </c>
      <c r="AD1102" s="483">
        <v>0</v>
      </c>
      <c r="AE1102" s="483">
        <v>283824.47042000003</v>
      </c>
      <c r="AF1102" s="236">
        <v>5.79</v>
      </c>
      <c r="AG1102" s="236">
        <v>44730</v>
      </c>
      <c r="AH1102" s="236">
        <v>0</v>
      </c>
      <c r="AI1102" s="236">
        <v>0</v>
      </c>
      <c r="AJ1102" s="488">
        <v>239088.68042000002</v>
      </c>
    </row>
    <row r="1103" spans="1:36" s="42" customFormat="1" x14ac:dyDescent="0.25">
      <c r="A1103" s="408"/>
      <c r="B1103" s="113">
        <v>710225</v>
      </c>
      <c r="C1103" s="189" t="s">
        <v>1005</v>
      </c>
      <c r="D1103" s="483">
        <v>0</v>
      </c>
      <c r="E1103" s="483">
        <v>0</v>
      </c>
      <c r="F1103" s="483">
        <v>0</v>
      </c>
      <c r="G1103" s="483">
        <v>9208.8444999999992</v>
      </c>
      <c r="H1103" s="88">
        <v>9208.8444999999992</v>
      </c>
      <c r="I1103" s="483">
        <v>0</v>
      </c>
      <c r="J1103" s="483">
        <v>0</v>
      </c>
      <c r="K1103" s="483">
        <v>0</v>
      </c>
      <c r="L1103" s="483">
        <v>0</v>
      </c>
      <c r="M1103" s="483">
        <v>0</v>
      </c>
      <c r="N1103" s="483">
        <v>0</v>
      </c>
      <c r="O1103" s="483">
        <v>0</v>
      </c>
      <c r="P1103" s="483">
        <v>0</v>
      </c>
      <c r="Q1103" s="483">
        <v>0</v>
      </c>
      <c r="R1103" s="88">
        <v>0</v>
      </c>
      <c r="S1103" s="483">
        <v>0</v>
      </c>
      <c r="T1103" s="483">
        <v>0</v>
      </c>
      <c r="U1103" s="483">
        <v>116.06728</v>
      </c>
      <c r="V1103" s="483">
        <v>0</v>
      </c>
      <c r="W1103" s="483">
        <v>0</v>
      </c>
      <c r="X1103" s="483">
        <v>5066.2377500000002</v>
      </c>
      <c r="Y1103" s="483">
        <v>0</v>
      </c>
      <c r="Z1103" s="483">
        <v>0</v>
      </c>
      <c r="AA1103" s="483">
        <v>0</v>
      </c>
      <c r="AB1103" s="483">
        <v>0</v>
      </c>
      <c r="AC1103" s="483">
        <v>0</v>
      </c>
      <c r="AD1103" s="483">
        <v>5182.3050300000004</v>
      </c>
      <c r="AE1103" s="483">
        <v>14391.149529999999</v>
      </c>
      <c r="AF1103" s="236">
        <v>0</v>
      </c>
      <c r="AG1103" s="236">
        <v>0</v>
      </c>
      <c r="AH1103" s="236">
        <v>0</v>
      </c>
      <c r="AI1103" s="236">
        <v>0</v>
      </c>
      <c r="AJ1103" s="488">
        <v>14391.149529999999</v>
      </c>
    </row>
    <row r="1104" spans="1:36" s="42" customFormat="1" x14ac:dyDescent="0.25">
      <c r="A1104" s="408"/>
      <c r="B1104" s="113">
        <v>710230</v>
      </c>
      <c r="C1104" s="189" t="s">
        <v>1536</v>
      </c>
      <c r="D1104" s="483">
        <v>0</v>
      </c>
      <c r="E1104" s="483">
        <v>0</v>
      </c>
      <c r="F1104" s="483">
        <v>0</v>
      </c>
      <c r="G1104" s="483">
        <v>0</v>
      </c>
      <c r="H1104" s="88">
        <v>0</v>
      </c>
      <c r="I1104" s="483">
        <v>0</v>
      </c>
      <c r="J1104" s="483">
        <v>0</v>
      </c>
      <c r="K1104" s="483">
        <v>0</v>
      </c>
      <c r="L1104" s="483">
        <v>0</v>
      </c>
      <c r="M1104" s="483">
        <v>7403.4620199999999</v>
      </c>
      <c r="N1104" s="483">
        <v>0</v>
      </c>
      <c r="O1104" s="483">
        <v>0</v>
      </c>
      <c r="P1104" s="483">
        <v>0</v>
      </c>
      <c r="Q1104" s="483">
        <v>0</v>
      </c>
      <c r="R1104" s="88">
        <v>7403.4620199999999</v>
      </c>
      <c r="S1104" s="483">
        <v>0</v>
      </c>
      <c r="T1104" s="483">
        <v>0</v>
      </c>
      <c r="U1104" s="483">
        <v>0</v>
      </c>
      <c r="V1104" s="483">
        <v>0</v>
      </c>
      <c r="W1104" s="483">
        <v>0</v>
      </c>
      <c r="X1104" s="483">
        <v>0</v>
      </c>
      <c r="Y1104" s="483">
        <v>0</v>
      </c>
      <c r="Z1104" s="483">
        <v>0</v>
      </c>
      <c r="AA1104" s="483">
        <v>0</v>
      </c>
      <c r="AB1104" s="483">
        <v>64.437960000000004</v>
      </c>
      <c r="AC1104" s="483">
        <v>0</v>
      </c>
      <c r="AD1104" s="483">
        <v>64.437960000000004</v>
      </c>
      <c r="AE1104" s="483">
        <v>7467.8999800000001</v>
      </c>
      <c r="AF1104" s="236">
        <v>0</v>
      </c>
      <c r="AG1104" s="236">
        <v>7403.4620199999999</v>
      </c>
      <c r="AH1104" s="236">
        <v>0</v>
      </c>
      <c r="AI1104" s="236">
        <v>0</v>
      </c>
      <c r="AJ1104" s="488">
        <v>64.437960000000004</v>
      </c>
    </row>
    <row r="1105" spans="1:36" s="42" customFormat="1" x14ac:dyDescent="0.25">
      <c r="A1105" s="408"/>
      <c r="B1105" s="113">
        <v>710235</v>
      </c>
      <c r="C1105" s="189" t="s">
        <v>1538</v>
      </c>
      <c r="D1105" s="483">
        <v>0</v>
      </c>
      <c r="E1105" s="483">
        <v>0</v>
      </c>
      <c r="F1105" s="483">
        <v>0</v>
      </c>
      <c r="G1105" s="483">
        <v>0</v>
      </c>
      <c r="H1105" s="88">
        <v>0</v>
      </c>
      <c r="I1105" s="483">
        <v>0</v>
      </c>
      <c r="J1105" s="483">
        <v>0</v>
      </c>
      <c r="K1105" s="483">
        <v>0</v>
      </c>
      <c r="L1105" s="483">
        <v>0</v>
      </c>
      <c r="M1105" s="483">
        <v>343.00794000000002</v>
      </c>
      <c r="N1105" s="483">
        <v>0</v>
      </c>
      <c r="O1105" s="483">
        <v>0</v>
      </c>
      <c r="P1105" s="483">
        <v>0</v>
      </c>
      <c r="Q1105" s="483">
        <v>0</v>
      </c>
      <c r="R1105" s="88">
        <v>343.00794000000002</v>
      </c>
      <c r="S1105" s="483">
        <v>0</v>
      </c>
      <c r="T1105" s="483">
        <v>0</v>
      </c>
      <c r="U1105" s="483">
        <v>0</v>
      </c>
      <c r="V1105" s="483">
        <v>0</v>
      </c>
      <c r="W1105" s="483">
        <v>0</v>
      </c>
      <c r="X1105" s="483">
        <v>0</v>
      </c>
      <c r="Y1105" s="483">
        <v>0</v>
      </c>
      <c r="Z1105" s="483">
        <v>0</v>
      </c>
      <c r="AA1105" s="483">
        <v>0</v>
      </c>
      <c r="AB1105" s="483">
        <v>0</v>
      </c>
      <c r="AC1105" s="483">
        <v>0</v>
      </c>
      <c r="AD1105" s="483">
        <v>0</v>
      </c>
      <c r="AE1105" s="483">
        <v>343.00794000000002</v>
      </c>
      <c r="AF1105" s="236">
        <v>0</v>
      </c>
      <c r="AG1105" s="236">
        <v>343.00794000000002</v>
      </c>
      <c r="AH1105" s="236">
        <v>0</v>
      </c>
      <c r="AI1105" s="236">
        <v>0</v>
      </c>
      <c r="AJ1105" s="488">
        <v>0</v>
      </c>
    </row>
    <row r="1106" spans="1:36" s="42" customFormat="1" x14ac:dyDescent="0.25">
      <c r="A1106" s="408"/>
      <c r="B1106" s="113">
        <v>710240</v>
      </c>
      <c r="C1106" s="189" t="s">
        <v>1539</v>
      </c>
      <c r="D1106" s="483">
        <v>0</v>
      </c>
      <c r="E1106" s="483">
        <v>0</v>
      </c>
      <c r="F1106" s="483">
        <v>0</v>
      </c>
      <c r="G1106" s="483">
        <v>0</v>
      </c>
      <c r="H1106" s="88">
        <v>0</v>
      </c>
      <c r="I1106" s="483">
        <v>0</v>
      </c>
      <c r="J1106" s="483">
        <v>0</v>
      </c>
      <c r="K1106" s="483">
        <v>0</v>
      </c>
      <c r="L1106" s="483">
        <v>0</v>
      </c>
      <c r="M1106" s="483">
        <v>0</v>
      </c>
      <c r="N1106" s="483">
        <v>0</v>
      </c>
      <c r="O1106" s="483">
        <v>0</v>
      </c>
      <c r="P1106" s="483">
        <v>0</v>
      </c>
      <c r="Q1106" s="483">
        <v>0</v>
      </c>
      <c r="R1106" s="88">
        <v>0</v>
      </c>
      <c r="S1106" s="483">
        <v>0</v>
      </c>
      <c r="T1106" s="483">
        <v>0</v>
      </c>
      <c r="U1106" s="483">
        <v>0</v>
      </c>
      <c r="V1106" s="483">
        <v>0</v>
      </c>
      <c r="W1106" s="483">
        <v>0</v>
      </c>
      <c r="X1106" s="483">
        <v>0</v>
      </c>
      <c r="Y1106" s="483">
        <v>0</v>
      </c>
      <c r="Z1106" s="483">
        <v>0</v>
      </c>
      <c r="AA1106" s="483">
        <v>0</v>
      </c>
      <c r="AB1106" s="483">
        <v>0</v>
      </c>
      <c r="AC1106" s="483">
        <v>116.73571</v>
      </c>
      <c r="AD1106" s="483">
        <v>116.73571</v>
      </c>
      <c r="AE1106" s="483">
        <v>116.73571</v>
      </c>
      <c r="AF1106" s="236">
        <v>0</v>
      </c>
      <c r="AG1106" s="236">
        <v>0</v>
      </c>
      <c r="AH1106" s="236">
        <v>0</v>
      </c>
      <c r="AI1106" s="236">
        <v>116.73571</v>
      </c>
      <c r="AJ1106" s="488">
        <v>0</v>
      </c>
    </row>
    <row r="1107" spans="1:36" s="402" customFormat="1" x14ac:dyDescent="0.25">
      <c r="A1107" s="409"/>
      <c r="B1107" s="401">
        <v>710260</v>
      </c>
      <c r="C1107" s="459" t="s">
        <v>1634</v>
      </c>
      <c r="D1107" s="483">
        <v>0</v>
      </c>
      <c r="E1107" s="483">
        <v>0</v>
      </c>
      <c r="F1107" s="483">
        <v>0</v>
      </c>
      <c r="G1107" s="483">
        <v>0</v>
      </c>
      <c r="H1107" s="88">
        <v>0</v>
      </c>
      <c r="I1107" s="483">
        <v>0</v>
      </c>
      <c r="J1107" s="483">
        <v>0</v>
      </c>
      <c r="K1107" s="483">
        <v>0</v>
      </c>
      <c r="L1107" s="483">
        <v>0</v>
      </c>
      <c r="M1107" s="483">
        <v>0</v>
      </c>
      <c r="N1107" s="483">
        <v>0</v>
      </c>
      <c r="O1107" s="483">
        <v>0</v>
      </c>
      <c r="P1107" s="483">
        <v>0</v>
      </c>
      <c r="Q1107" s="483">
        <v>0</v>
      </c>
      <c r="R1107" s="88">
        <v>0</v>
      </c>
      <c r="S1107" s="483">
        <v>0</v>
      </c>
      <c r="T1107" s="483">
        <v>0</v>
      </c>
      <c r="U1107" s="483">
        <v>0</v>
      </c>
      <c r="V1107" s="483">
        <v>0</v>
      </c>
      <c r="W1107" s="483">
        <v>0</v>
      </c>
      <c r="X1107" s="483">
        <v>0</v>
      </c>
      <c r="Y1107" s="483">
        <v>0</v>
      </c>
      <c r="Z1107" s="483">
        <v>0</v>
      </c>
      <c r="AA1107" s="483">
        <v>0</v>
      </c>
      <c r="AB1107" s="483">
        <v>0</v>
      </c>
      <c r="AC1107" s="483">
        <v>0</v>
      </c>
      <c r="AD1107" s="483">
        <v>0</v>
      </c>
      <c r="AE1107" s="483">
        <v>0</v>
      </c>
      <c r="AF1107" s="499">
        <v>0</v>
      </c>
      <c r="AG1107" s="499">
        <v>0</v>
      </c>
      <c r="AH1107" s="499">
        <v>0</v>
      </c>
      <c r="AI1107" s="499">
        <v>0</v>
      </c>
      <c r="AJ1107" s="500">
        <v>0</v>
      </c>
    </row>
    <row r="1108" spans="1:36" s="42" customFormat="1" x14ac:dyDescent="0.25">
      <c r="A1108" s="408"/>
      <c r="B1108" s="113">
        <v>710261</v>
      </c>
      <c r="C1108" s="189" t="s">
        <v>1542</v>
      </c>
      <c r="D1108" s="483">
        <v>0</v>
      </c>
      <c r="E1108" s="483">
        <v>0</v>
      </c>
      <c r="F1108" s="483">
        <v>0</v>
      </c>
      <c r="G1108" s="483">
        <v>0</v>
      </c>
      <c r="H1108" s="88">
        <v>0</v>
      </c>
      <c r="I1108" s="483">
        <v>0</v>
      </c>
      <c r="J1108" s="483">
        <v>0</v>
      </c>
      <c r="K1108" s="483">
        <v>0</v>
      </c>
      <c r="L1108" s="483">
        <v>0</v>
      </c>
      <c r="M1108" s="483">
        <v>0</v>
      </c>
      <c r="N1108" s="483">
        <v>0</v>
      </c>
      <c r="O1108" s="483">
        <v>0</v>
      </c>
      <c r="P1108" s="483">
        <v>0</v>
      </c>
      <c r="Q1108" s="483">
        <v>0</v>
      </c>
      <c r="R1108" s="88">
        <v>0</v>
      </c>
      <c r="S1108" s="483">
        <v>0</v>
      </c>
      <c r="T1108" s="483">
        <v>0</v>
      </c>
      <c r="U1108" s="483">
        <v>0</v>
      </c>
      <c r="V1108" s="483">
        <v>0</v>
      </c>
      <c r="W1108" s="483">
        <v>0</v>
      </c>
      <c r="X1108" s="483">
        <v>0</v>
      </c>
      <c r="Y1108" s="483">
        <v>0</v>
      </c>
      <c r="Z1108" s="483">
        <v>0</v>
      </c>
      <c r="AA1108" s="483">
        <v>0</v>
      </c>
      <c r="AB1108" s="483">
        <v>0</v>
      </c>
      <c r="AC1108" s="483">
        <v>0</v>
      </c>
      <c r="AD1108" s="483">
        <v>0</v>
      </c>
      <c r="AE1108" s="483">
        <v>0</v>
      </c>
      <c r="AF1108" s="236">
        <v>0</v>
      </c>
      <c r="AG1108" s="236">
        <v>0</v>
      </c>
      <c r="AH1108" s="236">
        <v>0</v>
      </c>
      <c r="AI1108" s="236">
        <v>0</v>
      </c>
      <c r="AJ1108" s="488">
        <v>0</v>
      </c>
    </row>
    <row r="1109" spans="1:36" s="42" customFormat="1" x14ac:dyDescent="0.25">
      <c r="A1109" s="408"/>
      <c r="B1109" s="113">
        <v>710262</v>
      </c>
      <c r="C1109" s="189" t="s">
        <v>1543</v>
      </c>
      <c r="D1109" s="483">
        <v>0</v>
      </c>
      <c r="E1109" s="483">
        <v>0</v>
      </c>
      <c r="F1109" s="483">
        <v>0</v>
      </c>
      <c r="G1109" s="483">
        <v>0</v>
      </c>
      <c r="H1109" s="88">
        <v>0</v>
      </c>
      <c r="I1109" s="483">
        <v>0</v>
      </c>
      <c r="J1109" s="483">
        <v>0</v>
      </c>
      <c r="K1109" s="483">
        <v>0</v>
      </c>
      <c r="L1109" s="483">
        <v>0</v>
      </c>
      <c r="M1109" s="483">
        <v>0</v>
      </c>
      <c r="N1109" s="483">
        <v>0</v>
      </c>
      <c r="O1109" s="483">
        <v>0</v>
      </c>
      <c r="P1109" s="483">
        <v>0</v>
      </c>
      <c r="Q1109" s="483">
        <v>0</v>
      </c>
      <c r="R1109" s="88">
        <v>0</v>
      </c>
      <c r="S1109" s="483">
        <v>0</v>
      </c>
      <c r="T1109" s="483">
        <v>0</v>
      </c>
      <c r="U1109" s="483">
        <v>0</v>
      </c>
      <c r="V1109" s="483">
        <v>0</v>
      </c>
      <c r="W1109" s="483">
        <v>0</v>
      </c>
      <c r="X1109" s="483">
        <v>0</v>
      </c>
      <c r="Y1109" s="483">
        <v>0</v>
      </c>
      <c r="Z1109" s="483">
        <v>0</v>
      </c>
      <c r="AA1109" s="483">
        <v>0</v>
      </c>
      <c r="AB1109" s="483">
        <v>0</v>
      </c>
      <c r="AC1109" s="483">
        <v>0</v>
      </c>
      <c r="AD1109" s="483">
        <v>0</v>
      </c>
      <c r="AE1109" s="483">
        <v>0</v>
      </c>
      <c r="AF1109" s="236">
        <v>0</v>
      </c>
      <c r="AG1109" s="236">
        <v>0</v>
      </c>
      <c r="AH1109" s="236">
        <v>0</v>
      </c>
      <c r="AI1109" s="236">
        <v>0</v>
      </c>
      <c r="AJ1109" s="488">
        <v>0</v>
      </c>
    </row>
    <row r="1110" spans="1:36" s="42" customFormat="1" x14ac:dyDescent="0.25">
      <c r="A1110" s="408"/>
      <c r="B1110" s="113">
        <v>710265</v>
      </c>
      <c r="C1110" s="189" t="s">
        <v>1544</v>
      </c>
      <c r="D1110" s="483">
        <v>0</v>
      </c>
      <c r="E1110" s="483">
        <v>0</v>
      </c>
      <c r="F1110" s="483">
        <v>0</v>
      </c>
      <c r="G1110" s="483">
        <v>0</v>
      </c>
      <c r="H1110" s="88">
        <v>0</v>
      </c>
      <c r="I1110" s="483">
        <v>0</v>
      </c>
      <c r="J1110" s="483">
        <v>0</v>
      </c>
      <c r="K1110" s="483">
        <v>0</v>
      </c>
      <c r="L1110" s="483">
        <v>0</v>
      </c>
      <c r="M1110" s="483">
        <v>0</v>
      </c>
      <c r="N1110" s="483">
        <v>0</v>
      </c>
      <c r="O1110" s="483">
        <v>0</v>
      </c>
      <c r="P1110" s="483">
        <v>0</v>
      </c>
      <c r="Q1110" s="483">
        <v>0</v>
      </c>
      <c r="R1110" s="88">
        <v>0</v>
      </c>
      <c r="S1110" s="483">
        <v>0</v>
      </c>
      <c r="T1110" s="483">
        <v>0</v>
      </c>
      <c r="U1110" s="483">
        <v>0</v>
      </c>
      <c r="V1110" s="483">
        <v>0</v>
      </c>
      <c r="W1110" s="483">
        <v>0</v>
      </c>
      <c r="X1110" s="483">
        <v>0</v>
      </c>
      <c r="Y1110" s="483">
        <v>0</v>
      </c>
      <c r="Z1110" s="483">
        <v>0</v>
      </c>
      <c r="AA1110" s="483">
        <v>0</v>
      </c>
      <c r="AB1110" s="483">
        <v>0</v>
      </c>
      <c r="AC1110" s="483">
        <v>0</v>
      </c>
      <c r="AD1110" s="483">
        <v>0</v>
      </c>
      <c r="AE1110" s="483">
        <v>0</v>
      </c>
      <c r="AF1110" s="236">
        <v>0</v>
      </c>
      <c r="AG1110" s="236">
        <v>0</v>
      </c>
      <c r="AH1110" s="236">
        <v>0</v>
      </c>
      <c r="AI1110" s="236">
        <v>0</v>
      </c>
      <c r="AJ1110" s="488">
        <v>0</v>
      </c>
    </row>
    <row r="1111" spans="1:36" s="42" customFormat="1" x14ac:dyDescent="0.25">
      <c r="A1111" s="408"/>
      <c r="B1111" s="113">
        <v>710270</v>
      </c>
      <c r="C1111" s="189" t="s">
        <v>1545</v>
      </c>
      <c r="D1111" s="483">
        <v>0</v>
      </c>
      <c r="E1111" s="483">
        <v>0</v>
      </c>
      <c r="F1111" s="483">
        <v>0</v>
      </c>
      <c r="G1111" s="483">
        <v>0</v>
      </c>
      <c r="H1111" s="88">
        <v>0</v>
      </c>
      <c r="I1111" s="483">
        <v>0</v>
      </c>
      <c r="J1111" s="483">
        <v>0</v>
      </c>
      <c r="K1111" s="483">
        <v>0</v>
      </c>
      <c r="L1111" s="483">
        <v>0</v>
      </c>
      <c r="M1111" s="483">
        <v>0</v>
      </c>
      <c r="N1111" s="483">
        <v>0</v>
      </c>
      <c r="O1111" s="483">
        <v>0</v>
      </c>
      <c r="P1111" s="483">
        <v>0</v>
      </c>
      <c r="Q1111" s="483">
        <v>0</v>
      </c>
      <c r="R1111" s="88">
        <v>0</v>
      </c>
      <c r="S1111" s="483">
        <v>0</v>
      </c>
      <c r="T1111" s="483">
        <v>0</v>
      </c>
      <c r="U1111" s="483">
        <v>0</v>
      </c>
      <c r="V1111" s="483">
        <v>0</v>
      </c>
      <c r="W1111" s="483">
        <v>0</v>
      </c>
      <c r="X1111" s="483">
        <v>0</v>
      </c>
      <c r="Y1111" s="483">
        <v>0</v>
      </c>
      <c r="Z1111" s="483">
        <v>0</v>
      </c>
      <c r="AA1111" s="483">
        <v>0</v>
      </c>
      <c r="AB1111" s="483">
        <v>0</v>
      </c>
      <c r="AC1111" s="483">
        <v>0</v>
      </c>
      <c r="AD1111" s="483">
        <v>0</v>
      </c>
      <c r="AE1111" s="483">
        <v>0</v>
      </c>
      <c r="AF1111" s="236">
        <v>0</v>
      </c>
      <c r="AG1111" s="236">
        <v>0</v>
      </c>
      <c r="AH1111" s="236">
        <v>0</v>
      </c>
      <c r="AI1111" s="236">
        <v>0</v>
      </c>
      <c r="AJ1111" s="488">
        <v>0</v>
      </c>
    </row>
    <row r="1112" spans="1:36" s="42" customFormat="1" x14ac:dyDescent="0.25">
      <c r="A1112" s="408"/>
      <c r="B1112" s="113">
        <v>710275</v>
      </c>
      <c r="C1112" s="189" t="s">
        <v>417</v>
      </c>
      <c r="D1112" s="483">
        <v>0</v>
      </c>
      <c r="E1112" s="483">
        <v>0</v>
      </c>
      <c r="F1112" s="483">
        <v>0</v>
      </c>
      <c r="G1112" s="483">
        <v>0</v>
      </c>
      <c r="H1112" s="88">
        <v>0</v>
      </c>
      <c r="I1112" s="483">
        <v>0.215</v>
      </c>
      <c r="J1112" s="483">
        <v>0</v>
      </c>
      <c r="K1112" s="483">
        <v>0</v>
      </c>
      <c r="L1112" s="483">
        <v>0</v>
      </c>
      <c r="M1112" s="483">
        <v>0</v>
      </c>
      <c r="N1112" s="483">
        <v>0</v>
      </c>
      <c r="O1112" s="483">
        <v>0</v>
      </c>
      <c r="P1112" s="483">
        <v>0</v>
      </c>
      <c r="Q1112" s="483">
        <v>0</v>
      </c>
      <c r="R1112" s="88">
        <v>0.215</v>
      </c>
      <c r="S1112" s="483">
        <v>0</v>
      </c>
      <c r="T1112" s="483">
        <v>0</v>
      </c>
      <c r="U1112" s="483">
        <v>0</v>
      </c>
      <c r="V1112" s="483">
        <v>0</v>
      </c>
      <c r="W1112" s="483">
        <v>0</v>
      </c>
      <c r="X1112" s="483">
        <v>0</v>
      </c>
      <c r="Y1112" s="483">
        <v>0</v>
      </c>
      <c r="Z1112" s="483">
        <v>0</v>
      </c>
      <c r="AA1112" s="483">
        <v>0</v>
      </c>
      <c r="AB1112" s="483">
        <v>0</v>
      </c>
      <c r="AC1112" s="483">
        <v>0</v>
      </c>
      <c r="AD1112" s="483">
        <v>0</v>
      </c>
      <c r="AE1112" s="483">
        <v>0.215</v>
      </c>
      <c r="AF1112" s="236">
        <v>0</v>
      </c>
      <c r="AG1112" s="236">
        <v>0</v>
      </c>
      <c r="AH1112" s="236">
        <v>0</v>
      </c>
      <c r="AI1112" s="236">
        <v>0</v>
      </c>
      <c r="AJ1112" s="488">
        <v>0.215</v>
      </c>
    </row>
    <row r="1113" spans="1:36" s="42" customFormat="1" x14ac:dyDescent="0.25">
      <c r="A1113" s="408"/>
      <c r="B1113" s="113">
        <v>710280</v>
      </c>
      <c r="C1113" s="189" t="s">
        <v>418</v>
      </c>
      <c r="D1113" s="483">
        <v>0</v>
      </c>
      <c r="E1113" s="483">
        <v>0</v>
      </c>
      <c r="F1113" s="483">
        <v>28787.116050000001</v>
      </c>
      <c r="G1113" s="483">
        <v>29798.6332</v>
      </c>
      <c r="H1113" s="88">
        <v>58585.749250000001</v>
      </c>
      <c r="I1113" s="483">
        <v>0</v>
      </c>
      <c r="J1113" s="483">
        <v>0</v>
      </c>
      <c r="K1113" s="483">
        <v>0</v>
      </c>
      <c r="L1113" s="483">
        <v>0</v>
      </c>
      <c r="M1113" s="483">
        <v>0</v>
      </c>
      <c r="N1113" s="483">
        <v>0</v>
      </c>
      <c r="O1113" s="483">
        <v>0</v>
      </c>
      <c r="P1113" s="483">
        <v>0</v>
      </c>
      <c r="Q1113" s="483">
        <v>0</v>
      </c>
      <c r="R1113" s="88">
        <v>0</v>
      </c>
      <c r="S1113" s="483">
        <v>0</v>
      </c>
      <c r="T1113" s="483">
        <v>0</v>
      </c>
      <c r="U1113" s="483">
        <v>0</v>
      </c>
      <c r="V1113" s="483">
        <v>0</v>
      </c>
      <c r="W1113" s="483">
        <v>0</v>
      </c>
      <c r="X1113" s="483">
        <v>0</v>
      </c>
      <c r="Y1113" s="483">
        <v>0</v>
      </c>
      <c r="Z1113" s="483">
        <v>0</v>
      </c>
      <c r="AA1113" s="483">
        <v>0</v>
      </c>
      <c r="AB1113" s="483">
        <v>0</v>
      </c>
      <c r="AC1113" s="483">
        <v>0</v>
      </c>
      <c r="AD1113" s="483">
        <v>0</v>
      </c>
      <c r="AE1113" s="483">
        <v>58585.749250000001</v>
      </c>
      <c r="AF1113" s="236">
        <v>0</v>
      </c>
      <c r="AG1113" s="236">
        <v>0</v>
      </c>
      <c r="AH1113" s="236">
        <v>0</v>
      </c>
      <c r="AI1113" s="236">
        <v>0</v>
      </c>
      <c r="AJ1113" s="488">
        <v>58585.749250000001</v>
      </c>
    </row>
    <row r="1114" spans="1:36" s="42" customFormat="1" x14ac:dyDescent="0.25">
      <c r="A1114" s="408"/>
      <c r="B1114" s="113">
        <v>710290</v>
      </c>
      <c r="C1114" s="189" t="s">
        <v>419</v>
      </c>
      <c r="D1114" s="483">
        <v>0</v>
      </c>
      <c r="E1114" s="483">
        <v>84278.810100000002</v>
      </c>
      <c r="F1114" s="483">
        <v>602499.98676999996</v>
      </c>
      <c r="G1114" s="483">
        <v>0</v>
      </c>
      <c r="H1114" s="88">
        <v>686778.79686999996</v>
      </c>
      <c r="I1114" s="483">
        <v>0</v>
      </c>
      <c r="J1114" s="483">
        <v>0</v>
      </c>
      <c r="K1114" s="483">
        <v>0</v>
      </c>
      <c r="L1114" s="483">
        <v>0</v>
      </c>
      <c r="M1114" s="483">
        <v>0</v>
      </c>
      <c r="N1114" s="483">
        <v>0</v>
      </c>
      <c r="O1114" s="483">
        <v>241.37276</v>
      </c>
      <c r="P1114" s="483">
        <v>100</v>
      </c>
      <c r="Q1114" s="483">
        <v>0</v>
      </c>
      <c r="R1114" s="88">
        <v>341.37275999999997</v>
      </c>
      <c r="S1114" s="483">
        <v>0</v>
      </c>
      <c r="T1114" s="483">
        <v>0</v>
      </c>
      <c r="U1114" s="483">
        <v>0</v>
      </c>
      <c r="V1114" s="483">
        <v>0</v>
      </c>
      <c r="W1114" s="483">
        <v>0</v>
      </c>
      <c r="X1114" s="483">
        <v>0</v>
      </c>
      <c r="Y1114" s="483">
        <v>0</v>
      </c>
      <c r="Z1114" s="483">
        <v>0</v>
      </c>
      <c r="AA1114" s="483">
        <v>0</v>
      </c>
      <c r="AB1114" s="483">
        <v>0</v>
      </c>
      <c r="AC1114" s="483">
        <v>0</v>
      </c>
      <c r="AD1114" s="483">
        <v>0</v>
      </c>
      <c r="AE1114" s="483">
        <v>687120.16963000002</v>
      </c>
      <c r="AF1114" s="236">
        <v>0</v>
      </c>
      <c r="AG1114" s="236">
        <v>0</v>
      </c>
      <c r="AH1114" s="236">
        <v>0</v>
      </c>
      <c r="AI1114" s="236">
        <v>0</v>
      </c>
      <c r="AJ1114" s="488">
        <v>687120.16963000002</v>
      </c>
    </row>
    <row r="1115" spans="1:36" s="42" customFormat="1" x14ac:dyDescent="0.25">
      <c r="A1115" s="408"/>
      <c r="B1115" s="113">
        <v>7103</v>
      </c>
      <c r="C1115" s="189" t="s">
        <v>420</v>
      </c>
      <c r="D1115" s="483">
        <v>200687.93468999999</v>
      </c>
      <c r="E1115" s="483">
        <v>1736141.25734</v>
      </c>
      <c r="F1115" s="483">
        <v>541156.53163999994</v>
      </c>
      <c r="G1115" s="483">
        <v>222196.38070000001</v>
      </c>
      <c r="H1115" s="88">
        <v>2700182.1043700003</v>
      </c>
      <c r="I1115" s="483">
        <v>99805.222389999995</v>
      </c>
      <c r="J1115" s="483">
        <v>51222.994200000001</v>
      </c>
      <c r="K1115" s="483">
        <v>584.28700000000003</v>
      </c>
      <c r="L1115" s="483">
        <v>593596.81461</v>
      </c>
      <c r="M1115" s="483">
        <v>48759.15842</v>
      </c>
      <c r="N1115" s="483">
        <v>29209.812849999998</v>
      </c>
      <c r="O1115" s="483">
        <v>25324.095430000001</v>
      </c>
      <c r="P1115" s="483">
        <v>23752.31263</v>
      </c>
      <c r="Q1115" s="483">
        <v>19834.221020000001</v>
      </c>
      <c r="R1115" s="88">
        <v>892088.91855000006</v>
      </c>
      <c r="S1115" s="483">
        <v>27724.984329999999</v>
      </c>
      <c r="T1115" s="483">
        <v>5061.5529900000001</v>
      </c>
      <c r="U1115" s="483">
        <v>1752.90914</v>
      </c>
      <c r="V1115" s="483">
        <v>1720.63013</v>
      </c>
      <c r="W1115" s="483">
        <v>2647.3429799999999</v>
      </c>
      <c r="X1115" s="483">
        <v>11194.80611</v>
      </c>
      <c r="Y1115" s="483">
        <v>5946.8377399999999</v>
      </c>
      <c r="Z1115" s="483">
        <v>1275.8244400000001</v>
      </c>
      <c r="AA1115" s="483">
        <v>12231.071830000001</v>
      </c>
      <c r="AB1115" s="483">
        <v>10402.72984</v>
      </c>
      <c r="AC1115" s="483">
        <v>1654.08178</v>
      </c>
      <c r="AD1115" s="483">
        <v>81612.771309999996</v>
      </c>
      <c r="AE1115" s="483">
        <v>3673883.7942300006</v>
      </c>
      <c r="AF1115" s="236">
        <v>29794.099849999999</v>
      </c>
      <c r="AG1115" s="236">
        <v>644076.60315999994</v>
      </c>
      <c r="AH1115" s="236">
        <v>0</v>
      </c>
      <c r="AI1115" s="236">
        <v>19831.99135</v>
      </c>
      <c r="AJ1115" s="488">
        <v>2980181.099870001</v>
      </c>
    </row>
    <row r="1116" spans="1:36" s="42" customFormat="1" x14ac:dyDescent="0.25">
      <c r="A1116" s="408"/>
      <c r="B1116" s="113">
        <v>710305</v>
      </c>
      <c r="C1116" s="189" t="s">
        <v>199</v>
      </c>
      <c r="D1116" s="483">
        <v>0</v>
      </c>
      <c r="E1116" s="483">
        <v>3219.01863</v>
      </c>
      <c r="F1116" s="483">
        <v>394.07416000000001</v>
      </c>
      <c r="G1116" s="483">
        <v>0</v>
      </c>
      <c r="H1116" s="88">
        <v>3613.0927900000002</v>
      </c>
      <c r="I1116" s="483">
        <v>191.58324999999999</v>
      </c>
      <c r="J1116" s="483">
        <v>0.10580000000000001</v>
      </c>
      <c r="K1116" s="483">
        <v>0</v>
      </c>
      <c r="L1116" s="483">
        <v>0</v>
      </c>
      <c r="M1116" s="483">
        <v>0</v>
      </c>
      <c r="N1116" s="483">
        <v>0</v>
      </c>
      <c r="O1116" s="483">
        <v>0</v>
      </c>
      <c r="P1116" s="483">
        <v>103.63131</v>
      </c>
      <c r="Q1116" s="483">
        <v>0</v>
      </c>
      <c r="R1116" s="88">
        <v>295.32035999999999</v>
      </c>
      <c r="S1116" s="483">
        <v>0</v>
      </c>
      <c r="T1116" s="483">
        <v>0</v>
      </c>
      <c r="U1116" s="483">
        <v>0</v>
      </c>
      <c r="V1116" s="483">
        <v>0</v>
      </c>
      <c r="W1116" s="483">
        <v>0</v>
      </c>
      <c r="X1116" s="483">
        <v>0.2475</v>
      </c>
      <c r="Y1116" s="483">
        <v>0</v>
      </c>
      <c r="Z1116" s="483">
        <v>0</v>
      </c>
      <c r="AA1116" s="483">
        <v>0</v>
      </c>
      <c r="AB1116" s="483">
        <v>31.191189999999999</v>
      </c>
      <c r="AC1116" s="483">
        <v>0</v>
      </c>
      <c r="AD1116" s="483">
        <v>31.438689999999998</v>
      </c>
      <c r="AE1116" s="483">
        <v>3939.8518400000003</v>
      </c>
      <c r="AF1116" s="236">
        <v>0</v>
      </c>
      <c r="AG1116" s="236">
        <v>0</v>
      </c>
      <c r="AH1116" s="236">
        <v>0</v>
      </c>
      <c r="AI1116" s="236">
        <v>0</v>
      </c>
      <c r="AJ1116" s="488">
        <v>3939.8518400000003</v>
      </c>
    </row>
    <row r="1117" spans="1:36" s="42" customFormat="1" x14ac:dyDescent="0.25">
      <c r="A1117" s="408"/>
      <c r="B1117" s="113">
        <v>710310</v>
      </c>
      <c r="C1117" s="189" t="s">
        <v>115</v>
      </c>
      <c r="D1117" s="483">
        <v>187945.23980000001</v>
      </c>
      <c r="E1117" s="483">
        <v>619718.64924000006</v>
      </c>
      <c r="F1117" s="483">
        <v>529103.70800999994</v>
      </c>
      <c r="G1117" s="483">
        <v>174635.05639000001</v>
      </c>
      <c r="H1117" s="88">
        <v>1511402.65344</v>
      </c>
      <c r="I1117" s="483">
        <v>93977.776889999994</v>
      </c>
      <c r="J1117" s="483">
        <v>45747.728410000003</v>
      </c>
      <c r="K1117" s="483">
        <v>10.436</v>
      </c>
      <c r="L1117" s="483">
        <v>593487.24445999996</v>
      </c>
      <c r="M1117" s="483">
        <v>43986.98113</v>
      </c>
      <c r="N1117" s="483">
        <v>22961.719690000002</v>
      </c>
      <c r="O1117" s="483">
        <v>23741.477800000001</v>
      </c>
      <c r="P1117" s="483">
        <v>19705.91447</v>
      </c>
      <c r="Q1117" s="483">
        <v>18941.510200000001</v>
      </c>
      <c r="R1117" s="88">
        <v>862560.7890499999</v>
      </c>
      <c r="S1117" s="483">
        <v>27456.25663</v>
      </c>
      <c r="T1117" s="483">
        <v>3323.5800300000001</v>
      </c>
      <c r="U1117" s="483">
        <v>1752.90914</v>
      </c>
      <c r="V1117" s="483">
        <v>1547.3530699999999</v>
      </c>
      <c r="W1117" s="483">
        <v>2647.3429799999999</v>
      </c>
      <c r="X1117" s="483">
        <v>10396.047619999999</v>
      </c>
      <c r="Y1117" s="483">
        <v>4931.8532400000004</v>
      </c>
      <c r="Z1117" s="483">
        <v>1229.8501699999999</v>
      </c>
      <c r="AA1117" s="483">
        <v>12209.88168</v>
      </c>
      <c r="AB1117" s="483">
        <v>10123.063319999999</v>
      </c>
      <c r="AC1117" s="483">
        <v>1588.76162</v>
      </c>
      <c r="AD1117" s="483">
        <v>77206.8995</v>
      </c>
      <c r="AE1117" s="483">
        <v>2451170.3419899996</v>
      </c>
      <c r="AF1117" s="236">
        <v>22972.155690000003</v>
      </c>
      <c r="AG1117" s="236">
        <v>639021.57865999988</v>
      </c>
      <c r="AH1117" s="236">
        <v>0</v>
      </c>
      <c r="AI1117" s="236">
        <v>18730.496540000004</v>
      </c>
      <c r="AJ1117" s="488">
        <v>1770446.1110999999</v>
      </c>
    </row>
    <row r="1118" spans="1:36" s="42" customFormat="1" x14ac:dyDescent="0.25">
      <c r="A1118" s="408"/>
      <c r="B1118" s="113">
        <v>710315</v>
      </c>
      <c r="C1118" s="189" t="s">
        <v>116</v>
      </c>
      <c r="D1118" s="483">
        <v>0</v>
      </c>
      <c r="E1118" s="483">
        <v>0</v>
      </c>
      <c r="F1118" s="483">
        <v>0</v>
      </c>
      <c r="G1118" s="483">
        <v>0</v>
      </c>
      <c r="H1118" s="88">
        <v>0</v>
      </c>
      <c r="I1118" s="483">
        <v>0</v>
      </c>
      <c r="J1118" s="483">
        <v>0</v>
      </c>
      <c r="K1118" s="483">
        <v>0</v>
      </c>
      <c r="L1118" s="483">
        <v>0</v>
      </c>
      <c r="M1118" s="483">
        <v>0</v>
      </c>
      <c r="N1118" s="483">
        <v>0</v>
      </c>
      <c r="O1118" s="483">
        <v>0</v>
      </c>
      <c r="P1118" s="483">
        <v>0</v>
      </c>
      <c r="Q1118" s="483">
        <v>0</v>
      </c>
      <c r="R1118" s="88">
        <v>0</v>
      </c>
      <c r="S1118" s="483">
        <v>0</v>
      </c>
      <c r="T1118" s="483">
        <v>0</v>
      </c>
      <c r="U1118" s="483">
        <v>0</v>
      </c>
      <c r="V1118" s="483">
        <v>0</v>
      </c>
      <c r="W1118" s="483">
        <v>0</v>
      </c>
      <c r="X1118" s="483">
        <v>0</v>
      </c>
      <c r="Y1118" s="483">
        <v>0</v>
      </c>
      <c r="Z1118" s="483">
        <v>0</v>
      </c>
      <c r="AA1118" s="483">
        <v>0</v>
      </c>
      <c r="AB1118" s="483">
        <v>0</v>
      </c>
      <c r="AC1118" s="483">
        <v>0</v>
      </c>
      <c r="AD1118" s="483">
        <v>0</v>
      </c>
      <c r="AE1118" s="483">
        <v>0</v>
      </c>
      <c r="AF1118" s="236">
        <v>0</v>
      </c>
      <c r="AG1118" s="236">
        <v>0</v>
      </c>
      <c r="AH1118" s="236">
        <v>0</v>
      </c>
      <c r="AI1118" s="236">
        <v>0</v>
      </c>
      <c r="AJ1118" s="488">
        <v>0</v>
      </c>
    </row>
    <row r="1119" spans="1:36" s="42" customFormat="1" x14ac:dyDescent="0.25">
      <c r="A1119" s="408"/>
      <c r="B1119" s="113">
        <v>710320</v>
      </c>
      <c r="C1119" s="189" t="s">
        <v>209</v>
      </c>
      <c r="D1119" s="483">
        <v>11776.19325</v>
      </c>
      <c r="E1119" s="483">
        <v>1101549.55874</v>
      </c>
      <c r="F1119" s="483">
        <v>11469.60975</v>
      </c>
      <c r="G1119" s="483">
        <v>47561.324310000004</v>
      </c>
      <c r="H1119" s="88">
        <v>1172356.6860500001</v>
      </c>
      <c r="I1119" s="483">
        <v>4964.1146099999996</v>
      </c>
      <c r="J1119" s="483">
        <v>1864.73622</v>
      </c>
      <c r="K1119" s="483">
        <v>0</v>
      </c>
      <c r="L1119" s="483">
        <v>109.57015</v>
      </c>
      <c r="M1119" s="483">
        <v>4629.1223799999998</v>
      </c>
      <c r="N1119" s="483">
        <v>0</v>
      </c>
      <c r="O1119" s="483">
        <v>0</v>
      </c>
      <c r="P1119" s="483">
        <v>3392.3990199999998</v>
      </c>
      <c r="Q1119" s="483">
        <v>891.11775999999998</v>
      </c>
      <c r="R1119" s="88">
        <v>15851.06014</v>
      </c>
      <c r="S1119" s="483">
        <v>185.22093000000001</v>
      </c>
      <c r="T1119" s="483">
        <v>1019.9646300000001</v>
      </c>
      <c r="U1119" s="483">
        <v>0</v>
      </c>
      <c r="V1119" s="483">
        <v>172.82501999999999</v>
      </c>
      <c r="W1119" s="483">
        <v>0</v>
      </c>
      <c r="X1119" s="483">
        <v>798.09622999999999</v>
      </c>
      <c r="Y1119" s="483">
        <v>1014.9845</v>
      </c>
      <c r="Z1119" s="483">
        <v>45.974269999999997</v>
      </c>
      <c r="AA1119" s="483">
        <v>21.190149999999999</v>
      </c>
      <c r="AB1119" s="483">
        <v>248.47533000000001</v>
      </c>
      <c r="AC1119" s="483">
        <v>65.320160000000001</v>
      </c>
      <c r="AD1119" s="483">
        <v>3572.0512200000007</v>
      </c>
      <c r="AE1119" s="483">
        <v>1191779.7974100001</v>
      </c>
      <c r="AF1119" s="236">
        <v>0</v>
      </c>
      <c r="AG1119" s="236">
        <v>4911.5175499999996</v>
      </c>
      <c r="AH1119" s="236">
        <v>0</v>
      </c>
      <c r="AI1119" s="236">
        <v>1101.4948099999999</v>
      </c>
      <c r="AJ1119" s="488">
        <v>1185766.7850500003</v>
      </c>
    </row>
    <row r="1120" spans="1:36" s="42" customFormat="1" x14ac:dyDescent="0.25">
      <c r="A1120" s="408"/>
      <c r="B1120" s="113">
        <v>710325</v>
      </c>
      <c r="C1120" s="189" t="s">
        <v>421</v>
      </c>
      <c r="D1120" s="483">
        <v>661.97292000000004</v>
      </c>
      <c r="E1120" s="483">
        <v>0</v>
      </c>
      <c r="F1120" s="483">
        <v>0</v>
      </c>
      <c r="G1120" s="483">
        <v>0</v>
      </c>
      <c r="H1120" s="88">
        <v>661.97292000000004</v>
      </c>
      <c r="I1120" s="483">
        <v>0</v>
      </c>
      <c r="J1120" s="483">
        <v>0</v>
      </c>
      <c r="K1120" s="483">
        <v>0</v>
      </c>
      <c r="L1120" s="483">
        <v>0</v>
      </c>
      <c r="M1120" s="483">
        <v>0</v>
      </c>
      <c r="N1120" s="483">
        <v>0</v>
      </c>
      <c r="O1120" s="483">
        <v>0</v>
      </c>
      <c r="P1120" s="483">
        <v>80</v>
      </c>
      <c r="Q1120" s="483">
        <v>0</v>
      </c>
      <c r="R1120" s="88">
        <v>80</v>
      </c>
      <c r="S1120" s="483">
        <v>0</v>
      </c>
      <c r="T1120" s="483">
        <v>0</v>
      </c>
      <c r="U1120" s="483">
        <v>0</v>
      </c>
      <c r="V1120" s="483">
        <v>0</v>
      </c>
      <c r="W1120" s="483">
        <v>0</v>
      </c>
      <c r="X1120" s="483">
        <v>0</v>
      </c>
      <c r="Y1120" s="483">
        <v>0</v>
      </c>
      <c r="Z1120" s="483">
        <v>0</v>
      </c>
      <c r="AA1120" s="483">
        <v>0</v>
      </c>
      <c r="AB1120" s="483">
        <v>0</v>
      </c>
      <c r="AC1120" s="483">
        <v>0</v>
      </c>
      <c r="AD1120" s="483">
        <v>0</v>
      </c>
      <c r="AE1120" s="483">
        <v>741.97292000000004</v>
      </c>
      <c r="AF1120" s="236">
        <v>0</v>
      </c>
      <c r="AG1120" s="236">
        <v>0</v>
      </c>
      <c r="AH1120" s="236">
        <v>0</v>
      </c>
      <c r="AI1120" s="236">
        <v>0</v>
      </c>
      <c r="AJ1120" s="488">
        <v>741.97292000000004</v>
      </c>
    </row>
    <row r="1121" spans="1:36" s="42" customFormat="1" x14ac:dyDescent="0.25">
      <c r="A1121" s="408"/>
      <c r="B1121" s="113">
        <v>710330</v>
      </c>
      <c r="C1121" s="189" t="s">
        <v>210</v>
      </c>
      <c r="D1121" s="483">
        <v>304.52872000000002</v>
      </c>
      <c r="E1121" s="483">
        <v>11654.03073</v>
      </c>
      <c r="F1121" s="483">
        <v>189.13972000000001</v>
      </c>
      <c r="G1121" s="483">
        <v>0</v>
      </c>
      <c r="H1121" s="88">
        <v>12147.69917</v>
      </c>
      <c r="I1121" s="483">
        <v>671.74764000000005</v>
      </c>
      <c r="J1121" s="483">
        <v>3610.4237699999999</v>
      </c>
      <c r="K1121" s="483">
        <v>573.851</v>
      </c>
      <c r="L1121" s="483">
        <v>0</v>
      </c>
      <c r="M1121" s="483">
        <v>143.05491000000001</v>
      </c>
      <c r="N1121" s="483">
        <v>6248.0931600000004</v>
      </c>
      <c r="O1121" s="483">
        <v>1582.61763</v>
      </c>
      <c r="P1121" s="483">
        <v>470.36783000000003</v>
      </c>
      <c r="Q1121" s="483">
        <v>1.5930599999999999</v>
      </c>
      <c r="R1121" s="88">
        <v>13301.749</v>
      </c>
      <c r="S1121" s="483">
        <v>83.506770000000003</v>
      </c>
      <c r="T1121" s="483">
        <v>718.00833</v>
      </c>
      <c r="U1121" s="483">
        <v>0</v>
      </c>
      <c r="V1121" s="483">
        <v>0.45204</v>
      </c>
      <c r="W1121" s="483">
        <v>0</v>
      </c>
      <c r="X1121" s="483">
        <v>0.41476000000000002</v>
      </c>
      <c r="Y1121" s="483">
        <v>0</v>
      </c>
      <c r="Z1121" s="483">
        <v>0</v>
      </c>
      <c r="AA1121" s="483">
        <v>0</v>
      </c>
      <c r="AB1121" s="483">
        <v>0</v>
      </c>
      <c r="AC1121" s="483">
        <v>0</v>
      </c>
      <c r="AD1121" s="483">
        <v>802.38189999999997</v>
      </c>
      <c r="AE1121" s="483">
        <v>26251.83007</v>
      </c>
      <c r="AF1121" s="236">
        <v>6821.94416</v>
      </c>
      <c r="AG1121" s="236">
        <v>143.50695000000002</v>
      </c>
      <c r="AH1121" s="236">
        <v>0</v>
      </c>
      <c r="AI1121" s="236">
        <v>0</v>
      </c>
      <c r="AJ1121" s="488">
        <v>19286.378959999998</v>
      </c>
    </row>
    <row r="1122" spans="1:36" s="42" customFormat="1" x14ac:dyDescent="0.25">
      <c r="A1122" s="408"/>
      <c r="B1122" s="113">
        <v>7104</v>
      </c>
      <c r="C1122" s="189" t="s">
        <v>422</v>
      </c>
      <c r="D1122" s="483">
        <v>115808.56168</v>
      </c>
      <c r="E1122" s="483">
        <v>194457.19756999999</v>
      </c>
      <c r="F1122" s="483">
        <v>0</v>
      </c>
      <c r="G1122" s="483">
        <v>401933.91440000001</v>
      </c>
      <c r="H1122" s="88">
        <v>712199.67365000001</v>
      </c>
      <c r="I1122" s="483">
        <v>0</v>
      </c>
      <c r="J1122" s="483">
        <v>215144.21726</v>
      </c>
      <c r="K1122" s="483">
        <v>50000</v>
      </c>
      <c r="L1122" s="483">
        <v>0</v>
      </c>
      <c r="M1122" s="483">
        <v>1700</v>
      </c>
      <c r="N1122" s="483">
        <v>0</v>
      </c>
      <c r="O1122" s="483">
        <v>20585.105200000002</v>
      </c>
      <c r="P1122" s="483">
        <v>2549.6999999999998</v>
      </c>
      <c r="Q1122" s="483">
        <v>0</v>
      </c>
      <c r="R1122" s="88">
        <v>289979.02246000001</v>
      </c>
      <c r="S1122" s="483">
        <v>12814.295260000001</v>
      </c>
      <c r="T1122" s="483">
        <v>0</v>
      </c>
      <c r="U1122" s="483">
        <v>0</v>
      </c>
      <c r="V1122" s="483">
        <v>0</v>
      </c>
      <c r="W1122" s="483">
        <v>0</v>
      </c>
      <c r="X1122" s="483">
        <v>0</v>
      </c>
      <c r="Y1122" s="483">
        <v>0</v>
      </c>
      <c r="Z1122" s="483">
        <v>0</v>
      </c>
      <c r="AA1122" s="483">
        <v>0</v>
      </c>
      <c r="AB1122" s="483">
        <v>50</v>
      </c>
      <c r="AC1122" s="483">
        <v>0</v>
      </c>
      <c r="AD1122" s="483">
        <v>12864.295260000001</v>
      </c>
      <c r="AE1122" s="483">
        <v>1015042.9913700001</v>
      </c>
      <c r="AF1122" s="236">
        <v>50000</v>
      </c>
      <c r="AG1122" s="236">
        <v>1700</v>
      </c>
      <c r="AH1122" s="236">
        <v>0</v>
      </c>
      <c r="AI1122" s="236">
        <v>0</v>
      </c>
      <c r="AJ1122" s="488">
        <v>963342.99137000006</v>
      </c>
    </row>
    <row r="1123" spans="1:36" s="42" customFormat="1" x14ac:dyDescent="0.25">
      <c r="A1123" s="408"/>
      <c r="B1123" s="113">
        <v>710405</v>
      </c>
      <c r="C1123" s="189" t="s">
        <v>25</v>
      </c>
      <c r="D1123" s="483">
        <v>0</v>
      </c>
      <c r="E1123" s="483">
        <v>0</v>
      </c>
      <c r="F1123" s="483">
        <v>0</v>
      </c>
      <c r="G1123" s="483">
        <v>62064.53499</v>
      </c>
      <c r="H1123" s="88">
        <v>62064.53499</v>
      </c>
      <c r="I1123" s="483">
        <v>0</v>
      </c>
      <c r="J1123" s="483">
        <v>0</v>
      </c>
      <c r="K1123" s="483">
        <v>0</v>
      </c>
      <c r="L1123" s="483">
        <v>0</v>
      </c>
      <c r="M1123" s="483">
        <v>0</v>
      </c>
      <c r="N1123" s="483">
        <v>0</v>
      </c>
      <c r="O1123" s="483">
        <v>20585.105200000002</v>
      </c>
      <c r="P1123" s="483">
        <v>0</v>
      </c>
      <c r="Q1123" s="483">
        <v>0</v>
      </c>
      <c r="R1123" s="88">
        <v>20585.105200000002</v>
      </c>
      <c r="S1123" s="483">
        <v>12814.295260000001</v>
      </c>
      <c r="T1123" s="483">
        <v>0</v>
      </c>
      <c r="U1123" s="483">
        <v>0</v>
      </c>
      <c r="V1123" s="483">
        <v>0</v>
      </c>
      <c r="W1123" s="483">
        <v>0</v>
      </c>
      <c r="X1123" s="483">
        <v>0</v>
      </c>
      <c r="Y1123" s="483">
        <v>0</v>
      </c>
      <c r="Z1123" s="483">
        <v>0</v>
      </c>
      <c r="AA1123" s="483">
        <v>0</v>
      </c>
      <c r="AB1123" s="483">
        <v>50</v>
      </c>
      <c r="AC1123" s="483">
        <v>0</v>
      </c>
      <c r="AD1123" s="483">
        <v>12864.295260000001</v>
      </c>
      <c r="AE1123" s="483">
        <v>95513.935450000004</v>
      </c>
      <c r="AF1123" s="236">
        <v>0</v>
      </c>
      <c r="AG1123" s="236">
        <v>0</v>
      </c>
      <c r="AH1123" s="236">
        <v>0</v>
      </c>
      <c r="AI1123" s="236">
        <v>0</v>
      </c>
      <c r="AJ1123" s="488">
        <v>95513.935450000004</v>
      </c>
    </row>
    <row r="1124" spans="1:36" s="42" customFormat="1" x14ac:dyDescent="0.25">
      <c r="A1124" s="408"/>
      <c r="B1124" s="113">
        <v>710410</v>
      </c>
      <c r="C1124" s="189" t="s">
        <v>26</v>
      </c>
      <c r="D1124" s="483">
        <v>115808.56168</v>
      </c>
      <c r="E1124" s="483">
        <v>194457.19756999999</v>
      </c>
      <c r="F1124" s="483">
        <v>0</v>
      </c>
      <c r="G1124" s="483">
        <v>339869.37940999999</v>
      </c>
      <c r="H1124" s="88">
        <v>650135.13865999994</v>
      </c>
      <c r="I1124" s="483">
        <v>0</v>
      </c>
      <c r="J1124" s="483">
        <v>215144.21726</v>
      </c>
      <c r="K1124" s="483">
        <v>50000</v>
      </c>
      <c r="L1124" s="483">
        <v>0</v>
      </c>
      <c r="M1124" s="483">
        <v>1700</v>
      </c>
      <c r="N1124" s="483">
        <v>0</v>
      </c>
      <c r="O1124" s="483">
        <v>0</v>
      </c>
      <c r="P1124" s="483">
        <v>2549.6999999999998</v>
      </c>
      <c r="Q1124" s="483">
        <v>0</v>
      </c>
      <c r="R1124" s="88">
        <v>269393.91726000002</v>
      </c>
      <c r="S1124" s="483">
        <v>0</v>
      </c>
      <c r="T1124" s="483">
        <v>0</v>
      </c>
      <c r="U1124" s="483">
        <v>0</v>
      </c>
      <c r="V1124" s="483">
        <v>0</v>
      </c>
      <c r="W1124" s="483">
        <v>0</v>
      </c>
      <c r="X1124" s="483">
        <v>0</v>
      </c>
      <c r="Y1124" s="483">
        <v>0</v>
      </c>
      <c r="Z1124" s="483">
        <v>0</v>
      </c>
      <c r="AA1124" s="483">
        <v>0</v>
      </c>
      <c r="AB1124" s="483">
        <v>0</v>
      </c>
      <c r="AC1124" s="483">
        <v>0</v>
      </c>
      <c r="AD1124" s="483">
        <v>0</v>
      </c>
      <c r="AE1124" s="483">
        <v>919529.05591999996</v>
      </c>
      <c r="AF1124" s="236">
        <v>50000</v>
      </c>
      <c r="AG1124" s="236">
        <v>1700</v>
      </c>
      <c r="AH1124" s="236">
        <v>0</v>
      </c>
      <c r="AI1124" s="236">
        <v>0</v>
      </c>
      <c r="AJ1124" s="488">
        <v>867829.05591999996</v>
      </c>
    </row>
    <row r="1125" spans="1:36" s="42" customFormat="1" x14ac:dyDescent="0.25">
      <c r="A1125" s="408"/>
      <c r="B1125" s="113">
        <v>7105</v>
      </c>
      <c r="C1125" s="189" t="s">
        <v>423</v>
      </c>
      <c r="D1125" s="483">
        <v>0</v>
      </c>
      <c r="E1125" s="483">
        <v>2199.2187199999998</v>
      </c>
      <c r="F1125" s="483">
        <v>0</v>
      </c>
      <c r="G1125" s="483">
        <v>810.55110000000002</v>
      </c>
      <c r="H1125" s="88">
        <v>3009.76982</v>
      </c>
      <c r="I1125" s="483">
        <v>302.66068000000001</v>
      </c>
      <c r="J1125" s="483">
        <v>0</v>
      </c>
      <c r="K1125" s="483">
        <v>0</v>
      </c>
      <c r="L1125" s="483">
        <v>0</v>
      </c>
      <c r="M1125" s="483">
        <v>278.97784999999999</v>
      </c>
      <c r="N1125" s="483">
        <v>0</v>
      </c>
      <c r="O1125" s="483">
        <v>0</v>
      </c>
      <c r="P1125" s="483">
        <v>0</v>
      </c>
      <c r="Q1125" s="483">
        <v>0</v>
      </c>
      <c r="R1125" s="88">
        <v>581.63852999999995</v>
      </c>
      <c r="S1125" s="483">
        <v>0</v>
      </c>
      <c r="T1125" s="483">
        <v>0</v>
      </c>
      <c r="U1125" s="483">
        <v>0</v>
      </c>
      <c r="V1125" s="483">
        <v>0</v>
      </c>
      <c r="W1125" s="483">
        <v>0</v>
      </c>
      <c r="X1125" s="483">
        <v>0</v>
      </c>
      <c r="Y1125" s="483">
        <v>0</v>
      </c>
      <c r="Z1125" s="483">
        <v>0</v>
      </c>
      <c r="AA1125" s="483">
        <v>0</v>
      </c>
      <c r="AB1125" s="483">
        <v>3.0491700000000002</v>
      </c>
      <c r="AC1125" s="483">
        <v>0</v>
      </c>
      <c r="AD1125" s="483">
        <v>3.0491700000000002</v>
      </c>
      <c r="AE1125" s="483">
        <v>3594.4575199999995</v>
      </c>
      <c r="AF1125" s="236">
        <v>0</v>
      </c>
      <c r="AG1125" s="236">
        <v>278.97784999999999</v>
      </c>
      <c r="AH1125" s="236">
        <v>0</v>
      </c>
      <c r="AI1125" s="236">
        <v>0</v>
      </c>
      <c r="AJ1125" s="488">
        <v>3315.4796699999997</v>
      </c>
    </row>
    <row r="1126" spans="1:36" s="42" customFormat="1" x14ac:dyDescent="0.25">
      <c r="A1126" s="408"/>
      <c r="B1126" s="113">
        <v>710505</v>
      </c>
      <c r="C1126" s="189" t="s">
        <v>199</v>
      </c>
      <c r="D1126" s="483">
        <v>0</v>
      </c>
      <c r="E1126" s="483">
        <v>0</v>
      </c>
      <c r="F1126" s="483">
        <v>0</v>
      </c>
      <c r="G1126" s="483">
        <v>0</v>
      </c>
      <c r="H1126" s="88">
        <v>0</v>
      </c>
      <c r="I1126" s="483">
        <v>0</v>
      </c>
      <c r="J1126" s="483">
        <v>0</v>
      </c>
      <c r="K1126" s="483">
        <v>0</v>
      </c>
      <c r="L1126" s="483">
        <v>0</v>
      </c>
      <c r="M1126" s="483">
        <v>0</v>
      </c>
      <c r="N1126" s="483">
        <v>0</v>
      </c>
      <c r="O1126" s="483">
        <v>0</v>
      </c>
      <c r="P1126" s="483">
        <v>0</v>
      </c>
      <c r="Q1126" s="483">
        <v>0</v>
      </c>
      <c r="R1126" s="88">
        <v>0</v>
      </c>
      <c r="S1126" s="483">
        <v>0</v>
      </c>
      <c r="T1126" s="483">
        <v>0</v>
      </c>
      <c r="U1126" s="483">
        <v>0</v>
      </c>
      <c r="V1126" s="483">
        <v>0</v>
      </c>
      <c r="W1126" s="483">
        <v>0</v>
      </c>
      <c r="X1126" s="483">
        <v>0</v>
      </c>
      <c r="Y1126" s="483">
        <v>0</v>
      </c>
      <c r="Z1126" s="483">
        <v>0</v>
      </c>
      <c r="AA1126" s="483">
        <v>0</v>
      </c>
      <c r="AB1126" s="483">
        <v>0</v>
      </c>
      <c r="AC1126" s="483">
        <v>0</v>
      </c>
      <c r="AD1126" s="483">
        <v>0</v>
      </c>
      <c r="AE1126" s="483">
        <v>0</v>
      </c>
      <c r="AF1126" s="236">
        <v>0</v>
      </c>
      <c r="AG1126" s="236">
        <v>0</v>
      </c>
      <c r="AH1126" s="236">
        <v>0</v>
      </c>
      <c r="AI1126" s="236">
        <v>0</v>
      </c>
      <c r="AJ1126" s="488">
        <v>0</v>
      </c>
    </row>
    <row r="1127" spans="1:36" s="42" customFormat="1" x14ac:dyDescent="0.25">
      <c r="A1127" s="408"/>
      <c r="B1127" s="113">
        <v>710510</v>
      </c>
      <c r="C1127" s="189" t="s">
        <v>115</v>
      </c>
      <c r="D1127" s="483">
        <v>0</v>
      </c>
      <c r="E1127" s="483">
        <v>2199.2187199999998</v>
      </c>
      <c r="F1127" s="483">
        <v>0</v>
      </c>
      <c r="G1127" s="483">
        <v>810.55110000000002</v>
      </c>
      <c r="H1127" s="88">
        <v>3009.76982</v>
      </c>
      <c r="I1127" s="483">
        <v>186.18498</v>
      </c>
      <c r="J1127" s="483">
        <v>0</v>
      </c>
      <c r="K1127" s="483">
        <v>0</v>
      </c>
      <c r="L1127" s="483">
        <v>0</v>
      </c>
      <c r="M1127" s="483">
        <v>278.97685000000001</v>
      </c>
      <c r="N1127" s="483">
        <v>0</v>
      </c>
      <c r="O1127" s="483">
        <v>0</v>
      </c>
      <c r="P1127" s="483">
        <v>0</v>
      </c>
      <c r="Q1127" s="483">
        <v>0</v>
      </c>
      <c r="R1127" s="88">
        <v>465.16183000000001</v>
      </c>
      <c r="S1127" s="483">
        <v>0</v>
      </c>
      <c r="T1127" s="483">
        <v>0</v>
      </c>
      <c r="U1127" s="483">
        <v>0</v>
      </c>
      <c r="V1127" s="483">
        <v>0</v>
      </c>
      <c r="W1127" s="483">
        <v>0</v>
      </c>
      <c r="X1127" s="483">
        <v>0</v>
      </c>
      <c r="Y1127" s="483">
        <v>0</v>
      </c>
      <c r="Z1127" s="483">
        <v>0</v>
      </c>
      <c r="AA1127" s="483">
        <v>0</v>
      </c>
      <c r="AB1127" s="483">
        <v>3.0491700000000002</v>
      </c>
      <c r="AC1127" s="483">
        <v>0</v>
      </c>
      <c r="AD1127" s="483">
        <v>3.0491700000000002</v>
      </c>
      <c r="AE1127" s="483">
        <v>3477.9808199999998</v>
      </c>
      <c r="AF1127" s="236">
        <v>0</v>
      </c>
      <c r="AG1127" s="236">
        <v>278.97685000000001</v>
      </c>
      <c r="AH1127" s="236">
        <v>0</v>
      </c>
      <c r="AI1127" s="236">
        <v>0</v>
      </c>
      <c r="AJ1127" s="488">
        <v>3199.0039699999998</v>
      </c>
    </row>
    <row r="1128" spans="1:36" s="42" customFormat="1" x14ac:dyDescent="0.25">
      <c r="A1128" s="408"/>
      <c r="B1128" s="113">
        <v>710515</v>
      </c>
      <c r="C1128" s="189" t="s">
        <v>116</v>
      </c>
      <c r="D1128" s="483">
        <v>0</v>
      </c>
      <c r="E1128" s="483">
        <v>0</v>
      </c>
      <c r="F1128" s="483">
        <v>0</v>
      </c>
      <c r="G1128" s="483">
        <v>0</v>
      </c>
      <c r="H1128" s="88">
        <v>0</v>
      </c>
      <c r="I1128" s="483">
        <v>0</v>
      </c>
      <c r="J1128" s="483">
        <v>0</v>
      </c>
      <c r="K1128" s="483">
        <v>0</v>
      </c>
      <c r="L1128" s="483">
        <v>0</v>
      </c>
      <c r="M1128" s="483">
        <v>0</v>
      </c>
      <c r="N1128" s="483">
        <v>0</v>
      </c>
      <c r="O1128" s="483">
        <v>0</v>
      </c>
      <c r="P1128" s="483">
        <v>0</v>
      </c>
      <c r="Q1128" s="483">
        <v>0</v>
      </c>
      <c r="R1128" s="88">
        <v>0</v>
      </c>
      <c r="S1128" s="483">
        <v>0</v>
      </c>
      <c r="T1128" s="483">
        <v>0</v>
      </c>
      <c r="U1128" s="483">
        <v>0</v>
      </c>
      <c r="V1128" s="483">
        <v>0</v>
      </c>
      <c r="W1128" s="483">
        <v>0</v>
      </c>
      <c r="X1128" s="483">
        <v>0</v>
      </c>
      <c r="Y1128" s="483">
        <v>0</v>
      </c>
      <c r="Z1128" s="483">
        <v>0</v>
      </c>
      <c r="AA1128" s="483">
        <v>0</v>
      </c>
      <c r="AB1128" s="483">
        <v>0</v>
      </c>
      <c r="AC1128" s="483">
        <v>0</v>
      </c>
      <c r="AD1128" s="483">
        <v>0</v>
      </c>
      <c r="AE1128" s="483">
        <v>0</v>
      </c>
      <c r="AF1128" s="236">
        <v>0</v>
      </c>
      <c r="AG1128" s="236">
        <v>0</v>
      </c>
      <c r="AH1128" s="236">
        <v>0</v>
      </c>
      <c r="AI1128" s="236">
        <v>0</v>
      </c>
      <c r="AJ1128" s="488">
        <v>0</v>
      </c>
    </row>
    <row r="1129" spans="1:36" s="42" customFormat="1" x14ac:dyDescent="0.25">
      <c r="A1129" s="408"/>
      <c r="B1129" s="113">
        <v>710520</v>
      </c>
      <c r="C1129" s="189" t="s">
        <v>209</v>
      </c>
      <c r="D1129" s="483">
        <v>0</v>
      </c>
      <c r="E1129" s="483">
        <v>0</v>
      </c>
      <c r="F1129" s="483">
        <v>0</v>
      </c>
      <c r="G1129" s="483">
        <v>0</v>
      </c>
      <c r="H1129" s="88">
        <v>0</v>
      </c>
      <c r="I1129" s="483">
        <v>0.75707000000000002</v>
      </c>
      <c r="J1129" s="483">
        <v>0</v>
      </c>
      <c r="K1129" s="483">
        <v>0</v>
      </c>
      <c r="L1129" s="483">
        <v>0</v>
      </c>
      <c r="M1129" s="483">
        <v>1E-3</v>
      </c>
      <c r="N1129" s="483">
        <v>0</v>
      </c>
      <c r="O1129" s="483">
        <v>0</v>
      </c>
      <c r="P1129" s="483">
        <v>0</v>
      </c>
      <c r="Q1129" s="483">
        <v>0</v>
      </c>
      <c r="R1129" s="88">
        <v>0.75807000000000002</v>
      </c>
      <c r="S1129" s="483">
        <v>0</v>
      </c>
      <c r="T1129" s="483">
        <v>0</v>
      </c>
      <c r="U1129" s="483">
        <v>0</v>
      </c>
      <c r="V1129" s="483">
        <v>0</v>
      </c>
      <c r="W1129" s="483">
        <v>0</v>
      </c>
      <c r="X1129" s="483">
        <v>0</v>
      </c>
      <c r="Y1129" s="483">
        <v>0</v>
      </c>
      <c r="Z1129" s="483">
        <v>0</v>
      </c>
      <c r="AA1129" s="483">
        <v>0</v>
      </c>
      <c r="AB1129" s="483">
        <v>0</v>
      </c>
      <c r="AC1129" s="483">
        <v>0</v>
      </c>
      <c r="AD1129" s="483">
        <v>0</v>
      </c>
      <c r="AE1129" s="483">
        <v>0.75807000000000002</v>
      </c>
      <c r="AF1129" s="236">
        <v>0</v>
      </c>
      <c r="AG1129" s="236">
        <v>1E-3</v>
      </c>
      <c r="AH1129" s="236">
        <v>0</v>
      </c>
      <c r="AI1129" s="236">
        <v>0</v>
      </c>
      <c r="AJ1129" s="488">
        <v>0.75707000000000002</v>
      </c>
    </row>
    <row r="1130" spans="1:36" s="42" customFormat="1" x14ac:dyDescent="0.25">
      <c r="A1130" s="408"/>
      <c r="B1130" s="113">
        <v>710525</v>
      </c>
      <c r="C1130" s="189" t="s">
        <v>421</v>
      </c>
      <c r="D1130" s="483">
        <v>0</v>
      </c>
      <c r="E1130" s="483">
        <v>0</v>
      </c>
      <c r="F1130" s="483">
        <v>0</v>
      </c>
      <c r="G1130" s="483">
        <v>0</v>
      </c>
      <c r="H1130" s="88">
        <v>0</v>
      </c>
      <c r="I1130" s="483">
        <v>0</v>
      </c>
      <c r="J1130" s="483">
        <v>0</v>
      </c>
      <c r="K1130" s="483">
        <v>0</v>
      </c>
      <c r="L1130" s="483">
        <v>0</v>
      </c>
      <c r="M1130" s="483">
        <v>0</v>
      </c>
      <c r="N1130" s="483">
        <v>0</v>
      </c>
      <c r="O1130" s="483">
        <v>0</v>
      </c>
      <c r="P1130" s="483">
        <v>0</v>
      </c>
      <c r="Q1130" s="483">
        <v>0</v>
      </c>
      <c r="R1130" s="88">
        <v>0</v>
      </c>
      <c r="S1130" s="483">
        <v>0</v>
      </c>
      <c r="T1130" s="483">
        <v>0</v>
      </c>
      <c r="U1130" s="483">
        <v>0</v>
      </c>
      <c r="V1130" s="483">
        <v>0</v>
      </c>
      <c r="W1130" s="483">
        <v>0</v>
      </c>
      <c r="X1130" s="483">
        <v>0</v>
      </c>
      <c r="Y1130" s="483">
        <v>0</v>
      </c>
      <c r="Z1130" s="483">
        <v>0</v>
      </c>
      <c r="AA1130" s="483">
        <v>0</v>
      </c>
      <c r="AB1130" s="483">
        <v>0</v>
      </c>
      <c r="AC1130" s="483">
        <v>0</v>
      </c>
      <c r="AD1130" s="483">
        <v>0</v>
      </c>
      <c r="AE1130" s="483">
        <v>0</v>
      </c>
      <c r="AF1130" s="236">
        <v>0</v>
      </c>
      <c r="AG1130" s="236">
        <v>0</v>
      </c>
      <c r="AH1130" s="236">
        <v>0</v>
      </c>
      <c r="AI1130" s="236">
        <v>0</v>
      </c>
      <c r="AJ1130" s="488">
        <v>0</v>
      </c>
    </row>
    <row r="1131" spans="1:36" s="42" customFormat="1" x14ac:dyDescent="0.25">
      <c r="A1131" s="408"/>
      <c r="B1131" s="113">
        <v>710530</v>
      </c>
      <c r="C1131" s="189" t="s">
        <v>210</v>
      </c>
      <c r="D1131" s="483">
        <v>0</v>
      </c>
      <c r="E1131" s="483">
        <v>0</v>
      </c>
      <c r="F1131" s="483">
        <v>0</v>
      </c>
      <c r="G1131" s="483">
        <v>0</v>
      </c>
      <c r="H1131" s="88">
        <v>0</v>
      </c>
      <c r="I1131" s="483">
        <v>0</v>
      </c>
      <c r="J1131" s="483">
        <v>0</v>
      </c>
      <c r="K1131" s="483">
        <v>0</v>
      </c>
      <c r="L1131" s="483">
        <v>0</v>
      </c>
      <c r="M1131" s="483">
        <v>0</v>
      </c>
      <c r="N1131" s="483">
        <v>0</v>
      </c>
      <c r="O1131" s="483">
        <v>0</v>
      </c>
      <c r="P1131" s="483">
        <v>0</v>
      </c>
      <c r="Q1131" s="483">
        <v>0</v>
      </c>
      <c r="R1131" s="88">
        <v>0</v>
      </c>
      <c r="S1131" s="483">
        <v>0</v>
      </c>
      <c r="T1131" s="483">
        <v>0</v>
      </c>
      <c r="U1131" s="483">
        <v>0</v>
      </c>
      <c r="V1131" s="483">
        <v>0</v>
      </c>
      <c r="W1131" s="483">
        <v>0</v>
      </c>
      <c r="X1131" s="483">
        <v>0</v>
      </c>
      <c r="Y1131" s="483">
        <v>0</v>
      </c>
      <c r="Z1131" s="483">
        <v>0</v>
      </c>
      <c r="AA1131" s="483">
        <v>0</v>
      </c>
      <c r="AB1131" s="483">
        <v>0</v>
      </c>
      <c r="AC1131" s="483">
        <v>0</v>
      </c>
      <c r="AD1131" s="483">
        <v>0</v>
      </c>
      <c r="AE1131" s="483">
        <v>0</v>
      </c>
      <c r="AF1131" s="236">
        <v>0</v>
      </c>
      <c r="AG1131" s="236">
        <v>0</v>
      </c>
      <c r="AH1131" s="236">
        <v>0</v>
      </c>
      <c r="AI1131" s="236">
        <v>0</v>
      </c>
      <c r="AJ1131" s="488">
        <v>0</v>
      </c>
    </row>
    <row r="1132" spans="1:36" s="42" customFormat="1" x14ac:dyDescent="0.25">
      <c r="A1132" s="408"/>
      <c r="B1132" s="113">
        <v>710535</v>
      </c>
      <c r="C1132" s="189" t="s">
        <v>117</v>
      </c>
      <c r="D1132" s="483">
        <v>0</v>
      </c>
      <c r="E1132" s="483">
        <v>0</v>
      </c>
      <c r="F1132" s="483">
        <v>0</v>
      </c>
      <c r="G1132" s="483">
        <v>0</v>
      </c>
      <c r="H1132" s="88">
        <v>0</v>
      </c>
      <c r="I1132" s="483">
        <v>115.71863</v>
      </c>
      <c r="J1132" s="483">
        <v>0</v>
      </c>
      <c r="K1132" s="483">
        <v>0</v>
      </c>
      <c r="L1132" s="483">
        <v>0</v>
      </c>
      <c r="M1132" s="483">
        <v>0</v>
      </c>
      <c r="N1132" s="483">
        <v>0</v>
      </c>
      <c r="O1132" s="483">
        <v>0</v>
      </c>
      <c r="P1132" s="483">
        <v>0</v>
      </c>
      <c r="Q1132" s="483">
        <v>0</v>
      </c>
      <c r="R1132" s="88">
        <v>115.71863</v>
      </c>
      <c r="S1132" s="483">
        <v>0</v>
      </c>
      <c r="T1132" s="483">
        <v>0</v>
      </c>
      <c r="U1132" s="483">
        <v>0</v>
      </c>
      <c r="V1132" s="483">
        <v>0</v>
      </c>
      <c r="W1132" s="483">
        <v>0</v>
      </c>
      <c r="X1132" s="483">
        <v>0</v>
      </c>
      <c r="Y1132" s="483">
        <v>0</v>
      </c>
      <c r="Z1132" s="483">
        <v>0</v>
      </c>
      <c r="AA1132" s="483">
        <v>0</v>
      </c>
      <c r="AB1132" s="483">
        <v>0</v>
      </c>
      <c r="AC1132" s="483">
        <v>0</v>
      </c>
      <c r="AD1132" s="483">
        <v>0</v>
      </c>
      <c r="AE1132" s="483">
        <v>115.71863</v>
      </c>
      <c r="AF1132" s="236">
        <v>0</v>
      </c>
      <c r="AG1132" s="236">
        <v>0</v>
      </c>
      <c r="AH1132" s="236">
        <v>0</v>
      </c>
      <c r="AI1132" s="236">
        <v>0</v>
      </c>
      <c r="AJ1132" s="488">
        <v>115.71863</v>
      </c>
    </row>
    <row r="1133" spans="1:36" s="42" customFormat="1" x14ac:dyDescent="0.25">
      <c r="A1133" s="408"/>
      <c r="B1133" s="113">
        <v>7106</v>
      </c>
      <c r="C1133" s="189" t="s">
        <v>424</v>
      </c>
      <c r="D1133" s="483">
        <v>0</v>
      </c>
      <c r="E1133" s="483">
        <v>0</v>
      </c>
      <c r="F1133" s="483">
        <v>599068.65786000004</v>
      </c>
      <c r="G1133" s="483">
        <v>5303.54547</v>
      </c>
      <c r="H1133" s="88">
        <v>604372.20333000005</v>
      </c>
      <c r="I1133" s="483">
        <v>23055.417000000001</v>
      </c>
      <c r="J1133" s="483">
        <v>3971.1714299999999</v>
      </c>
      <c r="K1133" s="483">
        <v>0</v>
      </c>
      <c r="L1133" s="483">
        <v>0</v>
      </c>
      <c r="M1133" s="483">
        <v>0</v>
      </c>
      <c r="N1133" s="483">
        <v>0</v>
      </c>
      <c r="O1133" s="483">
        <v>0</v>
      </c>
      <c r="P1133" s="483">
        <v>0</v>
      </c>
      <c r="Q1133" s="483">
        <v>0</v>
      </c>
      <c r="R1133" s="88">
        <v>27026.58843</v>
      </c>
      <c r="S1133" s="483">
        <v>0</v>
      </c>
      <c r="T1133" s="483">
        <v>0</v>
      </c>
      <c r="U1133" s="483">
        <v>0</v>
      </c>
      <c r="V1133" s="483">
        <v>0</v>
      </c>
      <c r="W1133" s="483">
        <v>0</v>
      </c>
      <c r="X1133" s="483">
        <v>0</v>
      </c>
      <c r="Y1133" s="483">
        <v>0</v>
      </c>
      <c r="Z1133" s="483">
        <v>0</v>
      </c>
      <c r="AA1133" s="483">
        <v>0</v>
      </c>
      <c r="AB1133" s="483">
        <v>0</v>
      </c>
      <c r="AC1133" s="483">
        <v>0</v>
      </c>
      <c r="AD1133" s="483">
        <v>0</v>
      </c>
      <c r="AE1133" s="483">
        <v>631398.79176000005</v>
      </c>
      <c r="AF1133" s="236">
        <v>0</v>
      </c>
      <c r="AG1133" s="236">
        <v>0</v>
      </c>
      <c r="AH1133" s="236">
        <v>0</v>
      </c>
      <c r="AI1133" s="236">
        <v>0</v>
      </c>
      <c r="AJ1133" s="488">
        <v>631398.79176000005</v>
      </c>
    </row>
    <row r="1134" spans="1:36" s="42" customFormat="1" x14ac:dyDescent="0.25">
      <c r="A1134" s="408"/>
      <c r="B1134" s="113">
        <v>710605</v>
      </c>
      <c r="C1134" s="189" t="s">
        <v>199</v>
      </c>
      <c r="D1134" s="483">
        <v>0</v>
      </c>
      <c r="E1134" s="483">
        <v>0</v>
      </c>
      <c r="F1134" s="483">
        <v>449365.52487999998</v>
      </c>
      <c r="G1134" s="483">
        <v>4263.3980199999996</v>
      </c>
      <c r="H1134" s="88">
        <v>453628.92290000001</v>
      </c>
      <c r="I1134" s="483">
        <v>0</v>
      </c>
      <c r="J1134" s="483">
        <v>3217.7424299999998</v>
      </c>
      <c r="K1134" s="483">
        <v>0</v>
      </c>
      <c r="L1134" s="483">
        <v>0</v>
      </c>
      <c r="M1134" s="483">
        <v>0</v>
      </c>
      <c r="N1134" s="483">
        <v>0</v>
      </c>
      <c r="O1134" s="483">
        <v>0</v>
      </c>
      <c r="P1134" s="483">
        <v>0</v>
      </c>
      <c r="Q1134" s="483">
        <v>0</v>
      </c>
      <c r="R1134" s="88">
        <v>3217.7424299999998</v>
      </c>
      <c r="S1134" s="483">
        <v>0</v>
      </c>
      <c r="T1134" s="483">
        <v>0</v>
      </c>
      <c r="U1134" s="483">
        <v>0</v>
      </c>
      <c r="V1134" s="483">
        <v>0</v>
      </c>
      <c r="W1134" s="483">
        <v>0</v>
      </c>
      <c r="X1134" s="483">
        <v>0</v>
      </c>
      <c r="Y1134" s="483">
        <v>0</v>
      </c>
      <c r="Z1134" s="483">
        <v>0</v>
      </c>
      <c r="AA1134" s="483">
        <v>0</v>
      </c>
      <c r="AB1134" s="483">
        <v>0</v>
      </c>
      <c r="AC1134" s="483">
        <v>0</v>
      </c>
      <c r="AD1134" s="483">
        <v>0</v>
      </c>
      <c r="AE1134" s="483">
        <v>456846.66532999999</v>
      </c>
      <c r="AF1134" s="236">
        <v>0</v>
      </c>
      <c r="AG1134" s="236">
        <v>0</v>
      </c>
      <c r="AH1134" s="236">
        <v>0</v>
      </c>
      <c r="AI1134" s="236">
        <v>0</v>
      </c>
      <c r="AJ1134" s="488">
        <v>456846.66532999999</v>
      </c>
    </row>
    <row r="1135" spans="1:36" s="42" customFormat="1" x14ac:dyDescent="0.25">
      <c r="A1135" s="408"/>
      <c r="B1135" s="113">
        <v>710610</v>
      </c>
      <c r="C1135" s="189" t="s">
        <v>115</v>
      </c>
      <c r="D1135" s="483">
        <v>0</v>
      </c>
      <c r="E1135" s="483">
        <v>0</v>
      </c>
      <c r="F1135" s="483">
        <v>141753.16355999999</v>
      </c>
      <c r="G1135" s="483">
        <v>260.28570999999999</v>
      </c>
      <c r="H1135" s="88">
        <v>142013.44926999998</v>
      </c>
      <c r="I1135" s="483">
        <v>0</v>
      </c>
      <c r="J1135" s="483">
        <v>0</v>
      </c>
      <c r="K1135" s="483">
        <v>0</v>
      </c>
      <c r="L1135" s="483">
        <v>0</v>
      </c>
      <c r="M1135" s="483">
        <v>0</v>
      </c>
      <c r="N1135" s="483">
        <v>0</v>
      </c>
      <c r="O1135" s="483">
        <v>0</v>
      </c>
      <c r="P1135" s="483">
        <v>0</v>
      </c>
      <c r="Q1135" s="483">
        <v>0</v>
      </c>
      <c r="R1135" s="88">
        <v>0</v>
      </c>
      <c r="S1135" s="483">
        <v>0</v>
      </c>
      <c r="T1135" s="483">
        <v>0</v>
      </c>
      <c r="U1135" s="483">
        <v>0</v>
      </c>
      <c r="V1135" s="483">
        <v>0</v>
      </c>
      <c r="W1135" s="483">
        <v>0</v>
      </c>
      <c r="X1135" s="483">
        <v>0</v>
      </c>
      <c r="Y1135" s="483">
        <v>0</v>
      </c>
      <c r="Z1135" s="483">
        <v>0</v>
      </c>
      <c r="AA1135" s="483">
        <v>0</v>
      </c>
      <c r="AB1135" s="483">
        <v>0</v>
      </c>
      <c r="AC1135" s="483">
        <v>0</v>
      </c>
      <c r="AD1135" s="483">
        <v>0</v>
      </c>
      <c r="AE1135" s="483">
        <v>142013.44926999998</v>
      </c>
      <c r="AF1135" s="236">
        <v>0</v>
      </c>
      <c r="AG1135" s="236">
        <v>0</v>
      </c>
      <c r="AH1135" s="236">
        <v>0</v>
      </c>
      <c r="AI1135" s="236">
        <v>0</v>
      </c>
      <c r="AJ1135" s="488">
        <v>142013.44926999998</v>
      </c>
    </row>
    <row r="1136" spans="1:36" s="42" customFormat="1" x14ac:dyDescent="0.25">
      <c r="A1136" s="408"/>
      <c r="B1136" s="113">
        <v>710615</v>
      </c>
      <c r="C1136" s="189" t="s">
        <v>116</v>
      </c>
      <c r="D1136" s="483">
        <v>0</v>
      </c>
      <c r="E1136" s="483">
        <v>0</v>
      </c>
      <c r="F1136" s="483">
        <v>0</v>
      </c>
      <c r="G1136" s="483">
        <v>0</v>
      </c>
      <c r="H1136" s="88">
        <v>0</v>
      </c>
      <c r="I1136" s="483">
        <v>0</v>
      </c>
      <c r="J1136" s="483">
        <v>0</v>
      </c>
      <c r="K1136" s="483">
        <v>0</v>
      </c>
      <c r="L1136" s="483">
        <v>0</v>
      </c>
      <c r="M1136" s="483">
        <v>0</v>
      </c>
      <c r="N1136" s="483">
        <v>0</v>
      </c>
      <c r="O1136" s="483">
        <v>0</v>
      </c>
      <c r="P1136" s="483">
        <v>0</v>
      </c>
      <c r="Q1136" s="483">
        <v>0</v>
      </c>
      <c r="R1136" s="88">
        <v>0</v>
      </c>
      <c r="S1136" s="483">
        <v>0</v>
      </c>
      <c r="T1136" s="483">
        <v>0</v>
      </c>
      <c r="U1136" s="483">
        <v>0</v>
      </c>
      <c r="V1136" s="483">
        <v>0</v>
      </c>
      <c r="W1136" s="483">
        <v>0</v>
      </c>
      <c r="X1136" s="483">
        <v>0</v>
      </c>
      <c r="Y1136" s="483">
        <v>0</v>
      </c>
      <c r="Z1136" s="483">
        <v>0</v>
      </c>
      <c r="AA1136" s="483">
        <v>0</v>
      </c>
      <c r="AB1136" s="483">
        <v>0</v>
      </c>
      <c r="AC1136" s="483">
        <v>0</v>
      </c>
      <c r="AD1136" s="483">
        <v>0</v>
      </c>
      <c r="AE1136" s="483">
        <v>0</v>
      </c>
      <c r="AF1136" s="236">
        <v>0</v>
      </c>
      <c r="AG1136" s="236">
        <v>0</v>
      </c>
      <c r="AH1136" s="236">
        <v>0</v>
      </c>
      <c r="AI1136" s="236">
        <v>0</v>
      </c>
      <c r="AJ1136" s="488">
        <v>0</v>
      </c>
    </row>
    <row r="1137" spans="1:36" s="42" customFormat="1" x14ac:dyDescent="0.25">
      <c r="A1137" s="408"/>
      <c r="B1137" s="113">
        <v>710620</v>
      </c>
      <c r="C1137" s="189" t="s">
        <v>209</v>
      </c>
      <c r="D1137" s="483">
        <v>0</v>
      </c>
      <c r="E1137" s="483">
        <v>0</v>
      </c>
      <c r="F1137" s="483">
        <v>7949.9694200000004</v>
      </c>
      <c r="G1137" s="483">
        <v>778.33335999999997</v>
      </c>
      <c r="H1137" s="88">
        <v>8728.30278</v>
      </c>
      <c r="I1137" s="483">
        <v>0</v>
      </c>
      <c r="J1137" s="483">
        <v>753.42899999999997</v>
      </c>
      <c r="K1137" s="483">
        <v>0</v>
      </c>
      <c r="L1137" s="483">
        <v>0</v>
      </c>
      <c r="M1137" s="483">
        <v>0</v>
      </c>
      <c r="N1137" s="483">
        <v>0</v>
      </c>
      <c r="O1137" s="483">
        <v>0</v>
      </c>
      <c r="P1137" s="483">
        <v>0</v>
      </c>
      <c r="Q1137" s="483">
        <v>0</v>
      </c>
      <c r="R1137" s="88">
        <v>753.42899999999997</v>
      </c>
      <c r="S1137" s="483">
        <v>0</v>
      </c>
      <c r="T1137" s="483">
        <v>0</v>
      </c>
      <c r="U1137" s="483">
        <v>0</v>
      </c>
      <c r="V1137" s="483">
        <v>0</v>
      </c>
      <c r="W1137" s="483">
        <v>0</v>
      </c>
      <c r="X1137" s="483">
        <v>0</v>
      </c>
      <c r="Y1137" s="483">
        <v>0</v>
      </c>
      <c r="Z1137" s="483">
        <v>0</v>
      </c>
      <c r="AA1137" s="483">
        <v>0</v>
      </c>
      <c r="AB1137" s="483">
        <v>0</v>
      </c>
      <c r="AC1137" s="483">
        <v>0</v>
      </c>
      <c r="AD1137" s="483">
        <v>0</v>
      </c>
      <c r="AE1137" s="483">
        <v>9481.7317800000001</v>
      </c>
      <c r="AF1137" s="236">
        <v>0</v>
      </c>
      <c r="AG1137" s="236">
        <v>0</v>
      </c>
      <c r="AH1137" s="236">
        <v>0</v>
      </c>
      <c r="AI1137" s="236">
        <v>0</v>
      </c>
      <c r="AJ1137" s="488">
        <v>9481.7317800000001</v>
      </c>
    </row>
    <row r="1138" spans="1:36" s="42" customFormat="1" x14ac:dyDescent="0.25">
      <c r="A1138" s="408"/>
      <c r="B1138" s="113">
        <v>710625</v>
      </c>
      <c r="C1138" s="189" t="s">
        <v>421</v>
      </c>
      <c r="D1138" s="483">
        <v>0</v>
      </c>
      <c r="E1138" s="483">
        <v>0</v>
      </c>
      <c r="F1138" s="483">
        <v>0</v>
      </c>
      <c r="G1138" s="483">
        <v>0</v>
      </c>
      <c r="H1138" s="88">
        <v>0</v>
      </c>
      <c r="I1138" s="483">
        <v>0</v>
      </c>
      <c r="J1138" s="483">
        <v>0</v>
      </c>
      <c r="K1138" s="483">
        <v>0</v>
      </c>
      <c r="L1138" s="483">
        <v>0</v>
      </c>
      <c r="M1138" s="483">
        <v>0</v>
      </c>
      <c r="N1138" s="483">
        <v>0</v>
      </c>
      <c r="O1138" s="483">
        <v>0</v>
      </c>
      <c r="P1138" s="483">
        <v>0</v>
      </c>
      <c r="Q1138" s="483">
        <v>0</v>
      </c>
      <c r="R1138" s="88">
        <v>0</v>
      </c>
      <c r="S1138" s="483">
        <v>0</v>
      </c>
      <c r="T1138" s="483">
        <v>0</v>
      </c>
      <c r="U1138" s="483">
        <v>0</v>
      </c>
      <c r="V1138" s="483">
        <v>0</v>
      </c>
      <c r="W1138" s="483">
        <v>0</v>
      </c>
      <c r="X1138" s="483">
        <v>0</v>
      </c>
      <c r="Y1138" s="483">
        <v>0</v>
      </c>
      <c r="Z1138" s="483">
        <v>0</v>
      </c>
      <c r="AA1138" s="483">
        <v>0</v>
      </c>
      <c r="AB1138" s="483">
        <v>0</v>
      </c>
      <c r="AC1138" s="483">
        <v>0</v>
      </c>
      <c r="AD1138" s="483">
        <v>0</v>
      </c>
      <c r="AE1138" s="483">
        <v>0</v>
      </c>
      <c r="AF1138" s="236">
        <v>0</v>
      </c>
      <c r="AG1138" s="236">
        <v>0</v>
      </c>
      <c r="AH1138" s="236">
        <v>0</v>
      </c>
      <c r="AI1138" s="236">
        <v>0</v>
      </c>
      <c r="AJ1138" s="488">
        <v>0</v>
      </c>
    </row>
    <row r="1139" spans="1:36" s="42" customFormat="1" x14ac:dyDescent="0.25">
      <c r="A1139" s="408"/>
      <c r="B1139" s="113">
        <v>710630</v>
      </c>
      <c r="C1139" s="189" t="s">
        <v>210</v>
      </c>
      <c r="D1139" s="483">
        <v>0</v>
      </c>
      <c r="E1139" s="483">
        <v>0</v>
      </c>
      <c r="F1139" s="483">
        <v>0</v>
      </c>
      <c r="G1139" s="483">
        <v>1.5283800000000001</v>
      </c>
      <c r="H1139" s="88">
        <v>1.5283800000000001</v>
      </c>
      <c r="I1139" s="483">
        <v>23055.417000000001</v>
      </c>
      <c r="J1139" s="483">
        <v>0</v>
      </c>
      <c r="K1139" s="483">
        <v>0</v>
      </c>
      <c r="L1139" s="483">
        <v>0</v>
      </c>
      <c r="M1139" s="483">
        <v>0</v>
      </c>
      <c r="N1139" s="483">
        <v>0</v>
      </c>
      <c r="O1139" s="483">
        <v>0</v>
      </c>
      <c r="P1139" s="483">
        <v>0</v>
      </c>
      <c r="Q1139" s="483">
        <v>0</v>
      </c>
      <c r="R1139" s="88">
        <v>23055.417000000001</v>
      </c>
      <c r="S1139" s="483">
        <v>0</v>
      </c>
      <c r="T1139" s="483">
        <v>0</v>
      </c>
      <c r="U1139" s="483">
        <v>0</v>
      </c>
      <c r="V1139" s="483">
        <v>0</v>
      </c>
      <c r="W1139" s="483">
        <v>0</v>
      </c>
      <c r="X1139" s="483">
        <v>0</v>
      </c>
      <c r="Y1139" s="483">
        <v>0</v>
      </c>
      <c r="Z1139" s="483">
        <v>0</v>
      </c>
      <c r="AA1139" s="483">
        <v>0</v>
      </c>
      <c r="AB1139" s="483">
        <v>0</v>
      </c>
      <c r="AC1139" s="483">
        <v>0</v>
      </c>
      <c r="AD1139" s="483">
        <v>0</v>
      </c>
      <c r="AE1139" s="483">
        <v>23056.945380000001</v>
      </c>
      <c r="AF1139" s="236">
        <v>0</v>
      </c>
      <c r="AG1139" s="236">
        <v>0</v>
      </c>
      <c r="AH1139" s="236">
        <v>0</v>
      </c>
      <c r="AI1139" s="236">
        <v>0</v>
      </c>
      <c r="AJ1139" s="488">
        <v>23056.945380000001</v>
      </c>
    </row>
    <row r="1140" spans="1:36" s="42" customFormat="1" x14ac:dyDescent="0.25">
      <c r="A1140" s="408"/>
      <c r="B1140" s="113">
        <v>710635</v>
      </c>
      <c r="C1140" s="189" t="s">
        <v>117</v>
      </c>
      <c r="D1140" s="483">
        <v>0</v>
      </c>
      <c r="E1140" s="483">
        <v>0</v>
      </c>
      <c r="F1140" s="483">
        <v>0</v>
      </c>
      <c r="G1140" s="483">
        <v>0</v>
      </c>
      <c r="H1140" s="88">
        <v>0</v>
      </c>
      <c r="I1140" s="483">
        <v>0</v>
      </c>
      <c r="J1140" s="483">
        <v>0</v>
      </c>
      <c r="K1140" s="483">
        <v>0</v>
      </c>
      <c r="L1140" s="483">
        <v>0</v>
      </c>
      <c r="M1140" s="483">
        <v>0</v>
      </c>
      <c r="N1140" s="483">
        <v>0</v>
      </c>
      <c r="O1140" s="483">
        <v>0</v>
      </c>
      <c r="P1140" s="483">
        <v>0</v>
      </c>
      <c r="Q1140" s="483">
        <v>0</v>
      </c>
      <c r="R1140" s="88">
        <v>0</v>
      </c>
      <c r="S1140" s="483">
        <v>0</v>
      </c>
      <c r="T1140" s="483">
        <v>0</v>
      </c>
      <c r="U1140" s="483">
        <v>0</v>
      </c>
      <c r="V1140" s="483">
        <v>0</v>
      </c>
      <c r="W1140" s="483">
        <v>0</v>
      </c>
      <c r="X1140" s="483">
        <v>0</v>
      </c>
      <c r="Y1140" s="483">
        <v>0</v>
      </c>
      <c r="Z1140" s="483">
        <v>0</v>
      </c>
      <c r="AA1140" s="483">
        <v>0</v>
      </c>
      <c r="AB1140" s="483">
        <v>0</v>
      </c>
      <c r="AC1140" s="483">
        <v>0</v>
      </c>
      <c r="AD1140" s="483">
        <v>0</v>
      </c>
      <c r="AE1140" s="483">
        <v>0</v>
      </c>
      <c r="AF1140" s="236">
        <v>0</v>
      </c>
      <c r="AG1140" s="236">
        <v>0</v>
      </c>
      <c r="AH1140" s="236">
        <v>0</v>
      </c>
      <c r="AI1140" s="236">
        <v>0</v>
      </c>
      <c r="AJ1140" s="488">
        <v>0</v>
      </c>
    </row>
    <row r="1141" spans="1:36" s="42" customFormat="1" x14ac:dyDescent="0.25">
      <c r="A1141" s="408"/>
      <c r="B1141" s="113">
        <v>7107</v>
      </c>
      <c r="C1141" s="189" t="s">
        <v>1692</v>
      </c>
      <c r="D1141" s="483">
        <v>29959.291109999998</v>
      </c>
      <c r="E1141" s="483">
        <v>173321.2274</v>
      </c>
      <c r="F1141" s="483">
        <v>291590.89477999997</v>
      </c>
      <c r="G1141" s="483">
        <v>86423.894570000004</v>
      </c>
      <c r="H1141" s="88">
        <v>581295.30785999994</v>
      </c>
      <c r="I1141" s="483">
        <v>51713.208630000001</v>
      </c>
      <c r="J1141" s="483">
        <v>20823.456770000001</v>
      </c>
      <c r="K1141" s="483">
        <v>0</v>
      </c>
      <c r="L1141" s="483">
        <v>241013.78924000001</v>
      </c>
      <c r="M1141" s="483">
        <v>26831.71139</v>
      </c>
      <c r="N1141" s="483">
        <v>29144.936470000001</v>
      </c>
      <c r="O1141" s="483">
        <v>37845.403539999999</v>
      </c>
      <c r="P1141" s="483">
        <v>14776.844429999999</v>
      </c>
      <c r="Q1141" s="483">
        <v>4403.6841000000004</v>
      </c>
      <c r="R1141" s="88">
        <v>426553.03457000002</v>
      </c>
      <c r="S1141" s="483">
        <v>10444.213470000001</v>
      </c>
      <c r="T1141" s="483">
        <v>467.37770999999998</v>
      </c>
      <c r="U1141" s="483">
        <v>2752.2049999999999</v>
      </c>
      <c r="V1141" s="483">
        <v>1420.18193</v>
      </c>
      <c r="W1141" s="483">
        <v>531.83515999999997</v>
      </c>
      <c r="X1141" s="483">
        <v>8542.6551999999992</v>
      </c>
      <c r="Y1141" s="483">
        <v>0</v>
      </c>
      <c r="Z1141" s="483">
        <v>1165.8529900000001</v>
      </c>
      <c r="AA1141" s="483">
        <v>527.25077999999996</v>
      </c>
      <c r="AB1141" s="483">
        <v>1000.03863</v>
      </c>
      <c r="AC1141" s="483">
        <v>1091.13059</v>
      </c>
      <c r="AD1141" s="483">
        <v>27942.741459999997</v>
      </c>
      <c r="AE1141" s="483">
        <v>1035791.08389</v>
      </c>
      <c r="AF1141" s="236">
        <v>29144.936470000001</v>
      </c>
      <c r="AG1141" s="236">
        <v>269265.68255999999</v>
      </c>
      <c r="AH1141" s="236">
        <v>0</v>
      </c>
      <c r="AI1141" s="236">
        <v>1618.3813700000001</v>
      </c>
      <c r="AJ1141" s="488">
        <v>735762.08348999999</v>
      </c>
    </row>
    <row r="1142" spans="1:36" s="42" customFormat="1" x14ac:dyDescent="0.25">
      <c r="A1142" s="408"/>
      <c r="B1142" s="113">
        <v>710705</v>
      </c>
      <c r="C1142" s="189" t="s">
        <v>1161</v>
      </c>
      <c r="D1142" s="483">
        <v>12326.19659</v>
      </c>
      <c r="E1142" s="483">
        <v>115440.81409</v>
      </c>
      <c r="F1142" s="483">
        <v>99860.965729999996</v>
      </c>
      <c r="G1142" s="483">
        <v>16864.381809999999</v>
      </c>
      <c r="H1142" s="88">
        <v>244492.35821999999</v>
      </c>
      <c r="I1142" s="483">
        <v>23704.98703</v>
      </c>
      <c r="J1142" s="483">
        <v>7558.31639</v>
      </c>
      <c r="K1142" s="483">
        <v>0</v>
      </c>
      <c r="L1142" s="483">
        <v>6409.94859</v>
      </c>
      <c r="M1142" s="483">
        <v>26602.646260000001</v>
      </c>
      <c r="N1142" s="483">
        <v>21329.985430000001</v>
      </c>
      <c r="O1142" s="483">
        <v>10741.05904</v>
      </c>
      <c r="P1142" s="483">
        <v>4322.5537100000001</v>
      </c>
      <c r="Q1142" s="483">
        <v>169.69744</v>
      </c>
      <c r="R1142" s="88">
        <v>100839.19389000001</v>
      </c>
      <c r="S1142" s="483">
        <v>5155.8659299999999</v>
      </c>
      <c r="T1142" s="483">
        <v>451.45065</v>
      </c>
      <c r="U1142" s="483">
        <v>2752.2049999999999</v>
      </c>
      <c r="V1142" s="483">
        <v>33.05791</v>
      </c>
      <c r="W1142" s="483">
        <v>0</v>
      </c>
      <c r="X1142" s="483">
        <v>1842.9771900000001</v>
      </c>
      <c r="Y1142" s="483">
        <v>0</v>
      </c>
      <c r="Z1142" s="483">
        <v>172.9</v>
      </c>
      <c r="AA1142" s="483">
        <v>0</v>
      </c>
      <c r="AB1142" s="483">
        <v>207.74008000000001</v>
      </c>
      <c r="AC1142" s="483">
        <v>0</v>
      </c>
      <c r="AD1142" s="483">
        <v>10616.196759999999</v>
      </c>
      <c r="AE1142" s="483">
        <v>355947.74887000001</v>
      </c>
      <c r="AF1142" s="236">
        <v>21329.985430000001</v>
      </c>
      <c r="AG1142" s="236">
        <v>33045.652760000004</v>
      </c>
      <c r="AH1142" s="236">
        <v>0</v>
      </c>
      <c r="AI1142" s="236">
        <v>0</v>
      </c>
      <c r="AJ1142" s="488">
        <v>301572.1106800001</v>
      </c>
    </row>
    <row r="1143" spans="1:36" s="42" customFormat="1" x14ac:dyDescent="0.25">
      <c r="A1143" s="408"/>
      <c r="B1143" s="113">
        <v>710710</v>
      </c>
      <c r="C1143" s="189" t="s">
        <v>1282</v>
      </c>
      <c r="D1143" s="483">
        <v>7671.6089099999999</v>
      </c>
      <c r="E1143" s="483">
        <v>3950.4851399999998</v>
      </c>
      <c r="F1143" s="483">
        <v>44706.120219999997</v>
      </c>
      <c r="G1143" s="483">
        <v>43939.139130000003</v>
      </c>
      <c r="H1143" s="88">
        <v>100267.35339999999</v>
      </c>
      <c r="I1143" s="483">
        <v>20586.85944</v>
      </c>
      <c r="J1143" s="483">
        <v>8083.1575599999996</v>
      </c>
      <c r="K1143" s="483">
        <v>0</v>
      </c>
      <c r="L1143" s="483">
        <v>233950.07853</v>
      </c>
      <c r="M1143" s="483">
        <v>83.657859999999999</v>
      </c>
      <c r="N1143" s="483">
        <v>543.28607</v>
      </c>
      <c r="O1143" s="483">
        <v>12738.4184</v>
      </c>
      <c r="P1143" s="483">
        <v>6896.3652899999997</v>
      </c>
      <c r="Q1143" s="483">
        <v>79.79683</v>
      </c>
      <c r="R1143" s="88">
        <v>282961.61997999996</v>
      </c>
      <c r="S1143" s="483">
        <v>26.107089999999999</v>
      </c>
      <c r="T1143" s="483">
        <v>15.927060000000001</v>
      </c>
      <c r="U1143" s="483">
        <v>0</v>
      </c>
      <c r="V1143" s="483">
        <v>930.53440000000001</v>
      </c>
      <c r="W1143" s="483">
        <v>62.77028</v>
      </c>
      <c r="X1143" s="483">
        <v>4843.9139599999999</v>
      </c>
      <c r="Y1143" s="483">
        <v>0</v>
      </c>
      <c r="Z1143" s="483">
        <v>323.85000000000002</v>
      </c>
      <c r="AA1143" s="483">
        <v>0</v>
      </c>
      <c r="AB1143" s="483">
        <v>51.399140000000003</v>
      </c>
      <c r="AC1143" s="483">
        <v>0</v>
      </c>
      <c r="AD1143" s="483">
        <v>6254.5019300000004</v>
      </c>
      <c r="AE1143" s="483">
        <v>389483.47531000001</v>
      </c>
      <c r="AF1143" s="236">
        <v>543.28607</v>
      </c>
      <c r="AG1143" s="236">
        <v>234964.27079000001</v>
      </c>
      <c r="AH1143" s="236">
        <v>0</v>
      </c>
      <c r="AI1143" s="236">
        <v>0</v>
      </c>
      <c r="AJ1143" s="488">
        <v>153975.91844999997</v>
      </c>
    </row>
    <row r="1144" spans="1:36" s="42" customFormat="1" x14ac:dyDescent="0.25">
      <c r="A1144" s="408"/>
      <c r="B1144" s="113">
        <v>710715</v>
      </c>
      <c r="C1144" s="189" t="s">
        <v>1162</v>
      </c>
      <c r="D1144" s="483">
        <v>5225.1105100000004</v>
      </c>
      <c r="E1144" s="483">
        <v>10703.82933</v>
      </c>
      <c r="F1144" s="483">
        <v>34425.47264</v>
      </c>
      <c r="G1144" s="483">
        <v>8012.6983</v>
      </c>
      <c r="H1144" s="88">
        <v>58367.110780000003</v>
      </c>
      <c r="I1144" s="483">
        <v>947.25449000000003</v>
      </c>
      <c r="J1144" s="483">
        <v>2020.0928799999999</v>
      </c>
      <c r="K1144" s="483">
        <v>0</v>
      </c>
      <c r="L1144" s="483">
        <v>0</v>
      </c>
      <c r="M1144" s="483">
        <v>133.22819000000001</v>
      </c>
      <c r="N1144" s="483">
        <v>6976.8590299999996</v>
      </c>
      <c r="O1144" s="483">
        <v>2414.69</v>
      </c>
      <c r="P1144" s="483">
        <v>335.08310999999998</v>
      </c>
      <c r="Q1144" s="483">
        <v>112.63124000000001</v>
      </c>
      <c r="R1144" s="88">
        <v>12939.83894</v>
      </c>
      <c r="S1144" s="483">
        <v>88.065089999999998</v>
      </c>
      <c r="T1144" s="483">
        <v>0</v>
      </c>
      <c r="U1144" s="483">
        <v>0</v>
      </c>
      <c r="V1144" s="483">
        <v>1.2189700000000001</v>
      </c>
      <c r="W1144" s="483">
        <v>11.88158</v>
      </c>
      <c r="X1144" s="483">
        <v>0</v>
      </c>
      <c r="Y1144" s="483">
        <v>0</v>
      </c>
      <c r="Z1144" s="483">
        <v>70</v>
      </c>
      <c r="AA1144" s="483">
        <v>0</v>
      </c>
      <c r="AB1144" s="483">
        <v>87.579689999999999</v>
      </c>
      <c r="AC1144" s="483">
        <v>0</v>
      </c>
      <c r="AD1144" s="483">
        <v>258.74532999999997</v>
      </c>
      <c r="AE1144" s="483">
        <v>71565.695050000009</v>
      </c>
      <c r="AF1144" s="236">
        <v>6976.8590299999996</v>
      </c>
      <c r="AG1144" s="236">
        <v>134.44716000000003</v>
      </c>
      <c r="AH1144" s="236">
        <v>0</v>
      </c>
      <c r="AI1144" s="236">
        <v>0</v>
      </c>
      <c r="AJ1144" s="488">
        <v>64454.388859999999</v>
      </c>
    </row>
    <row r="1145" spans="1:36" s="42" customFormat="1" x14ac:dyDescent="0.25">
      <c r="A1145" s="408"/>
      <c r="B1145" s="113">
        <v>710720</v>
      </c>
      <c r="C1145" s="189" t="s">
        <v>1695</v>
      </c>
      <c r="D1145" s="483">
        <v>554.42780000000005</v>
      </c>
      <c r="E1145" s="483">
        <v>845.29921000000002</v>
      </c>
      <c r="F1145" s="483">
        <v>8614.8968499999992</v>
      </c>
      <c r="G1145" s="483">
        <v>1075.69173</v>
      </c>
      <c r="H1145" s="88">
        <v>11090.31559</v>
      </c>
      <c r="I1145" s="483">
        <v>1088.6156800000001</v>
      </c>
      <c r="J1145" s="483">
        <v>0</v>
      </c>
      <c r="K1145" s="483">
        <v>0</v>
      </c>
      <c r="L1145" s="483">
        <v>0</v>
      </c>
      <c r="M1145" s="483">
        <v>0</v>
      </c>
      <c r="N1145" s="483">
        <v>294.80594000000002</v>
      </c>
      <c r="O1145" s="483">
        <v>7462.7517600000001</v>
      </c>
      <c r="P1145" s="483">
        <v>883.24266</v>
      </c>
      <c r="Q1145" s="483">
        <v>3904.8458500000002</v>
      </c>
      <c r="R1145" s="88">
        <v>13634.26189</v>
      </c>
      <c r="S1145" s="483">
        <v>5174.1753600000002</v>
      </c>
      <c r="T1145" s="483">
        <v>0</v>
      </c>
      <c r="U1145" s="483">
        <v>0</v>
      </c>
      <c r="V1145" s="483">
        <v>57.447780000000002</v>
      </c>
      <c r="W1145" s="483">
        <v>457.18329999999997</v>
      </c>
      <c r="X1145" s="483">
        <v>1855.76405</v>
      </c>
      <c r="Y1145" s="483">
        <v>0</v>
      </c>
      <c r="Z1145" s="483">
        <v>101.44</v>
      </c>
      <c r="AA1145" s="483">
        <v>0</v>
      </c>
      <c r="AB1145" s="483">
        <v>540.08342000000005</v>
      </c>
      <c r="AC1145" s="483">
        <v>1091.13059</v>
      </c>
      <c r="AD1145" s="483">
        <v>9277.2245000000003</v>
      </c>
      <c r="AE1145" s="483">
        <v>34001.801980000004</v>
      </c>
      <c r="AF1145" s="236">
        <v>294.80594000000002</v>
      </c>
      <c r="AG1145" s="236">
        <v>57.447780000000002</v>
      </c>
      <c r="AH1145" s="236">
        <v>0</v>
      </c>
      <c r="AI1145" s="236">
        <v>1091.13059</v>
      </c>
      <c r="AJ1145" s="488">
        <v>32558.417670000003</v>
      </c>
    </row>
    <row r="1146" spans="1:36" s="42" customFormat="1" x14ac:dyDescent="0.25">
      <c r="A1146" s="408"/>
      <c r="B1146" s="113">
        <v>710740</v>
      </c>
      <c r="C1146" s="189" t="s">
        <v>1634</v>
      </c>
      <c r="D1146" s="483">
        <v>0</v>
      </c>
      <c r="E1146" s="483">
        <v>2323.2943700000001</v>
      </c>
      <c r="F1146" s="483">
        <v>4062.1743999999999</v>
      </c>
      <c r="G1146" s="483">
        <v>0</v>
      </c>
      <c r="H1146" s="88">
        <v>6385.4687699999995</v>
      </c>
      <c r="I1146" s="483">
        <v>0</v>
      </c>
      <c r="J1146" s="483">
        <v>0</v>
      </c>
      <c r="K1146" s="483">
        <v>0</v>
      </c>
      <c r="L1146" s="483">
        <v>0</v>
      </c>
      <c r="M1146" s="483">
        <v>0</v>
      </c>
      <c r="N1146" s="483">
        <v>0</v>
      </c>
      <c r="O1146" s="483">
        <v>0</v>
      </c>
      <c r="P1146" s="483">
        <v>0</v>
      </c>
      <c r="Q1146" s="483">
        <v>0</v>
      </c>
      <c r="R1146" s="88">
        <v>0</v>
      </c>
      <c r="S1146" s="483">
        <v>0</v>
      </c>
      <c r="T1146" s="483">
        <v>0</v>
      </c>
      <c r="U1146" s="483">
        <v>0</v>
      </c>
      <c r="V1146" s="483">
        <v>0</v>
      </c>
      <c r="W1146" s="483">
        <v>0</v>
      </c>
      <c r="X1146" s="483">
        <v>0</v>
      </c>
      <c r="Y1146" s="483">
        <v>0</v>
      </c>
      <c r="Z1146" s="483">
        <v>0</v>
      </c>
      <c r="AA1146" s="483">
        <v>0</v>
      </c>
      <c r="AB1146" s="483">
        <v>0</v>
      </c>
      <c r="AC1146" s="483">
        <v>0</v>
      </c>
      <c r="AD1146" s="483">
        <v>0</v>
      </c>
      <c r="AE1146" s="483">
        <v>6385.4687699999995</v>
      </c>
      <c r="AF1146" s="236">
        <v>0</v>
      </c>
      <c r="AG1146" s="236">
        <v>0</v>
      </c>
      <c r="AH1146" s="236">
        <v>0</v>
      </c>
      <c r="AI1146" s="236">
        <v>0</v>
      </c>
      <c r="AJ1146" s="488">
        <v>6385.4687699999995</v>
      </c>
    </row>
    <row r="1147" spans="1:36" s="42" customFormat="1" x14ac:dyDescent="0.25">
      <c r="A1147" s="408"/>
      <c r="B1147" s="113">
        <v>710741</v>
      </c>
      <c r="C1147" s="189" t="s">
        <v>1542</v>
      </c>
      <c r="D1147" s="483">
        <v>53.957700000000003</v>
      </c>
      <c r="E1147" s="483">
        <v>1155.80708</v>
      </c>
      <c r="F1147" s="483">
        <v>0</v>
      </c>
      <c r="G1147" s="483">
        <v>0</v>
      </c>
      <c r="H1147" s="88">
        <v>1209.76478</v>
      </c>
      <c r="I1147" s="483">
        <v>0</v>
      </c>
      <c r="J1147" s="483">
        <v>30.958570000000002</v>
      </c>
      <c r="K1147" s="483">
        <v>0</v>
      </c>
      <c r="L1147" s="483">
        <v>0</v>
      </c>
      <c r="M1147" s="483">
        <v>0</v>
      </c>
      <c r="N1147" s="483">
        <v>0</v>
      </c>
      <c r="O1147" s="483">
        <v>0</v>
      </c>
      <c r="P1147" s="483">
        <v>31.475159999999999</v>
      </c>
      <c r="Q1147" s="483">
        <v>0</v>
      </c>
      <c r="R1147" s="88">
        <v>62.433729999999997</v>
      </c>
      <c r="S1147" s="483">
        <v>0</v>
      </c>
      <c r="T1147" s="483">
        <v>0</v>
      </c>
      <c r="U1147" s="483">
        <v>0</v>
      </c>
      <c r="V1147" s="483">
        <v>0</v>
      </c>
      <c r="W1147" s="483">
        <v>0</v>
      </c>
      <c r="X1147" s="483">
        <v>0</v>
      </c>
      <c r="Y1147" s="483">
        <v>0</v>
      </c>
      <c r="Z1147" s="483">
        <v>0</v>
      </c>
      <c r="AA1147" s="483">
        <v>0</v>
      </c>
      <c r="AB1147" s="483">
        <v>0</v>
      </c>
      <c r="AC1147" s="483">
        <v>0</v>
      </c>
      <c r="AD1147" s="483">
        <v>0</v>
      </c>
      <c r="AE1147" s="483">
        <v>1272.1985099999999</v>
      </c>
      <c r="AF1147" s="236">
        <v>0</v>
      </c>
      <c r="AG1147" s="236">
        <v>0</v>
      </c>
      <c r="AH1147" s="236">
        <v>0</v>
      </c>
      <c r="AI1147" s="236">
        <v>0</v>
      </c>
      <c r="AJ1147" s="488">
        <v>1272.1985099999999</v>
      </c>
    </row>
    <row r="1148" spans="1:36" s="42" customFormat="1" x14ac:dyDescent="0.25">
      <c r="A1148" s="408"/>
      <c r="B1148" s="113">
        <v>710742</v>
      </c>
      <c r="C1148" s="189" t="s">
        <v>1543</v>
      </c>
      <c r="D1148" s="483">
        <v>0</v>
      </c>
      <c r="E1148" s="483">
        <v>0</v>
      </c>
      <c r="F1148" s="483">
        <v>0</v>
      </c>
      <c r="G1148" s="483">
        <v>0</v>
      </c>
      <c r="H1148" s="88">
        <v>0</v>
      </c>
      <c r="I1148" s="483">
        <v>0</v>
      </c>
      <c r="J1148" s="483">
        <v>0</v>
      </c>
      <c r="K1148" s="483">
        <v>0</v>
      </c>
      <c r="L1148" s="483">
        <v>0</v>
      </c>
      <c r="M1148" s="483">
        <v>0</v>
      </c>
      <c r="N1148" s="483">
        <v>0</v>
      </c>
      <c r="O1148" s="483">
        <v>0</v>
      </c>
      <c r="P1148" s="483">
        <v>0</v>
      </c>
      <c r="Q1148" s="483">
        <v>0</v>
      </c>
      <c r="R1148" s="88">
        <v>0</v>
      </c>
      <c r="S1148" s="483">
        <v>0</v>
      </c>
      <c r="T1148" s="483">
        <v>0</v>
      </c>
      <c r="U1148" s="483">
        <v>0</v>
      </c>
      <c r="V1148" s="483">
        <v>0</v>
      </c>
      <c r="W1148" s="483">
        <v>0</v>
      </c>
      <c r="X1148" s="483">
        <v>0</v>
      </c>
      <c r="Y1148" s="483">
        <v>0</v>
      </c>
      <c r="Z1148" s="483">
        <v>0</v>
      </c>
      <c r="AA1148" s="483">
        <v>0</v>
      </c>
      <c r="AB1148" s="483">
        <v>0</v>
      </c>
      <c r="AC1148" s="483">
        <v>0</v>
      </c>
      <c r="AD1148" s="483">
        <v>0</v>
      </c>
      <c r="AE1148" s="483">
        <v>0</v>
      </c>
      <c r="AF1148" s="236">
        <v>0</v>
      </c>
      <c r="AG1148" s="236">
        <v>0</v>
      </c>
      <c r="AH1148" s="236">
        <v>0</v>
      </c>
      <c r="AI1148" s="236">
        <v>0</v>
      </c>
      <c r="AJ1148" s="488">
        <v>0</v>
      </c>
    </row>
    <row r="1149" spans="1:36" s="42" customFormat="1" x14ac:dyDescent="0.25">
      <c r="A1149" s="408"/>
      <c r="B1149" s="113">
        <v>710745</v>
      </c>
      <c r="C1149" s="189" t="s">
        <v>726</v>
      </c>
      <c r="D1149" s="483">
        <v>1817.8471400000001</v>
      </c>
      <c r="E1149" s="483">
        <v>4282.6640100000004</v>
      </c>
      <c r="F1149" s="483">
        <v>15909.506160000001</v>
      </c>
      <c r="G1149" s="483">
        <v>5082.3277900000003</v>
      </c>
      <c r="H1149" s="88">
        <v>27092.345100000002</v>
      </c>
      <c r="I1149" s="483">
        <v>2177.7048399999999</v>
      </c>
      <c r="J1149" s="483">
        <v>0</v>
      </c>
      <c r="K1149" s="483">
        <v>0</v>
      </c>
      <c r="L1149" s="483">
        <v>0</v>
      </c>
      <c r="M1149" s="483">
        <v>0</v>
      </c>
      <c r="N1149" s="483">
        <v>0</v>
      </c>
      <c r="O1149" s="483">
        <v>954.00481000000002</v>
      </c>
      <c r="P1149" s="483">
        <v>183.23606000000001</v>
      </c>
      <c r="Q1149" s="483">
        <v>3.9602499999999998</v>
      </c>
      <c r="R1149" s="88">
        <v>3318.9059600000001</v>
      </c>
      <c r="S1149" s="483">
        <v>0</v>
      </c>
      <c r="T1149" s="483">
        <v>0</v>
      </c>
      <c r="U1149" s="483">
        <v>0</v>
      </c>
      <c r="V1149" s="483">
        <v>76.912599999999998</v>
      </c>
      <c r="W1149" s="483">
        <v>0</v>
      </c>
      <c r="X1149" s="483">
        <v>0</v>
      </c>
      <c r="Y1149" s="483">
        <v>0</v>
      </c>
      <c r="Z1149" s="483">
        <v>328</v>
      </c>
      <c r="AA1149" s="483">
        <v>0</v>
      </c>
      <c r="AB1149" s="483">
        <v>113.2363</v>
      </c>
      <c r="AC1149" s="483">
        <v>0</v>
      </c>
      <c r="AD1149" s="483">
        <v>518.14890000000003</v>
      </c>
      <c r="AE1149" s="483">
        <v>30929.399960000002</v>
      </c>
      <c r="AF1149" s="236">
        <v>0</v>
      </c>
      <c r="AG1149" s="236">
        <v>76.912599999999998</v>
      </c>
      <c r="AH1149" s="236">
        <v>0</v>
      </c>
      <c r="AI1149" s="236">
        <v>0</v>
      </c>
      <c r="AJ1149" s="488">
        <v>30852.487359999999</v>
      </c>
    </row>
    <row r="1150" spans="1:36" s="42" customFormat="1" x14ac:dyDescent="0.25">
      <c r="A1150" s="408"/>
      <c r="B1150" s="113">
        <v>710750</v>
      </c>
      <c r="C1150" s="189" t="s">
        <v>727</v>
      </c>
      <c r="D1150" s="483">
        <v>1108.0505000000001</v>
      </c>
      <c r="E1150" s="483">
        <v>26225.489610000001</v>
      </c>
      <c r="F1150" s="483">
        <v>84011.758780000004</v>
      </c>
      <c r="G1150" s="483">
        <v>11449.65581</v>
      </c>
      <c r="H1150" s="88">
        <v>122794.9547</v>
      </c>
      <c r="I1150" s="483">
        <v>3207.7871500000001</v>
      </c>
      <c r="J1150" s="483">
        <v>3130.93037</v>
      </c>
      <c r="K1150" s="483">
        <v>0</v>
      </c>
      <c r="L1150" s="483">
        <v>477.37256000000002</v>
      </c>
      <c r="M1150" s="483">
        <v>12.179080000000001</v>
      </c>
      <c r="N1150" s="483">
        <v>0</v>
      </c>
      <c r="O1150" s="483">
        <v>3534.4795300000001</v>
      </c>
      <c r="P1150" s="483">
        <v>2124.8884400000002</v>
      </c>
      <c r="Q1150" s="483">
        <v>132.75248999999999</v>
      </c>
      <c r="R1150" s="88">
        <v>12620.389620000002</v>
      </c>
      <c r="S1150" s="483">
        <v>0</v>
      </c>
      <c r="T1150" s="483">
        <v>0</v>
      </c>
      <c r="U1150" s="483">
        <v>0</v>
      </c>
      <c r="V1150" s="483">
        <v>321.01026999999999</v>
      </c>
      <c r="W1150" s="483">
        <v>0</v>
      </c>
      <c r="X1150" s="483">
        <v>0</v>
      </c>
      <c r="Y1150" s="483">
        <v>0</v>
      </c>
      <c r="Z1150" s="483">
        <v>169.66299000000001</v>
      </c>
      <c r="AA1150" s="483">
        <v>0</v>
      </c>
      <c r="AB1150" s="483">
        <v>0</v>
      </c>
      <c r="AC1150" s="483">
        <v>0</v>
      </c>
      <c r="AD1150" s="483">
        <v>490.67326000000003</v>
      </c>
      <c r="AE1150" s="483">
        <v>135906.01758000001</v>
      </c>
      <c r="AF1150" s="236">
        <v>0</v>
      </c>
      <c r="AG1150" s="236">
        <v>810.56191000000001</v>
      </c>
      <c r="AH1150" s="236">
        <v>0</v>
      </c>
      <c r="AI1150" s="236">
        <v>0</v>
      </c>
      <c r="AJ1150" s="488">
        <v>135095.45567000005</v>
      </c>
    </row>
    <row r="1151" spans="1:36" s="42" customFormat="1" x14ac:dyDescent="0.25">
      <c r="A1151" s="408"/>
      <c r="B1151" s="113">
        <v>710755</v>
      </c>
      <c r="C1151" s="189" t="s">
        <v>33</v>
      </c>
      <c r="D1151" s="483">
        <v>0</v>
      </c>
      <c r="E1151" s="483">
        <v>0</v>
      </c>
      <c r="F1151" s="483">
        <v>0</v>
      </c>
      <c r="G1151" s="483">
        <v>0</v>
      </c>
      <c r="H1151" s="88">
        <v>0</v>
      </c>
      <c r="I1151" s="483">
        <v>0</v>
      </c>
      <c r="J1151" s="483">
        <v>0</v>
      </c>
      <c r="K1151" s="483">
        <v>0</v>
      </c>
      <c r="L1151" s="483">
        <v>0</v>
      </c>
      <c r="M1151" s="483">
        <v>0</v>
      </c>
      <c r="N1151" s="483">
        <v>0</v>
      </c>
      <c r="O1151" s="483">
        <v>0</v>
      </c>
      <c r="P1151" s="483">
        <v>0</v>
      </c>
      <c r="Q1151" s="483">
        <v>0</v>
      </c>
      <c r="R1151" s="88">
        <v>0</v>
      </c>
      <c r="S1151" s="483">
        <v>0</v>
      </c>
      <c r="T1151" s="483">
        <v>0</v>
      </c>
      <c r="U1151" s="483">
        <v>0</v>
      </c>
      <c r="V1151" s="483">
        <v>0</v>
      </c>
      <c r="W1151" s="483">
        <v>0</v>
      </c>
      <c r="X1151" s="483">
        <v>0</v>
      </c>
      <c r="Y1151" s="483">
        <v>0</v>
      </c>
      <c r="Z1151" s="483">
        <v>0</v>
      </c>
      <c r="AA1151" s="483">
        <v>0</v>
      </c>
      <c r="AB1151" s="483">
        <v>0</v>
      </c>
      <c r="AC1151" s="483">
        <v>0</v>
      </c>
      <c r="AD1151" s="483">
        <v>0</v>
      </c>
      <c r="AE1151" s="483">
        <v>0</v>
      </c>
      <c r="AF1151" s="236">
        <v>0</v>
      </c>
      <c r="AG1151" s="236">
        <v>0</v>
      </c>
      <c r="AH1151" s="236">
        <v>0</v>
      </c>
      <c r="AI1151" s="236">
        <v>0</v>
      </c>
      <c r="AJ1151" s="488">
        <v>0</v>
      </c>
    </row>
    <row r="1152" spans="1:36" s="42" customFormat="1" x14ac:dyDescent="0.25">
      <c r="A1152" s="408"/>
      <c r="B1152" s="113">
        <v>710760</v>
      </c>
      <c r="C1152" s="189" t="s">
        <v>97</v>
      </c>
      <c r="D1152" s="483">
        <v>525.50268000000005</v>
      </c>
      <c r="E1152" s="483">
        <v>8393.5445600000003</v>
      </c>
      <c r="F1152" s="483">
        <v>0</v>
      </c>
      <c r="G1152" s="483">
        <v>0</v>
      </c>
      <c r="H1152" s="88">
        <v>8919.0472399999999</v>
      </c>
      <c r="I1152" s="483">
        <v>0</v>
      </c>
      <c r="J1152" s="483">
        <v>1E-3</v>
      </c>
      <c r="K1152" s="483">
        <v>0</v>
      </c>
      <c r="L1152" s="483">
        <v>0</v>
      </c>
      <c r="M1152" s="483">
        <v>0</v>
      </c>
      <c r="N1152" s="483">
        <v>0</v>
      </c>
      <c r="O1152" s="483">
        <v>0</v>
      </c>
      <c r="P1152" s="483">
        <v>0</v>
      </c>
      <c r="Q1152" s="483">
        <v>0</v>
      </c>
      <c r="R1152" s="88">
        <v>1E-3</v>
      </c>
      <c r="S1152" s="483">
        <v>0</v>
      </c>
      <c r="T1152" s="483">
        <v>0</v>
      </c>
      <c r="U1152" s="483">
        <v>0</v>
      </c>
      <c r="V1152" s="483">
        <v>0</v>
      </c>
      <c r="W1152" s="483">
        <v>0</v>
      </c>
      <c r="X1152" s="483">
        <v>0</v>
      </c>
      <c r="Y1152" s="483">
        <v>0</v>
      </c>
      <c r="Z1152" s="483">
        <v>0</v>
      </c>
      <c r="AA1152" s="483">
        <v>527.25077999999996</v>
      </c>
      <c r="AB1152" s="483">
        <v>0</v>
      </c>
      <c r="AC1152" s="483">
        <v>0</v>
      </c>
      <c r="AD1152" s="483">
        <v>527.25077999999996</v>
      </c>
      <c r="AE1152" s="483">
        <v>9446.2990200000004</v>
      </c>
      <c r="AF1152" s="236">
        <v>0</v>
      </c>
      <c r="AG1152" s="236">
        <v>0</v>
      </c>
      <c r="AH1152" s="236">
        <v>0</v>
      </c>
      <c r="AI1152" s="236">
        <v>527.25077999999996</v>
      </c>
      <c r="AJ1152" s="488">
        <v>8919.0482400000001</v>
      </c>
    </row>
    <row r="1153" spans="1:36" s="42" customFormat="1" x14ac:dyDescent="0.25">
      <c r="A1153" s="408"/>
      <c r="B1153" s="113">
        <v>710790</v>
      </c>
      <c r="C1153" s="189" t="s">
        <v>192</v>
      </c>
      <c r="D1153" s="483">
        <v>676.58928000000003</v>
      </c>
      <c r="E1153" s="483">
        <v>0</v>
      </c>
      <c r="F1153" s="483">
        <v>0</v>
      </c>
      <c r="G1153" s="483">
        <v>0</v>
      </c>
      <c r="H1153" s="88">
        <v>676.58928000000003</v>
      </c>
      <c r="I1153" s="483">
        <v>0</v>
      </c>
      <c r="J1153" s="483">
        <v>0</v>
      </c>
      <c r="K1153" s="483">
        <v>0</v>
      </c>
      <c r="L1153" s="483">
        <v>176.38955999999999</v>
      </c>
      <c r="M1153" s="483">
        <v>0</v>
      </c>
      <c r="N1153" s="483">
        <v>0</v>
      </c>
      <c r="O1153" s="483">
        <v>0</v>
      </c>
      <c r="P1153" s="483">
        <v>0</v>
      </c>
      <c r="Q1153" s="483">
        <v>0</v>
      </c>
      <c r="R1153" s="88">
        <v>176.38955999999999</v>
      </c>
      <c r="S1153" s="483">
        <v>0</v>
      </c>
      <c r="T1153" s="483">
        <v>0</v>
      </c>
      <c r="U1153" s="483">
        <v>0</v>
      </c>
      <c r="V1153" s="483">
        <v>0</v>
      </c>
      <c r="W1153" s="483">
        <v>0</v>
      </c>
      <c r="X1153" s="483">
        <v>0</v>
      </c>
      <c r="Y1153" s="483">
        <v>0</v>
      </c>
      <c r="Z1153" s="483">
        <v>0</v>
      </c>
      <c r="AA1153" s="483">
        <v>0</v>
      </c>
      <c r="AB1153" s="483">
        <v>0</v>
      </c>
      <c r="AC1153" s="483">
        <v>0</v>
      </c>
      <c r="AD1153" s="483">
        <v>0</v>
      </c>
      <c r="AE1153" s="483">
        <v>852.97883999999999</v>
      </c>
      <c r="AF1153" s="236">
        <v>0</v>
      </c>
      <c r="AG1153" s="236">
        <v>176.38955999999999</v>
      </c>
      <c r="AH1153" s="236">
        <v>0</v>
      </c>
      <c r="AI1153" s="236">
        <v>0</v>
      </c>
      <c r="AJ1153" s="488">
        <v>676.58928000000003</v>
      </c>
    </row>
    <row r="1154" spans="1:36" s="42" customFormat="1" x14ac:dyDescent="0.25">
      <c r="A1154" s="408"/>
      <c r="B1154" s="113">
        <v>7109</v>
      </c>
      <c r="C1154" s="189" t="s">
        <v>1696</v>
      </c>
      <c r="D1154" s="483">
        <v>9717.1247500000009</v>
      </c>
      <c r="E1154" s="483">
        <v>275344.62972999999</v>
      </c>
      <c r="F1154" s="483">
        <v>464457.22154</v>
      </c>
      <c r="G1154" s="483">
        <v>12399.690559999999</v>
      </c>
      <c r="H1154" s="88">
        <v>761918.66657999996</v>
      </c>
      <c r="I1154" s="483">
        <v>81423.652329999997</v>
      </c>
      <c r="J1154" s="483">
        <v>18093.007399999999</v>
      </c>
      <c r="K1154" s="483">
        <v>46.566000000000003</v>
      </c>
      <c r="L1154" s="483">
        <v>271973.78882000002</v>
      </c>
      <c r="M1154" s="483">
        <v>69902.51225</v>
      </c>
      <c r="N1154" s="483">
        <v>3739.0732200000002</v>
      </c>
      <c r="O1154" s="483">
        <v>2877.2171800000001</v>
      </c>
      <c r="P1154" s="483">
        <v>18913.18218</v>
      </c>
      <c r="Q1154" s="483">
        <v>3964.2591000000002</v>
      </c>
      <c r="R1154" s="88">
        <v>470933.25848000002</v>
      </c>
      <c r="S1154" s="483">
        <v>651.09807000000001</v>
      </c>
      <c r="T1154" s="483">
        <v>13917.24439</v>
      </c>
      <c r="U1154" s="483">
        <v>1487.9508900000001</v>
      </c>
      <c r="V1154" s="483">
        <v>1884.6811600000001</v>
      </c>
      <c r="W1154" s="483">
        <v>559.84745999999996</v>
      </c>
      <c r="X1154" s="483">
        <v>11287.54039</v>
      </c>
      <c r="Y1154" s="483">
        <v>1618.76775</v>
      </c>
      <c r="Z1154" s="483">
        <v>93.782529999999994</v>
      </c>
      <c r="AA1154" s="483">
        <v>15730.270780000001</v>
      </c>
      <c r="AB1154" s="483">
        <v>15134.68893</v>
      </c>
      <c r="AC1154" s="483">
        <v>2735.5081</v>
      </c>
      <c r="AD1154" s="483">
        <v>65101.380450000004</v>
      </c>
      <c r="AE1154" s="483">
        <v>1297953.3055100001</v>
      </c>
      <c r="AF1154" s="236">
        <v>3785.63922</v>
      </c>
      <c r="AG1154" s="236">
        <v>343760.98222999997</v>
      </c>
      <c r="AH1154" s="236">
        <v>0</v>
      </c>
      <c r="AI1154" s="236">
        <v>20084.546630000001</v>
      </c>
      <c r="AJ1154" s="488">
        <v>930322.13742999977</v>
      </c>
    </row>
    <row r="1155" spans="1:36" s="42" customFormat="1" x14ac:dyDescent="0.25">
      <c r="A1155" s="408"/>
      <c r="B1155" s="113">
        <v>710905</v>
      </c>
      <c r="C1155" s="189" t="s">
        <v>1005</v>
      </c>
      <c r="D1155" s="483">
        <v>1442.83422</v>
      </c>
      <c r="E1155" s="483">
        <v>2026.94049</v>
      </c>
      <c r="F1155" s="483">
        <v>156453.72881</v>
      </c>
      <c r="G1155" s="483">
        <v>2476.3736699999999</v>
      </c>
      <c r="H1155" s="88">
        <v>162399.87719</v>
      </c>
      <c r="I1155" s="483">
        <v>38780.217210000003</v>
      </c>
      <c r="J1155" s="483">
        <v>2528.6647899999998</v>
      </c>
      <c r="K1155" s="483">
        <v>1.3</v>
      </c>
      <c r="L1155" s="483">
        <v>3649.31693</v>
      </c>
      <c r="M1155" s="483">
        <v>32125.729950000001</v>
      </c>
      <c r="N1155" s="483">
        <v>567.03143</v>
      </c>
      <c r="O1155" s="483">
        <v>390.02440999999999</v>
      </c>
      <c r="P1155" s="483">
        <v>5975.7812999999996</v>
      </c>
      <c r="Q1155" s="483">
        <v>0</v>
      </c>
      <c r="R1155" s="88">
        <v>84018.066020000013</v>
      </c>
      <c r="S1155" s="483">
        <v>296.81060000000002</v>
      </c>
      <c r="T1155" s="483">
        <v>5884.5306300000002</v>
      </c>
      <c r="U1155" s="483">
        <v>205.39966000000001</v>
      </c>
      <c r="V1155" s="483">
        <v>302.00871000000001</v>
      </c>
      <c r="W1155" s="483">
        <v>473.15034000000003</v>
      </c>
      <c r="X1155" s="483">
        <v>1675.41003</v>
      </c>
      <c r="Y1155" s="483">
        <v>0</v>
      </c>
      <c r="Z1155" s="483">
        <v>6.1148899999999999</v>
      </c>
      <c r="AA1155" s="483">
        <v>0</v>
      </c>
      <c r="AB1155" s="483">
        <v>69.656679999999994</v>
      </c>
      <c r="AC1155" s="483">
        <v>0</v>
      </c>
      <c r="AD1155" s="483">
        <v>8913.081540000001</v>
      </c>
      <c r="AE1155" s="483">
        <v>255331.02475000001</v>
      </c>
      <c r="AF1155" s="236">
        <v>568.33142999999995</v>
      </c>
      <c r="AG1155" s="236">
        <v>36077.055590000004</v>
      </c>
      <c r="AH1155" s="236">
        <v>0</v>
      </c>
      <c r="AI1155" s="236">
        <v>0</v>
      </c>
      <c r="AJ1155" s="488">
        <v>218685.63772999999</v>
      </c>
    </row>
    <row r="1156" spans="1:36" s="42" customFormat="1" x14ac:dyDescent="0.25">
      <c r="A1156" s="408"/>
      <c r="B1156" s="113">
        <v>710910</v>
      </c>
      <c r="C1156" s="189" t="s">
        <v>1536</v>
      </c>
      <c r="D1156" s="483">
        <v>3161.7698799999998</v>
      </c>
      <c r="E1156" s="483">
        <v>7112.2980500000003</v>
      </c>
      <c r="F1156" s="483">
        <v>156121.22906000001</v>
      </c>
      <c r="G1156" s="483">
        <v>6834.6196399999999</v>
      </c>
      <c r="H1156" s="88">
        <v>173229.91662999999</v>
      </c>
      <c r="I1156" s="483">
        <v>31174.82372</v>
      </c>
      <c r="J1156" s="483">
        <v>15108.49948</v>
      </c>
      <c r="K1156" s="483">
        <v>0</v>
      </c>
      <c r="L1156" s="483">
        <v>196096.23334000001</v>
      </c>
      <c r="M1156" s="483">
        <v>21217.870299999999</v>
      </c>
      <c r="N1156" s="483">
        <v>1937.7864999999999</v>
      </c>
      <c r="O1156" s="483">
        <v>917.05255</v>
      </c>
      <c r="P1156" s="483">
        <v>8526.1653399999996</v>
      </c>
      <c r="Q1156" s="483">
        <v>1909.79892</v>
      </c>
      <c r="R1156" s="88">
        <v>276888.23015000002</v>
      </c>
      <c r="S1156" s="483">
        <v>10.53289</v>
      </c>
      <c r="T1156" s="483">
        <v>6744.9801299999999</v>
      </c>
      <c r="U1156" s="483">
        <v>688.50602000000003</v>
      </c>
      <c r="V1156" s="483">
        <v>1165.2178899999999</v>
      </c>
      <c r="W1156" s="483">
        <v>5.4184099999999997</v>
      </c>
      <c r="X1156" s="483">
        <v>6743.23549</v>
      </c>
      <c r="Y1156" s="483">
        <v>0</v>
      </c>
      <c r="Z1156" s="483">
        <v>30.673310000000001</v>
      </c>
      <c r="AA1156" s="483">
        <v>0</v>
      </c>
      <c r="AB1156" s="483">
        <v>244.34972999999999</v>
      </c>
      <c r="AC1156" s="483">
        <v>0</v>
      </c>
      <c r="AD1156" s="483">
        <v>15632.91387</v>
      </c>
      <c r="AE1156" s="483">
        <v>465751.06065</v>
      </c>
      <c r="AF1156" s="236">
        <v>1937.7864999999999</v>
      </c>
      <c r="AG1156" s="236">
        <v>218479.32153000002</v>
      </c>
      <c r="AH1156" s="236">
        <v>0</v>
      </c>
      <c r="AI1156" s="236">
        <v>0</v>
      </c>
      <c r="AJ1156" s="488">
        <v>245333.95262</v>
      </c>
    </row>
    <row r="1157" spans="1:36" s="42" customFormat="1" x14ac:dyDescent="0.25">
      <c r="A1157" s="408"/>
      <c r="B1157" s="113">
        <v>710915</v>
      </c>
      <c r="C1157" s="189" t="s">
        <v>1538</v>
      </c>
      <c r="D1157" s="483">
        <v>807.97879</v>
      </c>
      <c r="E1157" s="483">
        <v>1808.8105</v>
      </c>
      <c r="F1157" s="483">
        <v>24589.2592</v>
      </c>
      <c r="G1157" s="483">
        <v>724.72155999999995</v>
      </c>
      <c r="H1157" s="88">
        <v>27930.770049999999</v>
      </c>
      <c r="I1157" s="483">
        <v>373.08909999999997</v>
      </c>
      <c r="J1157" s="483">
        <v>345.89335</v>
      </c>
      <c r="K1157" s="483">
        <v>0</v>
      </c>
      <c r="L1157" s="483">
        <v>0</v>
      </c>
      <c r="M1157" s="483">
        <v>2789.2096299999998</v>
      </c>
      <c r="N1157" s="483">
        <v>393.92959999999999</v>
      </c>
      <c r="O1157" s="483">
        <v>152.46898999999999</v>
      </c>
      <c r="P1157" s="483">
        <v>131.60141999999999</v>
      </c>
      <c r="Q1157" s="483">
        <v>6.7931699999999999</v>
      </c>
      <c r="R1157" s="88">
        <v>4192.9852599999995</v>
      </c>
      <c r="S1157" s="483">
        <v>33.578040000000001</v>
      </c>
      <c r="T1157" s="483">
        <v>66.196830000000006</v>
      </c>
      <c r="U1157" s="483">
        <v>6.3320000000000001E-2</v>
      </c>
      <c r="V1157" s="483">
        <v>44.040190000000003</v>
      </c>
      <c r="W1157" s="483">
        <v>0.80084999999999995</v>
      </c>
      <c r="X1157" s="483">
        <v>4.6177000000000001</v>
      </c>
      <c r="Y1157" s="483">
        <v>0</v>
      </c>
      <c r="Z1157" s="483">
        <v>10.52815</v>
      </c>
      <c r="AA1157" s="483">
        <v>0</v>
      </c>
      <c r="AB1157" s="483">
        <v>54.180059999999997</v>
      </c>
      <c r="AC1157" s="483">
        <v>0</v>
      </c>
      <c r="AD1157" s="483">
        <v>214.00514000000004</v>
      </c>
      <c r="AE1157" s="483">
        <v>32337.760450000002</v>
      </c>
      <c r="AF1157" s="236">
        <v>393.92959999999999</v>
      </c>
      <c r="AG1157" s="236">
        <v>2833.24982</v>
      </c>
      <c r="AH1157" s="236">
        <v>0</v>
      </c>
      <c r="AI1157" s="236">
        <v>0</v>
      </c>
      <c r="AJ1157" s="488">
        <v>29110.581029999998</v>
      </c>
    </row>
    <row r="1158" spans="1:36" s="42" customFormat="1" x14ac:dyDescent="0.25">
      <c r="A1158" s="408"/>
      <c r="B1158" s="113">
        <v>710920</v>
      </c>
      <c r="C1158" s="189" t="s">
        <v>1539</v>
      </c>
      <c r="D1158" s="483">
        <v>607.04196999999999</v>
      </c>
      <c r="E1158" s="483">
        <v>539.76952000000006</v>
      </c>
      <c r="F1158" s="483">
        <v>22930.56265</v>
      </c>
      <c r="G1158" s="483">
        <v>126.34495</v>
      </c>
      <c r="H1158" s="88">
        <v>24203.719089999999</v>
      </c>
      <c r="I1158" s="483">
        <v>2287.9482800000001</v>
      </c>
      <c r="J1158" s="483">
        <v>0</v>
      </c>
      <c r="K1158" s="483">
        <v>0</v>
      </c>
      <c r="L1158" s="483">
        <v>0</v>
      </c>
      <c r="M1158" s="483">
        <v>0</v>
      </c>
      <c r="N1158" s="483">
        <v>35.135910000000003</v>
      </c>
      <c r="O1158" s="483">
        <v>805.37891999999999</v>
      </c>
      <c r="P1158" s="483">
        <v>903.19466</v>
      </c>
      <c r="Q1158" s="483">
        <v>1754.9176600000001</v>
      </c>
      <c r="R1158" s="88">
        <v>5786.5754300000008</v>
      </c>
      <c r="S1158" s="483">
        <v>116.75288999999999</v>
      </c>
      <c r="T1158" s="483">
        <v>7.2379300000000004</v>
      </c>
      <c r="U1158" s="483">
        <v>581.39712999999995</v>
      </c>
      <c r="V1158" s="483">
        <v>122.6965</v>
      </c>
      <c r="W1158" s="483">
        <v>73.050049999999999</v>
      </c>
      <c r="X1158" s="483">
        <v>2864.2771699999998</v>
      </c>
      <c r="Y1158" s="483">
        <v>1452.229</v>
      </c>
      <c r="Z1158" s="483">
        <v>4.1831699999999996</v>
      </c>
      <c r="AA1158" s="483">
        <v>0</v>
      </c>
      <c r="AB1158" s="483">
        <v>2124.9366799999998</v>
      </c>
      <c r="AC1158" s="483">
        <v>2665.3153600000001</v>
      </c>
      <c r="AD1158" s="483">
        <v>10012.07588</v>
      </c>
      <c r="AE1158" s="483">
        <v>40002.3704</v>
      </c>
      <c r="AF1158" s="236">
        <v>35.135910000000003</v>
      </c>
      <c r="AG1158" s="236">
        <v>122.6965</v>
      </c>
      <c r="AH1158" s="236">
        <v>0</v>
      </c>
      <c r="AI1158" s="236">
        <v>4117.5443599999999</v>
      </c>
      <c r="AJ1158" s="488">
        <v>35726.993629999997</v>
      </c>
    </row>
    <row r="1159" spans="1:36" s="402" customFormat="1" x14ac:dyDescent="0.25">
      <c r="A1159" s="409"/>
      <c r="B1159" s="401">
        <v>710940</v>
      </c>
      <c r="C1159" s="459" t="s">
        <v>1541</v>
      </c>
      <c r="D1159" s="483">
        <v>0</v>
      </c>
      <c r="E1159" s="483">
        <v>346.53429</v>
      </c>
      <c r="F1159" s="483">
        <v>62.274970000000003</v>
      </c>
      <c r="G1159" s="483">
        <v>0</v>
      </c>
      <c r="H1159" s="88">
        <v>408.80925999999999</v>
      </c>
      <c r="I1159" s="483">
        <v>0</v>
      </c>
      <c r="J1159" s="483">
        <v>0</v>
      </c>
      <c r="K1159" s="483">
        <v>0</v>
      </c>
      <c r="L1159" s="483">
        <v>0</v>
      </c>
      <c r="M1159" s="483">
        <v>0</v>
      </c>
      <c r="N1159" s="483">
        <v>2.2100000000000002E-3</v>
      </c>
      <c r="O1159" s="483">
        <v>0</v>
      </c>
      <c r="P1159" s="483">
        <v>0</v>
      </c>
      <c r="Q1159" s="483">
        <v>0</v>
      </c>
      <c r="R1159" s="88">
        <v>2.2100000000000002E-3</v>
      </c>
      <c r="S1159" s="483">
        <v>0</v>
      </c>
      <c r="T1159" s="483">
        <v>0</v>
      </c>
      <c r="U1159" s="483">
        <v>5.4510000000000003E-2</v>
      </c>
      <c r="V1159" s="483">
        <v>0</v>
      </c>
      <c r="W1159" s="483">
        <v>0</v>
      </c>
      <c r="X1159" s="483">
        <v>0</v>
      </c>
      <c r="Y1159" s="483">
        <v>0</v>
      </c>
      <c r="Z1159" s="483">
        <v>0</v>
      </c>
      <c r="AA1159" s="483">
        <v>0</v>
      </c>
      <c r="AB1159" s="483">
        <v>0</v>
      </c>
      <c r="AC1159" s="483">
        <v>0</v>
      </c>
      <c r="AD1159" s="483">
        <v>5.4510000000000003E-2</v>
      </c>
      <c r="AE1159" s="483">
        <v>408.86597999999998</v>
      </c>
      <c r="AF1159" s="499">
        <v>2.2100000000000002E-3</v>
      </c>
      <c r="AG1159" s="499">
        <v>0</v>
      </c>
      <c r="AH1159" s="499">
        <v>0</v>
      </c>
      <c r="AI1159" s="499">
        <v>0</v>
      </c>
      <c r="AJ1159" s="500">
        <v>408.86376999999999</v>
      </c>
    </row>
    <row r="1160" spans="1:36" s="42" customFormat="1" x14ac:dyDescent="0.25">
      <c r="A1160" s="408"/>
      <c r="B1160" s="113">
        <v>710941</v>
      </c>
      <c r="C1160" s="189" t="s">
        <v>1542</v>
      </c>
      <c r="D1160" s="483">
        <v>6.2284199999999998</v>
      </c>
      <c r="E1160" s="483">
        <v>3712.3288899999998</v>
      </c>
      <c r="F1160" s="483">
        <v>3.1773500000000001</v>
      </c>
      <c r="G1160" s="483">
        <v>1.9069100000000001</v>
      </c>
      <c r="H1160" s="88">
        <v>3723.6415699999998</v>
      </c>
      <c r="I1160" s="483">
        <v>0</v>
      </c>
      <c r="J1160" s="483">
        <v>17.08128</v>
      </c>
      <c r="K1160" s="483">
        <v>0</v>
      </c>
      <c r="L1160" s="483">
        <v>0</v>
      </c>
      <c r="M1160" s="483">
        <v>0</v>
      </c>
      <c r="N1160" s="483">
        <v>0</v>
      </c>
      <c r="O1160" s="483">
        <v>0</v>
      </c>
      <c r="P1160" s="483">
        <v>9.7157900000000001</v>
      </c>
      <c r="Q1160" s="483">
        <v>0</v>
      </c>
      <c r="R1160" s="88">
        <v>26.797069999999998</v>
      </c>
      <c r="S1160" s="483">
        <v>0</v>
      </c>
      <c r="T1160" s="483">
        <v>0</v>
      </c>
      <c r="U1160" s="483">
        <v>3.3180000000000001E-2</v>
      </c>
      <c r="V1160" s="483">
        <v>0</v>
      </c>
      <c r="W1160" s="483">
        <v>0</v>
      </c>
      <c r="X1160" s="483">
        <v>0</v>
      </c>
      <c r="Y1160" s="483">
        <v>0</v>
      </c>
      <c r="Z1160" s="483">
        <v>0</v>
      </c>
      <c r="AA1160" s="483">
        <v>0</v>
      </c>
      <c r="AB1160" s="483">
        <v>0</v>
      </c>
      <c r="AC1160" s="483">
        <v>0</v>
      </c>
      <c r="AD1160" s="483">
        <v>3.3180000000000001E-2</v>
      </c>
      <c r="AE1160" s="483">
        <v>3750.4718199999998</v>
      </c>
      <c r="AF1160" s="236">
        <v>0</v>
      </c>
      <c r="AG1160" s="236">
        <v>0</v>
      </c>
      <c r="AH1160" s="236">
        <v>0</v>
      </c>
      <c r="AI1160" s="236">
        <v>0</v>
      </c>
      <c r="AJ1160" s="488">
        <v>3750.4718199999998</v>
      </c>
    </row>
    <row r="1161" spans="1:36" s="42" customFormat="1" x14ac:dyDescent="0.25">
      <c r="A1161" s="408"/>
      <c r="B1161" s="113">
        <v>710942</v>
      </c>
      <c r="C1161" s="189" t="s">
        <v>1678</v>
      </c>
      <c r="D1161" s="483">
        <v>0</v>
      </c>
      <c r="E1161" s="483">
        <v>0</v>
      </c>
      <c r="F1161" s="483">
        <v>0</v>
      </c>
      <c r="G1161" s="483">
        <v>0</v>
      </c>
      <c r="H1161" s="88">
        <v>0</v>
      </c>
      <c r="I1161" s="483">
        <v>0</v>
      </c>
      <c r="J1161" s="483">
        <v>0</v>
      </c>
      <c r="K1161" s="483">
        <v>0</v>
      </c>
      <c r="L1161" s="483">
        <v>0</v>
      </c>
      <c r="M1161" s="483">
        <v>0</v>
      </c>
      <c r="N1161" s="483">
        <v>0</v>
      </c>
      <c r="O1161" s="483">
        <v>0</v>
      </c>
      <c r="P1161" s="483">
        <v>0</v>
      </c>
      <c r="Q1161" s="483">
        <v>0</v>
      </c>
      <c r="R1161" s="88">
        <v>0</v>
      </c>
      <c r="S1161" s="483">
        <v>0</v>
      </c>
      <c r="T1161" s="483">
        <v>0</v>
      </c>
      <c r="U1161" s="483">
        <v>0</v>
      </c>
      <c r="V1161" s="483">
        <v>0</v>
      </c>
      <c r="W1161" s="483">
        <v>0</v>
      </c>
      <c r="X1161" s="483">
        <v>0</v>
      </c>
      <c r="Y1161" s="483">
        <v>0</v>
      </c>
      <c r="Z1161" s="483">
        <v>0</v>
      </c>
      <c r="AA1161" s="483">
        <v>0</v>
      </c>
      <c r="AB1161" s="483">
        <v>0</v>
      </c>
      <c r="AC1161" s="483">
        <v>0</v>
      </c>
      <c r="AD1161" s="483">
        <v>0</v>
      </c>
      <c r="AE1161" s="483">
        <v>0</v>
      </c>
      <c r="AF1161" s="236">
        <v>0</v>
      </c>
      <c r="AG1161" s="236">
        <v>0</v>
      </c>
      <c r="AH1161" s="236">
        <v>0</v>
      </c>
      <c r="AI1161" s="236">
        <v>0</v>
      </c>
      <c r="AJ1161" s="488">
        <v>0</v>
      </c>
    </row>
    <row r="1162" spans="1:36" s="42" customFormat="1" x14ac:dyDescent="0.25">
      <c r="A1162" s="408"/>
      <c r="B1162" s="113">
        <v>710945</v>
      </c>
      <c r="C1162" s="189" t="s">
        <v>1544</v>
      </c>
      <c r="D1162" s="483">
        <v>2831.6244799999999</v>
      </c>
      <c r="E1162" s="483">
        <v>846.98100999999997</v>
      </c>
      <c r="F1162" s="483">
        <v>6673.85149</v>
      </c>
      <c r="G1162" s="483">
        <v>319.50171999999998</v>
      </c>
      <c r="H1162" s="88">
        <v>10671.958699999999</v>
      </c>
      <c r="I1162" s="483">
        <v>4028.3356100000001</v>
      </c>
      <c r="J1162" s="483">
        <v>37.276389999999999</v>
      </c>
      <c r="K1162" s="483">
        <v>0</v>
      </c>
      <c r="L1162" s="483">
        <v>35042.636339999997</v>
      </c>
      <c r="M1162" s="483">
        <v>0</v>
      </c>
      <c r="N1162" s="483">
        <v>85.474900000000005</v>
      </c>
      <c r="O1162" s="483">
        <v>236.19891000000001</v>
      </c>
      <c r="P1162" s="483">
        <v>28.57582</v>
      </c>
      <c r="Q1162" s="483">
        <v>142.14093</v>
      </c>
      <c r="R1162" s="88">
        <v>39600.638899999998</v>
      </c>
      <c r="S1162" s="483">
        <v>157.54911999999999</v>
      </c>
      <c r="T1162" s="483">
        <v>207.80025000000001</v>
      </c>
      <c r="U1162" s="483">
        <v>11.94847</v>
      </c>
      <c r="V1162" s="483">
        <v>69.730959999999996</v>
      </c>
      <c r="W1162" s="483">
        <v>0</v>
      </c>
      <c r="X1162" s="483">
        <v>0</v>
      </c>
      <c r="Y1162" s="483">
        <v>0</v>
      </c>
      <c r="Z1162" s="483">
        <v>13.457739999999999</v>
      </c>
      <c r="AA1162" s="483">
        <v>198.232</v>
      </c>
      <c r="AB1162" s="483">
        <v>1266.9572700000001</v>
      </c>
      <c r="AC1162" s="483">
        <v>65.021870000000007</v>
      </c>
      <c r="AD1162" s="483">
        <v>1990.6976800000002</v>
      </c>
      <c r="AE1162" s="483">
        <v>52263.295279999991</v>
      </c>
      <c r="AF1162" s="236">
        <v>85.474900000000005</v>
      </c>
      <c r="AG1162" s="236">
        <v>35112.367299999998</v>
      </c>
      <c r="AH1162" s="236">
        <v>0</v>
      </c>
      <c r="AI1162" s="236">
        <v>263.25387000000001</v>
      </c>
      <c r="AJ1162" s="488">
        <v>16802.199209999999</v>
      </c>
    </row>
    <row r="1163" spans="1:36" s="42" customFormat="1" x14ac:dyDescent="0.25">
      <c r="A1163" s="408"/>
      <c r="B1163" s="113">
        <v>710950</v>
      </c>
      <c r="C1163" s="189" t="s">
        <v>1545</v>
      </c>
      <c r="D1163" s="483">
        <v>859.64698999999996</v>
      </c>
      <c r="E1163" s="483">
        <v>2273.3881299999998</v>
      </c>
      <c r="F1163" s="483">
        <v>97623.138009999995</v>
      </c>
      <c r="G1163" s="483">
        <v>1916.2221099999999</v>
      </c>
      <c r="H1163" s="88">
        <v>102672.39524</v>
      </c>
      <c r="I1163" s="483">
        <v>4779.2384099999999</v>
      </c>
      <c r="J1163" s="483">
        <v>55.592109999999998</v>
      </c>
      <c r="K1163" s="483">
        <v>0</v>
      </c>
      <c r="L1163" s="483">
        <v>37185.602209999997</v>
      </c>
      <c r="M1163" s="483">
        <v>13769.702370000001</v>
      </c>
      <c r="N1163" s="483">
        <v>719.71267</v>
      </c>
      <c r="O1163" s="483">
        <v>376.09339999999997</v>
      </c>
      <c r="P1163" s="483">
        <v>3338.1478499999998</v>
      </c>
      <c r="Q1163" s="483">
        <v>150.60842</v>
      </c>
      <c r="R1163" s="88">
        <v>60374.697439999996</v>
      </c>
      <c r="S1163" s="483">
        <v>35.87453</v>
      </c>
      <c r="T1163" s="483">
        <v>1006.49862</v>
      </c>
      <c r="U1163" s="483">
        <v>0.54859999999999998</v>
      </c>
      <c r="V1163" s="483">
        <v>180.98690999999999</v>
      </c>
      <c r="W1163" s="483">
        <v>0</v>
      </c>
      <c r="X1163" s="483">
        <v>0</v>
      </c>
      <c r="Y1163" s="483">
        <v>166.53874999999999</v>
      </c>
      <c r="Z1163" s="483">
        <v>9.0824099999999994</v>
      </c>
      <c r="AA1163" s="483">
        <v>76.623620000000003</v>
      </c>
      <c r="AB1163" s="483">
        <v>28.038409999999999</v>
      </c>
      <c r="AC1163" s="483">
        <v>5.1708699999999999</v>
      </c>
      <c r="AD1163" s="483">
        <v>1509.3627200000001</v>
      </c>
      <c r="AE1163" s="483">
        <v>164556.45540000001</v>
      </c>
      <c r="AF1163" s="236">
        <v>719.71267</v>
      </c>
      <c r="AG1163" s="236">
        <v>51136.291489999996</v>
      </c>
      <c r="AH1163" s="236">
        <v>0</v>
      </c>
      <c r="AI1163" s="236">
        <v>248.33324000000002</v>
      </c>
      <c r="AJ1163" s="488">
        <v>112452.11799999999</v>
      </c>
    </row>
    <row r="1164" spans="1:36" s="42" customFormat="1" x14ac:dyDescent="0.25">
      <c r="A1164" s="408"/>
      <c r="B1164" s="113">
        <v>710960</v>
      </c>
      <c r="C1164" s="189" t="s">
        <v>867</v>
      </c>
      <c r="D1164" s="483">
        <v>0</v>
      </c>
      <c r="E1164" s="483">
        <v>0</v>
      </c>
      <c r="F1164" s="483">
        <v>0</v>
      </c>
      <c r="G1164" s="483">
        <v>0</v>
      </c>
      <c r="H1164" s="88">
        <v>0</v>
      </c>
      <c r="I1164" s="483">
        <v>0</v>
      </c>
      <c r="J1164" s="483">
        <v>0</v>
      </c>
      <c r="K1164" s="483">
        <v>0</v>
      </c>
      <c r="L1164" s="483">
        <v>0</v>
      </c>
      <c r="M1164" s="483">
        <v>0</v>
      </c>
      <c r="N1164" s="483">
        <v>0</v>
      </c>
      <c r="O1164" s="483">
        <v>0</v>
      </c>
      <c r="P1164" s="483">
        <v>0</v>
      </c>
      <c r="Q1164" s="483">
        <v>0</v>
      </c>
      <c r="R1164" s="88">
        <v>0</v>
      </c>
      <c r="S1164" s="483">
        <v>0</v>
      </c>
      <c r="T1164" s="483">
        <v>0</v>
      </c>
      <c r="U1164" s="483">
        <v>0</v>
      </c>
      <c r="V1164" s="483">
        <v>0</v>
      </c>
      <c r="W1164" s="483">
        <v>0</v>
      </c>
      <c r="X1164" s="483">
        <v>0</v>
      </c>
      <c r="Y1164" s="483">
        <v>0</v>
      </c>
      <c r="Z1164" s="483">
        <v>0</v>
      </c>
      <c r="AA1164" s="483">
        <v>0</v>
      </c>
      <c r="AB1164" s="483">
        <v>0</v>
      </c>
      <c r="AC1164" s="483">
        <v>0</v>
      </c>
      <c r="AD1164" s="483">
        <v>0</v>
      </c>
      <c r="AE1164" s="483">
        <v>0</v>
      </c>
      <c r="AF1164" s="236">
        <v>0</v>
      </c>
      <c r="AG1164" s="236">
        <v>0</v>
      </c>
      <c r="AH1164" s="236">
        <v>0</v>
      </c>
      <c r="AI1164" s="236">
        <v>0</v>
      </c>
      <c r="AJ1164" s="488">
        <v>0</v>
      </c>
    </row>
    <row r="1165" spans="1:36" s="42" customFormat="1" x14ac:dyDescent="0.25">
      <c r="A1165" s="408"/>
      <c r="B1165" s="113">
        <v>710990</v>
      </c>
      <c r="C1165" s="189" t="s">
        <v>1699</v>
      </c>
      <c r="D1165" s="483">
        <v>0</v>
      </c>
      <c r="E1165" s="483">
        <v>256677.57884999999</v>
      </c>
      <c r="F1165" s="483">
        <v>0</v>
      </c>
      <c r="G1165" s="483">
        <v>0</v>
      </c>
      <c r="H1165" s="88">
        <v>256677.57884999999</v>
      </c>
      <c r="I1165" s="483">
        <v>0</v>
      </c>
      <c r="J1165" s="483">
        <v>0</v>
      </c>
      <c r="K1165" s="483">
        <v>45.265999999999998</v>
      </c>
      <c r="L1165" s="483">
        <v>0</v>
      </c>
      <c r="M1165" s="483">
        <v>0</v>
      </c>
      <c r="N1165" s="483">
        <v>0</v>
      </c>
      <c r="O1165" s="483">
        <v>0</v>
      </c>
      <c r="P1165" s="483">
        <v>0</v>
      </c>
      <c r="Q1165" s="483">
        <v>0</v>
      </c>
      <c r="R1165" s="88">
        <v>45.265999999999998</v>
      </c>
      <c r="S1165" s="483">
        <v>0</v>
      </c>
      <c r="T1165" s="483">
        <v>0</v>
      </c>
      <c r="U1165" s="483">
        <v>0</v>
      </c>
      <c r="V1165" s="483">
        <v>0</v>
      </c>
      <c r="W1165" s="483">
        <v>7.42781</v>
      </c>
      <c r="X1165" s="483">
        <v>0</v>
      </c>
      <c r="Y1165" s="483">
        <v>0</v>
      </c>
      <c r="Z1165" s="483">
        <v>19.74286</v>
      </c>
      <c r="AA1165" s="483">
        <v>15455.41516</v>
      </c>
      <c r="AB1165" s="483">
        <v>11346.570100000001</v>
      </c>
      <c r="AC1165" s="483">
        <v>0</v>
      </c>
      <c r="AD1165" s="483">
        <v>26829.155930000001</v>
      </c>
      <c r="AE1165" s="483">
        <v>283552.00078</v>
      </c>
      <c r="AF1165" s="236">
        <v>45.265999999999998</v>
      </c>
      <c r="AG1165" s="236">
        <v>0</v>
      </c>
      <c r="AH1165" s="236">
        <v>0</v>
      </c>
      <c r="AI1165" s="236">
        <v>15455.41516</v>
      </c>
      <c r="AJ1165" s="488">
        <v>268051.31961999997</v>
      </c>
    </row>
    <row r="1166" spans="1:36" s="42" customFormat="1" x14ac:dyDescent="0.25">
      <c r="A1166" s="408"/>
      <c r="B1166" s="113">
        <v>7110</v>
      </c>
      <c r="C1166" s="189" t="s">
        <v>430</v>
      </c>
      <c r="D1166" s="483">
        <v>0</v>
      </c>
      <c r="E1166" s="483">
        <v>474.15550000000002</v>
      </c>
      <c r="F1166" s="483">
        <v>981.94812000000002</v>
      </c>
      <c r="G1166" s="483">
        <v>1376.9210399999999</v>
      </c>
      <c r="H1166" s="88">
        <v>2833.02466</v>
      </c>
      <c r="I1166" s="483">
        <v>0</v>
      </c>
      <c r="J1166" s="483">
        <v>3765.59539</v>
      </c>
      <c r="K1166" s="483">
        <v>0</v>
      </c>
      <c r="L1166" s="483">
        <v>0</v>
      </c>
      <c r="M1166" s="483">
        <v>152.09272999999999</v>
      </c>
      <c r="N1166" s="483">
        <v>91.045599999999993</v>
      </c>
      <c r="O1166" s="483">
        <v>0</v>
      </c>
      <c r="P1166" s="483">
        <v>0</v>
      </c>
      <c r="Q1166" s="483">
        <v>0</v>
      </c>
      <c r="R1166" s="88">
        <v>4008.7337199999997</v>
      </c>
      <c r="S1166" s="483">
        <v>0</v>
      </c>
      <c r="T1166" s="483">
        <v>0</v>
      </c>
      <c r="U1166" s="483">
        <v>0</v>
      </c>
      <c r="V1166" s="483">
        <v>0</v>
      </c>
      <c r="W1166" s="483">
        <v>0</v>
      </c>
      <c r="X1166" s="483">
        <v>463.97824000000003</v>
      </c>
      <c r="Y1166" s="483">
        <v>0.12762000000000001</v>
      </c>
      <c r="Z1166" s="483">
        <v>0</v>
      </c>
      <c r="AA1166" s="483">
        <v>0</v>
      </c>
      <c r="AB1166" s="483">
        <v>0</v>
      </c>
      <c r="AC1166" s="483">
        <v>0</v>
      </c>
      <c r="AD1166" s="483">
        <v>464.10586000000001</v>
      </c>
      <c r="AE1166" s="483">
        <v>7305.864239999999</v>
      </c>
      <c r="AF1166" s="236">
        <v>91.045599999999993</v>
      </c>
      <c r="AG1166" s="236">
        <v>152.09272999999999</v>
      </c>
      <c r="AH1166" s="236">
        <v>0</v>
      </c>
      <c r="AI1166" s="236">
        <v>0.12762000000000001</v>
      </c>
      <c r="AJ1166" s="488">
        <v>7062.5982899999999</v>
      </c>
    </row>
    <row r="1167" spans="1:36" s="42" customFormat="1" x14ac:dyDescent="0.25">
      <c r="A1167" s="408"/>
      <c r="B1167" s="113">
        <v>711005</v>
      </c>
      <c r="C1167" s="189" t="s">
        <v>431</v>
      </c>
      <c r="D1167" s="483">
        <v>0</v>
      </c>
      <c r="E1167" s="483">
        <v>0</v>
      </c>
      <c r="F1167" s="483">
        <v>211.01453000000001</v>
      </c>
      <c r="G1167" s="483">
        <v>406.74392</v>
      </c>
      <c r="H1167" s="88">
        <v>617.75845000000004</v>
      </c>
      <c r="I1167" s="483">
        <v>0</v>
      </c>
      <c r="J1167" s="483">
        <v>3763.8593099999998</v>
      </c>
      <c r="K1167" s="483">
        <v>0</v>
      </c>
      <c r="L1167" s="483">
        <v>0</v>
      </c>
      <c r="M1167" s="483">
        <v>110.96727</v>
      </c>
      <c r="N1167" s="483">
        <v>61.530720000000002</v>
      </c>
      <c r="O1167" s="483">
        <v>0</v>
      </c>
      <c r="P1167" s="483">
        <v>0</v>
      </c>
      <c r="Q1167" s="483">
        <v>0</v>
      </c>
      <c r="R1167" s="88">
        <v>3936.3573000000001</v>
      </c>
      <c r="S1167" s="483">
        <v>0</v>
      </c>
      <c r="T1167" s="483">
        <v>0</v>
      </c>
      <c r="U1167" s="483">
        <v>0</v>
      </c>
      <c r="V1167" s="483">
        <v>0</v>
      </c>
      <c r="W1167" s="483">
        <v>0</v>
      </c>
      <c r="X1167" s="483">
        <v>386.64854000000003</v>
      </c>
      <c r="Y1167" s="483">
        <v>0</v>
      </c>
      <c r="Z1167" s="483">
        <v>0</v>
      </c>
      <c r="AA1167" s="483">
        <v>0</v>
      </c>
      <c r="AB1167" s="483">
        <v>0</v>
      </c>
      <c r="AC1167" s="483">
        <v>0</v>
      </c>
      <c r="AD1167" s="483">
        <v>386.64854000000003</v>
      </c>
      <c r="AE1167" s="483">
        <v>4940.7642900000001</v>
      </c>
      <c r="AF1167" s="236">
        <v>61.530720000000002</v>
      </c>
      <c r="AG1167" s="236">
        <v>110.96727</v>
      </c>
      <c r="AH1167" s="236">
        <v>0</v>
      </c>
      <c r="AI1167" s="236">
        <v>0</v>
      </c>
      <c r="AJ1167" s="488">
        <v>4768.2663000000002</v>
      </c>
    </row>
    <row r="1168" spans="1:36" s="42" customFormat="1" x14ac:dyDescent="0.25">
      <c r="A1168" s="408"/>
      <c r="B1168" s="113">
        <v>711010</v>
      </c>
      <c r="C1168" s="189" t="s">
        <v>432</v>
      </c>
      <c r="D1168" s="483">
        <v>0</v>
      </c>
      <c r="E1168" s="483">
        <v>453.26452</v>
      </c>
      <c r="F1168" s="483">
        <v>382.67649</v>
      </c>
      <c r="G1168" s="483">
        <v>548.33223999999996</v>
      </c>
      <c r="H1168" s="88">
        <v>1384.27325</v>
      </c>
      <c r="I1168" s="483">
        <v>0</v>
      </c>
      <c r="J1168" s="483">
        <v>5.8E-4</v>
      </c>
      <c r="K1168" s="483">
        <v>0</v>
      </c>
      <c r="L1168" s="483">
        <v>0</v>
      </c>
      <c r="M1168" s="483">
        <v>41.125459999999997</v>
      </c>
      <c r="N1168" s="483">
        <v>8.0259999999999998</v>
      </c>
      <c r="O1168" s="483">
        <v>0</v>
      </c>
      <c r="P1168" s="483">
        <v>0</v>
      </c>
      <c r="Q1168" s="483">
        <v>0</v>
      </c>
      <c r="R1168" s="88">
        <v>49.15204</v>
      </c>
      <c r="S1168" s="483">
        <v>0</v>
      </c>
      <c r="T1168" s="483">
        <v>0</v>
      </c>
      <c r="U1168" s="483">
        <v>0</v>
      </c>
      <c r="V1168" s="483">
        <v>0</v>
      </c>
      <c r="W1168" s="483">
        <v>0</v>
      </c>
      <c r="X1168" s="483">
        <v>77.329700000000003</v>
      </c>
      <c r="Y1168" s="483">
        <v>0.12762000000000001</v>
      </c>
      <c r="Z1168" s="483">
        <v>0</v>
      </c>
      <c r="AA1168" s="483">
        <v>0</v>
      </c>
      <c r="AB1168" s="483">
        <v>0</v>
      </c>
      <c r="AC1168" s="483">
        <v>0</v>
      </c>
      <c r="AD1168" s="483">
        <v>77.457319999999996</v>
      </c>
      <c r="AE1168" s="483">
        <v>1510.8826099999999</v>
      </c>
      <c r="AF1168" s="236">
        <v>8.0259999999999998</v>
      </c>
      <c r="AG1168" s="236">
        <v>41.125459999999997</v>
      </c>
      <c r="AH1168" s="236">
        <v>0</v>
      </c>
      <c r="AI1168" s="236">
        <v>0.12762000000000001</v>
      </c>
      <c r="AJ1168" s="488">
        <v>1461.6035299999999</v>
      </c>
    </row>
    <row r="1169" spans="1:36" s="42" customFormat="1" x14ac:dyDescent="0.25">
      <c r="A1169" s="408"/>
      <c r="B1169" s="113">
        <v>711015</v>
      </c>
      <c r="C1169" s="189" t="s">
        <v>433</v>
      </c>
      <c r="D1169" s="483">
        <v>0</v>
      </c>
      <c r="E1169" s="483">
        <v>20.890979999999999</v>
      </c>
      <c r="F1169" s="483">
        <v>388.25709999999998</v>
      </c>
      <c r="G1169" s="483">
        <v>421.84487999999999</v>
      </c>
      <c r="H1169" s="88">
        <v>830.99296000000004</v>
      </c>
      <c r="I1169" s="483">
        <v>0</v>
      </c>
      <c r="J1169" s="483">
        <v>1.7355</v>
      </c>
      <c r="K1169" s="483">
        <v>0</v>
      </c>
      <c r="L1169" s="483">
        <v>0</v>
      </c>
      <c r="M1169" s="483">
        <v>0</v>
      </c>
      <c r="N1169" s="483">
        <v>21.488880000000002</v>
      </c>
      <c r="O1169" s="483">
        <v>0</v>
      </c>
      <c r="P1169" s="483">
        <v>0</v>
      </c>
      <c r="Q1169" s="483">
        <v>0</v>
      </c>
      <c r="R1169" s="88">
        <v>23.224380000000004</v>
      </c>
      <c r="S1169" s="483">
        <v>0</v>
      </c>
      <c r="T1169" s="483">
        <v>0</v>
      </c>
      <c r="U1169" s="483">
        <v>0</v>
      </c>
      <c r="V1169" s="483">
        <v>0</v>
      </c>
      <c r="W1169" s="483">
        <v>0</v>
      </c>
      <c r="X1169" s="483">
        <v>0</v>
      </c>
      <c r="Y1169" s="483">
        <v>0</v>
      </c>
      <c r="Z1169" s="483">
        <v>0</v>
      </c>
      <c r="AA1169" s="483">
        <v>0</v>
      </c>
      <c r="AB1169" s="483">
        <v>0</v>
      </c>
      <c r="AC1169" s="483">
        <v>0</v>
      </c>
      <c r="AD1169" s="483">
        <v>0</v>
      </c>
      <c r="AE1169" s="483">
        <v>854.21734000000004</v>
      </c>
      <c r="AF1169" s="236">
        <v>21.488880000000002</v>
      </c>
      <c r="AG1169" s="236">
        <v>0</v>
      </c>
      <c r="AH1169" s="236">
        <v>0</v>
      </c>
      <c r="AI1169" s="236">
        <v>0</v>
      </c>
      <c r="AJ1169" s="488">
        <v>832.72846000000004</v>
      </c>
    </row>
    <row r="1170" spans="1:36" s="42" customFormat="1" x14ac:dyDescent="0.25">
      <c r="A1170" s="408"/>
      <c r="B1170" s="113">
        <v>7111</v>
      </c>
      <c r="C1170" s="189" t="s">
        <v>434</v>
      </c>
      <c r="D1170" s="483">
        <v>0</v>
      </c>
      <c r="E1170" s="483">
        <v>0</v>
      </c>
      <c r="F1170" s="483">
        <v>0</v>
      </c>
      <c r="G1170" s="483">
        <v>0</v>
      </c>
      <c r="H1170" s="88">
        <v>0</v>
      </c>
      <c r="I1170" s="483">
        <v>0</v>
      </c>
      <c r="J1170" s="483">
        <v>0</v>
      </c>
      <c r="K1170" s="483">
        <v>0</v>
      </c>
      <c r="L1170" s="483">
        <v>0</v>
      </c>
      <c r="M1170" s="483">
        <v>0</v>
      </c>
      <c r="N1170" s="483">
        <v>0</v>
      </c>
      <c r="O1170" s="483">
        <v>0</v>
      </c>
      <c r="P1170" s="483">
        <v>0</v>
      </c>
      <c r="Q1170" s="483">
        <v>0</v>
      </c>
      <c r="R1170" s="88">
        <v>0</v>
      </c>
      <c r="S1170" s="483">
        <v>0</v>
      </c>
      <c r="T1170" s="483">
        <v>0</v>
      </c>
      <c r="U1170" s="483">
        <v>0</v>
      </c>
      <c r="V1170" s="483">
        <v>0</v>
      </c>
      <c r="W1170" s="483">
        <v>0</v>
      </c>
      <c r="X1170" s="483">
        <v>0</v>
      </c>
      <c r="Y1170" s="483">
        <v>0</v>
      </c>
      <c r="Z1170" s="483">
        <v>0</v>
      </c>
      <c r="AA1170" s="483">
        <v>0</v>
      </c>
      <c r="AB1170" s="483">
        <v>0</v>
      </c>
      <c r="AC1170" s="483">
        <v>0</v>
      </c>
      <c r="AD1170" s="483">
        <v>0</v>
      </c>
      <c r="AE1170" s="483">
        <v>0</v>
      </c>
      <c r="AF1170" s="236">
        <v>0</v>
      </c>
      <c r="AG1170" s="236">
        <v>0</v>
      </c>
      <c r="AH1170" s="236">
        <v>0</v>
      </c>
      <c r="AI1170" s="236">
        <v>0</v>
      </c>
      <c r="AJ1170" s="488">
        <v>0</v>
      </c>
    </row>
    <row r="1171" spans="1:36" s="42" customFormat="1" x14ac:dyDescent="0.25">
      <c r="A1171" s="408"/>
      <c r="B1171" s="113">
        <v>711105</v>
      </c>
      <c r="C1171" s="189" t="s">
        <v>435</v>
      </c>
      <c r="D1171" s="483">
        <v>0</v>
      </c>
      <c r="E1171" s="483">
        <v>0</v>
      </c>
      <c r="F1171" s="483">
        <v>0</v>
      </c>
      <c r="G1171" s="483">
        <v>0</v>
      </c>
      <c r="H1171" s="88">
        <v>0</v>
      </c>
      <c r="I1171" s="483">
        <v>0</v>
      </c>
      <c r="J1171" s="483">
        <v>0</v>
      </c>
      <c r="K1171" s="483">
        <v>0</v>
      </c>
      <c r="L1171" s="483">
        <v>0</v>
      </c>
      <c r="M1171" s="483">
        <v>0</v>
      </c>
      <c r="N1171" s="483">
        <v>0</v>
      </c>
      <c r="O1171" s="483">
        <v>0</v>
      </c>
      <c r="P1171" s="483">
        <v>0</v>
      </c>
      <c r="Q1171" s="483">
        <v>0</v>
      </c>
      <c r="R1171" s="88">
        <v>0</v>
      </c>
      <c r="S1171" s="483">
        <v>0</v>
      </c>
      <c r="T1171" s="483">
        <v>0</v>
      </c>
      <c r="U1171" s="483">
        <v>0</v>
      </c>
      <c r="V1171" s="483">
        <v>0</v>
      </c>
      <c r="W1171" s="483">
        <v>0</v>
      </c>
      <c r="X1171" s="483">
        <v>0</v>
      </c>
      <c r="Y1171" s="483">
        <v>0</v>
      </c>
      <c r="Z1171" s="483">
        <v>0</v>
      </c>
      <c r="AA1171" s="483">
        <v>0</v>
      </c>
      <c r="AB1171" s="483">
        <v>0</v>
      </c>
      <c r="AC1171" s="483">
        <v>0</v>
      </c>
      <c r="AD1171" s="483">
        <v>0</v>
      </c>
      <c r="AE1171" s="483">
        <v>0</v>
      </c>
      <c r="AF1171" s="236">
        <v>0</v>
      </c>
      <c r="AG1171" s="236">
        <v>0</v>
      </c>
      <c r="AH1171" s="236">
        <v>0</v>
      </c>
      <c r="AI1171" s="236">
        <v>0</v>
      </c>
      <c r="AJ1171" s="488">
        <v>0</v>
      </c>
    </row>
    <row r="1172" spans="1:36" s="42" customFormat="1" x14ac:dyDescent="0.25">
      <c r="A1172" s="408"/>
      <c r="B1172" s="113">
        <v>711110</v>
      </c>
      <c r="C1172" s="189" t="s">
        <v>199</v>
      </c>
      <c r="D1172" s="483">
        <v>0</v>
      </c>
      <c r="E1172" s="483">
        <v>0</v>
      </c>
      <c r="F1172" s="483">
        <v>0</v>
      </c>
      <c r="G1172" s="483">
        <v>0</v>
      </c>
      <c r="H1172" s="88">
        <v>0</v>
      </c>
      <c r="I1172" s="483">
        <v>0</v>
      </c>
      <c r="J1172" s="483">
        <v>0</v>
      </c>
      <c r="K1172" s="483">
        <v>0</v>
      </c>
      <c r="L1172" s="483">
        <v>0</v>
      </c>
      <c r="M1172" s="483">
        <v>0</v>
      </c>
      <c r="N1172" s="483">
        <v>0</v>
      </c>
      <c r="O1172" s="483">
        <v>0</v>
      </c>
      <c r="P1172" s="483">
        <v>0</v>
      </c>
      <c r="Q1172" s="483">
        <v>0</v>
      </c>
      <c r="R1172" s="88">
        <v>0</v>
      </c>
      <c r="S1172" s="483">
        <v>0</v>
      </c>
      <c r="T1172" s="483">
        <v>0</v>
      </c>
      <c r="U1172" s="483">
        <v>0</v>
      </c>
      <c r="V1172" s="483">
        <v>0</v>
      </c>
      <c r="W1172" s="483">
        <v>0</v>
      </c>
      <c r="X1172" s="483">
        <v>0</v>
      </c>
      <c r="Y1172" s="483">
        <v>0</v>
      </c>
      <c r="Z1172" s="483">
        <v>0</v>
      </c>
      <c r="AA1172" s="483">
        <v>0</v>
      </c>
      <c r="AB1172" s="483">
        <v>0</v>
      </c>
      <c r="AC1172" s="483">
        <v>0</v>
      </c>
      <c r="AD1172" s="483">
        <v>0</v>
      </c>
      <c r="AE1172" s="483">
        <v>0</v>
      </c>
      <c r="AF1172" s="236">
        <v>0</v>
      </c>
      <c r="AG1172" s="236">
        <v>0</v>
      </c>
      <c r="AH1172" s="236">
        <v>0</v>
      </c>
      <c r="AI1172" s="236">
        <v>0</v>
      </c>
      <c r="AJ1172" s="488">
        <v>0</v>
      </c>
    </row>
    <row r="1173" spans="1:36" s="42" customFormat="1" x14ac:dyDescent="0.25">
      <c r="A1173" s="408"/>
      <c r="B1173" s="113">
        <v>711115</v>
      </c>
      <c r="C1173" s="189" t="s">
        <v>436</v>
      </c>
      <c r="D1173" s="483">
        <v>0</v>
      </c>
      <c r="E1173" s="483">
        <v>0</v>
      </c>
      <c r="F1173" s="483">
        <v>0</v>
      </c>
      <c r="G1173" s="483">
        <v>0</v>
      </c>
      <c r="H1173" s="88">
        <v>0</v>
      </c>
      <c r="I1173" s="483">
        <v>0</v>
      </c>
      <c r="J1173" s="483">
        <v>0</v>
      </c>
      <c r="K1173" s="483">
        <v>0</v>
      </c>
      <c r="L1173" s="483">
        <v>0</v>
      </c>
      <c r="M1173" s="483">
        <v>0</v>
      </c>
      <c r="N1173" s="483">
        <v>0</v>
      </c>
      <c r="O1173" s="483">
        <v>0</v>
      </c>
      <c r="P1173" s="483">
        <v>0</v>
      </c>
      <c r="Q1173" s="483">
        <v>0</v>
      </c>
      <c r="R1173" s="88">
        <v>0</v>
      </c>
      <c r="S1173" s="483">
        <v>0</v>
      </c>
      <c r="T1173" s="483">
        <v>0</v>
      </c>
      <c r="U1173" s="483">
        <v>0</v>
      </c>
      <c r="V1173" s="483">
        <v>0</v>
      </c>
      <c r="W1173" s="483">
        <v>0</v>
      </c>
      <c r="X1173" s="483">
        <v>0</v>
      </c>
      <c r="Y1173" s="483">
        <v>0</v>
      </c>
      <c r="Z1173" s="483">
        <v>0</v>
      </c>
      <c r="AA1173" s="483">
        <v>0</v>
      </c>
      <c r="AB1173" s="483">
        <v>0</v>
      </c>
      <c r="AC1173" s="483">
        <v>0</v>
      </c>
      <c r="AD1173" s="483">
        <v>0</v>
      </c>
      <c r="AE1173" s="483">
        <v>0</v>
      </c>
      <c r="AF1173" s="236">
        <v>0</v>
      </c>
      <c r="AG1173" s="236">
        <v>0</v>
      </c>
      <c r="AH1173" s="236">
        <v>0</v>
      </c>
      <c r="AI1173" s="236">
        <v>0</v>
      </c>
      <c r="AJ1173" s="488">
        <v>0</v>
      </c>
    </row>
    <row r="1174" spans="1:36" s="42" customFormat="1" x14ac:dyDescent="0.25">
      <c r="A1174" s="408"/>
      <c r="B1174" s="113">
        <v>711120</v>
      </c>
      <c r="C1174" s="189" t="s">
        <v>209</v>
      </c>
      <c r="D1174" s="483">
        <v>0</v>
      </c>
      <c r="E1174" s="483">
        <v>0</v>
      </c>
      <c r="F1174" s="483">
        <v>0</v>
      </c>
      <c r="G1174" s="483">
        <v>0</v>
      </c>
      <c r="H1174" s="88">
        <v>0</v>
      </c>
      <c r="I1174" s="483">
        <v>0</v>
      </c>
      <c r="J1174" s="483">
        <v>0</v>
      </c>
      <c r="K1174" s="483">
        <v>0</v>
      </c>
      <c r="L1174" s="483">
        <v>0</v>
      </c>
      <c r="M1174" s="483">
        <v>0</v>
      </c>
      <c r="N1174" s="483">
        <v>0</v>
      </c>
      <c r="O1174" s="483">
        <v>0</v>
      </c>
      <c r="P1174" s="483">
        <v>0</v>
      </c>
      <c r="Q1174" s="483">
        <v>0</v>
      </c>
      <c r="R1174" s="88">
        <v>0</v>
      </c>
      <c r="S1174" s="483">
        <v>0</v>
      </c>
      <c r="T1174" s="483">
        <v>0</v>
      </c>
      <c r="U1174" s="483">
        <v>0</v>
      </c>
      <c r="V1174" s="483">
        <v>0</v>
      </c>
      <c r="W1174" s="483">
        <v>0</v>
      </c>
      <c r="X1174" s="483">
        <v>0</v>
      </c>
      <c r="Y1174" s="483">
        <v>0</v>
      </c>
      <c r="Z1174" s="483">
        <v>0</v>
      </c>
      <c r="AA1174" s="483">
        <v>0</v>
      </c>
      <c r="AB1174" s="483">
        <v>0</v>
      </c>
      <c r="AC1174" s="483">
        <v>0</v>
      </c>
      <c r="AD1174" s="483">
        <v>0</v>
      </c>
      <c r="AE1174" s="483">
        <v>0</v>
      </c>
      <c r="AF1174" s="236">
        <v>0</v>
      </c>
      <c r="AG1174" s="236">
        <v>0</v>
      </c>
      <c r="AH1174" s="236">
        <v>0</v>
      </c>
      <c r="AI1174" s="236">
        <v>0</v>
      </c>
      <c r="AJ1174" s="488">
        <v>0</v>
      </c>
    </row>
    <row r="1175" spans="1:36" s="42" customFormat="1" x14ac:dyDescent="0.25">
      <c r="A1175" s="408"/>
      <c r="B1175" s="113">
        <v>711125</v>
      </c>
      <c r="C1175" s="189" t="s">
        <v>1121</v>
      </c>
      <c r="D1175" s="483">
        <v>0</v>
      </c>
      <c r="E1175" s="483">
        <v>0</v>
      </c>
      <c r="F1175" s="483">
        <v>0</v>
      </c>
      <c r="G1175" s="483">
        <v>0</v>
      </c>
      <c r="H1175" s="88">
        <v>0</v>
      </c>
      <c r="I1175" s="483">
        <v>0</v>
      </c>
      <c r="J1175" s="483">
        <v>0</v>
      </c>
      <c r="K1175" s="483">
        <v>0</v>
      </c>
      <c r="L1175" s="483">
        <v>0</v>
      </c>
      <c r="M1175" s="483">
        <v>0</v>
      </c>
      <c r="N1175" s="483">
        <v>0</v>
      </c>
      <c r="O1175" s="483">
        <v>0</v>
      </c>
      <c r="P1175" s="483">
        <v>0</v>
      </c>
      <c r="Q1175" s="483">
        <v>0</v>
      </c>
      <c r="R1175" s="88">
        <v>0</v>
      </c>
      <c r="S1175" s="483">
        <v>0</v>
      </c>
      <c r="T1175" s="483">
        <v>0</v>
      </c>
      <c r="U1175" s="483">
        <v>0</v>
      </c>
      <c r="V1175" s="483">
        <v>0</v>
      </c>
      <c r="W1175" s="483">
        <v>0</v>
      </c>
      <c r="X1175" s="483">
        <v>0</v>
      </c>
      <c r="Y1175" s="483">
        <v>0</v>
      </c>
      <c r="Z1175" s="483">
        <v>0</v>
      </c>
      <c r="AA1175" s="483">
        <v>0</v>
      </c>
      <c r="AB1175" s="483">
        <v>0</v>
      </c>
      <c r="AC1175" s="483">
        <v>0</v>
      </c>
      <c r="AD1175" s="483">
        <v>0</v>
      </c>
      <c r="AE1175" s="483">
        <v>0</v>
      </c>
      <c r="AF1175" s="236">
        <v>0</v>
      </c>
      <c r="AG1175" s="236">
        <v>0</v>
      </c>
      <c r="AH1175" s="236">
        <v>0</v>
      </c>
      <c r="AI1175" s="236">
        <v>0</v>
      </c>
      <c r="AJ1175" s="488">
        <v>0</v>
      </c>
    </row>
    <row r="1176" spans="1:36" s="42" customFormat="1" x14ac:dyDescent="0.25">
      <c r="A1176" s="408"/>
      <c r="B1176" s="113">
        <v>711130</v>
      </c>
      <c r="C1176" s="189" t="s">
        <v>437</v>
      </c>
      <c r="D1176" s="483">
        <v>0</v>
      </c>
      <c r="E1176" s="483">
        <v>0</v>
      </c>
      <c r="F1176" s="483">
        <v>0</v>
      </c>
      <c r="G1176" s="483">
        <v>0</v>
      </c>
      <c r="H1176" s="88">
        <v>0</v>
      </c>
      <c r="I1176" s="483">
        <v>0</v>
      </c>
      <c r="J1176" s="483">
        <v>0</v>
      </c>
      <c r="K1176" s="483">
        <v>0</v>
      </c>
      <c r="L1176" s="483">
        <v>0</v>
      </c>
      <c r="M1176" s="483">
        <v>0</v>
      </c>
      <c r="N1176" s="483">
        <v>0</v>
      </c>
      <c r="O1176" s="483">
        <v>0</v>
      </c>
      <c r="P1176" s="483">
        <v>0</v>
      </c>
      <c r="Q1176" s="483">
        <v>0</v>
      </c>
      <c r="R1176" s="88">
        <v>0</v>
      </c>
      <c r="S1176" s="483">
        <v>0</v>
      </c>
      <c r="T1176" s="483">
        <v>0</v>
      </c>
      <c r="U1176" s="483">
        <v>0</v>
      </c>
      <c r="V1176" s="483">
        <v>0</v>
      </c>
      <c r="W1176" s="483">
        <v>0</v>
      </c>
      <c r="X1176" s="483">
        <v>0</v>
      </c>
      <c r="Y1176" s="483">
        <v>0</v>
      </c>
      <c r="Z1176" s="483">
        <v>0</v>
      </c>
      <c r="AA1176" s="483">
        <v>0</v>
      </c>
      <c r="AB1176" s="483">
        <v>0</v>
      </c>
      <c r="AC1176" s="483">
        <v>0</v>
      </c>
      <c r="AD1176" s="483">
        <v>0</v>
      </c>
      <c r="AE1176" s="483">
        <v>0</v>
      </c>
      <c r="AF1176" s="236">
        <v>0</v>
      </c>
      <c r="AG1176" s="236">
        <v>0</v>
      </c>
      <c r="AH1176" s="236">
        <v>0</v>
      </c>
      <c r="AI1176" s="236">
        <v>0</v>
      </c>
      <c r="AJ1176" s="488">
        <v>0</v>
      </c>
    </row>
    <row r="1177" spans="1:36" s="42" customFormat="1" x14ac:dyDescent="0.25">
      <c r="A1177" s="408"/>
      <c r="B1177" s="113">
        <v>711135</v>
      </c>
      <c r="C1177" s="189" t="s">
        <v>210</v>
      </c>
      <c r="D1177" s="483">
        <v>0</v>
      </c>
      <c r="E1177" s="483">
        <v>0</v>
      </c>
      <c r="F1177" s="483">
        <v>0</v>
      </c>
      <c r="G1177" s="483">
        <v>0</v>
      </c>
      <c r="H1177" s="88">
        <v>0</v>
      </c>
      <c r="I1177" s="483">
        <v>0</v>
      </c>
      <c r="J1177" s="483">
        <v>0</v>
      </c>
      <c r="K1177" s="483">
        <v>0</v>
      </c>
      <c r="L1177" s="483">
        <v>0</v>
      </c>
      <c r="M1177" s="483">
        <v>0</v>
      </c>
      <c r="N1177" s="483">
        <v>0</v>
      </c>
      <c r="O1177" s="483">
        <v>0</v>
      </c>
      <c r="P1177" s="483">
        <v>0</v>
      </c>
      <c r="Q1177" s="483">
        <v>0</v>
      </c>
      <c r="R1177" s="88">
        <v>0</v>
      </c>
      <c r="S1177" s="483">
        <v>0</v>
      </c>
      <c r="T1177" s="483">
        <v>0</v>
      </c>
      <c r="U1177" s="483">
        <v>0</v>
      </c>
      <c r="V1177" s="483">
        <v>0</v>
      </c>
      <c r="W1177" s="483">
        <v>0</v>
      </c>
      <c r="X1177" s="483">
        <v>0</v>
      </c>
      <c r="Y1177" s="483">
        <v>0</v>
      </c>
      <c r="Z1177" s="483">
        <v>0</v>
      </c>
      <c r="AA1177" s="483">
        <v>0</v>
      </c>
      <c r="AB1177" s="483">
        <v>0</v>
      </c>
      <c r="AC1177" s="483">
        <v>0</v>
      </c>
      <c r="AD1177" s="483">
        <v>0</v>
      </c>
      <c r="AE1177" s="483">
        <v>0</v>
      </c>
      <c r="AF1177" s="236">
        <v>0</v>
      </c>
      <c r="AG1177" s="236">
        <v>0</v>
      </c>
      <c r="AH1177" s="236">
        <v>0</v>
      </c>
      <c r="AI1177" s="236">
        <v>0</v>
      </c>
      <c r="AJ1177" s="488">
        <v>0</v>
      </c>
    </row>
    <row r="1178" spans="1:36" s="42" customFormat="1" x14ac:dyDescent="0.25">
      <c r="A1178" s="408"/>
      <c r="B1178" s="113">
        <v>7112</v>
      </c>
      <c r="C1178" s="189" t="s">
        <v>1700</v>
      </c>
      <c r="D1178" s="483">
        <v>0</v>
      </c>
      <c r="E1178" s="483">
        <v>0</v>
      </c>
      <c r="F1178" s="483">
        <v>0</v>
      </c>
      <c r="G1178" s="483">
        <v>891.41762000000006</v>
      </c>
      <c r="H1178" s="88">
        <v>891.41762000000006</v>
      </c>
      <c r="I1178" s="483">
        <v>0</v>
      </c>
      <c r="J1178" s="483">
        <v>14.4</v>
      </c>
      <c r="K1178" s="483">
        <v>0</v>
      </c>
      <c r="L1178" s="483">
        <v>0</v>
      </c>
      <c r="M1178" s="483">
        <v>0</v>
      </c>
      <c r="N1178" s="483">
        <v>35.038499999999999</v>
      </c>
      <c r="O1178" s="483">
        <v>0</v>
      </c>
      <c r="P1178" s="483">
        <v>0</v>
      </c>
      <c r="Q1178" s="483">
        <v>0</v>
      </c>
      <c r="R1178" s="88">
        <v>49.438499999999998</v>
      </c>
      <c r="S1178" s="483">
        <v>0</v>
      </c>
      <c r="T1178" s="483">
        <v>0</v>
      </c>
      <c r="U1178" s="483">
        <v>0</v>
      </c>
      <c r="V1178" s="483">
        <v>0</v>
      </c>
      <c r="W1178" s="483">
        <v>0</v>
      </c>
      <c r="X1178" s="483">
        <v>0</v>
      </c>
      <c r="Y1178" s="483">
        <v>0</v>
      </c>
      <c r="Z1178" s="483">
        <v>0</v>
      </c>
      <c r="AA1178" s="483">
        <v>0</v>
      </c>
      <c r="AB1178" s="483">
        <v>0</v>
      </c>
      <c r="AC1178" s="483">
        <v>0</v>
      </c>
      <c r="AD1178" s="483">
        <v>0</v>
      </c>
      <c r="AE1178" s="483">
        <v>940.85612000000003</v>
      </c>
      <c r="AF1178" s="236">
        <v>35.038499999999999</v>
      </c>
      <c r="AG1178" s="236">
        <v>0</v>
      </c>
      <c r="AH1178" s="236">
        <v>0</v>
      </c>
      <c r="AI1178" s="236">
        <v>0</v>
      </c>
      <c r="AJ1178" s="488">
        <v>905.81762000000003</v>
      </c>
    </row>
    <row r="1179" spans="1:36" s="42" customFormat="1" x14ac:dyDescent="0.25">
      <c r="A1179" s="408"/>
      <c r="B1179" s="113">
        <v>711205</v>
      </c>
      <c r="C1179" s="189" t="s">
        <v>1701</v>
      </c>
      <c r="D1179" s="483">
        <v>0</v>
      </c>
      <c r="E1179" s="483">
        <v>0</v>
      </c>
      <c r="F1179" s="483">
        <v>0</v>
      </c>
      <c r="G1179" s="483">
        <v>782.33439999999996</v>
      </c>
      <c r="H1179" s="88">
        <v>782.33439999999996</v>
      </c>
      <c r="I1179" s="483">
        <v>0</v>
      </c>
      <c r="J1179" s="483">
        <v>14.4</v>
      </c>
      <c r="K1179" s="483">
        <v>0</v>
      </c>
      <c r="L1179" s="483">
        <v>0</v>
      </c>
      <c r="M1179" s="483">
        <v>0</v>
      </c>
      <c r="N1179" s="483">
        <v>35.038499999999999</v>
      </c>
      <c r="O1179" s="483">
        <v>0</v>
      </c>
      <c r="P1179" s="483">
        <v>0</v>
      </c>
      <c r="Q1179" s="483">
        <v>0</v>
      </c>
      <c r="R1179" s="88">
        <v>49.438499999999998</v>
      </c>
      <c r="S1179" s="483">
        <v>0</v>
      </c>
      <c r="T1179" s="483">
        <v>0</v>
      </c>
      <c r="U1179" s="483">
        <v>0</v>
      </c>
      <c r="V1179" s="483">
        <v>0</v>
      </c>
      <c r="W1179" s="483">
        <v>0</v>
      </c>
      <c r="X1179" s="483">
        <v>0</v>
      </c>
      <c r="Y1179" s="483">
        <v>0</v>
      </c>
      <c r="Z1179" s="483">
        <v>0</v>
      </c>
      <c r="AA1179" s="483">
        <v>0</v>
      </c>
      <c r="AB1179" s="483">
        <v>0</v>
      </c>
      <c r="AC1179" s="483">
        <v>0</v>
      </c>
      <c r="AD1179" s="483">
        <v>0</v>
      </c>
      <c r="AE1179" s="483">
        <v>831.77289999999994</v>
      </c>
      <c r="AF1179" s="236">
        <v>35.038499999999999</v>
      </c>
      <c r="AG1179" s="236">
        <v>0</v>
      </c>
      <c r="AH1179" s="236">
        <v>0</v>
      </c>
      <c r="AI1179" s="236">
        <v>0</v>
      </c>
      <c r="AJ1179" s="488">
        <v>796.73439999999994</v>
      </c>
    </row>
    <row r="1180" spans="1:36" s="42" customFormat="1" x14ac:dyDescent="0.25">
      <c r="A1180" s="408"/>
      <c r="B1180" s="113">
        <v>711210</v>
      </c>
      <c r="C1180" s="189" t="s">
        <v>1702</v>
      </c>
      <c r="D1180" s="483">
        <v>0</v>
      </c>
      <c r="E1180" s="483">
        <v>0</v>
      </c>
      <c r="F1180" s="483">
        <v>0</v>
      </c>
      <c r="G1180" s="483">
        <v>109.08322</v>
      </c>
      <c r="H1180" s="88">
        <v>109.08322</v>
      </c>
      <c r="I1180" s="483">
        <v>0</v>
      </c>
      <c r="J1180" s="483">
        <v>0</v>
      </c>
      <c r="K1180" s="483">
        <v>0</v>
      </c>
      <c r="L1180" s="483">
        <v>0</v>
      </c>
      <c r="M1180" s="483">
        <v>0</v>
      </c>
      <c r="N1180" s="483">
        <v>0</v>
      </c>
      <c r="O1180" s="483">
        <v>0</v>
      </c>
      <c r="P1180" s="483">
        <v>0</v>
      </c>
      <c r="Q1180" s="483">
        <v>0</v>
      </c>
      <c r="R1180" s="88">
        <v>0</v>
      </c>
      <c r="S1180" s="483">
        <v>0</v>
      </c>
      <c r="T1180" s="483">
        <v>0</v>
      </c>
      <c r="U1180" s="483">
        <v>0</v>
      </c>
      <c r="V1180" s="483">
        <v>0</v>
      </c>
      <c r="W1180" s="483">
        <v>0</v>
      </c>
      <c r="X1180" s="483">
        <v>0</v>
      </c>
      <c r="Y1180" s="483">
        <v>0</v>
      </c>
      <c r="Z1180" s="483">
        <v>0</v>
      </c>
      <c r="AA1180" s="483">
        <v>0</v>
      </c>
      <c r="AB1180" s="483">
        <v>0</v>
      </c>
      <c r="AC1180" s="483">
        <v>0</v>
      </c>
      <c r="AD1180" s="483">
        <v>0</v>
      </c>
      <c r="AE1180" s="483">
        <v>109.08322</v>
      </c>
      <c r="AF1180" s="236">
        <v>0</v>
      </c>
      <c r="AG1180" s="236">
        <v>0</v>
      </c>
      <c r="AH1180" s="236">
        <v>0</v>
      </c>
      <c r="AI1180" s="236">
        <v>0</v>
      </c>
      <c r="AJ1180" s="488">
        <v>109.08322</v>
      </c>
    </row>
    <row r="1181" spans="1:36" s="42" customFormat="1" x14ac:dyDescent="0.25">
      <c r="A1181" s="408"/>
      <c r="B1181" s="113">
        <v>711215</v>
      </c>
      <c r="C1181" s="189" t="s">
        <v>1703</v>
      </c>
      <c r="D1181" s="483">
        <v>0</v>
      </c>
      <c r="E1181" s="483">
        <v>0</v>
      </c>
      <c r="F1181" s="483">
        <v>0</v>
      </c>
      <c r="G1181" s="483">
        <v>0</v>
      </c>
      <c r="H1181" s="88">
        <v>0</v>
      </c>
      <c r="I1181" s="483">
        <v>0</v>
      </c>
      <c r="J1181" s="483">
        <v>0</v>
      </c>
      <c r="K1181" s="483">
        <v>0</v>
      </c>
      <c r="L1181" s="483">
        <v>0</v>
      </c>
      <c r="M1181" s="483">
        <v>0</v>
      </c>
      <c r="N1181" s="483">
        <v>0</v>
      </c>
      <c r="O1181" s="483">
        <v>0</v>
      </c>
      <c r="P1181" s="483">
        <v>0</v>
      </c>
      <c r="Q1181" s="483">
        <v>0</v>
      </c>
      <c r="R1181" s="88">
        <v>0</v>
      </c>
      <c r="S1181" s="483">
        <v>0</v>
      </c>
      <c r="T1181" s="483">
        <v>0</v>
      </c>
      <c r="U1181" s="483">
        <v>0</v>
      </c>
      <c r="V1181" s="483">
        <v>0</v>
      </c>
      <c r="W1181" s="483">
        <v>0</v>
      </c>
      <c r="X1181" s="483">
        <v>0</v>
      </c>
      <c r="Y1181" s="483">
        <v>0</v>
      </c>
      <c r="Z1181" s="483">
        <v>0</v>
      </c>
      <c r="AA1181" s="483">
        <v>0</v>
      </c>
      <c r="AB1181" s="483">
        <v>0</v>
      </c>
      <c r="AC1181" s="483">
        <v>0</v>
      </c>
      <c r="AD1181" s="483">
        <v>0</v>
      </c>
      <c r="AE1181" s="483">
        <v>0</v>
      </c>
      <c r="AF1181" s="236">
        <v>0</v>
      </c>
      <c r="AG1181" s="236">
        <v>0</v>
      </c>
      <c r="AH1181" s="236">
        <v>0</v>
      </c>
      <c r="AI1181" s="236">
        <v>0</v>
      </c>
      <c r="AJ1181" s="488">
        <v>0</v>
      </c>
    </row>
    <row r="1182" spans="1:36" s="42" customFormat="1" x14ac:dyDescent="0.25">
      <c r="A1182" s="408"/>
      <c r="B1182" s="113">
        <v>711220</v>
      </c>
      <c r="C1182" s="189" t="s">
        <v>1704</v>
      </c>
      <c r="D1182" s="483">
        <v>0</v>
      </c>
      <c r="E1182" s="483">
        <v>0</v>
      </c>
      <c r="F1182" s="483">
        <v>0</v>
      </c>
      <c r="G1182" s="483">
        <v>0</v>
      </c>
      <c r="H1182" s="88">
        <v>0</v>
      </c>
      <c r="I1182" s="483">
        <v>0</v>
      </c>
      <c r="J1182" s="483">
        <v>0</v>
      </c>
      <c r="K1182" s="483">
        <v>0</v>
      </c>
      <c r="L1182" s="483">
        <v>0</v>
      </c>
      <c r="M1182" s="483">
        <v>0</v>
      </c>
      <c r="N1182" s="483">
        <v>0</v>
      </c>
      <c r="O1182" s="483">
        <v>0</v>
      </c>
      <c r="P1182" s="483">
        <v>0</v>
      </c>
      <c r="Q1182" s="483">
        <v>0</v>
      </c>
      <c r="R1182" s="88">
        <v>0</v>
      </c>
      <c r="S1182" s="483">
        <v>0</v>
      </c>
      <c r="T1182" s="483">
        <v>0</v>
      </c>
      <c r="U1182" s="483">
        <v>0</v>
      </c>
      <c r="V1182" s="483">
        <v>0</v>
      </c>
      <c r="W1182" s="483">
        <v>0</v>
      </c>
      <c r="X1182" s="483">
        <v>0</v>
      </c>
      <c r="Y1182" s="483">
        <v>0</v>
      </c>
      <c r="Z1182" s="483">
        <v>0</v>
      </c>
      <c r="AA1182" s="483">
        <v>0</v>
      </c>
      <c r="AB1182" s="483">
        <v>0</v>
      </c>
      <c r="AC1182" s="483">
        <v>0</v>
      </c>
      <c r="AD1182" s="483">
        <v>0</v>
      </c>
      <c r="AE1182" s="483">
        <v>0</v>
      </c>
      <c r="AF1182" s="236">
        <v>0</v>
      </c>
      <c r="AG1182" s="236">
        <v>0</v>
      </c>
      <c r="AH1182" s="236">
        <v>0</v>
      </c>
      <c r="AI1182" s="236">
        <v>0</v>
      </c>
      <c r="AJ1182" s="488">
        <v>0</v>
      </c>
    </row>
    <row r="1183" spans="1:36" s="42" customFormat="1" x14ac:dyDescent="0.25">
      <c r="A1183" s="408"/>
      <c r="B1183" s="113">
        <v>7113</v>
      </c>
      <c r="C1183" s="189" t="s">
        <v>870</v>
      </c>
      <c r="D1183" s="483">
        <v>0</v>
      </c>
      <c r="E1183" s="483">
        <v>0</v>
      </c>
      <c r="F1183" s="483">
        <v>0</v>
      </c>
      <c r="G1183" s="483">
        <v>0</v>
      </c>
      <c r="H1183" s="88">
        <v>0</v>
      </c>
      <c r="I1183" s="483">
        <v>0</v>
      </c>
      <c r="J1183" s="483">
        <v>0</v>
      </c>
      <c r="K1183" s="483">
        <v>0</v>
      </c>
      <c r="L1183" s="483">
        <v>0</v>
      </c>
      <c r="M1183" s="483">
        <v>0</v>
      </c>
      <c r="N1183" s="483">
        <v>0</v>
      </c>
      <c r="O1183" s="483">
        <v>0</v>
      </c>
      <c r="P1183" s="483">
        <v>0</v>
      </c>
      <c r="Q1183" s="483">
        <v>0</v>
      </c>
      <c r="R1183" s="88">
        <v>0</v>
      </c>
      <c r="S1183" s="483">
        <v>0</v>
      </c>
      <c r="T1183" s="483">
        <v>0</v>
      </c>
      <c r="U1183" s="483">
        <v>0</v>
      </c>
      <c r="V1183" s="483">
        <v>0</v>
      </c>
      <c r="W1183" s="483">
        <v>0</v>
      </c>
      <c r="X1183" s="483">
        <v>0</v>
      </c>
      <c r="Y1183" s="483">
        <v>0</v>
      </c>
      <c r="Z1183" s="483">
        <v>0</v>
      </c>
      <c r="AA1183" s="483">
        <v>0</v>
      </c>
      <c r="AB1183" s="483">
        <v>0</v>
      </c>
      <c r="AC1183" s="483">
        <v>0</v>
      </c>
      <c r="AD1183" s="483">
        <v>0</v>
      </c>
      <c r="AE1183" s="483">
        <v>0</v>
      </c>
      <c r="AF1183" s="236">
        <v>0</v>
      </c>
      <c r="AG1183" s="236">
        <v>0</v>
      </c>
      <c r="AH1183" s="236">
        <v>0</v>
      </c>
      <c r="AI1183" s="236">
        <v>0</v>
      </c>
      <c r="AJ1183" s="488">
        <v>0</v>
      </c>
    </row>
    <row r="1184" spans="1:36" s="42" customFormat="1" x14ac:dyDescent="0.25">
      <c r="A1184" s="408"/>
      <c r="B1184" s="113">
        <v>711305</v>
      </c>
      <c r="C1184" s="189" t="s">
        <v>871</v>
      </c>
      <c r="D1184" s="483">
        <v>0</v>
      </c>
      <c r="E1184" s="483">
        <v>0</v>
      </c>
      <c r="F1184" s="483">
        <v>0</v>
      </c>
      <c r="G1184" s="483">
        <v>0</v>
      </c>
      <c r="H1184" s="88">
        <v>0</v>
      </c>
      <c r="I1184" s="483">
        <v>0</v>
      </c>
      <c r="J1184" s="483">
        <v>0</v>
      </c>
      <c r="K1184" s="483">
        <v>0</v>
      </c>
      <c r="L1184" s="483">
        <v>0</v>
      </c>
      <c r="M1184" s="483">
        <v>0</v>
      </c>
      <c r="N1184" s="483">
        <v>0</v>
      </c>
      <c r="O1184" s="483">
        <v>0</v>
      </c>
      <c r="P1184" s="483">
        <v>0</v>
      </c>
      <c r="Q1184" s="483">
        <v>0</v>
      </c>
      <c r="R1184" s="88">
        <v>0</v>
      </c>
      <c r="S1184" s="483">
        <v>0</v>
      </c>
      <c r="T1184" s="483">
        <v>0</v>
      </c>
      <c r="U1184" s="483">
        <v>0</v>
      </c>
      <c r="V1184" s="483">
        <v>0</v>
      </c>
      <c r="W1184" s="483">
        <v>0</v>
      </c>
      <c r="X1184" s="483">
        <v>0</v>
      </c>
      <c r="Y1184" s="483">
        <v>0</v>
      </c>
      <c r="Z1184" s="483">
        <v>0</v>
      </c>
      <c r="AA1184" s="483">
        <v>0</v>
      </c>
      <c r="AB1184" s="483">
        <v>0</v>
      </c>
      <c r="AC1184" s="483">
        <v>0</v>
      </c>
      <c r="AD1184" s="483">
        <v>0</v>
      </c>
      <c r="AE1184" s="483">
        <v>0</v>
      </c>
      <c r="AF1184" s="236">
        <v>0</v>
      </c>
      <c r="AG1184" s="236">
        <v>0</v>
      </c>
      <c r="AH1184" s="236">
        <v>0</v>
      </c>
      <c r="AI1184" s="236">
        <v>0</v>
      </c>
      <c r="AJ1184" s="488">
        <v>0</v>
      </c>
    </row>
    <row r="1185" spans="1:36" s="42" customFormat="1" x14ac:dyDescent="0.25">
      <c r="A1185" s="408"/>
      <c r="B1185" s="113">
        <v>711310</v>
      </c>
      <c r="C1185" s="189" t="s">
        <v>872</v>
      </c>
      <c r="D1185" s="483">
        <v>0</v>
      </c>
      <c r="E1185" s="483">
        <v>0</v>
      </c>
      <c r="F1185" s="483">
        <v>0</v>
      </c>
      <c r="G1185" s="483">
        <v>0</v>
      </c>
      <c r="H1185" s="88">
        <v>0</v>
      </c>
      <c r="I1185" s="483">
        <v>0</v>
      </c>
      <c r="J1185" s="483">
        <v>0</v>
      </c>
      <c r="K1185" s="483">
        <v>0</v>
      </c>
      <c r="L1185" s="483">
        <v>0</v>
      </c>
      <c r="M1185" s="483">
        <v>0</v>
      </c>
      <c r="N1185" s="483">
        <v>0</v>
      </c>
      <c r="O1185" s="483">
        <v>0</v>
      </c>
      <c r="P1185" s="483">
        <v>0</v>
      </c>
      <c r="Q1185" s="483">
        <v>0</v>
      </c>
      <c r="R1185" s="88">
        <v>0</v>
      </c>
      <c r="S1185" s="483">
        <v>0</v>
      </c>
      <c r="T1185" s="483">
        <v>0</v>
      </c>
      <c r="U1185" s="483">
        <v>0</v>
      </c>
      <c r="V1185" s="483">
        <v>0</v>
      </c>
      <c r="W1185" s="483">
        <v>0</v>
      </c>
      <c r="X1185" s="483">
        <v>0</v>
      </c>
      <c r="Y1185" s="483">
        <v>0</v>
      </c>
      <c r="Z1185" s="483">
        <v>0</v>
      </c>
      <c r="AA1185" s="483">
        <v>0</v>
      </c>
      <c r="AB1185" s="483">
        <v>0</v>
      </c>
      <c r="AC1185" s="483">
        <v>0</v>
      </c>
      <c r="AD1185" s="483">
        <v>0</v>
      </c>
      <c r="AE1185" s="483">
        <v>0</v>
      </c>
      <c r="AF1185" s="236">
        <v>0</v>
      </c>
      <c r="AG1185" s="236">
        <v>0</v>
      </c>
      <c r="AH1185" s="236">
        <v>0</v>
      </c>
      <c r="AI1185" s="236">
        <v>0</v>
      </c>
      <c r="AJ1185" s="488">
        <v>0</v>
      </c>
    </row>
    <row r="1186" spans="1:36" s="42" customFormat="1" x14ac:dyDescent="0.25">
      <c r="A1186" s="408"/>
      <c r="B1186" s="113">
        <v>7114</v>
      </c>
      <c r="C1186" s="189" t="s">
        <v>1705</v>
      </c>
      <c r="D1186" s="483">
        <v>0</v>
      </c>
      <c r="E1186" s="483">
        <v>0</v>
      </c>
      <c r="F1186" s="483">
        <v>0</v>
      </c>
      <c r="G1186" s="483">
        <v>0</v>
      </c>
      <c r="H1186" s="88">
        <v>0</v>
      </c>
      <c r="I1186" s="483">
        <v>0</v>
      </c>
      <c r="J1186" s="483">
        <v>0</v>
      </c>
      <c r="K1186" s="483">
        <v>0</v>
      </c>
      <c r="L1186" s="483">
        <v>0</v>
      </c>
      <c r="M1186" s="483">
        <v>0</v>
      </c>
      <c r="N1186" s="483">
        <v>0</v>
      </c>
      <c r="O1186" s="483">
        <v>0</v>
      </c>
      <c r="P1186" s="483">
        <v>0</v>
      </c>
      <c r="Q1186" s="483">
        <v>0</v>
      </c>
      <c r="R1186" s="88">
        <v>0</v>
      </c>
      <c r="S1186" s="483">
        <v>0</v>
      </c>
      <c r="T1186" s="483">
        <v>0</v>
      </c>
      <c r="U1186" s="483">
        <v>0</v>
      </c>
      <c r="V1186" s="483">
        <v>0</v>
      </c>
      <c r="W1186" s="483">
        <v>0</v>
      </c>
      <c r="X1186" s="483">
        <v>0</v>
      </c>
      <c r="Y1186" s="483">
        <v>0</v>
      </c>
      <c r="Z1186" s="483">
        <v>0</v>
      </c>
      <c r="AA1186" s="483">
        <v>0</v>
      </c>
      <c r="AB1186" s="483">
        <v>0</v>
      </c>
      <c r="AC1186" s="483">
        <v>0</v>
      </c>
      <c r="AD1186" s="483">
        <v>0</v>
      </c>
      <c r="AE1186" s="483">
        <v>0</v>
      </c>
      <c r="AF1186" s="236">
        <v>0</v>
      </c>
      <c r="AG1186" s="236">
        <v>0</v>
      </c>
      <c r="AH1186" s="236">
        <v>0</v>
      </c>
      <c r="AI1186" s="236">
        <v>0</v>
      </c>
      <c r="AJ1186" s="488">
        <v>0</v>
      </c>
    </row>
    <row r="1187" spans="1:36" s="42" customFormat="1" x14ac:dyDescent="0.25">
      <c r="A1187" s="408"/>
      <c r="B1187" s="113">
        <v>711405</v>
      </c>
      <c r="C1187" s="189" t="s">
        <v>1701</v>
      </c>
      <c r="D1187" s="483">
        <v>0</v>
      </c>
      <c r="E1187" s="483">
        <v>0</v>
      </c>
      <c r="F1187" s="483">
        <v>0</v>
      </c>
      <c r="G1187" s="483">
        <v>0</v>
      </c>
      <c r="H1187" s="88">
        <v>0</v>
      </c>
      <c r="I1187" s="483">
        <v>0</v>
      </c>
      <c r="J1187" s="483">
        <v>0</v>
      </c>
      <c r="K1187" s="483">
        <v>0</v>
      </c>
      <c r="L1187" s="483">
        <v>0</v>
      </c>
      <c r="M1187" s="483">
        <v>0</v>
      </c>
      <c r="N1187" s="483">
        <v>0</v>
      </c>
      <c r="O1187" s="483">
        <v>0</v>
      </c>
      <c r="P1187" s="483">
        <v>0</v>
      </c>
      <c r="Q1187" s="483">
        <v>0</v>
      </c>
      <c r="R1187" s="88">
        <v>0</v>
      </c>
      <c r="S1187" s="483">
        <v>0</v>
      </c>
      <c r="T1187" s="483">
        <v>0</v>
      </c>
      <c r="U1187" s="483">
        <v>0</v>
      </c>
      <c r="V1187" s="483">
        <v>0</v>
      </c>
      <c r="W1187" s="483">
        <v>0</v>
      </c>
      <c r="X1187" s="483">
        <v>0</v>
      </c>
      <c r="Y1187" s="483">
        <v>0</v>
      </c>
      <c r="Z1187" s="483">
        <v>0</v>
      </c>
      <c r="AA1187" s="483">
        <v>0</v>
      </c>
      <c r="AB1187" s="483">
        <v>0</v>
      </c>
      <c r="AC1187" s="483">
        <v>0</v>
      </c>
      <c r="AD1187" s="483">
        <v>0</v>
      </c>
      <c r="AE1187" s="483">
        <v>0</v>
      </c>
      <c r="AF1187" s="236">
        <v>0</v>
      </c>
      <c r="AG1187" s="236">
        <v>0</v>
      </c>
      <c r="AH1187" s="236">
        <v>0</v>
      </c>
      <c r="AI1187" s="236">
        <v>0</v>
      </c>
      <c r="AJ1187" s="488">
        <v>0</v>
      </c>
    </row>
    <row r="1188" spans="1:36" s="42" customFormat="1" x14ac:dyDescent="0.25">
      <c r="A1188" s="408"/>
      <c r="B1188" s="113">
        <v>711410</v>
      </c>
      <c r="C1188" s="189" t="s">
        <v>1702</v>
      </c>
      <c r="D1188" s="483">
        <v>0</v>
      </c>
      <c r="E1188" s="483">
        <v>0</v>
      </c>
      <c r="F1188" s="483">
        <v>0</v>
      </c>
      <c r="G1188" s="483">
        <v>0</v>
      </c>
      <c r="H1188" s="88">
        <v>0</v>
      </c>
      <c r="I1188" s="483">
        <v>0</v>
      </c>
      <c r="J1188" s="483">
        <v>0</v>
      </c>
      <c r="K1188" s="483">
        <v>0</v>
      </c>
      <c r="L1188" s="483">
        <v>0</v>
      </c>
      <c r="M1188" s="483">
        <v>0</v>
      </c>
      <c r="N1188" s="483">
        <v>0</v>
      </c>
      <c r="O1188" s="483">
        <v>0</v>
      </c>
      <c r="P1188" s="483">
        <v>0</v>
      </c>
      <c r="Q1188" s="483">
        <v>0</v>
      </c>
      <c r="R1188" s="88">
        <v>0</v>
      </c>
      <c r="S1188" s="483">
        <v>0</v>
      </c>
      <c r="T1188" s="483">
        <v>0</v>
      </c>
      <c r="U1188" s="483">
        <v>0</v>
      </c>
      <c r="V1188" s="483">
        <v>0</v>
      </c>
      <c r="W1188" s="483">
        <v>0</v>
      </c>
      <c r="X1188" s="483">
        <v>0</v>
      </c>
      <c r="Y1188" s="483">
        <v>0</v>
      </c>
      <c r="Z1188" s="483">
        <v>0</v>
      </c>
      <c r="AA1188" s="483">
        <v>0</v>
      </c>
      <c r="AB1188" s="483">
        <v>0</v>
      </c>
      <c r="AC1188" s="483">
        <v>0</v>
      </c>
      <c r="AD1188" s="483">
        <v>0</v>
      </c>
      <c r="AE1188" s="483">
        <v>0</v>
      </c>
      <c r="AF1188" s="236">
        <v>0</v>
      </c>
      <c r="AG1188" s="236">
        <v>0</v>
      </c>
      <c r="AH1188" s="236">
        <v>0</v>
      </c>
      <c r="AI1188" s="236">
        <v>0</v>
      </c>
      <c r="AJ1188" s="488">
        <v>0</v>
      </c>
    </row>
    <row r="1189" spans="1:36" s="42" customFormat="1" x14ac:dyDescent="0.25">
      <c r="A1189" s="408"/>
      <c r="B1189" s="113">
        <v>711415</v>
      </c>
      <c r="C1189" s="189" t="s">
        <v>1538</v>
      </c>
      <c r="D1189" s="483">
        <v>0</v>
      </c>
      <c r="E1189" s="483">
        <v>0</v>
      </c>
      <c r="F1189" s="483">
        <v>0</v>
      </c>
      <c r="G1189" s="483">
        <v>0</v>
      </c>
      <c r="H1189" s="88">
        <v>0</v>
      </c>
      <c r="I1189" s="483">
        <v>0</v>
      </c>
      <c r="J1189" s="483">
        <v>0</v>
      </c>
      <c r="K1189" s="483">
        <v>0</v>
      </c>
      <c r="L1189" s="483">
        <v>0</v>
      </c>
      <c r="M1189" s="483">
        <v>0</v>
      </c>
      <c r="N1189" s="483">
        <v>0</v>
      </c>
      <c r="O1189" s="483">
        <v>0</v>
      </c>
      <c r="P1189" s="483">
        <v>0</v>
      </c>
      <c r="Q1189" s="483">
        <v>0</v>
      </c>
      <c r="R1189" s="88">
        <v>0</v>
      </c>
      <c r="S1189" s="483">
        <v>0</v>
      </c>
      <c r="T1189" s="483">
        <v>0</v>
      </c>
      <c r="U1189" s="483">
        <v>0</v>
      </c>
      <c r="V1189" s="483">
        <v>0</v>
      </c>
      <c r="W1189" s="483">
        <v>0</v>
      </c>
      <c r="X1189" s="483">
        <v>0</v>
      </c>
      <c r="Y1189" s="483">
        <v>0</v>
      </c>
      <c r="Z1189" s="483">
        <v>0</v>
      </c>
      <c r="AA1189" s="483">
        <v>0</v>
      </c>
      <c r="AB1189" s="483">
        <v>0</v>
      </c>
      <c r="AC1189" s="483">
        <v>0</v>
      </c>
      <c r="AD1189" s="483">
        <v>0</v>
      </c>
      <c r="AE1189" s="483">
        <v>0</v>
      </c>
      <c r="AF1189" s="236">
        <v>0</v>
      </c>
      <c r="AG1189" s="236">
        <v>0</v>
      </c>
      <c r="AH1189" s="236">
        <v>0</v>
      </c>
      <c r="AI1189" s="236">
        <v>0</v>
      </c>
      <c r="AJ1189" s="488">
        <v>0</v>
      </c>
    </row>
    <row r="1190" spans="1:36" s="42" customFormat="1" x14ac:dyDescent="0.25">
      <c r="A1190" s="408"/>
      <c r="B1190" s="113">
        <v>711420</v>
      </c>
      <c r="C1190" s="189" t="s">
        <v>1704</v>
      </c>
      <c r="D1190" s="483">
        <v>0</v>
      </c>
      <c r="E1190" s="483">
        <v>0</v>
      </c>
      <c r="F1190" s="483">
        <v>0</v>
      </c>
      <c r="G1190" s="483">
        <v>0</v>
      </c>
      <c r="H1190" s="88">
        <v>0</v>
      </c>
      <c r="I1190" s="483">
        <v>0</v>
      </c>
      <c r="J1190" s="483">
        <v>0</v>
      </c>
      <c r="K1190" s="483">
        <v>0</v>
      </c>
      <c r="L1190" s="483">
        <v>0</v>
      </c>
      <c r="M1190" s="483">
        <v>0</v>
      </c>
      <c r="N1190" s="483">
        <v>0</v>
      </c>
      <c r="O1190" s="483">
        <v>0</v>
      </c>
      <c r="P1190" s="483">
        <v>0</v>
      </c>
      <c r="Q1190" s="483">
        <v>0</v>
      </c>
      <c r="R1190" s="88">
        <v>0</v>
      </c>
      <c r="S1190" s="483">
        <v>0</v>
      </c>
      <c r="T1190" s="483">
        <v>0</v>
      </c>
      <c r="U1190" s="483">
        <v>0</v>
      </c>
      <c r="V1190" s="483">
        <v>0</v>
      </c>
      <c r="W1190" s="483">
        <v>0</v>
      </c>
      <c r="X1190" s="483">
        <v>0</v>
      </c>
      <c r="Y1190" s="483">
        <v>0</v>
      </c>
      <c r="Z1190" s="483">
        <v>0</v>
      </c>
      <c r="AA1190" s="483">
        <v>0</v>
      </c>
      <c r="AB1190" s="483">
        <v>0</v>
      </c>
      <c r="AC1190" s="483">
        <v>0</v>
      </c>
      <c r="AD1190" s="483">
        <v>0</v>
      </c>
      <c r="AE1190" s="483">
        <v>0</v>
      </c>
      <c r="AF1190" s="236">
        <v>0</v>
      </c>
      <c r="AG1190" s="236">
        <v>0</v>
      </c>
      <c r="AH1190" s="236">
        <v>0</v>
      </c>
      <c r="AI1190" s="236">
        <v>0</v>
      </c>
      <c r="AJ1190" s="488">
        <v>0</v>
      </c>
    </row>
    <row r="1191" spans="1:36" s="42" customFormat="1" x14ac:dyDescent="0.25">
      <c r="A1191" s="408"/>
      <c r="B1191" s="113">
        <v>7115</v>
      </c>
      <c r="C1191" s="189" t="s">
        <v>874</v>
      </c>
      <c r="D1191" s="483">
        <v>0</v>
      </c>
      <c r="E1191" s="483">
        <v>0</v>
      </c>
      <c r="F1191" s="483">
        <v>0</v>
      </c>
      <c r="G1191" s="483">
        <v>0</v>
      </c>
      <c r="H1191" s="88">
        <v>0</v>
      </c>
      <c r="I1191" s="483">
        <v>0</v>
      </c>
      <c r="J1191" s="483">
        <v>0</v>
      </c>
      <c r="K1191" s="483">
        <v>0</v>
      </c>
      <c r="L1191" s="483">
        <v>0</v>
      </c>
      <c r="M1191" s="483">
        <v>0</v>
      </c>
      <c r="N1191" s="483">
        <v>0</v>
      </c>
      <c r="O1191" s="483">
        <v>0</v>
      </c>
      <c r="P1191" s="483">
        <v>0</v>
      </c>
      <c r="Q1191" s="483">
        <v>0</v>
      </c>
      <c r="R1191" s="88">
        <v>0</v>
      </c>
      <c r="S1191" s="483">
        <v>0</v>
      </c>
      <c r="T1191" s="483">
        <v>0</v>
      </c>
      <c r="U1191" s="483">
        <v>0</v>
      </c>
      <c r="V1191" s="483">
        <v>0</v>
      </c>
      <c r="W1191" s="483">
        <v>0</v>
      </c>
      <c r="X1191" s="483">
        <v>0</v>
      </c>
      <c r="Y1191" s="483">
        <v>0</v>
      </c>
      <c r="Z1191" s="483">
        <v>0</v>
      </c>
      <c r="AA1191" s="483">
        <v>0</v>
      </c>
      <c r="AB1191" s="483">
        <v>0</v>
      </c>
      <c r="AC1191" s="483">
        <v>0</v>
      </c>
      <c r="AD1191" s="483">
        <v>0</v>
      </c>
      <c r="AE1191" s="483">
        <v>0</v>
      </c>
      <c r="AF1191" s="236">
        <v>0</v>
      </c>
      <c r="AG1191" s="236">
        <v>0</v>
      </c>
      <c r="AH1191" s="236">
        <v>0</v>
      </c>
      <c r="AI1191" s="236">
        <v>0</v>
      </c>
      <c r="AJ1191" s="488">
        <v>0</v>
      </c>
    </row>
    <row r="1192" spans="1:36" s="42" customFormat="1" x14ac:dyDescent="0.25">
      <c r="A1192" s="408"/>
      <c r="B1192" s="113">
        <v>711505</v>
      </c>
      <c r="C1192" s="189" t="s">
        <v>29</v>
      </c>
      <c r="D1192" s="483">
        <v>0</v>
      </c>
      <c r="E1192" s="483">
        <v>0</v>
      </c>
      <c r="F1192" s="483">
        <v>0</v>
      </c>
      <c r="G1192" s="483">
        <v>0</v>
      </c>
      <c r="H1192" s="88">
        <v>0</v>
      </c>
      <c r="I1192" s="483">
        <v>0</v>
      </c>
      <c r="J1192" s="483">
        <v>0</v>
      </c>
      <c r="K1192" s="483">
        <v>0</v>
      </c>
      <c r="L1192" s="483">
        <v>0</v>
      </c>
      <c r="M1192" s="483">
        <v>0</v>
      </c>
      <c r="N1192" s="483">
        <v>0</v>
      </c>
      <c r="O1192" s="483">
        <v>0</v>
      </c>
      <c r="P1192" s="483">
        <v>0</v>
      </c>
      <c r="Q1192" s="483">
        <v>0</v>
      </c>
      <c r="R1192" s="88">
        <v>0</v>
      </c>
      <c r="S1192" s="483">
        <v>0</v>
      </c>
      <c r="T1192" s="483">
        <v>0</v>
      </c>
      <c r="U1192" s="483">
        <v>0</v>
      </c>
      <c r="V1192" s="483">
        <v>0</v>
      </c>
      <c r="W1192" s="483">
        <v>0</v>
      </c>
      <c r="X1192" s="483">
        <v>0</v>
      </c>
      <c r="Y1192" s="483">
        <v>0</v>
      </c>
      <c r="Z1192" s="483">
        <v>0</v>
      </c>
      <c r="AA1192" s="483">
        <v>0</v>
      </c>
      <c r="AB1192" s="483">
        <v>0</v>
      </c>
      <c r="AC1192" s="483">
        <v>0</v>
      </c>
      <c r="AD1192" s="483">
        <v>0</v>
      </c>
      <c r="AE1192" s="483">
        <v>0</v>
      </c>
      <c r="AF1192" s="236">
        <v>0</v>
      </c>
      <c r="AG1192" s="236">
        <v>0</v>
      </c>
      <c r="AH1192" s="236">
        <v>0</v>
      </c>
      <c r="AI1192" s="236">
        <v>0</v>
      </c>
      <c r="AJ1192" s="488">
        <v>0</v>
      </c>
    </row>
    <row r="1193" spans="1:36" s="42" customFormat="1" x14ac:dyDescent="0.25">
      <c r="A1193" s="408"/>
      <c r="B1193" s="113">
        <v>711510</v>
      </c>
      <c r="C1193" s="189" t="s">
        <v>875</v>
      </c>
      <c r="D1193" s="483">
        <v>0</v>
      </c>
      <c r="E1193" s="483">
        <v>0</v>
      </c>
      <c r="F1193" s="483">
        <v>0</v>
      </c>
      <c r="G1193" s="483">
        <v>0</v>
      </c>
      <c r="H1193" s="88">
        <v>0</v>
      </c>
      <c r="I1193" s="483">
        <v>0</v>
      </c>
      <c r="J1193" s="483">
        <v>0</v>
      </c>
      <c r="K1193" s="483">
        <v>0</v>
      </c>
      <c r="L1193" s="483">
        <v>0</v>
      </c>
      <c r="M1193" s="483">
        <v>0</v>
      </c>
      <c r="N1193" s="483">
        <v>0</v>
      </c>
      <c r="O1193" s="483">
        <v>0</v>
      </c>
      <c r="P1193" s="483">
        <v>0</v>
      </c>
      <c r="Q1193" s="483">
        <v>0</v>
      </c>
      <c r="R1193" s="88">
        <v>0</v>
      </c>
      <c r="S1193" s="483">
        <v>0</v>
      </c>
      <c r="T1193" s="483">
        <v>0</v>
      </c>
      <c r="U1193" s="483">
        <v>0</v>
      </c>
      <c r="V1193" s="483">
        <v>0</v>
      </c>
      <c r="W1193" s="483">
        <v>0</v>
      </c>
      <c r="X1193" s="483">
        <v>0</v>
      </c>
      <c r="Y1193" s="483">
        <v>0</v>
      </c>
      <c r="Z1193" s="483">
        <v>0</v>
      </c>
      <c r="AA1193" s="483">
        <v>0</v>
      </c>
      <c r="AB1193" s="483">
        <v>0</v>
      </c>
      <c r="AC1193" s="483">
        <v>0</v>
      </c>
      <c r="AD1193" s="483">
        <v>0</v>
      </c>
      <c r="AE1193" s="483">
        <v>0</v>
      </c>
      <c r="AF1193" s="236">
        <v>0</v>
      </c>
      <c r="AG1193" s="236">
        <v>0</v>
      </c>
      <c r="AH1193" s="236">
        <v>0</v>
      </c>
      <c r="AI1193" s="236">
        <v>0</v>
      </c>
      <c r="AJ1193" s="488">
        <v>0</v>
      </c>
    </row>
    <row r="1194" spans="1:36" s="42" customFormat="1" x14ac:dyDescent="0.25">
      <c r="A1194" s="408"/>
      <c r="B1194" s="113">
        <v>711515</v>
      </c>
      <c r="C1194" s="189" t="s">
        <v>876</v>
      </c>
      <c r="D1194" s="483">
        <v>0</v>
      </c>
      <c r="E1194" s="483">
        <v>0</v>
      </c>
      <c r="F1194" s="483">
        <v>0</v>
      </c>
      <c r="G1194" s="483">
        <v>0</v>
      </c>
      <c r="H1194" s="88">
        <v>0</v>
      </c>
      <c r="I1194" s="483">
        <v>0</v>
      </c>
      <c r="J1194" s="483">
        <v>0</v>
      </c>
      <c r="K1194" s="483">
        <v>0</v>
      </c>
      <c r="L1194" s="483">
        <v>0</v>
      </c>
      <c r="M1194" s="483">
        <v>0</v>
      </c>
      <c r="N1194" s="483">
        <v>0</v>
      </c>
      <c r="O1194" s="483">
        <v>0</v>
      </c>
      <c r="P1194" s="483">
        <v>0</v>
      </c>
      <c r="Q1194" s="483">
        <v>0</v>
      </c>
      <c r="R1194" s="88">
        <v>0</v>
      </c>
      <c r="S1194" s="483">
        <v>0</v>
      </c>
      <c r="T1194" s="483">
        <v>0</v>
      </c>
      <c r="U1194" s="483">
        <v>0</v>
      </c>
      <c r="V1194" s="483">
        <v>0</v>
      </c>
      <c r="W1194" s="483">
        <v>0</v>
      </c>
      <c r="X1194" s="483">
        <v>0</v>
      </c>
      <c r="Y1194" s="483">
        <v>0</v>
      </c>
      <c r="Z1194" s="483">
        <v>0</v>
      </c>
      <c r="AA1194" s="483">
        <v>0</v>
      </c>
      <c r="AB1194" s="483">
        <v>0</v>
      </c>
      <c r="AC1194" s="483">
        <v>0</v>
      </c>
      <c r="AD1194" s="483">
        <v>0</v>
      </c>
      <c r="AE1194" s="483">
        <v>0</v>
      </c>
      <c r="AF1194" s="236">
        <v>0</v>
      </c>
      <c r="AG1194" s="236">
        <v>0</v>
      </c>
      <c r="AH1194" s="236">
        <v>0</v>
      </c>
      <c r="AI1194" s="236">
        <v>0</v>
      </c>
      <c r="AJ1194" s="488">
        <v>0</v>
      </c>
    </row>
    <row r="1195" spans="1:36" s="42" customFormat="1" x14ac:dyDescent="0.25">
      <c r="A1195" s="408"/>
      <c r="B1195" s="113">
        <v>711520</v>
      </c>
      <c r="C1195" s="189" t="s">
        <v>877</v>
      </c>
      <c r="D1195" s="483">
        <v>0</v>
      </c>
      <c r="E1195" s="483">
        <v>0</v>
      </c>
      <c r="F1195" s="483">
        <v>0</v>
      </c>
      <c r="G1195" s="483">
        <v>0</v>
      </c>
      <c r="H1195" s="88">
        <v>0</v>
      </c>
      <c r="I1195" s="483">
        <v>0</v>
      </c>
      <c r="J1195" s="483">
        <v>0</v>
      </c>
      <c r="K1195" s="483">
        <v>0</v>
      </c>
      <c r="L1195" s="483">
        <v>0</v>
      </c>
      <c r="M1195" s="483">
        <v>0</v>
      </c>
      <c r="N1195" s="483">
        <v>0</v>
      </c>
      <c r="O1195" s="483">
        <v>0</v>
      </c>
      <c r="P1195" s="483">
        <v>0</v>
      </c>
      <c r="Q1195" s="483">
        <v>0</v>
      </c>
      <c r="R1195" s="88">
        <v>0</v>
      </c>
      <c r="S1195" s="483">
        <v>0</v>
      </c>
      <c r="T1195" s="483">
        <v>0</v>
      </c>
      <c r="U1195" s="483">
        <v>0</v>
      </c>
      <c r="V1195" s="483">
        <v>0</v>
      </c>
      <c r="W1195" s="483">
        <v>0</v>
      </c>
      <c r="X1195" s="483">
        <v>0</v>
      </c>
      <c r="Y1195" s="483">
        <v>0</v>
      </c>
      <c r="Z1195" s="483">
        <v>0</v>
      </c>
      <c r="AA1195" s="483">
        <v>0</v>
      </c>
      <c r="AB1195" s="483">
        <v>0</v>
      </c>
      <c r="AC1195" s="483">
        <v>0</v>
      </c>
      <c r="AD1195" s="483">
        <v>0</v>
      </c>
      <c r="AE1195" s="483">
        <v>0</v>
      </c>
      <c r="AF1195" s="236">
        <v>0</v>
      </c>
      <c r="AG1195" s="236">
        <v>0</v>
      </c>
      <c r="AH1195" s="236">
        <v>0</v>
      </c>
      <c r="AI1195" s="236">
        <v>0</v>
      </c>
      <c r="AJ1195" s="488">
        <v>0</v>
      </c>
    </row>
    <row r="1196" spans="1:36" s="42" customFormat="1" x14ac:dyDescent="0.25">
      <c r="A1196" s="408"/>
      <c r="B1196" s="113">
        <v>711525</v>
      </c>
      <c r="C1196" s="189" t="s">
        <v>32</v>
      </c>
      <c r="D1196" s="483">
        <v>0</v>
      </c>
      <c r="E1196" s="483">
        <v>0</v>
      </c>
      <c r="F1196" s="483">
        <v>0</v>
      </c>
      <c r="G1196" s="483">
        <v>0</v>
      </c>
      <c r="H1196" s="88">
        <v>0</v>
      </c>
      <c r="I1196" s="483">
        <v>0</v>
      </c>
      <c r="J1196" s="483">
        <v>0</v>
      </c>
      <c r="K1196" s="483">
        <v>0</v>
      </c>
      <c r="L1196" s="483">
        <v>0</v>
      </c>
      <c r="M1196" s="483">
        <v>0</v>
      </c>
      <c r="N1196" s="483">
        <v>0</v>
      </c>
      <c r="O1196" s="483">
        <v>0</v>
      </c>
      <c r="P1196" s="483">
        <v>0</v>
      </c>
      <c r="Q1196" s="483">
        <v>0</v>
      </c>
      <c r="R1196" s="88">
        <v>0</v>
      </c>
      <c r="S1196" s="483">
        <v>0</v>
      </c>
      <c r="T1196" s="483">
        <v>0</v>
      </c>
      <c r="U1196" s="483">
        <v>0</v>
      </c>
      <c r="V1196" s="483">
        <v>0</v>
      </c>
      <c r="W1196" s="483">
        <v>0</v>
      </c>
      <c r="X1196" s="483">
        <v>0</v>
      </c>
      <c r="Y1196" s="483">
        <v>0</v>
      </c>
      <c r="Z1196" s="483">
        <v>0</v>
      </c>
      <c r="AA1196" s="483">
        <v>0</v>
      </c>
      <c r="AB1196" s="483">
        <v>0</v>
      </c>
      <c r="AC1196" s="483">
        <v>0</v>
      </c>
      <c r="AD1196" s="483">
        <v>0</v>
      </c>
      <c r="AE1196" s="483">
        <v>0</v>
      </c>
      <c r="AF1196" s="236">
        <v>0</v>
      </c>
      <c r="AG1196" s="236">
        <v>0</v>
      </c>
      <c r="AH1196" s="236">
        <v>0</v>
      </c>
      <c r="AI1196" s="236">
        <v>0</v>
      </c>
      <c r="AJ1196" s="488">
        <v>0</v>
      </c>
    </row>
    <row r="1197" spans="1:36" s="42" customFormat="1" x14ac:dyDescent="0.25">
      <c r="A1197" s="408"/>
      <c r="B1197" s="113">
        <v>711590</v>
      </c>
      <c r="C1197" s="189" t="s">
        <v>878</v>
      </c>
      <c r="D1197" s="483">
        <v>0</v>
      </c>
      <c r="E1197" s="483">
        <v>0</v>
      </c>
      <c r="F1197" s="483">
        <v>0</v>
      </c>
      <c r="G1197" s="483">
        <v>0</v>
      </c>
      <c r="H1197" s="88">
        <v>0</v>
      </c>
      <c r="I1197" s="483">
        <v>0</v>
      </c>
      <c r="J1197" s="483">
        <v>0</v>
      </c>
      <c r="K1197" s="483">
        <v>0</v>
      </c>
      <c r="L1197" s="483">
        <v>0</v>
      </c>
      <c r="M1197" s="483">
        <v>0</v>
      </c>
      <c r="N1197" s="483">
        <v>0</v>
      </c>
      <c r="O1197" s="483">
        <v>0</v>
      </c>
      <c r="P1197" s="483">
        <v>0</v>
      </c>
      <c r="Q1197" s="483">
        <v>0</v>
      </c>
      <c r="R1197" s="88">
        <v>0</v>
      </c>
      <c r="S1197" s="483">
        <v>0</v>
      </c>
      <c r="T1197" s="483">
        <v>0</v>
      </c>
      <c r="U1197" s="483">
        <v>0</v>
      </c>
      <c r="V1197" s="483">
        <v>0</v>
      </c>
      <c r="W1197" s="483">
        <v>0</v>
      </c>
      <c r="X1197" s="483">
        <v>0</v>
      </c>
      <c r="Y1197" s="483">
        <v>0</v>
      </c>
      <c r="Z1197" s="483">
        <v>0</v>
      </c>
      <c r="AA1197" s="483">
        <v>0</v>
      </c>
      <c r="AB1197" s="483">
        <v>0</v>
      </c>
      <c r="AC1197" s="483">
        <v>0</v>
      </c>
      <c r="AD1197" s="483">
        <v>0</v>
      </c>
      <c r="AE1197" s="483">
        <v>0</v>
      </c>
      <c r="AF1197" s="236">
        <v>0</v>
      </c>
      <c r="AG1197" s="236">
        <v>0</v>
      </c>
      <c r="AH1197" s="236">
        <v>0</v>
      </c>
      <c r="AI1197" s="236">
        <v>0</v>
      </c>
      <c r="AJ1197" s="488">
        <v>0</v>
      </c>
    </row>
    <row r="1198" spans="1:36" s="42" customFormat="1" x14ac:dyDescent="0.25">
      <c r="A1198" s="408"/>
      <c r="B1198" s="113">
        <v>7116</v>
      </c>
      <c r="C1198" s="189" t="s">
        <v>879</v>
      </c>
      <c r="D1198" s="483">
        <v>0</v>
      </c>
      <c r="E1198" s="483">
        <v>0</v>
      </c>
      <c r="F1198" s="483">
        <v>0</v>
      </c>
      <c r="G1198" s="483">
        <v>0</v>
      </c>
      <c r="H1198" s="88">
        <v>0</v>
      </c>
      <c r="I1198" s="483">
        <v>0</v>
      </c>
      <c r="J1198" s="483">
        <v>0</v>
      </c>
      <c r="K1198" s="483">
        <v>0</v>
      </c>
      <c r="L1198" s="483">
        <v>0</v>
      </c>
      <c r="M1198" s="483">
        <v>0</v>
      </c>
      <c r="N1198" s="483">
        <v>0</v>
      </c>
      <c r="O1198" s="483">
        <v>0</v>
      </c>
      <c r="P1198" s="483">
        <v>0</v>
      </c>
      <c r="Q1198" s="483">
        <v>0</v>
      </c>
      <c r="R1198" s="88">
        <v>0</v>
      </c>
      <c r="S1198" s="483">
        <v>0</v>
      </c>
      <c r="T1198" s="483">
        <v>0</v>
      </c>
      <c r="U1198" s="483">
        <v>0</v>
      </c>
      <c r="V1198" s="483">
        <v>0</v>
      </c>
      <c r="W1198" s="483">
        <v>0</v>
      </c>
      <c r="X1198" s="483">
        <v>0</v>
      </c>
      <c r="Y1198" s="483">
        <v>0</v>
      </c>
      <c r="Z1198" s="483">
        <v>0</v>
      </c>
      <c r="AA1198" s="483">
        <v>0</v>
      </c>
      <c r="AB1198" s="483">
        <v>0</v>
      </c>
      <c r="AC1198" s="483">
        <v>0</v>
      </c>
      <c r="AD1198" s="483">
        <v>0</v>
      </c>
      <c r="AE1198" s="483">
        <v>0</v>
      </c>
      <c r="AF1198" s="236">
        <v>0</v>
      </c>
      <c r="AG1198" s="236">
        <v>0</v>
      </c>
      <c r="AH1198" s="236">
        <v>0</v>
      </c>
      <c r="AI1198" s="236">
        <v>0</v>
      </c>
      <c r="AJ1198" s="488">
        <v>0</v>
      </c>
    </row>
    <row r="1199" spans="1:36" s="42" customFormat="1" x14ac:dyDescent="0.25">
      <c r="A1199" s="408"/>
      <c r="B1199" s="113">
        <v>7117</v>
      </c>
      <c r="C1199" s="189" t="s">
        <v>1706</v>
      </c>
      <c r="D1199" s="483">
        <v>0</v>
      </c>
      <c r="E1199" s="483">
        <v>0</v>
      </c>
      <c r="F1199" s="483">
        <v>571421.37094000005</v>
      </c>
      <c r="G1199" s="483">
        <v>7267.0726699999996</v>
      </c>
      <c r="H1199" s="88">
        <v>578688.44361000007</v>
      </c>
      <c r="I1199" s="483">
        <v>0</v>
      </c>
      <c r="J1199" s="483">
        <v>0</v>
      </c>
      <c r="K1199" s="483">
        <v>0</v>
      </c>
      <c r="L1199" s="483">
        <v>0</v>
      </c>
      <c r="M1199" s="483">
        <v>0</v>
      </c>
      <c r="N1199" s="483">
        <v>0</v>
      </c>
      <c r="O1199" s="483">
        <v>0</v>
      </c>
      <c r="P1199" s="483">
        <v>0</v>
      </c>
      <c r="Q1199" s="483">
        <v>0</v>
      </c>
      <c r="R1199" s="88">
        <v>0</v>
      </c>
      <c r="S1199" s="483">
        <v>0</v>
      </c>
      <c r="T1199" s="483">
        <v>0</v>
      </c>
      <c r="U1199" s="483">
        <v>0</v>
      </c>
      <c r="V1199" s="483">
        <v>0</v>
      </c>
      <c r="W1199" s="483">
        <v>0</v>
      </c>
      <c r="X1199" s="483">
        <v>0</v>
      </c>
      <c r="Y1199" s="483">
        <v>0</v>
      </c>
      <c r="Z1199" s="483">
        <v>0</v>
      </c>
      <c r="AA1199" s="483">
        <v>0</v>
      </c>
      <c r="AB1199" s="483">
        <v>0</v>
      </c>
      <c r="AC1199" s="483">
        <v>0</v>
      </c>
      <c r="AD1199" s="483">
        <v>0</v>
      </c>
      <c r="AE1199" s="483">
        <v>578688.44361000007</v>
      </c>
      <c r="AF1199" s="236">
        <v>0</v>
      </c>
      <c r="AG1199" s="236">
        <v>0</v>
      </c>
      <c r="AH1199" s="236">
        <v>0</v>
      </c>
      <c r="AI1199" s="236">
        <v>0</v>
      </c>
      <c r="AJ1199" s="488">
        <v>578688.44361000007</v>
      </c>
    </row>
    <row r="1200" spans="1:36" s="42" customFormat="1" x14ac:dyDescent="0.25">
      <c r="A1200" s="408"/>
      <c r="B1200" s="113">
        <v>711710</v>
      </c>
      <c r="C1200" s="189" t="s">
        <v>1701</v>
      </c>
      <c r="D1200" s="483">
        <v>0</v>
      </c>
      <c r="E1200" s="483">
        <v>0</v>
      </c>
      <c r="F1200" s="483">
        <v>0</v>
      </c>
      <c r="G1200" s="483">
        <v>0</v>
      </c>
      <c r="H1200" s="88">
        <v>0</v>
      </c>
      <c r="I1200" s="483">
        <v>0</v>
      </c>
      <c r="J1200" s="483">
        <v>0</v>
      </c>
      <c r="K1200" s="483">
        <v>0</v>
      </c>
      <c r="L1200" s="483">
        <v>0</v>
      </c>
      <c r="M1200" s="483">
        <v>0</v>
      </c>
      <c r="N1200" s="483">
        <v>0</v>
      </c>
      <c r="O1200" s="483">
        <v>0</v>
      </c>
      <c r="P1200" s="483">
        <v>0</v>
      </c>
      <c r="Q1200" s="483">
        <v>0</v>
      </c>
      <c r="R1200" s="88">
        <v>0</v>
      </c>
      <c r="S1200" s="483">
        <v>0</v>
      </c>
      <c r="T1200" s="483">
        <v>0</v>
      </c>
      <c r="U1200" s="483">
        <v>0</v>
      </c>
      <c r="V1200" s="483">
        <v>0</v>
      </c>
      <c r="W1200" s="483">
        <v>0</v>
      </c>
      <c r="X1200" s="483">
        <v>0</v>
      </c>
      <c r="Y1200" s="483">
        <v>0</v>
      </c>
      <c r="Z1200" s="483">
        <v>0</v>
      </c>
      <c r="AA1200" s="483">
        <v>0</v>
      </c>
      <c r="AB1200" s="483">
        <v>0</v>
      </c>
      <c r="AC1200" s="483">
        <v>0</v>
      </c>
      <c r="AD1200" s="483">
        <v>0</v>
      </c>
      <c r="AE1200" s="483">
        <v>0</v>
      </c>
      <c r="AF1200" s="236">
        <v>0</v>
      </c>
      <c r="AG1200" s="236">
        <v>0</v>
      </c>
      <c r="AH1200" s="236">
        <v>0</v>
      </c>
      <c r="AI1200" s="236">
        <v>0</v>
      </c>
      <c r="AJ1200" s="488">
        <v>0</v>
      </c>
    </row>
    <row r="1201" spans="1:36" s="42" customFormat="1" x14ac:dyDescent="0.25">
      <c r="A1201" s="408"/>
      <c r="B1201" s="113">
        <v>711720</v>
      </c>
      <c r="C1201" s="189" t="s">
        <v>1708</v>
      </c>
      <c r="D1201" s="483">
        <v>0</v>
      </c>
      <c r="E1201" s="483">
        <v>0</v>
      </c>
      <c r="F1201" s="483">
        <v>0</v>
      </c>
      <c r="G1201" s="483">
        <v>0</v>
      </c>
      <c r="H1201" s="88">
        <v>0</v>
      </c>
      <c r="I1201" s="483">
        <v>0</v>
      </c>
      <c r="J1201" s="483">
        <v>0</v>
      </c>
      <c r="K1201" s="483">
        <v>0</v>
      </c>
      <c r="L1201" s="483">
        <v>0</v>
      </c>
      <c r="M1201" s="483">
        <v>0</v>
      </c>
      <c r="N1201" s="483">
        <v>0</v>
      </c>
      <c r="O1201" s="483">
        <v>0</v>
      </c>
      <c r="P1201" s="483">
        <v>0</v>
      </c>
      <c r="Q1201" s="483">
        <v>0</v>
      </c>
      <c r="R1201" s="88">
        <v>0</v>
      </c>
      <c r="S1201" s="483">
        <v>0</v>
      </c>
      <c r="T1201" s="483">
        <v>0</v>
      </c>
      <c r="U1201" s="483">
        <v>0</v>
      </c>
      <c r="V1201" s="483">
        <v>0</v>
      </c>
      <c r="W1201" s="483">
        <v>0</v>
      </c>
      <c r="X1201" s="483">
        <v>0</v>
      </c>
      <c r="Y1201" s="483">
        <v>0</v>
      </c>
      <c r="Z1201" s="483">
        <v>0</v>
      </c>
      <c r="AA1201" s="483">
        <v>0</v>
      </c>
      <c r="AB1201" s="483">
        <v>0</v>
      </c>
      <c r="AC1201" s="483">
        <v>0</v>
      </c>
      <c r="AD1201" s="483">
        <v>0</v>
      </c>
      <c r="AE1201" s="483">
        <v>0</v>
      </c>
      <c r="AF1201" s="236">
        <v>0</v>
      </c>
      <c r="AG1201" s="236">
        <v>0</v>
      </c>
      <c r="AH1201" s="236">
        <v>0</v>
      </c>
      <c r="AI1201" s="236">
        <v>0</v>
      </c>
      <c r="AJ1201" s="488">
        <v>0</v>
      </c>
    </row>
    <row r="1202" spans="1:36" s="42" customFormat="1" x14ac:dyDescent="0.25">
      <c r="A1202" s="408"/>
      <c r="B1202" s="113">
        <v>711730</v>
      </c>
      <c r="C1202" s="189" t="s">
        <v>1634</v>
      </c>
      <c r="D1202" s="483">
        <v>0</v>
      </c>
      <c r="E1202" s="483">
        <v>0</v>
      </c>
      <c r="F1202" s="483">
        <v>388197.24138999998</v>
      </c>
      <c r="G1202" s="483">
        <v>0</v>
      </c>
      <c r="H1202" s="88">
        <v>388197.24138999998</v>
      </c>
      <c r="I1202" s="483">
        <v>0</v>
      </c>
      <c r="J1202" s="483">
        <v>0</v>
      </c>
      <c r="K1202" s="483">
        <v>0</v>
      </c>
      <c r="L1202" s="483">
        <v>0</v>
      </c>
      <c r="M1202" s="483">
        <v>0</v>
      </c>
      <c r="N1202" s="483">
        <v>0</v>
      </c>
      <c r="O1202" s="483">
        <v>0</v>
      </c>
      <c r="P1202" s="483">
        <v>0</v>
      </c>
      <c r="Q1202" s="483">
        <v>0</v>
      </c>
      <c r="R1202" s="88">
        <v>0</v>
      </c>
      <c r="S1202" s="483">
        <v>0</v>
      </c>
      <c r="T1202" s="483">
        <v>0</v>
      </c>
      <c r="U1202" s="483">
        <v>0</v>
      </c>
      <c r="V1202" s="483">
        <v>0</v>
      </c>
      <c r="W1202" s="483">
        <v>0</v>
      </c>
      <c r="X1202" s="483">
        <v>0</v>
      </c>
      <c r="Y1202" s="483">
        <v>0</v>
      </c>
      <c r="Z1202" s="483">
        <v>0</v>
      </c>
      <c r="AA1202" s="483">
        <v>0</v>
      </c>
      <c r="AB1202" s="483">
        <v>0</v>
      </c>
      <c r="AC1202" s="483">
        <v>0</v>
      </c>
      <c r="AD1202" s="483">
        <v>0</v>
      </c>
      <c r="AE1202" s="483">
        <v>388197.24138999998</v>
      </c>
      <c r="AF1202" s="236">
        <v>0</v>
      </c>
      <c r="AG1202" s="236">
        <v>0</v>
      </c>
      <c r="AH1202" s="236">
        <v>0</v>
      </c>
      <c r="AI1202" s="236">
        <v>0</v>
      </c>
      <c r="AJ1202" s="488">
        <v>388197.24138999998</v>
      </c>
    </row>
    <row r="1203" spans="1:36" s="42" customFormat="1" x14ac:dyDescent="0.25">
      <c r="A1203" s="408"/>
      <c r="B1203" s="113">
        <v>711735</v>
      </c>
      <c r="C1203" s="189" t="s">
        <v>1538</v>
      </c>
      <c r="D1203" s="483">
        <v>0</v>
      </c>
      <c r="E1203" s="483">
        <v>0</v>
      </c>
      <c r="F1203" s="483">
        <v>183224.12955000001</v>
      </c>
      <c r="G1203" s="483">
        <v>7267.0726699999996</v>
      </c>
      <c r="H1203" s="88">
        <v>190491.20222000001</v>
      </c>
      <c r="I1203" s="483">
        <v>0</v>
      </c>
      <c r="J1203" s="483">
        <v>0</v>
      </c>
      <c r="K1203" s="483">
        <v>0</v>
      </c>
      <c r="L1203" s="483">
        <v>0</v>
      </c>
      <c r="M1203" s="483">
        <v>0</v>
      </c>
      <c r="N1203" s="483">
        <v>0</v>
      </c>
      <c r="O1203" s="483">
        <v>0</v>
      </c>
      <c r="P1203" s="483">
        <v>0</v>
      </c>
      <c r="Q1203" s="483">
        <v>0</v>
      </c>
      <c r="R1203" s="88">
        <v>0</v>
      </c>
      <c r="S1203" s="483">
        <v>0</v>
      </c>
      <c r="T1203" s="483">
        <v>0</v>
      </c>
      <c r="U1203" s="483">
        <v>0</v>
      </c>
      <c r="V1203" s="483">
        <v>0</v>
      </c>
      <c r="W1203" s="483">
        <v>0</v>
      </c>
      <c r="X1203" s="483">
        <v>0</v>
      </c>
      <c r="Y1203" s="483">
        <v>0</v>
      </c>
      <c r="Z1203" s="483">
        <v>0</v>
      </c>
      <c r="AA1203" s="483">
        <v>0</v>
      </c>
      <c r="AB1203" s="483">
        <v>0</v>
      </c>
      <c r="AC1203" s="483">
        <v>0</v>
      </c>
      <c r="AD1203" s="483">
        <v>0</v>
      </c>
      <c r="AE1203" s="483">
        <v>190491.20222000001</v>
      </c>
      <c r="AF1203" s="236">
        <v>0</v>
      </c>
      <c r="AG1203" s="236">
        <v>0</v>
      </c>
      <c r="AH1203" s="236">
        <v>0</v>
      </c>
      <c r="AI1203" s="236">
        <v>0</v>
      </c>
      <c r="AJ1203" s="488">
        <v>190491.20222000001</v>
      </c>
    </row>
    <row r="1204" spans="1:36" s="42" customFormat="1" x14ac:dyDescent="0.25">
      <c r="A1204" s="408"/>
      <c r="B1204" s="113">
        <v>711740</v>
      </c>
      <c r="C1204" s="189" t="s">
        <v>1710</v>
      </c>
      <c r="D1204" s="483">
        <v>0</v>
      </c>
      <c r="E1204" s="483">
        <v>0</v>
      </c>
      <c r="F1204" s="483">
        <v>0</v>
      </c>
      <c r="G1204" s="483">
        <v>0</v>
      </c>
      <c r="H1204" s="88">
        <v>0</v>
      </c>
      <c r="I1204" s="483">
        <v>0</v>
      </c>
      <c r="J1204" s="483">
        <v>0</v>
      </c>
      <c r="K1204" s="483">
        <v>0</v>
      </c>
      <c r="L1204" s="483">
        <v>0</v>
      </c>
      <c r="M1204" s="483">
        <v>0</v>
      </c>
      <c r="N1204" s="483">
        <v>0</v>
      </c>
      <c r="O1204" s="483">
        <v>0</v>
      </c>
      <c r="P1204" s="483">
        <v>0</v>
      </c>
      <c r="Q1204" s="483">
        <v>0</v>
      </c>
      <c r="R1204" s="88">
        <v>0</v>
      </c>
      <c r="S1204" s="483">
        <v>0</v>
      </c>
      <c r="T1204" s="483">
        <v>0</v>
      </c>
      <c r="U1204" s="483">
        <v>0</v>
      </c>
      <c r="V1204" s="483">
        <v>0</v>
      </c>
      <c r="W1204" s="483">
        <v>0</v>
      </c>
      <c r="X1204" s="483">
        <v>0</v>
      </c>
      <c r="Y1204" s="483">
        <v>0</v>
      </c>
      <c r="Z1204" s="483">
        <v>0</v>
      </c>
      <c r="AA1204" s="483">
        <v>0</v>
      </c>
      <c r="AB1204" s="483">
        <v>0</v>
      </c>
      <c r="AC1204" s="483">
        <v>0</v>
      </c>
      <c r="AD1204" s="483">
        <v>0</v>
      </c>
      <c r="AE1204" s="483">
        <v>0</v>
      </c>
      <c r="AF1204" s="236">
        <v>0</v>
      </c>
      <c r="AG1204" s="236">
        <v>0</v>
      </c>
      <c r="AH1204" s="236">
        <v>0</v>
      </c>
      <c r="AI1204" s="236">
        <v>0</v>
      </c>
      <c r="AJ1204" s="488">
        <v>0</v>
      </c>
    </row>
    <row r="1205" spans="1:36" s="42" customFormat="1" x14ac:dyDescent="0.25">
      <c r="A1205" s="408"/>
      <c r="B1205" s="113">
        <v>711745</v>
      </c>
      <c r="C1205" s="189" t="s">
        <v>1542</v>
      </c>
      <c r="D1205" s="483">
        <v>0</v>
      </c>
      <c r="E1205" s="483">
        <v>0</v>
      </c>
      <c r="F1205" s="483">
        <v>0</v>
      </c>
      <c r="G1205" s="483">
        <v>0</v>
      </c>
      <c r="H1205" s="88">
        <v>0</v>
      </c>
      <c r="I1205" s="483">
        <v>0</v>
      </c>
      <c r="J1205" s="483">
        <v>0</v>
      </c>
      <c r="K1205" s="483">
        <v>0</v>
      </c>
      <c r="L1205" s="483">
        <v>0</v>
      </c>
      <c r="M1205" s="483">
        <v>0</v>
      </c>
      <c r="N1205" s="483">
        <v>0</v>
      </c>
      <c r="O1205" s="483">
        <v>0</v>
      </c>
      <c r="P1205" s="483">
        <v>0</v>
      </c>
      <c r="Q1205" s="483">
        <v>0</v>
      </c>
      <c r="R1205" s="88">
        <v>0</v>
      </c>
      <c r="S1205" s="483">
        <v>0</v>
      </c>
      <c r="T1205" s="483">
        <v>0</v>
      </c>
      <c r="U1205" s="483">
        <v>0</v>
      </c>
      <c r="V1205" s="483">
        <v>0</v>
      </c>
      <c r="W1205" s="483">
        <v>0</v>
      </c>
      <c r="X1205" s="483">
        <v>0</v>
      </c>
      <c r="Y1205" s="483">
        <v>0</v>
      </c>
      <c r="Z1205" s="483">
        <v>0</v>
      </c>
      <c r="AA1205" s="483">
        <v>0</v>
      </c>
      <c r="AB1205" s="483">
        <v>0</v>
      </c>
      <c r="AC1205" s="483">
        <v>0</v>
      </c>
      <c r="AD1205" s="483">
        <v>0</v>
      </c>
      <c r="AE1205" s="483">
        <v>0</v>
      </c>
      <c r="AF1205" s="236">
        <v>0</v>
      </c>
      <c r="AG1205" s="236">
        <v>0</v>
      </c>
      <c r="AH1205" s="236">
        <v>0</v>
      </c>
      <c r="AI1205" s="236">
        <v>0</v>
      </c>
      <c r="AJ1205" s="488">
        <v>0</v>
      </c>
    </row>
    <row r="1206" spans="1:36" s="42" customFormat="1" x14ac:dyDescent="0.25">
      <c r="A1206" s="408"/>
      <c r="B1206" s="113">
        <v>711750</v>
      </c>
      <c r="C1206" s="189" t="s">
        <v>1543</v>
      </c>
      <c r="D1206" s="483">
        <v>0</v>
      </c>
      <c r="E1206" s="483">
        <v>0</v>
      </c>
      <c r="F1206" s="483">
        <v>0</v>
      </c>
      <c r="G1206" s="483">
        <v>0</v>
      </c>
      <c r="H1206" s="88">
        <v>0</v>
      </c>
      <c r="I1206" s="483">
        <v>0</v>
      </c>
      <c r="J1206" s="483">
        <v>0</v>
      </c>
      <c r="K1206" s="483">
        <v>0</v>
      </c>
      <c r="L1206" s="483">
        <v>0</v>
      </c>
      <c r="M1206" s="483">
        <v>0</v>
      </c>
      <c r="N1206" s="483">
        <v>0</v>
      </c>
      <c r="O1206" s="483">
        <v>0</v>
      </c>
      <c r="P1206" s="483">
        <v>0</v>
      </c>
      <c r="Q1206" s="483">
        <v>0</v>
      </c>
      <c r="R1206" s="88">
        <v>0</v>
      </c>
      <c r="S1206" s="483">
        <v>0</v>
      </c>
      <c r="T1206" s="483">
        <v>0</v>
      </c>
      <c r="U1206" s="483">
        <v>0</v>
      </c>
      <c r="V1206" s="483">
        <v>0</v>
      </c>
      <c r="W1206" s="483">
        <v>0</v>
      </c>
      <c r="X1206" s="483">
        <v>0</v>
      </c>
      <c r="Y1206" s="483">
        <v>0</v>
      </c>
      <c r="Z1206" s="483">
        <v>0</v>
      </c>
      <c r="AA1206" s="483">
        <v>0</v>
      </c>
      <c r="AB1206" s="483">
        <v>0</v>
      </c>
      <c r="AC1206" s="483">
        <v>0</v>
      </c>
      <c r="AD1206" s="483">
        <v>0</v>
      </c>
      <c r="AE1206" s="483">
        <v>0</v>
      </c>
      <c r="AF1206" s="236">
        <v>0</v>
      </c>
      <c r="AG1206" s="236">
        <v>0</v>
      </c>
      <c r="AH1206" s="236">
        <v>0</v>
      </c>
      <c r="AI1206" s="236">
        <v>0</v>
      </c>
      <c r="AJ1206" s="488">
        <v>0</v>
      </c>
    </row>
    <row r="1207" spans="1:36" s="42" customFormat="1" x14ac:dyDescent="0.25">
      <c r="A1207" s="408"/>
      <c r="B1207" s="113">
        <v>7190</v>
      </c>
      <c r="C1207" s="189" t="s">
        <v>438</v>
      </c>
      <c r="D1207" s="483">
        <v>737951.83123000001</v>
      </c>
      <c r="E1207" s="483">
        <v>225081.09064000001</v>
      </c>
      <c r="F1207" s="483">
        <v>787214.66721999994</v>
      </c>
      <c r="G1207" s="483">
        <v>118830.52333</v>
      </c>
      <c r="H1207" s="88">
        <v>1869078.1124199999</v>
      </c>
      <c r="I1207" s="483">
        <v>118224.56724999999</v>
      </c>
      <c r="J1207" s="483">
        <v>193076.25821999999</v>
      </c>
      <c r="K1207" s="483">
        <v>2958.511</v>
      </c>
      <c r="L1207" s="483">
        <v>58928.186520000003</v>
      </c>
      <c r="M1207" s="483">
        <v>7074.5438199999999</v>
      </c>
      <c r="N1207" s="483">
        <v>2754465.43077</v>
      </c>
      <c r="O1207" s="483">
        <v>230268.70895999999</v>
      </c>
      <c r="P1207" s="483">
        <v>197119.94106000001</v>
      </c>
      <c r="Q1207" s="483">
        <v>154604.40299999999</v>
      </c>
      <c r="R1207" s="88">
        <v>3716720.5506000002</v>
      </c>
      <c r="S1207" s="483">
        <v>26379.59</v>
      </c>
      <c r="T1207" s="483">
        <v>44264.450369999999</v>
      </c>
      <c r="U1207" s="483">
        <v>12865</v>
      </c>
      <c r="V1207" s="483">
        <v>3107.6835799999999</v>
      </c>
      <c r="W1207" s="483">
        <v>6089.0167199999996</v>
      </c>
      <c r="X1207" s="483">
        <v>20191.102340000001</v>
      </c>
      <c r="Y1207" s="483">
        <v>8084.16716</v>
      </c>
      <c r="Z1207" s="483">
        <v>2172.28872</v>
      </c>
      <c r="AA1207" s="483">
        <v>30244.947489999999</v>
      </c>
      <c r="AB1207" s="483">
        <v>12047.76894</v>
      </c>
      <c r="AC1207" s="483">
        <v>2000</v>
      </c>
      <c r="AD1207" s="483">
        <v>167446.01532000001</v>
      </c>
      <c r="AE1207" s="483">
        <v>5753244.6783400001</v>
      </c>
      <c r="AF1207" s="236">
        <v>2757423.9417699999</v>
      </c>
      <c r="AG1207" s="236">
        <v>69110.413920000006</v>
      </c>
      <c r="AH1207" s="236">
        <v>0</v>
      </c>
      <c r="AI1207" s="236">
        <v>40329.114649999996</v>
      </c>
      <c r="AJ1207" s="488">
        <v>2886381.2080000006</v>
      </c>
    </row>
    <row r="1208" spans="1:36" s="42" customFormat="1" x14ac:dyDescent="0.25">
      <c r="A1208" s="408"/>
      <c r="B1208" s="113">
        <v>719005</v>
      </c>
      <c r="C1208" s="189" t="s">
        <v>439</v>
      </c>
      <c r="D1208" s="483">
        <v>0</v>
      </c>
      <c r="E1208" s="483">
        <v>0</v>
      </c>
      <c r="F1208" s="483">
        <v>530602.74751000002</v>
      </c>
      <c r="G1208" s="483">
        <v>35279.797259999999</v>
      </c>
      <c r="H1208" s="88">
        <v>565882.54477000004</v>
      </c>
      <c r="I1208" s="483">
        <v>116560.73877</v>
      </c>
      <c r="J1208" s="483">
        <v>114864.53735</v>
      </c>
      <c r="K1208" s="483">
        <v>0</v>
      </c>
      <c r="L1208" s="483">
        <v>58911.614999999998</v>
      </c>
      <c r="M1208" s="483">
        <v>0</v>
      </c>
      <c r="N1208" s="483">
        <v>75771.862970000002</v>
      </c>
      <c r="O1208" s="483">
        <v>72791.489700000006</v>
      </c>
      <c r="P1208" s="483">
        <v>0</v>
      </c>
      <c r="Q1208" s="483">
        <v>95000</v>
      </c>
      <c r="R1208" s="88">
        <v>533900.24378999998</v>
      </c>
      <c r="S1208" s="483">
        <v>17004.59</v>
      </c>
      <c r="T1208" s="483">
        <v>9182.91489</v>
      </c>
      <c r="U1208" s="483">
        <v>12865</v>
      </c>
      <c r="V1208" s="483">
        <v>3107.6835799999999</v>
      </c>
      <c r="W1208" s="483">
        <v>6086.6869999999999</v>
      </c>
      <c r="X1208" s="483">
        <v>15434.1</v>
      </c>
      <c r="Y1208" s="483">
        <v>8084.16716</v>
      </c>
      <c r="Z1208" s="483">
        <v>2088</v>
      </c>
      <c r="AA1208" s="483">
        <v>8356.6597999999994</v>
      </c>
      <c r="AB1208" s="483">
        <v>11930.884620000001</v>
      </c>
      <c r="AC1208" s="483">
        <v>2000</v>
      </c>
      <c r="AD1208" s="483">
        <v>96140.687049999979</v>
      </c>
      <c r="AE1208" s="483">
        <v>1195923.4756100001</v>
      </c>
      <c r="AF1208" s="236">
        <v>75771.862970000002</v>
      </c>
      <c r="AG1208" s="236">
        <v>62019.298579999995</v>
      </c>
      <c r="AH1208" s="236">
        <v>0</v>
      </c>
      <c r="AI1208" s="236">
        <v>18440.826959999999</v>
      </c>
      <c r="AJ1208" s="488">
        <v>1039691.4871</v>
      </c>
    </row>
    <row r="1209" spans="1:36" s="42" customFormat="1" x14ac:dyDescent="0.25">
      <c r="A1209" s="408"/>
      <c r="B1209" s="113">
        <v>719010</v>
      </c>
      <c r="C1209" s="189" t="s">
        <v>440</v>
      </c>
      <c r="D1209" s="483">
        <v>0</v>
      </c>
      <c r="E1209" s="483">
        <v>932.53486999999996</v>
      </c>
      <c r="F1209" s="483">
        <v>0</v>
      </c>
      <c r="G1209" s="483">
        <v>0</v>
      </c>
      <c r="H1209" s="88">
        <v>932.53486999999996</v>
      </c>
      <c r="I1209" s="483">
        <v>0</v>
      </c>
      <c r="J1209" s="483">
        <v>9.6250000000000002E-2</v>
      </c>
      <c r="K1209" s="483">
        <v>0</v>
      </c>
      <c r="L1209" s="483">
        <v>0</v>
      </c>
      <c r="M1209" s="483">
        <v>0</v>
      </c>
      <c r="N1209" s="483">
        <v>0</v>
      </c>
      <c r="O1209" s="483">
        <v>0</v>
      </c>
      <c r="P1209" s="483">
        <v>119.9289</v>
      </c>
      <c r="Q1209" s="483">
        <v>0</v>
      </c>
      <c r="R1209" s="88">
        <v>120.02515</v>
      </c>
      <c r="S1209" s="483">
        <v>0</v>
      </c>
      <c r="T1209" s="483">
        <v>0</v>
      </c>
      <c r="U1209" s="483">
        <v>0</v>
      </c>
      <c r="V1209" s="483">
        <v>0</v>
      </c>
      <c r="W1209" s="483">
        <v>0</v>
      </c>
      <c r="X1209" s="483">
        <v>0</v>
      </c>
      <c r="Y1209" s="483">
        <v>0</v>
      </c>
      <c r="Z1209" s="483">
        <v>0</v>
      </c>
      <c r="AA1209" s="483">
        <v>0</v>
      </c>
      <c r="AB1209" s="483">
        <v>0</v>
      </c>
      <c r="AC1209" s="483">
        <v>0</v>
      </c>
      <c r="AD1209" s="483">
        <v>0</v>
      </c>
      <c r="AE1209" s="483">
        <v>1052.5600199999999</v>
      </c>
      <c r="AF1209" s="236">
        <v>0</v>
      </c>
      <c r="AG1209" s="236">
        <v>0</v>
      </c>
      <c r="AH1209" s="236">
        <v>0</v>
      </c>
      <c r="AI1209" s="236">
        <v>0</v>
      </c>
      <c r="AJ1209" s="488">
        <v>1052.5600199999999</v>
      </c>
    </row>
    <row r="1210" spans="1:36" s="42" customFormat="1" x14ac:dyDescent="0.25">
      <c r="A1210" s="408"/>
      <c r="B1210" s="113">
        <v>719015</v>
      </c>
      <c r="C1210" s="189" t="s">
        <v>441</v>
      </c>
      <c r="D1210" s="483">
        <v>0</v>
      </c>
      <c r="E1210" s="483">
        <v>0</v>
      </c>
      <c r="F1210" s="483">
        <v>0</v>
      </c>
      <c r="G1210" s="483">
        <v>0</v>
      </c>
      <c r="H1210" s="88">
        <v>0</v>
      </c>
      <c r="I1210" s="483">
        <v>0</v>
      </c>
      <c r="J1210" s="483">
        <v>0</v>
      </c>
      <c r="K1210" s="483">
        <v>0</v>
      </c>
      <c r="L1210" s="483">
        <v>0</v>
      </c>
      <c r="M1210" s="483">
        <v>0</v>
      </c>
      <c r="N1210" s="483">
        <v>0</v>
      </c>
      <c r="O1210" s="483">
        <v>2.6030000000000002</v>
      </c>
      <c r="P1210" s="483">
        <v>0</v>
      </c>
      <c r="Q1210" s="483">
        <v>0</v>
      </c>
      <c r="R1210" s="88">
        <v>2.6030000000000002</v>
      </c>
      <c r="S1210" s="483">
        <v>0</v>
      </c>
      <c r="T1210" s="483">
        <v>0</v>
      </c>
      <c r="U1210" s="483">
        <v>0</v>
      </c>
      <c r="V1210" s="483">
        <v>0</v>
      </c>
      <c r="W1210" s="483">
        <v>0</v>
      </c>
      <c r="X1210" s="483">
        <v>0</v>
      </c>
      <c r="Y1210" s="483">
        <v>0</v>
      </c>
      <c r="Z1210" s="483">
        <v>0</v>
      </c>
      <c r="AA1210" s="483">
        <v>0</v>
      </c>
      <c r="AB1210" s="483">
        <v>0</v>
      </c>
      <c r="AC1210" s="483">
        <v>0</v>
      </c>
      <c r="AD1210" s="483">
        <v>0</v>
      </c>
      <c r="AE1210" s="483">
        <v>2.6030000000000002</v>
      </c>
      <c r="AF1210" s="236">
        <v>0</v>
      </c>
      <c r="AG1210" s="236">
        <v>0</v>
      </c>
      <c r="AH1210" s="236">
        <v>0</v>
      </c>
      <c r="AI1210" s="236">
        <v>0</v>
      </c>
      <c r="AJ1210" s="488">
        <v>2.6030000000000002</v>
      </c>
    </row>
    <row r="1211" spans="1:36" s="42" customFormat="1" x14ac:dyDescent="0.25">
      <c r="A1211" s="408"/>
      <c r="B1211" s="113">
        <v>719020</v>
      </c>
      <c r="C1211" s="189" t="s">
        <v>442</v>
      </c>
      <c r="D1211" s="483">
        <v>0</v>
      </c>
      <c r="E1211" s="483">
        <v>0</v>
      </c>
      <c r="F1211" s="483">
        <v>162328.1</v>
      </c>
      <c r="G1211" s="483">
        <v>0</v>
      </c>
      <c r="H1211" s="88">
        <v>162328.1</v>
      </c>
      <c r="I1211" s="483">
        <v>0</v>
      </c>
      <c r="J1211" s="483">
        <v>0</v>
      </c>
      <c r="K1211" s="483">
        <v>0</v>
      </c>
      <c r="L1211" s="483">
        <v>0</v>
      </c>
      <c r="M1211" s="483">
        <v>0</v>
      </c>
      <c r="N1211" s="483">
        <v>0</v>
      </c>
      <c r="O1211" s="483">
        <v>4690</v>
      </c>
      <c r="P1211" s="483">
        <v>0</v>
      </c>
      <c r="Q1211" s="483">
        <v>0</v>
      </c>
      <c r="R1211" s="88">
        <v>4690</v>
      </c>
      <c r="S1211" s="483">
        <v>0</v>
      </c>
      <c r="T1211" s="483">
        <v>0</v>
      </c>
      <c r="U1211" s="483">
        <v>0</v>
      </c>
      <c r="V1211" s="483">
        <v>0</v>
      </c>
      <c r="W1211" s="483">
        <v>0</v>
      </c>
      <c r="X1211" s="483">
        <v>0</v>
      </c>
      <c r="Y1211" s="483">
        <v>0</v>
      </c>
      <c r="Z1211" s="483">
        <v>0</v>
      </c>
      <c r="AA1211" s="483">
        <v>0</v>
      </c>
      <c r="AB1211" s="483">
        <v>0.62448000000000004</v>
      </c>
      <c r="AC1211" s="483">
        <v>0</v>
      </c>
      <c r="AD1211" s="483">
        <v>0.62448000000000004</v>
      </c>
      <c r="AE1211" s="483">
        <v>167018.72448</v>
      </c>
      <c r="AF1211" s="236">
        <v>0</v>
      </c>
      <c r="AG1211" s="236">
        <v>0</v>
      </c>
      <c r="AH1211" s="236">
        <v>0</v>
      </c>
      <c r="AI1211" s="236">
        <v>0</v>
      </c>
      <c r="AJ1211" s="488">
        <v>167018.72448</v>
      </c>
    </row>
    <row r="1212" spans="1:36" s="42" customFormat="1" x14ac:dyDescent="0.25">
      <c r="A1212" s="408"/>
      <c r="B1212" s="113">
        <v>719025</v>
      </c>
      <c r="C1212" s="189" t="s">
        <v>443</v>
      </c>
      <c r="D1212" s="483">
        <v>0</v>
      </c>
      <c r="E1212" s="483">
        <v>0</v>
      </c>
      <c r="F1212" s="483">
        <v>0</v>
      </c>
      <c r="G1212" s="483">
        <v>0</v>
      </c>
      <c r="H1212" s="88">
        <v>0</v>
      </c>
      <c r="I1212" s="483">
        <v>0</v>
      </c>
      <c r="J1212" s="483">
        <v>0</v>
      </c>
      <c r="K1212" s="483">
        <v>0</v>
      </c>
      <c r="L1212" s="483">
        <v>0</v>
      </c>
      <c r="M1212" s="483">
        <v>0</v>
      </c>
      <c r="N1212" s="483">
        <v>0</v>
      </c>
      <c r="O1212" s="483">
        <v>0</v>
      </c>
      <c r="P1212" s="483">
        <v>0</v>
      </c>
      <c r="Q1212" s="483">
        <v>0</v>
      </c>
      <c r="R1212" s="88">
        <v>0</v>
      </c>
      <c r="S1212" s="483">
        <v>0</v>
      </c>
      <c r="T1212" s="483">
        <v>0</v>
      </c>
      <c r="U1212" s="483">
        <v>0</v>
      </c>
      <c r="V1212" s="483">
        <v>0</v>
      </c>
      <c r="W1212" s="483">
        <v>0</v>
      </c>
      <c r="X1212" s="483">
        <v>0</v>
      </c>
      <c r="Y1212" s="483">
        <v>0</v>
      </c>
      <c r="Z1212" s="483">
        <v>0</v>
      </c>
      <c r="AA1212" s="483">
        <v>0</v>
      </c>
      <c r="AB1212" s="483">
        <v>0</v>
      </c>
      <c r="AC1212" s="483">
        <v>0</v>
      </c>
      <c r="AD1212" s="483">
        <v>0</v>
      </c>
      <c r="AE1212" s="483">
        <v>0</v>
      </c>
      <c r="AF1212" s="236">
        <v>0</v>
      </c>
      <c r="AG1212" s="236">
        <v>0</v>
      </c>
      <c r="AH1212" s="236">
        <v>0</v>
      </c>
      <c r="AI1212" s="236">
        <v>0</v>
      </c>
      <c r="AJ1212" s="488">
        <v>0</v>
      </c>
    </row>
    <row r="1213" spans="1:36" s="42" customFormat="1" x14ac:dyDescent="0.25">
      <c r="A1213" s="408"/>
      <c r="B1213" s="113">
        <v>719030</v>
      </c>
      <c r="C1213" s="189" t="s">
        <v>886</v>
      </c>
      <c r="D1213" s="483">
        <v>0</v>
      </c>
      <c r="E1213" s="483">
        <v>0</v>
      </c>
      <c r="F1213" s="483">
        <v>0</v>
      </c>
      <c r="G1213" s="483">
        <v>0</v>
      </c>
      <c r="H1213" s="88">
        <v>0</v>
      </c>
      <c r="I1213" s="483">
        <v>0</v>
      </c>
      <c r="J1213" s="483">
        <v>0</v>
      </c>
      <c r="K1213" s="483">
        <v>0</v>
      </c>
      <c r="L1213" s="483">
        <v>0</v>
      </c>
      <c r="M1213" s="483">
        <v>0</v>
      </c>
      <c r="N1213" s="483">
        <v>0</v>
      </c>
      <c r="O1213" s="483">
        <v>0</v>
      </c>
      <c r="P1213" s="483">
        <v>0</v>
      </c>
      <c r="Q1213" s="483">
        <v>0</v>
      </c>
      <c r="R1213" s="88">
        <v>0</v>
      </c>
      <c r="S1213" s="483">
        <v>0</v>
      </c>
      <c r="T1213" s="483">
        <v>0</v>
      </c>
      <c r="U1213" s="483">
        <v>0</v>
      </c>
      <c r="V1213" s="483">
        <v>0</v>
      </c>
      <c r="W1213" s="483">
        <v>0</v>
      </c>
      <c r="X1213" s="483">
        <v>0</v>
      </c>
      <c r="Y1213" s="483">
        <v>0</v>
      </c>
      <c r="Z1213" s="483">
        <v>0</v>
      </c>
      <c r="AA1213" s="483">
        <v>0</v>
      </c>
      <c r="AB1213" s="483">
        <v>0</v>
      </c>
      <c r="AC1213" s="483">
        <v>0</v>
      </c>
      <c r="AD1213" s="483">
        <v>0</v>
      </c>
      <c r="AE1213" s="483">
        <v>0</v>
      </c>
      <c r="AF1213" s="236">
        <v>0</v>
      </c>
      <c r="AG1213" s="236">
        <v>0</v>
      </c>
      <c r="AH1213" s="236">
        <v>0</v>
      </c>
      <c r="AI1213" s="236">
        <v>0</v>
      </c>
      <c r="AJ1213" s="488">
        <v>0</v>
      </c>
    </row>
    <row r="1214" spans="1:36" s="42" customFormat="1" x14ac:dyDescent="0.25">
      <c r="A1214" s="408"/>
      <c r="B1214" s="113">
        <v>719035</v>
      </c>
      <c r="C1214" s="189" t="s">
        <v>444</v>
      </c>
      <c r="D1214" s="483">
        <v>0</v>
      </c>
      <c r="E1214" s="483">
        <v>42.316079999999999</v>
      </c>
      <c r="F1214" s="483">
        <v>0</v>
      </c>
      <c r="G1214" s="483">
        <v>0</v>
      </c>
      <c r="H1214" s="88">
        <v>42.316079999999999</v>
      </c>
      <c r="I1214" s="483">
        <v>0</v>
      </c>
      <c r="J1214" s="483">
        <v>4.2396799999999999</v>
      </c>
      <c r="K1214" s="483">
        <v>2896.2</v>
      </c>
      <c r="L1214" s="483">
        <v>0</v>
      </c>
      <c r="M1214" s="483">
        <v>0</v>
      </c>
      <c r="N1214" s="483">
        <v>0</v>
      </c>
      <c r="O1214" s="483">
        <v>46272.76008</v>
      </c>
      <c r="P1214" s="483">
        <v>0</v>
      </c>
      <c r="Q1214" s="483">
        <v>0</v>
      </c>
      <c r="R1214" s="88">
        <v>49173.199760000003</v>
      </c>
      <c r="S1214" s="483">
        <v>0</v>
      </c>
      <c r="T1214" s="483">
        <v>0</v>
      </c>
      <c r="U1214" s="483">
        <v>0</v>
      </c>
      <c r="V1214" s="483">
        <v>0</v>
      </c>
      <c r="W1214" s="483">
        <v>0</v>
      </c>
      <c r="X1214" s="483">
        <v>0</v>
      </c>
      <c r="Y1214" s="483">
        <v>0</v>
      </c>
      <c r="Z1214" s="483">
        <v>0</v>
      </c>
      <c r="AA1214" s="483">
        <v>0</v>
      </c>
      <c r="AB1214" s="483">
        <v>4.0000000000000003E-5</v>
      </c>
      <c r="AC1214" s="483">
        <v>0</v>
      </c>
      <c r="AD1214" s="483">
        <v>4.0000000000000003E-5</v>
      </c>
      <c r="AE1214" s="483">
        <v>49215.515879999999</v>
      </c>
      <c r="AF1214" s="236">
        <v>2896.2</v>
      </c>
      <c r="AG1214" s="236">
        <v>0</v>
      </c>
      <c r="AH1214" s="236">
        <v>0</v>
      </c>
      <c r="AI1214" s="236">
        <v>0</v>
      </c>
      <c r="AJ1214" s="488">
        <v>46319.315880000002</v>
      </c>
    </row>
    <row r="1215" spans="1:36" s="42" customFormat="1" x14ac:dyDescent="0.25">
      <c r="A1215" s="408"/>
      <c r="B1215" s="113">
        <v>719040</v>
      </c>
      <c r="C1215" s="189" t="s">
        <v>887</v>
      </c>
      <c r="D1215" s="483">
        <v>0</v>
      </c>
      <c r="E1215" s="483">
        <v>0</v>
      </c>
      <c r="F1215" s="483">
        <v>0</v>
      </c>
      <c r="G1215" s="483">
        <v>0</v>
      </c>
      <c r="H1215" s="88">
        <v>0</v>
      </c>
      <c r="I1215" s="483">
        <v>0</v>
      </c>
      <c r="J1215" s="483">
        <v>0</v>
      </c>
      <c r="K1215" s="483">
        <v>0</v>
      </c>
      <c r="L1215" s="483">
        <v>0</v>
      </c>
      <c r="M1215" s="483">
        <v>0</v>
      </c>
      <c r="N1215" s="483">
        <v>0</v>
      </c>
      <c r="O1215" s="483">
        <v>0</v>
      </c>
      <c r="P1215" s="483">
        <v>0</v>
      </c>
      <c r="Q1215" s="483">
        <v>0</v>
      </c>
      <c r="R1215" s="88">
        <v>0</v>
      </c>
      <c r="S1215" s="483">
        <v>0</v>
      </c>
      <c r="T1215" s="483">
        <v>0</v>
      </c>
      <c r="U1215" s="483">
        <v>0</v>
      </c>
      <c r="V1215" s="483">
        <v>0</v>
      </c>
      <c r="W1215" s="483">
        <v>0</v>
      </c>
      <c r="X1215" s="483">
        <v>0</v>
      </c>
      <c r="Y1215" s="483">
        <v>0</v>
      </c>
      <c r="Z1215" s="483">
        <v>0</v>
      </c>
      <c r="AA1215" s="483">
        <v>0</v>
      </c>
      <c r="AB1215" s="483">
        <v>0</v>
      </c>
      <c r="AC1215" s="483">
        <v>0</v>
      </c>
      <c r="AD1215" s="483">
        <v>0</v>
      </c>
      <c r="AE1215" s="483">
        <v>0</v>
      </c>
      <c r="AF1215" s="236">
        <v>0</v>
      </c>
      <c r="AG1215" s="236">
        <v>0</v>
      </c>
      <c r="AH1215" s="236">
        <v>0</v>
      </c>
      <c r="AI1215" s="236">
        <v>0</v>
      </c>
      <c r="AJ1215" s="488">
        <v>0</v>
      </c>
    </row>
    <row r="1216" spans="1:36" s="42" customFormat="1" x14ac:dyDescent="0.25">
      <c r="A1216" s="408"/>
      <c r="B1216" s="113">
        <v>719045</v>
      </c>
      <c r="C1216" s="189" t="s">
        <v>445</v>
      </c>
      <c r="D1216" s="483">
        <v>0</v>
      </c>
      <c r="E1216" s="483">
        <v>0</v>
      </c>
      <c r="F1216" s="483">
        <v>0</v>
      </c>
      <c r="G1216" s="483">
        <v>0</v>
      </c>
      <c r="H1216" s="88">
        <v>0</v>
      </c>
      <c r="I1216" s="483">
        <v>0</v>
      </c>
      <c r="J1216" s="483">
        <v>0</v>
      </c>
      <c r="K1216" s="483">
        <v>0</v>
      </c>
      <c r="L1216" s="483">
        <v>0</v>
      </c>
      <c r="M1216" s="483">
        <v>0</v>
      </c>
      <c r="N1216" s="483">
        <v>0</v>
      </c>
      <c r="O1216" s="483">
        <v>0</v>
      </c>
      <c r="P1216" s="483">
        <v>0</v>
      </c>
      <c r="Q1216" s="483">
        <v>0</v>
      </c>
      <c r="R1216" s="88">
        <v>0</v>
      </c>
      <c r="S1216" s="483">
        <v>0</v>
      </c>
      <c r="T1216" s="483">
        <v>0</v>
      </c>
      <c r="U1216" s="483">
        <v>0</v>
      </c>
      <c r="V1216" s="483">
        <v>0</v>
      </c>
      <c r="W1216" s="483">
        <v>0</v>
      </c>
      <c r="X1216" s="483">
        <v>0</v>
      </c>
      <c r="Y1216" s="483">
        <v>0</v>
      </c>
      <c r="Z1216" s="483">
        <v>0</v>
      </c>
      <c r="AA1216" s="483">
        <v>0</v>
      </c>
      <c r="AB1216" s="483">
        <v>0</v>
      </c>
      <c r="AC1216" s="483">
        <v>0</v>
      </c>
      <c r="AD1216" s="483">
        <v>0</v>
      </c>
      <c r="AE1216" s="483">
        <v>0</v>
      </c>
      <c r="AF1216" s="236">
        <v>0</v>
      </c>
      <c r="AG1216" s="236">
        <v>0</v>
      </c>
      <c r="AH1216" s="236">
        <v>0</v>
      </c>
      <c r="AI1216" s="236">
        <v>0</v>
      </c>
      <c r="AJ1216" s="488">
        <v>0</v>
      </c>
    </row>
    <row r="1217" spans="1:36" s="42" customFormat="1" x14ac:dyDescent="0.25">
      <c r="A1217" s="408"/>
      <c r="B1217" s="113">
        <v>719090</v>
      </c>
      <c r="C1217" s="189" t="s">
        <v>1291</v>
      </c>
      <c r="D1217" s="483">
        <v>737951.83123000001</v>
      </c>
      <c r="E1217" s="483">
        <v>224106.23968999999</v>
      </c>
      <c r="F1217" s="483">
        <v>94283.819709999996</v>
      </c>
      <c r="G1217" s="483">
        <v>83550.726070000004</v>
      </c>
      <c r="H1217" s="88">
        <v>1139892.6167000001</v>
      </c>
      <c r="I1217" s="483">
        <v>1663.8284799999999</v>
      </c>
      <c r="J1217" s="483">
        <v>78207.384940000004</v>
      </c>
      <c r="K1217" s="483">
        <v>62.311</v>
      </c>
      <c r="L1217" s="483">
        <v>16.57152</v>
      </c>
      <c r="M1217" s="483">
        <v>7074.5438199999999</v>
      </c>
      <c r="N1217" s="483">
        <v>2678693.5677999998</v>
      </c>
      <c r="O1217" s="483">
        <v>106511.85618</v>
      </c>
      <c r="P1217" s="483">
        <v>197000.01216000001</v>
      </c>
      <c r="Q1217" s="483">
        <v>59604.402999999998</v>
      </c>
      <c r="R1217" s="88">
        <v>3128834.4789</v>
      </c>
      <c r="S1217" s="483">
        <v>9375</v>
      </c>
      <c r="T1217" s="483">
        <v>35081.535479999999</v>
      </c>
      <c r="U1217" s="483">
        <v>0</v>
      </c>
      <c r="V1217" s="483">
        <v>0</v>
      </c>
      <c r="W1217" s="483">
        <v>2.32972</v>
      </c>
      <c r="X1217" s="483">
        <v>4757.00234</v>
      </c>
      <c r="Y1217" s="483">
        <v>0</v>
      </c>
      <c r="Z1217" s="483">
        <v>84.288719999999998</v>
      </c>
      <c r="AA1217" s="483">
        <v>21888.287690000001</v>
      </c>
      <c r="AB1217" s="483">
        <v>116.2598</v>
      </c>
      <c r="AC1217" s="483">
        <v>0</v>
      </c>
      <c r="AD1217" s="483">
        <v>71304.703750000001</v>
      </c>
      <c r="AE1217" s="483">
        <v>4340031.79935</v>
      </c>
      <c r="AF1217" s="236">
        <v>2678755.8788000001</v>
      </c>
      <c r="AG1217" s="236">
        <v>7091.1153400000003</v>
      </c>
      <c r="AH1217" s="236">
        <v>0</v>
      </c>
      <c r="AI1217" s="236">
        <v>21888.287690000001</v>
      </c>
      <c r="AJ1217" s="488">
        <v>1632296.5175200002</v>
      </c>
    </row>
    <row r="1218" spans="1:36" s="40" customFormat="1" x14ac:dyDescent="0.25">
      <c r="A1218" s="407"/>
      <c r="B1218" s="112">
        <v>72</v>
      </c>
      <c r="C1218" s="320" t="s">
        <v>856</v>
      </c>
      <c r="D1218" s="484">
        <v>0</v>
      </c>
      <c r="E1218" s="484">
        <v>0</v>
      </c>
      <c r="F1218" s="484">
        <v>0</v>
      </c>
      <c r="G1218" s="484">
        <v>0</v>
      </c>
      <c r="H1218" s="88">
        <v>0</v>
      </c>
      <c r="I1218" s="484">
        <v>0</v>
      </c>
      <c r="J1218" s="484">
        <v>0</v>
      </c>
      <c r="K1218" s="484">
        <v>0</v>
      </c>
      <c r="L1218" s="484">
        <v>0</v>
      </c>
      <c r="M1218" s="484">
        <v>0</v>
      </c>
      <c r="N1218" s="484">
        <v>0</v>
      </c>
      <c r="O1218" s="484">
        <v>0</v>
      </c>
      <c r="P1218" s="484">
        <v>0</v>
      </c>
      <c r="Q1218" s="484">
        <v>0</v>
      </c>
      <c r="R1218" s="88">
        <v>0</v>
      </c>
      <c r="S1218" s="484">
        <v>0</v>
      </c>
      <c r="T1218" s="484">
        <v>0</v>
      </c>
      <c r="U1218" s="484">
        <v>0</v>
      </c>
      <c r="V1218" s="484">
        <v>0</v>
      </c>
      <c r="W1218" s="484">
        <v>0</v>
      </c>
      <c r="X1218" s="484">
        <v>0</v>
      </c>
      <c r="Y1218" s="484">
        <v>0</v>
      </c>
      <c r="Z1218" s="484">
        <v>0</v>
      </c>
      <c r="AA1218" s="484">
        <v>0</v>
      </c>
      <c r="AB1218" s="484">
        <v>0</v>
      </c>
      <c r="AC1218" s="484">
        <v>0</v>
      </c>
      <c r="AD1218" s="483">
        <v>0</v>
      </c>
      <c r="AE1218" s="484">
        <v>0</v>
      </c>
      <c r="AF1218" s="486">
        <v>0</v>
      </c>
      <c r="AG1218" s="486">
        <v>0</v>
      </c>
      <c r="AH1218" s="486">
        <v>0</v>
      </c>
      <c r="AI1218" s="486">
        <v>0</v>
      </c>
      <c r="AJ1218" s="487">
        <v>0</v>
      </c>
    </row>
    <row r="1219" spans="1:36" s="42" customFormat="1" x14ac:dyDescent="0.25">
      <c r="A1219" s="408"/>
      <c r="B1219" s="113">
        <v>7201</v>
      </c>
      <c r="C1219" s="189" t="s">
        <v>404</v>
      </c>
      <c r="D1219" s="483">
        <v>0</v>
      </c>
      <c r="E1219" s="483">
        <v>0</v>
      </c>
      <c r="F1219" s="483">
        <v>0</v>
      </c>
      <c r="G1219" s="483">
        <v>0</v>
      </c>
      <c r="H1219" s="88">
        <v>0</v>
      </c>
      <c r="I1219" s="483">
        <v>0</v>
      </c>
      <c r="J1219" s="483">
        <v>0</v>
      </c>
      <c r="K1219" s="483">
        <v>0</v>
      </c>
      <c r="L1219" s="483">
        <v>0</v>
      </c>
      <c r="M1219" s="483">
        <v>0</v>
      </c>
      <c r="N1219" s="483">
        <v>0</v>
      </c>
      <c r="O1219" s="483">
        <v>0</v>
      </c>
      <c r="P1219" s="483">
        <v>0</v>
      </c>
      <c r="Q1219" s="483">
        <v>0</v>
      </c>
      <c r="R1219" s="88">
        <v>0</v>
      </c>
      <c r="S1219" s="483">
        <v>0</v>
      </c>
      <c r="T1219" s="483">
        <v>0</v>
      </c>
      <c r="U1219" s="483">
        <v>0</v>
      </c>
      <c r="V1219" s="483">
        <v>0</v>
      </c>
      <c r="W1219" s="483">
        <v>0</v>
      </c>
      <c r="X1219" s="483">
        <v>0</v>
      </c>
      <c r="Y1219" s="483">
        <v>0</v>
      </c>
      <c r="Z1219" s="483">
        <v>0</v>
      </c>
      <c r="AA1219" s="483">
        <v>0</v>
      </c>
      <c r="AB1219" s="483">
        <v>0</v>
      </c>
      <c r="AC1219" s="483">
        <v>0</v>
      </c>
      <c r="AD1219" s="483">
        <v>0</v>
      </c>
      <c r="AE1219" s="483">
        <v>0</v>
      </c>
      <c r="AF1219" s="236">
        <v>0</v>
      </c>
      <c r="AG1219" s="236">
        <v>0</v>
      </c>
      <c r="AH1219" s="236">
        <v>0</v>
      </c>
      <c r="AI1219" s="236">
        <v>0</v>
      </c>
      <c r="AJ1219" s="488">
        <v>0</v>
      </c>
    </row>
    <row r="1220" spans="1:36" s="42" customFormat="1" x14ac:dyDescent="0.25">
      <c r="A1220" s="408"/>
      <c r="B1220" s="113">
        <v>7202</v>
      </c>
      <c r="C1220" s="189" t="s">
        <v>410</v>
      </c>
      <c r="D1220" s="483">
        <v>0</v>
      </c>
      <c r="E1220" s="483">
        <v>0</v>
      </c>
      <c r="F1220" s="483">
        <v>0</v>
      </c>
      <c r="G1220" s="483">
        <v>0</v>
      </c>
      <c r="H1220" s="88">
        <v>0</v>
      </c>
      <c r="I1220" s="483">
        <v>0</v>
      </c>
      <c r="J1220" s="483">
        <v>0</v>
      </c>
      <c r="K1220" s="483">
        <v>0</v>
      </c>
      <c r="L1220" s="483">
        <v>0</v>
      </c>
      <c r="M1220" s="483">
        <v>0</v>
      </c>
      <c r="N1220" s="483">
        <v>0</v>
      </c>
      <c r="O1220" s="483">
        <v>0</v>
      </c>
      <c r="P1220" s="483">
        <v>0</v>
      </c>
      <c r="Q1220" s="483">
        <v>0</v>
      </c>
      <c r="R1220" s="88">
        <v>0</v>
      </c>
      <c r="S1220" s="483">
        <v>0</v>
      </c>
      <c r="T1220" s="483">
        <v>0</v>
      </c>
      <c r="U1220" s="483">
        <v>0</v>
      </c>
      <c r="V1220" s="483">
        <v>0</v>
      </c>
      <c r="W1220" s="483">
        <v>0</v>
      </c>
      <c r="X1220" s="483">
        <v>0</v>
      </c>
      <c r="Y1220" s="483">
        <v>0</v>
      </c>
      <c r="Z1220" s="483">
        <v>0</v>
      </c>
      <c r="AA1220" s="483">
        <v>0</v>
      </c>
      <c r="AB1220" s="483">
        <v>0</v>
      </c>
      <c r="AC1220" s="483">
        <v>0</v>
      </c>
      <c r="AD1220" s="483">
        <v>0</v>
      </c>
      <c r="AE1220" s="483">
        <v>0</v>
      </c>
      <c r="AF1220" s="236">
        <v>0</v>
      </c>
      <c r="AG1220" s="236">
        <v>0</v>
      </c>
      <c r="AH1220" s="236">
        <v>0</v>
      </c>
      <c r="AI1220" s="236">
        <v>0</v>
      </c>
      <c r="AJ1220" s="488">
        <v>0</v>
      </c>
    </row>
    <row r="1221" spans="1:36" s="42" customFormat="1" x14ac:dyDescent="0.25">
      <c r="A1221" s="408"/>
      <c r="B1221" s="113">
        <v>7203</v>
      </c>
      <c r="C1221" s="189" t="s">
        <v>420</v>
      </c>
      <c r="D1221" s="483">
        <v>0</v>
      </c>
      <c r="E1221" s="483">
        <v>0</v>
      </c>
      <c r="F1221" s="483">
        <v>0</v>
      </c>
      <c r="G1221" s="483">
        <v>0</v>
      </c>
      <c r="H1221" s="88">
        <v>0</v>
      </c>
      <c r="I1221" s="483">
        <v>0</v>
      </c>
      <c r="J1221" s="483">
        <v>0</v>
      </c>
      <c r="K1221" s="483">
        <v>0</v>
      </c>
      <c r="L1221" s="483">
        <v>0</v>
      </c>
      <c r="M1221" s="483">
        <v>0</v>
      </c>
      <c r="N1221" s="483">
        <v>0</v>
      </c>
      <c r="O1221" s="483">
        <v>0</v>
      </c>
      <c r="P1221" s="483">
        <v>0</v>
      </c>
      <c r="Q1221" s="483">
        <v>0</v>
      </c>
      <c r="R1221" s="88">
        <v>0</v>
      </c>
      <c r="S1221" s="483">
        <v>0</v>
      </c>
      <c r="T1221" s="483">
        <v>0</v>
      </c>
      <c r="U1221" s="483">
        <v>0</v>
      </c>
      <c r="V1221" s="483">
        <v>0</v>
      </c>
      <c r="W1221" s="483">
        <v>0</v>
      </c>
      <c r="X1221" s="483">
        <v>0</v>
      </c>
      <c r="Y1221" s="483">
        <v>0</v>
      </c>
      <c r="Z1221" s="483">
        <v>0</v>
      </c>
      <c r="AA1221" s="483">
        <v>0</v>
      </c>
      <c r="AB1221" s="483">
        <v>0</v>
      </c>
      <c r="AC1221" s="483">
        <v>0</v>
      </c>
      <c r="AD1221" s="483">
        <v>0</v>
      </c>
      <c r="AE1221" s="483">
        <v>0</v>
      </c>
      <c r="AF1221" s="236">
        <v>0</v>
      </c>
      <c r="AG1221" s="236">
        <v>0</v>
      </c>
      <c r="AH1221" s="236">
        <v>0</v>
      </c>
      <c r="AI1221" s="236">
        <v>0</v>
      </c>
      <c r="AJ1221" s="488">
        <v>0</v>
      </c>
    </row>
    <row r="1222" spans="1:36" s="42" customFormat="1" x14ac:dyDescent="0.25">
      <c r="A1222" s="408"/>
      <c r="B1222" s="113">
        <v>7204</v>
      </c>
      <c r="C1222" s="189" t="s">
        <v>422</v>
      </c>
      <c r="D1222" s="483">
        <v>0</v>
      </c>
      <c r="E1222" s="483">
        <v>0</v>
      </c>
      <c r="F1222" s="483">
        <v>0</v>
      </c>
      <c r="G1222" s="483">
        <v>0</v>
      </c>
      <c r="H1222" s="88">
        <v>0</v>
      </c>
      <c r="I1222" s="483">
        <v>0</v>
      </c>
      <c r="J1222" s="483">
        <v>0</v>
      </c>
      <c r="K1222" s="483">
        <v>0</v>
      </c>
      <c r="L1222" s="483">
        <v>0</v>
      </c>
      <c r="M1222" s="483">
        <v>0</v>
      </c>
      <c r="N1222" s="483">
        <v>0</v>
      </c>
      <c r="O1222" s="483">
        <v>0</v>
      </c>
      <c r="P1222" s="483">
        <v>0</v>
      </c>
      <c r="Q1222" s="483">
        <v>0</v>
      </c>
      <c r="R1222" s="88">
        <v>0</v>
      </c>
      <c r="S1222" s="483">
        <v>0</v>
      </c>
      <c r="T1222" s="483">
        <v>0</v>
      </c>
      <c r="U1222" s="483">
        <v>0</v>
      </c>
      <c r="V1222" s="483">
        <v>0</v>
      </c>
      <c r="W1222" s="483">
        <v>0</v>
      </c>
      <c r="X1222" s="483">
        <v>0</v>
      </c>
      <c r="Y1222" s="483">
        <v>0</v>
      </c>
      <c r="Z1222" s="483">
        <v>0</v>
      </c>
      <c r="AA1222" s="483">
        <v>0</v>
      </c>
      <c r="AB1222" s="483">
        <v>0</v>
      </c>
      <c r="AC1222" s="483">
        <v>0</v>
      </c>
      <c r="AD1222" s="483">
        <v>0</v>
      </c>
      <c r="AE1222" s="483">
        <v>0</v>
      </c>
      <c r="AF1222" s="236">
        <v>0</v>
      </c>
      <c r="AG1222" s="236">
        <v>0</v>
      </c>
      <c r="AH1222" s="236">
        <v>0</v>
      </c>
      <c r="AI1222" s="236">
        <v>0</v>
      </c>
      <c r="AJ1222" s="488">
        <v>0</v>
      </c>
    </row>
    <row r="1223" spans="1:36" s="42" customFormat="1" x14ac:dyDescent="0.25">
      <c r="A1223" s="408"/>
      <c r="B1223" s="113">
        <v>7205</v>
      </c>
      <c r="C1223" s="189" t="s">
        <v>423</v>
      </c>
      <c r="D1223" s="483">
        <v>0</v>
      </c>
      <c r="E1223" s="483">
        <v>0</v>
      </c>
      <c r="F1223" s="483">
        <v>0</v>
      </c>
      <c r="G1223" s="483">
        <v>0</v>
      </c>
      <c r="H1223" s="88">
        <v>0</v>
      </c>
      <c r="I1223" s="483">
        <v>0</v>
      </c>
      <c r="J1223" s="483">
        <v>0</v>
      </c>
      <c r="K1223" s="483">
        <v>0</v>
      </c>
      <c r="L1223" s="483">
        <v>0</v>
      </c>
      <c r="M1223" s="483">
        <v>0</v>
      </c>
      <c r="N1223" s="483">
        <v>0</v>
      </c>
      <c r="O1223" s="483">
        <v>0</v>
      </c>
      <c r="P1223" s="483">
        <v>0</v>
      </c>
      <c r="Q1223" s="483">
        <v>0</v>
      </c>
      <c r="R1223" s="88">
        <v>0</v>
      </c>
      <c r="S1223" s="483">
        <v>0</v>
      </c>
      <c r="T1223" s="483">
        <v>0</v>
      </c>
      <c r="U1223" s="483">
        <v>0</v>
      </c>
      <c r="V1223" s="483">
        <v>0</v>
      </c>
      <c r="W1223" s="483">
        <v>0</v>
      </c>
      <c r="X1223" s="483">
        <v>0</v>
      </c>
      <c r="Y1223" s="483">
        <v>0</v>
      </c>
      <c r="Z1223" s="483">
        <v>0</v>
      </c>
      <c r="AA1223" s="483">
        <v>0</v>
      </c>
      <c r="AB1223" s="483">
        <v>0</v>
      </c>
      <c r="AC1223" s="483">
        <v>0</v>
      </c>
      <c r="AD1223" s="483">
        <v>0</v>
      </c>
      <c r="AE1223" s="483">
        <v>0</v>
      </c>
      <c r="AF1223" s="236">
        <v>0</v>
      </c>
      <c r="AG1223" s="236">
        <v>0</v>
      </c>
      <c r="AH1223" s="236">
        <v>0</v>
      </c>
      <c r="AI1223" s="236">
        <v>0</v>
      </c>
      <c r="AJ1223" s="488">
        <v>0</v>
      </c>
    </row>
    <row r="1224" spans="1:36" s="42" customFormat="1" x14ac:dyDescent="0.25">
      <c r="A1224" s="408"/>
      <c r="B1224" s="113">
        <v>7206</v>
      </c>
      <c r="C1224" s="189" t="s">
        <v>424</v>
      </c>
      <c r="D1224" s="483">
        <v>0</v>
      </c>
      <c r="E1224" s="483">
        <v>0</v>
      </c>
      <c r="F1224" s="483">
        <v>0</v>
      </c>
      <c r="G1224" s="483">
        <v>0</v>
      </c>
      <c r="H1224" s="88">
        <v>0</v>
      </c>
      <c r="I1224" s="483">
        <v>0</v>
      </c>
      <c r="J1224" s="483">
        <v>0</v>
      </c>
      <c r="K1224" s="483">
        <v>0</v>
      </c>
      <c r="L1224" s="483">
        <v>0</v>
      </c>
      <c r="M1224" s="483">
        <v>0</v>
      </c>
      <c r="N1224" s="483">
        <v>0</v>
      </c>
      <c r="O1224" s="483">
        <v>0</v>
      </c>
      <c r="P1224" s="483">
        <v>0</v>
      </c>
      <c r="Q1224" s="483">
        <v>0</v>
      </c>
      <c r="R1224" s="88">
        <v>0</v>
      </c>
      <c r="S1224" s="483">
        <v>0</v>
      </c>
      <c r="T1224" s="483">
        <v>0</v>
      </c>
      <c r="U1224" s="483">
        <v>0</v>
      </c>
      <c r="V1224" s="483">
        <v>0</v>
      </c>
      <c r="W1224" s="483">
        <v>0</v>
      </c>
      <c r="X1224" s="483">
        <v>0</v>
      </c>
      <c r="Y1224" s="483">
        <v>0</v>
      </c>
      <c r="Z1224" s="483">
        <v>0</v>
      </c>
      <c r="AA1224" s="483">
        <v>0</v>
      </c>
      <c r="AB1224" s="483">
        <v>0</v>
      </c>
      <c r="AC1224" s="483">
        <v>0</v>
      </c>
      <c r="AD1224" s="483">
        <v>0</v>
      </c>
      <c r="AE1224" s="483">
        <v>0</v>
      </c>
      <c r="AF1224" s="236">
        <v>0</v>
      </c>
      <c r="AG1224" s="236">
        <v>0</v>
      </c>
      <c r="AH1224" s="236">
        <v>0</v>
      </c>
      <c r="AI1224" s="236">
        <v>0</v>
      </c>
      <c r="AJ1224" s="488">
        <v>0</v>
      </c>
    </row>
    <row r="1225" spans="1:36" s="42" customFormat="1" x14ac:dyDescent="0.25">
      <c r="A1225" s="408"/>
      <c r="B1225" s="113">
        <v>7207</v>
      </c>
      <c r="C1225" s="189" t="s">
        <v>425</v>
      </c>
      <c r="D1225" s="483">
        <v>0</v>
      </c>
      <c r="E1225" s="483">
        <v>0</v>
      </c>
      <c r="F1225" s="483">
        <v>0</v>
      </c>
      <c r="G1225" s="483">
        <v>0</v>
      </c>
      <c r="H1225" s="88">
        <v>0</v>
      </c>
      <c r="I1225" s="483">
        <v>0</v>
      </c>
      <c r="J1225" s="483">
        <v>0</v>
      </c>
      <c r="K1225" s="483">
        <v>0</v>
      </c>
      <c r="L1225" s="483">
        <v>0</v>
      </c>
      <c r="M1225" s="483">
        <v>0</v>
      </c>
      <c r="N1225" s="483">
        <v>0</v>
      </c>
      <c r="O1225" s="483">
        <v>0</v>
      </c>
      <c r="P1225" s="483">
        <v>0</v>
      </c>
      <c r="Q1225" s="483">
        <v>0</v>
      </c>
      <c r="R1225" s="88">
        <v>0</v>
      </c>
      <c r="S1225" s="483">
        <v>0</v>
      </c>
      <c r="T1225" s="483">
        <v>0</v>
      </c>
      <c r="U1225" s="483">
        <v>0</v>
      </c>
      <c r="V1225" s="483">
        <v>0</v>
      </c>
      <c r="W1225" s="483">
        <v>0</v>
      </c>
      <c r="X1225" s="483">
        <v>0</v>
      </c>
      <c r="Y1225" s="483">
        <v>0</v>
      </c>
      <c r="Z1225" s="483">
        <v>0</v>
      </c>
      <c r="AA1225" s="483">
        <v>0</v>
      </c>
      <c r="AB1225" s="483">
        <v>0</v>
      </c>
      <c r="AC1225" s="483">
        <v>0</v>
      </c>
      <c r="AD1225" s="483">
        <v>0</v>
      </c>
      <c r="AE1225" s="483">
        <v>0</v>
      </c>
      <c r="AF1225" s="236">
        <v>0</v>
      </c>
      <c r="AG1225" s="236">
        <v>0</v>
      </c>
      <c r="AH1225" s="236">
        <v>0</v>
      </c>
      <c r="AI1225" s="236">
        <v>0</v>
      </c>
      <c r="AJ1225" s="488">
        <v>0</v>
      </c>
    </row>
    <row r="1226" spans="1:36" s="42" customFormat="1" x14ac:dyDescent="0.25">
      <c r="A1226" s="408"/>
      <c r="B1226" s="113">
        <v>7209</v>
      </c>
      <c r="C1226" s="189" t="s">
        <v>1711</v>
      </c>
      <c r="D1226" s="483">
        <v>0</v>
      </c>
      <c r="E1226" s="483">
        <v>0</v>
      </c>
      <c r="F1226" s="483">
        <v>0</v>
      </c>
      <c r="G1226" s="483">
        <v>0</v>
      </c>
      <c r="H1226" s="88">
        <v>0</v>
      </c>
      <c r="I1226" s="483">
        <v>0</v>
      </c>
      <c r="J1226" s="483">
        <v>0</v>
      </c>
      <c r="K1226" s="483">
        <v>0</v>
      </c>
      <c r="L1226" s="483">
        <v>0</v>
      </c>
      <c r="M1226" s="483">
        <v>0</v>
      </c>
      <c r="N1226" s="483">
        <v>0</v>
      </c>
      <c r="O1226" s="483">
        <v>0</v>
      </c>
      <c r="P1226" s="483">
        <v>0</v>
      </c>
      <c r="Q1226" s="483">
        <v>0</v>
      </c>
      <c r="R1226" s="88">
        <v>0</v>
      </c>
      <c r="S1226" s="483">
        <v>0</v>
      </c>
      <c r="T1226" s="483">
        <v>0</v>
      </c>
      <c r="U1226" s="483">
        <v>0</v>
      </c>
      <c r="V1226" s="483">
        <v>0</v>
      </c>
      <c r="W1226" s="483">
        <v>0</v>
      </c>
      <c r="X1226" s="483">
        <v>0</v>
      </c>
      <c r="Y1226" s="483">
        <v>0</v>
      </c>
      <c r="Z1226" s="483">
        <v>0</v>
      </c>
      <c r="AA1226" s="483">
        <v>0</v>
      </c>
      <c r="AB1226" s="483">
        <v>0</v>
      </c>
      <c r="AC1226" s="483">
        <v>0</v>
      </c>
      <c r="AD1226" s="483">
        <v>0</v>
      </c>
      <c r="AE1226" s="483">
        <v>0</v>
      </c>
      <c r="AF1226" s="236">
        <v>0</v>
      </c>
      <c r="AG1226" s="236">
        <v>0</v>
      </c>
      <c r="AH1226" s="236">
        <v>0</v>
      </c>
      <c r="AI1226" s="236">
        <v>0</v>
      </c>
      <c r="AJ1226" s="488">
        <v>0</v>
      </c>
    </row>
    <row r="1227" spans="1:36" s="42" customFormat="1" x14ac:dyDescent="0.25">
      <c r="A1227" s="408"/>
      <c r="B1227" s="113">
        <v>7210</v>
      </c>
      <c r="C1227" s="189" t="s">
        <v>889</v>
      </c>
      <c r="D1227" s="483">
        <v>0</v>
      </c>
      <c r="E1227" s="483">
        <v>0</v>
      </c>
      <c r="F1227" s="483">
        <v>0</v>
      </c>
      <c r="G1227" s="483">
        <v>0</v>
      </c>
      <c r="H1227" s="88">
        <v>0</v>
      </c>
      <c r="I1227" s="483">
        <v>0</v>
      </c>
      <c r="J1227" s="483">
        <v>0</v>
      </c>
      <c r="K1227" s="483">
        <v>0</v>
      </c>
      <c r="L1227" s="483">
        <v>0</v>
      </c>
      <c r="M1227" s="483">
        <v>0</v>
      </c>
      <c r="N1227" s="483">
        <v>0</v>
      </c>
      <c r="O1227" s="483">
        <v>0</v>
      </c>
      <c r="P1227" s="483">
        <v>0</v>
      </c>
      <c r="Q1227" s="483">
        <v>0</v>
      </c>
      <c r="R1227" s="88">
        <v>0</v>
      </c>
      <c r="S1227" s="483">
        <v>0</v>
      </c>
      <c r="T1227" s="483">
        <v>0</v>
      </c>
      <c r="U1227" s="483">
        <v>0</v>
      </c>
      <c r="V1227" s="483">
        <v>0</v>
      </c>
      <c r="W1227" s="483">
        <v>0</v>
      </c>
      <c r="X1227" s="483">
        <v>0</v>
      </c>
      <c r="Y1227" s="483">
        <v>0</v>
      </c>
      <c r="Z1227" s="483">
        <v>0</v>
      </c>
      <c r="AA1227" s="483">
        <v>0</v>
      </c>
      <c r="AB1227" s="483">
        <v>0</v>
      </c>
      <c r="AC1227" s="483">
        <v>0</v>
      </c>
      <c r="AD1227" s="483">
        <v>0</v>
      </c>
      <c r="AE1227" s="483">
        <v>0</v>
      </c>
      <c r="AF1227" s="236">
        <v>0</v>
      </c>
      <c r="AG1227" s="236">
        <v>0</v>
      </c>
      <c r="AH1227" s="236">
        <v>0</v>
      </c>
      <c r="AI1227" s="236">
        <v>0</v>
      </c>
      <c r="AJ1227" s="488">
        <v>0</v>
      </c>
    </row>
    <row r="1228" spans="1:36" s="42" customFormat="1" x14ac:dyDescent="0.25">
      <c r="A1228" s="408"/>
      <c r="B1228" s="113">
        <v>7211</v>
      </c>
      <c r="C1228" s="189" t="s">
        <v>434</v>
      </c>
      <c r="D1228" s="483">
        <v>0</v>
      </c>
      <c r="E1228" s="483">
        <v>0</v>
      </c>
      <c r="F1228" s="483">
        <v>0</v>
      </c>
      <c r="G1228" s="483">
        <v>0</v>
      </c>
      <c r="H1228" s="88">
        <v>0</v>
      </c>
      <c r="I1228" s="483">
        <v>0</v>
      </c>
      <c r="J1228" s="483">
        <v>0</v>
      </c>
      <c r="K1228" s="483">
        <v>0</v>
      </c>
      <c r="L1228" s="483">
        <v>0</v>
      </c>
      <c r="M1228" s="483">
        <v>0</v>
      </c>
      <c r="N1228" s="483">
        <v>0</v>
      </c>
      <c r="O1228" s="483">
        <v>0</v>
      </c>
      <c r="P1228" s="483">
        <v>0</v>
      </c>
      <c r="Q1228" s="483">
        <v>0</v>
      </c>
      <c r="R1228" s="88">
        <v>0</v>
      </c>
      <c r="S1228" s="483">
        <v>0</v>
      </c>
      <c r="T1228" s="483">
        <v>0</v>
      </c>
      <c r="U1228" s="483">
        <v>0</v>
      </c>
      <c r="V1228" s="483">
        <v>0</v>
      </c>
      <c r="W1228" s="483">
        <v>0</v>
      </c>
      <c r="X1228" s="483">
        <v>0</v>
      </c>
      <c r="Y1228" s="483">
        <v>0</v>
      </c>
      <c r="Z1228" s="483">
        <v>0</v>
      </c>
      <c r="AA1228" s="483">
        <v>0</v>
      </c>
      <c r="AB1228" s="483">
        <v>0</v>
      </c>
      <c r="AC1228" s="483">
        <v>0</v>
      </c>
      <c r="AD1228" s="483">
        <v>0</v>
      </c>
      <c r="AE1228" s="483">
        <v>0</v>
      </c>
      <c r="AF1228" s="236">
        <v>0</v>
      </c>
      <c r="AG1228" s="236">
        <v>0</v>
      </c>
      <c r="AH1228" s="236">
        <v>0</v>
      </c>
      <c r="AI1228" s="236">
        <v>0</v>
      </c>
      <c r="AJ1228" s="488">
        <v>0</v>
      </c>
    </row>
    <row r="1229" spans="1:36" s="42" customFormat="1" x14ac:dyDescent="0.25">
      <c r="A1229" s="408"/>
      <c r="B1229" s="113">
        <v>7212</v>
      </c>
      <c r="C1229" s="189" t="s">
        <v>890</v>
      </c>
      <c r="D1229" s="483">
        <v>0</v>
      </c>
      <c r="E1229" s="483">
        <v>0</v>
      </c>
      <c r="F1229" s="483">
        <v>0</v>
      </c>
      <c r="G1229" s="483">
        <v>0</v>
      </c>
      <c r="H1229" s="88">
        <v>0</v>
      </c>
      <c r="I1229" s="483">
        <v>0</v>
      </c>
      <c r="J1229" s="483">
        <v>0</v>
      </c>
      <c r="K1229" s="483">
        <v>0</v>
      </c>
      <c r="L1229" s="483">
        <v>0</v>
      </c>
      <c r="M1229" s="483">
        <v>0</v>
      </c>
      <c r="N1229" s="483">
        <v>0</v>
      </c>
      <c r="O1229" s="483">
        <v>0</v>
      </c>
      <c r="P1229" s="483">
        <v>0</v>
      </c>
      <c r="Q1229" s="483">
        <v>0</v>
      </c>
      <c r="R1229" s="88">
        <v>0</v>
      </c>
      <c r="S1229" s="483">
        <v>0</v>
      </c>
      <c r="T1229" s="483">
        <v>0</v>
      </c>
      <c r="U1229" s="483">
        <v>0</v>
      </c>
      <c r="V1229" s="483">
        <v>0</v>
      </c>
      <c r="W1229" s="483">
        <v>0</v>
      </c>
      <c r="X1229" s="483">
        <v>0</v>
      </c>
      <c r="Y1229" s="483">
        <v>0</v>
      </c>
      <c r="Z1229" s="483">
        <v>0</v>
      </c>
      <c r="AA1229" s="483">
        <v>0</v>
      </c>
      <c r="AB1229" s="483">
        <v>0</v>
      </c>
      <c r="AC1229" s="483">
        <v>0</v>
      </c>
      <c r="AD1229" s="483">
        <v>0</v>
      </c>
      <c r="AE1229" s="483">
        <v>0</v>
      </c>
      <c r="AF1229" s="236">
        <v>0</v>
      </c>
      <c r="AG1229" s="236">
        <v>0</v>
      </c>
      <c r="AH1229" s="236">
        <v>0</v>
      </c>
      <c r="AI1229" s="236">
        <v>0</v>
      </c>
      <c r="AJ1229" s="488">
        <v>0</v>
      </c>
    </row>
    <row r="1230" spans="1:36" s="42" customFormat="1" x14ac:dyDescent="0.25">
      <c r="A1230" s="408"/>
      <c r="B1230" s="113">
        <v>7213</v>
      </c>
      <c r="C1230" s="189" t="s">
        <v>870</v>
      </c>
      <c r="D1230" s="483">
        <v>0</v>
      </c>
      <c r="E1230" s="483">
        <v>0</v>
      </c>
      <c r="F1230" s="483">
        <v>0</v>
      </c>
      <c r="G1230" s="483">
        <v>0</v>
      </c>
      <c r="H1230" s="88">
        <v>0</v>
      </c>
      <c r="I1230" s="483">
        <v>0</v>
      </c>
      <c r="J1230" s="483">
        <v>0</v>
      </c>
      <c r="K1230" s="483">
        <v>0</v>
      </c>
      <c r="L1230" s="483">
        <v>0</v>
      </c>
      <c r="M1230" s="483">
        <v>0</v>
      </c>
      <c r="N1230" s="483">
        <v>0</v>
      </c>
      <c r="O1230" s="483">
        <v>0</v>
      </c>
      <c r="P1230" s="483">
        <v>0</v>
      </c>
      <c r="Q1230" s="483">
        <v>0</v>
      </c>
      <c r="R1230" s="88">
        <v>0</v>
      </c>
      <c r="S1230" s="483">
        <v>0</v>
      </c>
      <c r="T1230" s="483">
        <v>0</v>
      </c>
      <c r="U1230" s="483">
        <v>0</v>
      </c>
      <c r="V1230" s="483">
        <v>0</v>
      </c>
      <c r="W1230" s="483">
        <v>0</v>
      </c>
      <c r="X1230" s="483">
        <v>0</v>
      </c>
      <c r="Y1230" s="483">
        <v>0</v>
      </c>
      <c r="Z1230" s="483">
        <v>0</v>
      </c>
      <c r="AA1230" s="483">
        <v>0</v>
      </c>
      <c r="AB1230" s="483">
        <v>0</v>
      </c>
      <c r="AC1230" s="483">
        <v>0</v>
      </c>
      <c r="AD1230" s="483">
        <v>0</v>
      </c>
      <c r="AE1230" s="483">
        <v>0</v>
      </c>
      <c r="AF1230" s="236">
        <v>0</v>
      </c>
      <c r="AG1230" s="236">
        <v>0</v>
      </c>
      <c r="AH1230" s="236">
        <v>0</v>
      </c>
      <c r="AI1230" s="236">
        <v>0</v>
      </c>
      <c r="AJ1230" s="488">
        <v>0</v>
      </c>
    </row>
    <row r="1231" spans="1:36" s="42" customFormat="1" x14ac:dyDescent="0.25">
      <c r="A1231" s="408"/>
      <c r="B1231" s="113">
        <v>7214</v>
      </c>
      <c r="C1231" s="189" t="s">
        <v>873</v>
      </c>
      <c r="D1231" s="483">
        <v>0</v>
      </c>
      <c r="E1231" s="483">
        <v>0</v>
      </c>
      <c r="F1231" s="483">
        <v>0</v>
      </c>
      <c r="G1231" s="483">
        <v>0</v>
      </c>
      <c r="H1231" s="88">
        <v>0</v>
      </c>
      <c r="I1231" s="483">
        <v>0</v>
      </c>
      <c r="J1231" s="483">
        <v>0</v>
      </c>
      <c r="K1231" s="483">
        <v>0</v>
      </c>
      <c r="L1231" s="483">
        <v>0</v>
      </c>
      <c r="M1231" s="483">
        <v>0</v>
      </c>
      <c r="N1231" s="483">
        <v>0</v>
      </c>
      <c r="O1231" s="483">
        <v>0</v>
      </c>
      <c r="P1231" s="483">
        <v>0</v>
      </c>
      <c r="Q1231" s="483">
        <v>0</v>
      </c>
      <c r="R1231" s="88">
        <v>0</v>
      </c>
      <c r="S1231" s="483">
        <v>0</v>
      </c>
      <c r="T1231" s="483">
        <v>0</v>
      </c>
      <c r="U1231" s="483">
        <v>0</v>
      </c>
      <c r="V1231" s="483">
        <v>0</v>
      </c>
      <c r="W1231" s="483">
        <v>0</v>
      </c>
      <c r="X1231" s="483">
        <v>0</v>
      </c>
      <c r="Y1231" s="483">
        <v>0</v>
      </c>
      <c r="Z1231" s="483">
        <v>0</v>
      </c>
      <c r="AA1231" s="483">
        <v>0</v>
      </c>
      <c r="AB1231" s="483">
        <v>0</v>
      </c>
      <c r="AC1231" s="483">
        <v>0</v>
      </c>
      <c r="AD1231" s="483">
        <v>0</v>
      </c>
      <c r="AE1231" s="483">
        <v>0</v>
      </c>
      <c r="AF1231" s="236">
        <v>0</v>
      </c>
      <c r="AG1231" s="236">
        <v>0</v>
      </c>
      <c r="AH1231" s="236">
        <v>0</v>
      </c>
      <c r="AI1231" s="236">
        <v>0</v>
      </c>
      <c r="AJ1231" s="488">
        <v>0</v>
      </c>
    </row>
    <row r="1232" spans="1:36" s="42" customFormat="1" x14ac:dyDescent="0.25">
      <c r="A1232" s="408"/>
      <c r="B1232" s="113">
        <v>7215</v>
      </c>
      <c r="C1232" s="189" t="s">
        <v>874</v>
      </c>
      <c r="D1232" s="483">
        <v>0</v>
      </c>
      <c r="E1232" s="483">
        <v>0</v>
      </c>
      <c r="F1232" s="483">
        <v>0</v>
      </c>
      <c r="G1232" s="483">
        <v>0</v>
      </c>
      <c r="H1232" s="88">
        <v>0</v>
      </c>
      <c r="I1232" s="483">
        <v>0</v>
      </c>
      <c r="J1232" s="483">
        <v>0</v>
      </c>
      <c r="K1232" s="483">
        <v>0</v>
      </c>
      <c r="L1232" s="483">
        <v>0</v>
      </c>
      <c r="M1232" s="483">
        <v>0</v>
      </c>
      <c r="N1232" s="483">
        <v>0</v>
      </c>
      <c r="O1232" s="483">
        <v>0</v>
      </c>
      <c r="P1232" s="483">
        <v>0</v>
      </c>
      <c r="Q1232" s="483">
        <v>0</v>
      </c>
      <c r="R1232" s="88">
        <v>0</v>
      </c>
      <c r="S1232" s="483">
        <v>0</v>
      </c>
      <c r="T1232" s="483">
        <v>0</v>
      </c>
      <c r="U1232" s="483">
        <v>0</v>
      </c>
      <c r="V1232" s="483">
        <v>0</v>
      </c>
      <c r="W1232" s="483">
        <v>0</v>
      </c>
      <c r="X1232" s="483">
        <v>0</v>
      </c>
      <c r="Y1232" s="483">
        <v>0</v>
      </c>
      <c r="Z1232" s="483">
        <v>0</v>
      </c>
      <c r="AA1232" s="483">
        <v>0</v>
      </c>
      <c r="AB1232" s="483">
        <v>0</v>
      </c>
      <c r="AC1232" s="483">
        <v>0</v>
      </c>
      <c r="AD1232" s="483">
        <v>0</v>
      </c>
      <c r="AE1232" s="483">
        <v>0</v>
      </c>
      <c r="AF1232" s="236">
        <v>0</v>
      </c>
      <c r="AG1232" s="236">
        <v>0</v>
      </c>
      <c r="AH1232" s="236">
        <v>0</v>
      </c>
      <c r="AI1232" s="236">
        <v>0</v>
      </c>
      <c r="AJ1232" s="488">
        <v>0</v>
      </c>
    </row>
    <row r="1233" spans="1:36" s="42" customFormat="1" x14ac:dyDescent="0.25">
      <c r="A1233" s="408"/>
      <c r="B1233" s="113">
        <v>7216</v>
      </c>
      <c r="C1233" s="189" t="s">
        <v>879</v>
      </c>
      <c r="D1233" s="483">
        <v>0</v>
      </c>
      <c r="E1233" s="483">
        <v>0</v>
      </c>
      <c r="F1233" s="483">
        <v>0</v>
      </c>
      <c r="G1233" s="483">
        <v>0</v>
      </c>
      <c r="H1233" s="88">
        <v>0</v>
      </c>
      <c r="I1233" s="483">
        <v>0</v>
      </c>
      <c r="J1233" s="483">
        <v>0</v>
      </c>
      <c r="K1233" s="483">
        <v>0</v>
      </c>
      <c r="L1233" s="483">
        <v>0</v>
      </c>
      <c r="M1233" s="483">
        <v>0</v>
      </c>
      <c r="N1233" s="483">
        <v>0</v>
      </c>
      <c r="O1233" s="483">
        <v>0</v>
      </c>
      <c r="P1233" s="483">
        <v>0</v>
      </c>
      <c r="Q1233" s="483">
        <v>0</v>
      </c>
      <c r="R1233" s="88">
        <v>0</v>
      </c>
      <c r="S1233" s="483">
        <v>0</v>
      </c>
      <c r="T1233" s="483">
        <v>0</v>
      </c>
      <c r="U1233" s="483">
        <v>0</v>
      </c>
      <c r="V1233" s="483">
        <v>0</v>
      </c>
      <c r="W1233" s="483">
        <v>0</v>
      </c>
      <c r="X1233" s="483">
        <v>0</v>
      </c>
      <c r="Y1233" s="483">
        <v>0</v>
      </c>
      <c r="Z1233" s="483">
        <v>0</v>
      </c>
      <c r="AA1233" s="483">
        <v>0</v>
      </c>
      <c r="AB1233" s="483">
        <v>0</v>
      </c>
      <c r="AC1233" s="483">
        <v>0</v>
      </c>
      <c r="AD1233" s="483">
        <v>0</v>
      </c>
      <c r="AE1233" s="483">
        <v>0</v>
      </c>
      <c r="AF1233" s="236">
        <v>0</v>
      </c>
      <c r="AG1233" s="236">
        <v>0</v>
      </c>
      <c r="AH1233" s="236">
        <v>0</v>
      </c>
      <c r="AI1233" s="236">
        <v>0</v>
      </c>
      <c r="AJ1233" s="488">
        <v>0</v>
      </c>
    </row>
    <row r="1234" spans="1:36" s="42" customFormat="1" x14ac:dyDescent="0.25">
      <c r="A1234" s="408"/>
      <c r="B1234" s="113">
        <v>7217</v>
      </c>
      <c r="C1234" s="189" t="s">
        <v>880</v>
      </c>
      <c r="D1234" s="483">
        <v>0</v>
      </c>
      <c r="E1234" s="483">
        <v>0</v>
      </c>
      <c r="F1234" s="483">
        <v>0</v>
      </c>
      <c r="G1234" s="483">
        <v>0</v>
      </c>
      <c r="H1234" s="88">
        <v>0</v>
      </c>
      <c r="I1234" s="483">
        <v>0</v>
      </c>
      <c r="J1234" s="483">
        <v>0</v>
      </c>
      <c r="K1234" s="483">
        <v>0</v>
      </c>
      <c r="L1234" s="483">
        <v>0</v>
      </c>
      <c r="M1234" s="483">
        <v>0</v>
      </c>
      <c r="N1234" s="483">
        <v>0</v>
      </c>
      <c r="O1234" s="483">
        <v>0</v>
      </c>
      <c r="P1234" s="483">
        <v>0</v>
      </c>
      <c r="Q1234" s="483">
        <v>0</v>
      </c>
      <c r="R1234" s="88">
        <v>0</v>
      </c>
      <c r="S1234" s="483">
        <v>0</v>
      </c>
      <c r="T1234" s="483">
        <v>0</v>
      </c>
      <c r="U1234" s="483">
        <v>0</v>
      </c>
      <c r="V1234" s="483">
        <v>0</v>
      </c>
      <c r="W1234" s="483">
        <v>0</v>
      </c>
      <c r="X1234" s="483">
        <v>0</v>
      </c>
      <c r="Y1234" s="483">
        <v>0</v>
      </c>
      <c r="Z1234" s="483">
        <v>0</v>
      </c>
      <c r="AA1234" s="483">
        <v>0</v>
      </c>
      <c r="AB1234" s="483">
        <v>0</v>
      </c>
      <c r="AC1234" s="483">
        <v>0</v>
      </c>
      <c r="AD1234" s="483">
        <v>0</v>
      </c>
      <c r="AE1234" s="483">
        <v>0</v>
      </c>
      <c r="AF1234" s="236">
        <v>0</v>
      </c>
      <c r="AG1234" s="236">
        <v>0</v>
      </c>
      <c r="AH1234" s="236">
        <v>0</v>
      </c>
      <c r="AI1234" s="236">
        <v>0</v>
      </c>
      <c r="AJ1234" s="488">
        <v>0</v>
      </c>
    </row>
    <row r="1235" spans="1:36" s="42" customFormat="1" x14ac:dyDescent="0.25">
      <c r="A1235" s="408"/>
      <c r="B1235" s="113">
        <v>7290</v>
      </c>
      <c r="C1235" s="189" t="s">
        <v>438</v>
      </c>
      <c r="D1235" s="483">
        <v>0</v>
      </c>
      <c r="E1235" s="483">
        <v>0</v>
      </c>
      <c r="F1235" s="483">
        <v>0</v>
      </c>
      <c r="G1235" s="483">
        <v>0</v>
      </c>
      <c r="H1235" s="88">
        <v>0</v>
      </c>
      <c r="I1235" s="483">
        <v>0</v>
      </c>
      <c r="J1235" s="483">
        <v>0</v>
      </c>
      <c r="K1235" s="483">
        <v>0</v>
      </c>
      <c r="L1235" s="483">
        <v>0</v>
      </c>
      <c r="M1235" s="483">
        <v>0</v>
      </c>
      <c r="N1235" s="483">
        <v>0</v>
      </c>
      <c r="O1235" s="483">
        <v>0</v>
      </c>
      <c r="P1235" s="483">
        <v>0</v>
      </c>
      <c r="Q1235" s="483">
        <v>0</v>
      </c>
      <c r="R1235" s="88">
        <v>0</v>
      </c>
      <c r="S1235" s="483">
        <v>0</v>
      </c>
      <c r="T1235" s="483">
        <v>0</v>
      </c>
      <c r="U1235" s="483">
        <v>0</v>
      </c>
      <c r="V1235" s="483">
        <v>0</v>
      </c>
      <c r="W1235" s="483">
        <v>0</v>
      </c>
      <c r="X1235" s="483">
        <v>0</v>
      </c>
      <c r="Y1235" s="483">
        <v>0</v>
      </c>
      <c r="Z1235" s="483">
        <v>0</v>
      </c>
      <c r="AA1235" s="483">
        <v>0</v>
      </c>
      <c r="AB1235" s="483">
        <v>0</v>
      </c>
      <c r="AC1235" s="483">
        <v>0</v>
      </c>
      <c r="AD1235" s="483">
        <v>0</v>
      </c>
      <c r="AE1235" s="483">
        <v>0</v>
      </c>
      <c r="AF1235" s="236">
        <v>0</v>
      </c>
      <c r="AG1235" s="236">
        <v>0</v>
      </c>
      <c r="AH1235" s="236">
        <v>0</v>
      </c>
      <c r="AI1235" s="236">
        <v>0</v>
      </c>
      <c r="AJ1235" s="488">
        <v>0</v>
      </c>
    </row>
    <row r="1236" spans="1:36" s="42" customFormat="1" x14ac:dyDescent="0.25">
      <c r="A1236" s="408"/>
      <c r="B1236" s="113">
        <v>73</v>
      </c>
      <c r="C1236" s="189" t="s">
        <v>858</v>
      </c>
      <c r="D1236" s="483">
        <v>0</v>
      </c>
      <c r="E1236" s="483">
        <v>0</v>
      </c>
      <c r="F1236" s="483">
        <v>0</v>
      </c>
      <c r="G1236" s="483">
        <v>0</v>
      </c>
      <c r="H1236" s="88">
        <v>0</v>
      </c>
      <c r="I1236" s="483">
        <v>0</v>
      </c>
      <c r="J1236" s="483">
        <v>0</v>
      </c>
      <c r="K1236" s="483">
        <v>0</v>
      </c>
      <c r="L1236" s="483">
        <v>0</v>
      </c>
      <c r="M1236" s="483">
        <v>0</v>
      </c>
      <c r="N1236" s="483">
        <v>0</v>
      </c>
      <c r="O1236" s="483">
        <v>0</v>
      </c>
      <c r="P1236" s="483">
        <v>0</v>
      </c>
      <c r="Q1236" s="483">
        <v>0</v>
      </c>
      <c r="R1236" s="88">
        <v>0</v>
      </c>
      <c r="S1236" s="483">
        <v>0</v>
      </c>
      <c r="T1236" s="483">
        <v>0</v>
      </c>
      <c r="U1236" s="483">
        <v>0</v>
      </c>
      <c r="V1236" s="483">
        <v>0</v>
      </c>
      <c r="W1236" s="483">
        <v>0</v>
      </c>
      <c r="X1236" s="483">
        <v>0</v>
      </c>
      <c r="Y1236" s="483">
        <v>0</v>
      </c>
      <c r="Z1236" s="483">
        <v>0</v>
      </c>
      <c r="AA1236" s="483">
        <v>0</v>
      </c>
      <c r="AB1236" s="483">
        <v>0</v>
      </c>
      <c r="AC1236" s="483">
        <v>0</v>
      </c>
      <c r="AD1236" s="483">
        <v>0</v>
      </c>
      <c r="AE1236" s="483">
        <v>0</v>
      </c>
      <c r="AF1236" s="236">
        <v>0</v>
      </c>
      <c r="AG1236" s="236">
        <v>0</v>
      </c>
      <c r="AH1236" s="236">
        <v>0</v>
      </c>
      <c r="AI1236" s="236">
        <v>0</v>
      </c>
      <c r="AJ1236" s="488">
        <v>0</v>
      </c>
    </row>
    <row r="1237" spans="1:36" s="42" customFormat="1" x14ac:dyDescent="0.25">
      <c r="A1237" s="408"/>
      <c r="B1237" s="113">
        <v>7301</v>
      </c>
      <c r="C1237" s="189" t="s">
        <v>447</v>
      </c>
      <c r="D1237" s="483">
        <v>0</v>
      </c>
      <c r="E1237" s="483">
        <v>0</v>
      </c>
      <c r="F1237" s="483">
        <v>0</v>
      </c>
      <c r="G1237" s="483">
        <v>0</v>
      </c>
      <c r="H1237" s="88">
        <v>0</v>
      </c>
      <c r="I1237" s="483">
        <v>0</v>
      </c>
      <c r="J1237" s="483">
        <v>0</v>
      </c>
      <c r="K1237" s="483">
        <v>0</v>
      </c>
      <c r="L1237" s="483">
        <v>0</v>
      </c>
      <c r="M1237" s="483">
        <v>0</v>
      </c>
      <c r="N1237" s="483">
        <v>0</v>
      </c>
      <c r="O1237" s="483">
        <v>0</v>
      </c>
      <c r="P1237" s="483">
        <v>0</v>
      </c>
      <c r="Q1237" s="483">
        <v>0</v>
      </c>
      <c r="R1237" s="88">
        <v>0</v>
      </c>
      <c r="S1237" s="483">
        <v>0</v>
      </c>
      <c r="T1237" s="483">
        <v>0</v>
      </c>
      <c r="U1237" s="483">
        <v>0</v>
      </c>
      <c r="V1237" s="483">
        <v>0</v>
      </c>
      <c r="W1237" s="483">
        <v>0</v>
      </c>
      <c r="X1237" s="483">
        <v>0</v>
      </c>
      <c r="Y1237" s="483">
        <v>0</v>
      </c>
      <c r="Z1237" s="483">
        <v>0</v>
      </c>
      <c r="AA1237" s="483">
        <v>0</v>
      </c>
      <c r="AB1237" s="483">
        <v>0</v>
      </c>
      <c r="AC1237" s="483">
        <v>0</v>
      </c>
      <c r="AD1237" s="483">
        <v>0</v>
      </c>
      <c r="AE1237" s="483">
        <v>0</v>
      </c>
      <c r="AF1237" s="236">
        <v>0</v>
      </c>
      <c r="AG1237" s="236">
        <v>0</v>
      </c>
      <c r="AH1237" s="236">
        <v>0</v>
      </c>
      <c r="AI1237" s="236">
        <v>0</v>
      </c>
      <c r="AJ1237" s="488">
        <v>0</v>
      </c>
    </row>
    <row r="1238" spans="1:36" s="42" customFormat="1" x14ac:dyDescent="0.25">
      <c r="A1238" s="408"/>
      <c r="B1238" s="113">
        <v>7302</v>
      </c>
      <c r="C1238" s="189" t="s">
        <v>453</v>
      </c>
      <c r="D1238" s="483">
        <v>0</v>
      </c>
      <c r="E1238" s="483">
        <v>0</v>
      </c>
      <c r="F1238" s="483">
        <v>0</v>
      </c>
      <c r="G1238" s="483">
        <v>0</v>
      </c>
      <c r="H1238" s="88">
        <v>0</v>
      </c>
      <c r="I1238" s="483">
        <v>0</v>
      </c>
      <c r="J1238" s="483">
        <v>0</v>
      </c>
      <c r="K1238" s="483">
        <v>0</v>
      </c>
      <c r="L1238" s="483">
        <v>0</v>
      </c>
      <c r="M1238" s="483">
        <v>0</v>
      </c>
      <c r="N1238" s="483">
        <v>0</v>
      </c>
      <c r="O1238" s="483">
        <v>0</v>
      </c>
      <c r="P1238" s="483">
        <v>0</v>
      </c>
      <c r="Q1238" s="483">
        <v>0</v>
      </c>
      <c r="R1238" s="88">
        <v>0</v>
      </c>
      <c r="S1238" s="483">
        <v>0</v>
      </c>
      <c r="T1238" s="483">
        <v>0</v>
      </c>
      <c r="U1238" s="483">
        <v>0</v>
      </c>
      <c r="V1238" s="483">
        <v>0</v>
      </c>
      <c r="W1238" s="483">
        <v>0</v>
      </c>
      <c r="X1238" s="483">
        <v>0</v>
      </c>
      <c r="Y1238" s="483">
        <v>0</v>
      </c>
      <c r="Z1238" s="483">
        <v>0</v>
      </c>
      <c r="AA1238" s="483">
        <v>0</v>
      </c>
      <c r="AB1238" s="483">
        <v>0</v>
      </c>
      <c r="AC1238" s="483">
        <v>0</v>
      </c>
      <c r="AD1238" s="483">
        <v>0</v>
      </c>
      <c r="AE1238" s="483">
        <v>0</v>
      </c>
      <c r="AF1238" s="236">
        <v>0</v>
      </c>
      <c r="AG1238" s="236">
        <v>0</v>
      </c>
      <c r="AH1238" s="236">
        <v>0</v>
      </c>
      <c r="AI1238" s="236">
        <v>0</v>
      </c>
      <c r="AJ1238" s="488">
        <v>0</v>
      </c>
    </row>
    <row r="1239" spans="1:36" s="42" customFormat="1" x14ac:dyDescent="0.25">
      <c r="A1239" s="408"/>
      <c r="B1239" s="113">
        <v>7303</v>
      </c>
      <c r="C1239" s="189" t="s">
        <v>462</v>
      </c>
      <c r="D1239" s="483">
        <v>0</v>
      </c>
      <c r="E1239" s="483">
        <v>0</v>
      </c>
      <c r="F1239" s="483">
        <v>0</v>
      </c>
      <c r="G1239" s="483">
        <v>0</v>
      </c>
      <c r="H1239" s="88">
        <v>0</v>
      </c>
      <c r="I1239" s="483">
        <v>0</v>
      </c>
      <c r="J1239" s="483">
        <v>0</v>
      </c>
      <c r="K1239" s="483">
        <v>0</v>
      </c>
      <c r="L1239" s="483">
        <v>0</v>
      </c>
      <c r="M1239" s="483">
        <v>0</v>
      </c>
      <c r="N1239" s="483">
        <v>0</v>
      </c>
      <c r="O1239" s="483">
        <v>0</v>
      </c>
      <c r="P1239" s="483">
        <v>0</v>
      </c>
      <c r="Q1239" s="483">
        <v>0</v>
      </c>
      <c r="R1239" s="88">
        <v>0</v>
      </c>
      <c r="S1239" s="483">
        <v>0</v>
      </c>
      <c r="T1239" s="483">
        <v>0</v>
      </c>
      <c r="U1239" s="483">
        <v>0</v>
      </c>
      <c r="V1239" s="483">
        <v>0</v>
      </c>
      <c r="W1239" s="483">
        <v>0</v>
      </c>
      <c r="X1239" s="483">
        <v>0</v>
      </c>
      <c r="Y1239" s="483">
        <v>0</v>
      </c>
      <c r="Z1239" s="483">
        <v>0</v>
      </c>
      <c r="AA1239" s="483">
        <v>0</v>
      </c>
      <c r="AB1239" s="483">
        <v>0</v>
      </c>
      <c r="AC1239" s="483">
        <v>0</v>
      </c>
      <c r="AD1239" s="483">
        <v>0</v>
      </c>
      <c r="AE1239" s="483">
        <v>0</v>
      </c>
      <c r="AF1239" s="236">
        <v>0</v>
      </c>
      <c r="AG1239" s="236">
        <v>0</v>
      </c>
      <c r="AH1239" s="236">
        <v>0</v>
      </c>
      <c r="AI1239" s="236">
        <v>0</v>
      </c>
      <c r="AJ1239" s="488">
        <v>0</v>
      </c>
    </row>
    <row r="1240" spans="1:36" s="42" customFormat="1" x14ac:dyDescent="0.25">
      <c r="A1240" s="408"/>
      <c r="B1240" s="113">
        <v>7304</v>
      </c>
      <c r="C1240" s="189" t="s">
        <v>891</v>
      </c>
      <c r="D1240" s="483">
        <v>0</v>
      </c>
      <c r="E1240" s="483">
        <v>0</v>
      </c>
      <c r="F1240" s="483">
        <v>0</v>
      </c>
      <c r="G1240" s="483">
        <v>0</v>
      </c>
      <c r="H1240" s="88">
        <v>0</v>
      </c>
      <c r="I1240" s="483">
        <v>0</v>
      </c>
      <c r="J1240" s="483">
        <v>0</v>
      </c>
      <c r="K1240" s="483">
        <v>0</v>
      </c>
      <c r="L1240" s="483">
        <v>0</v>
      </c>
      <c r="M1240" s="483">
        <v>0</v>
      </c>
      <c r="N1240" s="483">
        <v>0</v>
      </c>
      <c r="O1240" s="483">
        <v>0</v>
      </c>
      <c r="P1240" s="483">
        <v>0</v>
      </c>
      <c r="Q1240" s="483">
        <v>0</v>
      </c>
      <c r="R1240" s="88">
        <v>0</v>
      </c>
      <c r="S1240" s="483">
        <v>0</v>
      </c>
      <c r="T1240" s="483">
        <v>0</v>
      </c>
      <c r="U1240" s="483">
        <v>0</v>
      </c>
      <c r="V1240" s="483">
        <v>0</v>
      </c>
      <c r="W1240" s="483">
        <v>0</v>
      </c>
      <c r="X1240" s="483">
        <v>0</v>
      </c>
      <c r="Y1240" s="483">
        <v>0</v>
      </c>
      <c r="Z1240" s="483">
        <v>0</v>
      </c>
      <c r="AA1240" s="483">
        <v>0</v>
      </c>
      <c r="AB1240" s="483">
        <v>0</v>
      </c>
      <c r="AC1240" s="483">
        <v>0</v>
      </c>
      <c r="AD1240" s="483">
        <v>0</v>
      </c>
      <c r="AE1240" s="483">
        <v>0</v>
      </c>
      <c r="AF1240" s="236">
        <v>0</v>
      </c>
      <c r="AG1240" s="236">
        <v>0</v>
      </c>
      <c r="AH1240" s="236">
        <v>0</v>
      </c>
      <c r="AI1240" s="236">
        <v>0</v>
      </c>
      <c r="AJ1240" s="488">
        <v>0</v>
      </c>
    </row>
    <row r="1241" spans="1:36" s="42" customFormat="1" x14ac:dyDescent="0.25">
      <c r="A1241" s="408"/>
      <c r="B1241" s="113">
        <v>7305</v>
      </c>
      <c r="C1241" s="189" t="s">
        <v>892</v>
      </c>
      <c r="D1241" s="483">
        <v>0</v>
      </c>
      <c r="E1241" s="483">
        <v>0</v>
      </c>
      <c r="F1241" s="483">
        <v>0</v>
      </c>
      <c r="G1241" s="483">
        <v>0</v>
      </c>
      <c r="H1241" s="88">
        <v>0</v>
      </c>
      <c r="I1241" s="483">
        <v>0</v>
      </c>
      <c r="J1241" s="483">
        <v>0</v>
      </c>
      <c r="K1241" s="483">
        <v>0</v>
      </c>
      <c r="L1241" s="483">
        <v>0</v>
      </c>
      <c r="M1241" s="483">
        <v>0</v>
      </c>
      <c r="N1241" s="483">
        <v>0</v>
      </c>
      <c r="O1241" s="483">
        <v>0</v>
      </c>
      <c r="P1241" s="483">
        <v>0</v>
      </c>
      <c r="Q1241" s="483">
        <v>0</v>
      </c>
      <c r="R1241" s="88">
        <v>0</v>
      </c>
      <c r="S1241" s="483">
        <v>0</v>
      </c>
      <c r="T1241" s="483">
        <v>0</v>
      </c>
      <c r="U1241" s="483">
        <v>0</v>
      </c>
      <c r="V1241" s="483">
        <v>0</v>
      </c>
      <c r="W1241" s="483">
        <v>0</v>
      </c>
      <c r="X1241" s="483">
        <v>0</v>
      </c>
      <c r="Y1241" s="483">
        <v>0</v>
      </c>
      <c r="Z1241" s="483">
        <v>0</v>
      </c>
      <c r="AA1241" s="483">
        <v>0</v>
      </c>
      <c r="AB1241" s="483">
        <v>0</v>
      </c>
      <c r="AC1241" s="483">
        <v>0</v>
      </c>
      <c r="AD1241" s="483">
        <v>0</v>
      </c>
      <c r="AE1241" s="483">
        <v>0</v>
      </c>
      <c r="AF1241" s="236">
        <v>0</v>
      </c>
      <c r="AG1241" s="236">
        <v>0</v>
      </c>
      <c r="AH1241" s="236">
        <v>0</v>
      </c>
      <c r="AI1241" s="236">
        <v>0</v>
      </c>
      <c r="AJ1241" s="488">
        <v>0</v>
      </c>
    </row>
    <row r="1242" spans="1:36" s="42" customFormat="1" x14ac:dyDescent="0.25">
      <c r="A1242" s="408"/>
      <c r="B1242" s="113">
        <v>7306</v>
      </c>
      <c r="C1242" s="189" t="s">
        <v>465</v>
      </c>
      <c r="D1242" s="483">
        <v>0</v>
      </c>
      <c r="E1242" s="483">
        <v>0</v>
      </c>
      <c r="F1242" s="483">
        <v>0</v>
      </c>
      <c r="G1242" s="483">
        <v>0</v>
      </c>
      <c r="H1242" s="88">
        <v>0</v>
      </c>
      <c r="I1242" s="483">
        <v>0</v>
      </c>
      <c r="J1242" s="483">
        <v>0</v>
      </c>
      <c r="K1242" s="483">
        <v>0</v>
      </c>
      <c r="L1242" s="483">
        <v>0</v>
      </c>
      <c r="M1242" s="483">
        <v>0</v>
      </c>
      <c r="N1242" s="483">
        <v>0</v>
      </c>
      <c r="O1242" s="483">
        <v>0</v>
      </c>
      <c r="P1242" s="483">
        <v>0</v>
      </c>
      <c r="Q1242" s="483">
        <v>0</v>
      </c>
      <c r="R1242" s="88">
        <v>0</v>
      </c>
      <c r="S1242" s="483">
        <v>0</v>
      </c>
      <c r="T1242" s="483">
        <v>0</v>
      </c>
      <c r="U1242" s="483">
        <v>0</v>
      </c>
      <c r="V1242" s="483">
        <v>0</v>
      </c>
      <c r="W1242" s="483">
        <v>0</v>
      </c>
      <c r="X1242" s="483">
        <v>0</v>
      </c>
      <c r="Y1242" s="483">
        <v>0</v>
      </c>
      <c r="Z1242" s="483">
        <v>0</v>
      </c>
      <c r="AA1242" s="483">
        <v>0</v>
      </c>
      <c r="AB1242" s="483">
        <v>0</v>
      </c>
      <c r="AC1242" s="483">
        <v>0</v>
      </c>
      <c r="AD1242" s="483">
        <v>0</v>
      </c>
      <c r="AE1242" s="483">
        <v>0</v>
      </c>
      <c r="AF1242" s="236">
        <v>0</v>
      </c>
      <c r="AG1242" s="236">
        <v>0</v>
      </c>
      <c r="AH1242" s="236">
        <v>0</v>
      </c>
      <c r="AI1242" s="236">
        <v>0</v>
      </c>
      <c r="AJ1242" s="488">
        <v>0</v>
      </c>
    </row>
    <row r="1243" spans="1:36" s="42" customFormat="1" x14ac:dyDescent="0.25">
      <c r="A1243" s="408"/>
      <c r="B1243" s="113">
        <v>7307</v>
      </c>
      <c r="C1243" s="189" t="s">
        <v>466</v>
      </c>
      <c r="D1243" s="483">
        <v>0</v>
      </c>
      <c r="E1243" s="483">
        <v>0</v>
      </c>
      <c r="F1243" s="483">
        <v>0</v>
      </c>
      <c r="G1243" s="483">
        <v>0</v>
      </c>
      <c r="H1243" s="88">
        <v>0</v>
      </c>
      <c r="I1243" s="483">
        <v>0</v>
      </c>
      <c r="J1243" s="483">
        <v>0</v>
      </c>
      <c r="K1243" s="483">
        <v>0</v>
      </c>
      <c r="L1243" s="483">
        <v>0</v>
      </c>
      <c r="M1243" s="483">
        <v>0</v>
      </c>
      <c r="N1243" s="483">
        <v>0</v>
      </c>
      <c r="O1243" s="483">
        <v>0</v>
      </c>
      <c r="P1243" s="483">
        <v>0</v>
      </c>
      <c r="Q1243" s="483">
        <v>0</v>
      </c>
      <c r="R1243" s="88">
        <v>0</v>
      </c>
      <c r="S1243" s="483">
        <v>0</v>
      </c>
      <c r="T1243" s="483">
        <v>0</v>
      </c>
      <c r="U1243" s="483">
        <v>0</v>
      </c>
      <c r="V1243" s="483">
        <v>0</v>
      </c>
      <c r="W1243" s="483">
        <v>0</v>
      </c>
      <c r="X1243" s="483">
        <v>0</v>
      </c>
      <c r="Y1243" s="483">
        <v>0</v>
      </c>
      <c r="Z1243" s="483">
        <v>0</v>
      </c>
      <c r="AA1243" s="483">
        <v>0</v>
      </c>
      <c r="AB1243" s="483">
        <v>0</v>
      </c>
      <c r="AC1243" s="483">
        <v>0</v>
      </c>
      <c r="AD1243" s="483">
        <v>0</v>
      </c>
      <c r="AE1243" s="483">
        <v>0</v>
      </c>
      <c r="AF1243" s="236">
        <v>0</v>
      </c>
      <c r="AG1243" s="236">
        <v>0</v>
      </c>
      <c r="AH1243" s="236">
        <v>0</v>
      </c>
      <c r="AI1243" s="236">
        <v>0</v>
      </c>
      <c r="AJ1243" s="488">
        <v>0</v>
      </c>
    </row>
    <row r="1244" spans="1:36" s="42" customFormat="1" x14ac:dyDescent="0.25">
      <c r="A1244" s="408"/>
      <c r="B1244" s="113">
        <v>7308</v>
      </c>
      <c r="C1244" s="189" t="s">
        <v>468</v>
      </c>
      <c r="D1244" s="483">
        <v>0</v>
      </c>
      <c r="E1244" s="483">
        <v>0</v>
      </c>
      <c r="F1244" s="483">
        <v>0</v>
      </c>
      <c r="G1244" s="483">
        <v>0</v>
      </c>
      <c r="H1244" s="88">
        <v>0</v>
      </c>
      <c r="I1244" s="483">
        <v>0</v>
      </c>
      <c r="J1244" s="483">
        <v>0</v>
      </c>
      <c r="K1244" s="483">
        <v>0</v>
      </c>
      <c r="L1244" s="483">
        <v>0</v>
      </c>
      <c r="M1244" s="483">
        <v>0</v>
      </c>
      <c r="N1244" s="483">
        <v>0</v>
      </c>
      <c r="O1244" s="483">
        <v>0</v>
      </c>
      <c r="P1244" s="483">
        <v>0</v>
      </c>
      <c r="Q1244" s="483">
        <v>0</v>
      </c>
      <c r="R1244" s="88">
        <v>0</v>
      </c>
      <c r="S1244" s="483">
        <v>0</v>
      </c>
      <c r="T1244" s="483">
        <v>0</v>
      </c>
      <c r="U1244" s="483">
        <v>0</v>
      </c>
      <c r="V1244" s="483">
        <v>0</v>
      </c>
      <c r="W1244" s="483">
        <v>0</v>
      </c>
      <c r="X1244" s="483">
        <v>0</v>
      </c>
      <c r="Y1244" s="483">
        <v>0</v>
      </c>
      <c r="Z1244" s="483">
        <v>0</v>
      </c>
      <c r="AA1244" s="483">
        <v>0</v>
      </c>
      <c r="AB1244" s="483">
        <v>0</v>
      </c>
      <c r="AC1244" s="483">
        <v>0</v>
      </c>
      <c r="AD1244" s="483">
        <v>0</v>
      </c>
      <c r="AE1244" s="483">
        <v>0</v>
      </c>
      <c r="AF1244" s="236">
        <v>0</v>
      </c>
      <c r="AG1244" s="236">
        <v>0</v>
      </c>
      <c r="AH1244" s="236">
        <v>0</v>
      </c>
      <c r="AI1244" s="236">
        <v>0</v>
      </c>
      <c r="AJ1244" s="488">
        <v>0</v>
      </c>
    </row>
    <row r="1245" spans="1:36" s="42" customFormat="1" x14ac:dyDescent="0.25">
      <c r="A1245" s="408"/>
      <c r="B1245" s="113">
        <v>7309</v>
      </c>
      <c r="C1245" s="189" t="s">
        <v>473</v>
      </c>
      <c r="D1245" s="483">
        <v>0</v>
      </c>
      <c r="E1245" s="483">
        <v>0</v>
      </c>
      <c r="F1245" s="483">
        <v>0</v>
      </c>
      <c r="G1245" s="483">
        <v>0</v>
      </c>
      <c r="H1245" s="88">
        <v>0</v>
      </c>
      <c r="I1245" s="483">
        <v>0</v>
      </c>
      <c r="J1245" s="483">
        <v>0</v>
      </c>
      <c r="K1245" s="483">
        <v>0</v>
      </c>
      <c r="L1245" s="483">
        <v>0</v>
      </c>
      <c r="M1245" s="483">
        <v>0</v>
      </c>
      <c r="N1245" s="483">
        <v>0</v>
      </c>
      <c r="O1245" s="483">
        <v>0</v>
      </c>
      <c r="P1245" s="483">
        <v>0</v>
      </c>
      <c r="Q1245" s="483">
        <v>0</v>
      </c>
      <c r="R1245" s="88">
        <v>0</v>
      </c>
      <c r="S1245" s="483">
        <v>0</v>
      </c>
      <c r="T1245" s="483">
        <v>0</v>
      </c>
      <c r="U1245" s="483">
        <v>0</v>
      </c>
      <c r="V1245" s="483">
        <v>0</v>
      </c>
      <c r="W1245" s="483">
        <v>0</v>
      </c>
      <c r="X1245" s="483">
        <v>0</v>
      </c>
      <c r="Y1245" s="483">
        <v>0</v>
      </c>
      <c r="Z1245" s="483">
        <v>0</v>
      </c>
      <c r="AA1245" s="483">
        <v>0</v>
      </c>
      <c r="AB1245" s="483">
        <v>0</v>
      </c>
      <c r="AC1245" s="483">
        <v>0</v>
      </c>
      <c r="AD1245" s="483">
        <v>0</v>
      </c>
      <c r="AE1245" s="483">
        <v>0</v>
      </c>
      <c r="AF1245" s="236">
        <v>0</v>
      </c>
      <c r="AG1245" s="236">
        <v>0</v>
      </c>
      <c r="AH1245" s="236">
        <v>0</v>
      </c>
      <c r="AI1245" s="236">
        <v>0</v>
      </c>
      <c r="AJ1245" s="488">
        <v>0</v>
      </c>
    </row>
    <row r="1246" spans="1:36" s="42" customFormat="1" x14ac:dyDescent="0.25">
      <c r="A1246" s="408"/>
      <c r="B1246" s="113">
        <v>7310</v>
      </c>
      <c r="C1246" s="189" t="s">
        <v>474</v>
      </c>
      <c r="D1246" s="483">
        <v>0</v>
      </c>
      <c r="E1246" s="483">
        <v>0</v>
      </c>
      <c r="F1246" s="483">
        <v>0</v>
      </c>
      <c r="G1246" s="483">
        <v>0</v>
      </c>
      <c r="H1246" s="88">
        <v>0</v>
      </c>
      <c r="I1246" s="483">
        <v>0</v>
      </c>
      <c r="J1246" s="483">
        <v>0</v>
      </c>
      <c r="K1246" s="483">
        <v>0</v>
      </c>
      <c r="L1246" s="483">
        <v>0</v>
      </c>
      <c r="M1246" s="483">
        <v>0</v>
      </c>
      <c r="N1246" s="483">
        <v>0</v>
      </c>
      <c r="O1246" s="483">
        <v>0</v>
      </c>
      <c r="P1246" s="483">
        <v>0</v>
      </c>
      <c r="Q1246" s="483">
        <v>0</v>
      </c>
      <c r="R1246" s="88">
        <v>0</v>
      </c>
      <c r="S1246" s="483">
        <v>0</v>
      </c>
      <c r="T1246" s="483">
        <v>0</v>
      </c>
      <c r="U1246" s="483">
        <v>0</v>
      </c>
      <c r="V1246" s="483">
        <v>0</v>
      </c>
      <c r="W1246" s="483">
        <v>0</v>
      </c>
      <c r="X1246" s="483">
        <v>0</v>
      </c>
      <c r="Y1246" s="483">
        <v>0</v>
      </c>
      <c r="Z1246" s="483">
        <v>0</v>
      </c>
      <c r="AA1246" s="483">
        <v>0</v>
      </c>
      <c r="AB1246" s="483">
        <v>0</v>
      </c>
      <c r="AC1246" s="483">
        <v>0</v>
      </c>
      <c r="AD1246" s="483">
        <v>0</v>
      </c>
      <c r="AE1246" s="483">
        <v>0</v>
      </c>
      <c r="AF1246" s="236">
        <v>0</v>
      </c>
      <c r="AG1246" s="236">
        <v>0</v>
      </c>
      <c r="AH1246" s="236">
        <v>0</v>
      </c>
      <c r="AI1246" s="236">
        <v>0</v>
      </c>
      <c r="AJ1246" s="488">
        <v>0</v>
      </c>
    </row>
    <row r="1247" spans="1:36" s="42" customFormat="1" x14ac:dyDescent="0.25">
      <c r="A1247" s="408"/>
      <c r="B1247" s="113">
        <v>7311</v>
      </c>
      <c r="C1247" s="189" t="s">
        <v>475</v>
      </c>
      <c r="D1247" s="483">
        <v>0</v>
      </c>
      <c r="E1247" s="483">
        <v>0</v>
      </c>
      <c r="F1247" s="483">
        <v>0</v>
      </c>
      <c r="G1247" s="483">
        <v>0</v>
      </c>
      <c r="H1247" s="88">
        <v>0</v>
      </c>
      <c r="I1247" s="483">
        <v>0</v>
      </c>
      <c r="J1247" s="483">
        <v>0</v>
      </c>
      <c r="K1247" s="483">
        <v>0</v>
      </c>
      <c r="L1247" s="483">
        <v>0</v>
      </c>
      <c r="M1247" s="483">
        <v>0</v>
      </c>
      <c r="N1247" s="483">
        <v>0</v>
      </c>
      <c r="O1247" s="483">
        <v>0</v>
      </c>
      <c r="P1247" s="483">
        <v>0</v>
      </c>
      <c r="Q1247" s="483">
        <v>0</v>
      </c>
      <c r="R1247" s="88">
        <v>0</v>
      </c>
      <c r="S1247" s="483">
        <v>0</v>
      </c>
      <c r="T1247" s="483">
        <v>0</v>
      </c>
      <c r="U1247" s="483">
        <v>0</v>
      </c>
      <c r="V1247" s="483">
        <v>0</v>
      </c>
      <c r="W1247" s="483">
        <v>0</v>
      </c>
      <c r="X1247" s="483">
        <v>0</v>
      </c>
      <c r="Y1247" s="483">
        <v>0</v>
      </c>
      <c r="Z1247" s="483">
        <v>0</v>
      </c>
      <c r="AA1247" s="483">
        <v>0</v>
      </c>
      <c r="AB1247" s="483">
        <v>0</v>
      </c>
      <c r="AC1247" s="483">
        <v>0</v>
      </c>
      <c r="AD1247" s="483">
        <v>0</v>
      </c>
      <c r="AE1247" s="483">
        <v>0</v>
      </c>
      <c r="AF1247" s="236">
        <v>0</v>
      </c>
      <c r="AG1247" s="236">
        <v>0</v>
      </c>
      <c r="AH1247" s="236">
        <v>0</v>
      </c>
      <c r="AI1247" s="236">
        <v>0</v>
      </c>
      <c r="AJ1247" s="488">
        <v>0</v>
      </c>
    </row>
    <row r="1248" spans="1:36" s="42" customFormat="1" x14ac:dyDescent="0.25">
      <c r="A1248" s="408"/>
      <c r="B1248" s="113">
        <v>7312</v>
      </c>
      <c r="C1248" s="189" t="s">
        <v>893</v>
      </c>
      <c r="D1248" s="483">
        <v>0</v>
      </c>
      <c r="E1248" s="483">
        <v>0</v>
      </c>
      <c r="F1248" s="483">
        <v>0</v>
      </c>
      <c r="G1248" s="483">
        <v>0</v>
      </c>
      <c r="H1248" s="88">
        <v>0</v>
      </c>
      <c r="I1248" s="483">
        <v>0</v>
      </c>
      <c r="J1248" s="483">
        <v>0</v>
      </c>
      <c r="K1248" s="483">
        <v>0</v>
      </c>
      <c r="L1248" s="483">
        <v>0</v>
      </c>
      <c r="M1248" s="483">
        <v>0</v>
      </c>
      <c r="N1248" s="483">
        <v>0</v>
      </c>
      <c r="O1248" s="483">
        <v>0</v>
      </c>
      <c r="P1248" s="483">
        <v>0</v>
      </c>
      <c r="Q1248" s="483">
        <v>0</v>
      </c>
      <c r="R1248" s="88">
        <v>0</v>
      </c>
      <c r="S1248" s="483">
        <v>0</v>
      </c>
      <c r="T1248" s="483">
        <v>0</v>
      </c>
      <c r="U1248" s="483">
        <v>0</v>
      </c>
      <c r="V1248" s="483">
        <v>0</v>
      </c>
      <c r="W1248" s="483">
        <v>0</v>
      </c>
      <c r="X1248" s="483">
        <v>0</v>
      </c>
      <c r="Y1248" s="483">
        <v>0</v>
      </c>
      <c r="Z1248" s="483">
        <v>0</v>
      </c>
      <c r="AA1248" s="483">
        <v>0</v>
      </c>
      <c r="AB1248" s="483">
        <v>0</v>
      </c>
      <c r="AC1248" s="483">
        <v>0</v>
      </c>
      <c r="AD1248" s="483">
        <v>0</v>
      </c>
      <c r="AE1248" s="483">
        <v>0</v>
      </c>
      <c r="AF1248" s="236">
        <v>0</v>
      </c>
      <c r="AG1248" s="236">
        <v>0</v>
      </c>
      <c r="AH1248" s="236">
        <v>0</v>
      </c>
      <c r="AI1248" s="236">
        <v>0</v>
      </c>
      <c r="AJ1248" s="488">
        <v>0</v>
      </c>
    </row>
    <row r="1249" spans="1:36" s="42" customFormat="1" x14ac:dyDescent="0.25">
      <c r="A1249" s="408"/>
      <c r="B1249" s="113">
        <v>7313</v>
      </c>
      <c r="C1249" s="189" t="s">
        <v>894</v>
      </c>
      <c r="D1249" s="483">
        <v>0</v>
      </c>
      <c r="E1249" s="483">
        <v>0</v>
      </c>
      <c r="F1249" s="483">
        <v>0</v>
      </c>
      <c r="G1249" s="483">
        <v>0</v>
      </c>
      <c r="H1249" s="88">
        <v>0</v>
      </c>
      <c r="I1249" s="483">
        <v>0</v>
      </c>
      <c r="J1249" s="483">
        <v>0</v>
      </c>
      <c r="K1249" s="483">
        <v>0</v>
      </c>
      <c r="L1249" s="483">
        <v>0</v>
      </c>
      <c r="M1249" s="483">
        <v>0</v>
      </c>
      <c r="N1249" s="483">
        <v>0</v>
      </c>
      <c r="O1249" s="483">
        <v>0</v>
      </c>
      <c r="P1249" s="483">
        <v>0</v>
      </c>
      <c r="Q1249" s="483">
        <v>0</v>
      </c>
      <c r="R1249" s="88">
        <v>0</v>
      </c>
      <c r="S1249" s="483">
        <v>0</v>
      </c>
      <c r="T1249" s="483">
        <v>0</v>
      </c>
      <c r="U1249" s="483">
        <v>0</v>
      </c>
      <c r="V1249" s="483">
        <v>0</v>
      </c>
      <c r="W1249" s="483">
        <v>0</v>
      </c>
      <c r="X1249" s="483">
        <v>0</v>
      </c>
      <c r="Y1249" s="483">
        <v>0</v>
      </c>
      <c r="Z1249" s="483">
        <v>0</v>
      </c>
      <c r="AA1249" s="483">
        <v>0</v>
      </c>
      <c r="AB1249" s="483">
        <v>0</v>
      </c>
      <c r="AC1249" s="483">
        <v>0</v>
      </c>
      <c r="AD1249" s="483">
        <v>0</v>
      </c>
      <c r="AE1249" s="483">
        <v>0</v>
      </c>
      <c r="AF1249" s="236">
        <v>0</v>
      </c>
      <c r="AG1249" s="236">
        <v>0</v>
      </c>
      <c r="AH1249" s="236">
        <v>0</v>
      </c>
      <c r="AI1249" s="236">
        <v>0</v>
      </c>
      <c r="AJ1249" s="488">
        <v>0</v>
      </c>
    </row>
    <row r="1250" spans="1:36" s="42" customFormat="1" x14ac:dyDescent="0.25">
      <c r="A1250" s="408"/>
      <c r="B1250" s="113">
        <v>7314</v>
      </c>
      <c r="C1250" s="189" t="s">
        <v>476</v>
      </c>
      <c r="D1250" s="483">
        <v>0</v>
      </c>
      <c r="E1250" s="483">
        <v>0</v>
      </c>
      <c r="F1250" s="483">
        <v>0</v>
      </c>
      <c r="G1250" s="483">
        <v>0</v>
      </c>
      <c r="H1250" s="88">
        <v>0</v>
      </c>
      <c r="I1250" s="483">
        <v>0</v>
      </c>
      <c r="J1250" s="483">
        <v>0</v>
      </c>
      <c r="K1250" s="483">
        <v>0</v>
      </c>
      <c r="L1250" s="483">
        <v>0</v>
      </c>
      <c r="M1250" s="483">
        <v>0</v>
      </c>
      <c r="N1250" s="483">
        <v>0</v>
      </c>
      <c r="O1250" s="483">
        <v>0</v>
      </c>
      <c r="P1250" s="483">
        <v>0</v>
      </c>
      <c r="Q1250" s="483">
        <v>0</v>
      </c>
      <c r="R1250" s="88">
        <v>0</v>
      </c>
      <c r="S1250" s="483">
        <v>0</v>
      </c>
      <c r="T1250" s="483">
        <v>0</v>
      </c>
      <c r="U1250" s="483">
        <v>0</v>
      </c>
      <c r="V1250" s="483">
        <v>0</v>
      </c>
      <c r="W1250" s="483">
        <v>0</v>
      </c>
      <c r="X1250" s="483">
        <v>0</v>
      </c>
      <c r="Y1250" s="483">
        <v>0</v>
      </c>
      <c r="Z1250" s="483">
        <v>0</v>
      </c>
      <c r="AA1250" s="483">
        <v>0</v>
      </c>
      <c r="AB1250" s="483">
        <v>0</v>
      </c>
      <c r="AC1250" s="483">
        <v>0</v>
      </c>
      <c r="AD1250" s="483">
        <v>0</v>
      </c>
      <c r="AE1250" s="483">
        <v>0</v>
      </c>
      <c r="AF1250" s="236">
        <v>0</v>
      </c>
      <c r="AG1250" s="236">
        <v>0</v>
      </c>
      <c r="AH1250" s="236">
        <v>0</v>
      </c>
      <c r="AI1250" s="236">
        <v>0</v>
      </c>
      <c r="AJ1250" s="488">
        <v>0</v>
      </c>
    </row>
    <row r="1251" spans="1:36" s="42" customFormat="1" x14ac:dyDescent="0.25">
      <c r="A1251" s="408"/>
      <c r="B1251" s="113">
        <v>7315</v>
      </c>
      <c r="C1251" s="189" t="s">
        <v>483</v>
      </c>
      <c r="D1251" s="483">
        <v>0</v>
      </c>
      <c r="E1251" s="483">
        <v>0</v>
      </c>
      <c r="F1251" s="483">
        <v>0</v>
      </c>
      <c r="G1251" s="483">
        <v>0</v>
      </c>
      <c r="H1251" s="88">
        <v>0</v>
      </c>
      <c r="I1251" s="483">
        <v>0</v>
      </c>
      <c r="J1251" s="483">
        <v>0</v>
      </c>
      <c r="K1251" s="483">
        <v>0</v>
      </c>
      <c r="L1251" s="483">
        <v>0</v>
      </c>
      <c r="M1251" s="483">
        <v>0</v>
      </c>
      <c r="N1251" s="483">
        <v>0</v>
      </c>
      <c r="O1251" s="483">
        <v>0</v>
      </c>
      <c r="P1251" s="483">
        <v>0</v>
      </c>
      <c r="Q1251" s="483">
        <v>0</v>
      </c>
      <c r="R1251" s="88">
        <v>0</v>
      </c>
      <c r="S1251" s="483">
        <v>0</v>
      </c>
      <c r="T1251" s="483">
        <v>0</v>
      </c>
      <c r="U1251" s="483">
        <v>0</v>
      </c>
      <c r="V1251" s="483">
        <v>0</v>
      </c>
      <c r="W1251" s="483">
        <v>0</v>
      </c>
      <c r="X1251" s="483">
        <v>0</v>
      </c>
      <c r="Y1251" s="483">
        <v>0</v>
      </c>
      <c r="Z1251" s="483">
        <v>0</v>
      </c>
      <c r="AA1251" s="483">
        <v>0</v>
      </c>
      <c r="AB1251" s="483">
        <v>0</v>
      </c>
      <c r="AC1251" s="483">
        <v>0</v>
      </c>
      <c r="AD1251" s="483">
        <v>0</v>
      </c>
      <c r="AE1251" s="483">
        <v>0</v>
      </c>
      <c r="AF1251" s="236">
        <v>0</v>
      </c>
      <c r="AG1251" s="236">
        <v>0</v>
      </c>
      <c r="AH1251" s="236">
        <v>0</v>
      </c>
      <c r="AI1251" s="236">
        <v>0</v>
      </c>
      <c r="AJ1251" s="488">
        <v>0</v>
      </c>
    </row>
    <row r="1252" spans="1:36" s="42" customFormat="1" x14ac:dyDescent="0.25">
      <c r="A1252" s="408"/>
      <c r="B1252" s="113">
        <v>7316</v>
      </c>
      <c r="C1252" s="189" t="s">
        <v>1712</v>
      </c>
      <c r="D1252" s="483">
        <v>0</v>
      </c>
      <c r="E1252" s="483">
        <v>0</v>
      </c>
      <c r="F1252" s="483">
        <v>0</v>
      </c>
      <c r="G1252" s="483">
        <v>0</v>
      </c>
      <c r="H1252" s="88">
        <v>0</v>
      </c>
      <c r="I1252" s="483">
        <v>0</v>
      </c>
      <c r="J1252" s="483">
        <v>0</v>
      </c>
      <c r="K1252" s="483">
        <v>0</v>
      </c>
      <c r="L1252" s="483">
        <v>0</v>
      </c>
      <c r="M1252" s="483">
        <v>0</v>
      </c>
      <c r="N1252" s="483">
        <v>0</v>
      </c>
      <c r="O1252" s="483">
        <v>0</v>
      </c>
      <c r="P1252" s="483">
        <v>0</v>
      </c>
      <c r="Q1252" s="483">
        <v>0</v>
      </c>
      <c r="R1252" s="88">
        <v>0</v>
      </c>
      <c r="S1252" s="483">
        <v>0</v>
      </c>
      <c r="T1252" s="483">
        <v>0</v>
      </c>
      <c r="U1252" s="483">
        <v>0</v>
      </c>
      <c r="V1252" s="483">
        <v>0</v>
      </c>
      <c r="W1252" s="483">
        <v>0</v>
      </c>
      <c r="X1252" s="483">
        <v>0</v>
      </c>
      <c r="Y1252" s="483">
        <v>0</v>
      </c>
      <c r="Z1252" s="483">
        <v>0</v>
      </c>
      <c r="AA1252" s="483">
        <v>0</v>
      </c>
      <c r="AB1252" s="483">
        <v>0</v>
      </c>
      <c r="AC1252" s="483">
        <v>0</v>
      </c>
      <c r="AD1252" s="483">
        <v>0</v>
      </c>
      <c r="AE1252" s="483">
        <v>0</v>
      </c>
      <c r="AF1252" s="236">
        <v>0</v>
      </c>
      <c r="AG1252" s="236">
        <v>0</v>
      </c>
      <c r="AH1252" s="236">
        <v>0</v>
      </c>
      <c r="AI1252" s="236">
        <v>0</v>
      </c>
      <c r="AJ1252" s="488">
        <v>0</v>
      </c>
    </row>
    <row r="1253" spans="1:36" s="42" customFormat="1" x14ac:dyDescent="0.25">
      <c r="A1253" s="408"/>
      <c r="B1253" s="113">
        <v>7317</v>
      </c>
      <c r="C1253" s="189" t="s">
        <v>896</v>
      </c>
      <c r="D1253" s="483">
        <v>0</v>
      </c>
      <c r="E1253" s="483">
        <v>0</v>
      </c>
      <c r="F1253" s="483">
        <v>0</v>
      </c>
      <c r="G1253" s="483">
        <v>0</v>
      </c>
      <c r="H1253" s="88">
        <v>0</v>
      </c>
      <c r="I1253" s="483">
        <v>0</v>
      </c>
      <c r="J1253" s="483">
        <v>0</v>
      </c>
      <c r="K1253" s="483">
        <v>0</v>
      </c>
      <c r="L1253" s="483">
        <v>0</v>
      </c>
      <c r="M1253" s="483">
        <v>0</v>
      </c>
      <c r="N1253" s="483">
        <v>0</v>
      </c>
      <c r="O1253" s="483">
        <v>0</v>
      </c>
      <c r="P1253" s="483">
        <v>0</v>
      </c>
      <c r="Q1253" s="483">
        <v>0</v>
      </c>
      <c r="R1253" s="88">
        <v>0</v>
      </c>
      <c r="S1253" s="483">
        <v>0</v>
      </c>
      <c r="T1253" s="483">
        <v>0</v>
      </c>
      <c r="U1253" s="483">
        <v>0</v>
      </c>
      <c r="V1253" s="483">
        <v>0</v>
      </c>
      <c r="W1253" s="483">
        <v>0</v>
      </c>
      <c r="X1253" s="483">
        <v>0</v>
      </c>
      <c r="Y1253" s="483">
        <v>0</v>
      </c>
      <c r="Z1253" s="483">
        <v>0</v>
      </c>
      <c r="AA1253" s="483">
        <v>0</v>
      </c>
      <c r="AB1253" s="483">
        <v>0</v>
      </c>
      <c r="AC1253" s="483">
        <v>0</v>
      </c>
      <c r="AD1253" s="483">
        <v>0</v>
      </c>
      <c r="AE1253" s="483">
        <v>0</v>
      </c>
      <c r="AF1253" s="236">
        <v>0</v>
      </c>
      <c r="AG1253" s="236">
        <v>0</v>
      </c>
      <c r="AH1253" s="236">
        <v>0</v>
      </c>
      <c r="AI1253" s="236">
        <v>0</v>
      </c>
      <c r="AJ1253" s="488">
        <v>0</v>
      </c>
    </row>
    <row r="1254" spans="1:36" s="42" customFormat="1" x14ac:dyDescent="0.25">
      <c r="A1254" s="408"/>
      <c r="B1254" s="113">
        <v>7390</v>
      </c>
      <c r="C1254" s="189" t="s">
        <v>897</v>
      </c>
      <c r="D1254" s="483">
        <v>0</v>
      </c>
      <c r="E1254" s="483">
        <v>0</v>
      </c>
      <c r="F1254" s="483">
        <v>0</v>
      </c>
      <c r="G1254" s="483">
        <v>0</v>
      </c>
      <c r="H1254" s="88">
        <v>0</v>
      </c>
      <c r="I1254" s="483">
        <v>0</v>
      </c>
      <c r="J1254" s="483">
        <v>0</v>
      </c>
      <c r="K1254" s="483">
        <v>0</v>
      </c>
      <c r="L1254" s="483">
        <v>0</v>
      </c>
      <c r="M1254" s="483">
        <v>0</v>
      </c>
      <c r="N1254" s="483">
        <v>0</v>
      </c>
      <c r="O1254" s="483">
        <v>0</v>
      </c>
      <c r="P1254" s="483">
        <v>0</v>
      </c>
      <c r="Q1254" s="483">
        <v>0</v>
      </c>
      <c r="R1254" s="88">
        <v>0</v>
      </c>
      <c r="S1254" s="483">
        <v>0</v>
      </c>
      <c r="T1254" s="483">
        <v>0</v>
      </c>
      <c r="U1254" s="483">
        <v>0</v>
      </c>
      <c r="V1254" s="483">
        <v>0</v>
      </c>
      <c r="W1254" s="483">
        <v>0</v>
      </c>
      <c r="X1254" s="483">
        <v>0</v>
      </c>
      <c r="Y1254" s="483">
        <v>0</v>
      </c>
      <c r="Z1254" s="483">
        <v>0</v>
      </c>
      <c r="AA1254" s="483">
        <v>0</v>
      </c>
      <c r="AB1254" s="483">
        <v>0</v>
      </c>
      <c r="AC1254" s="483">
        <v>0</v>
      </c>
      <c r="AD1254" s="483">
        <v>0</v>
      </c>
      <c r="AE1254" s="483">
        <v>0</v>
      </c>
      <c r="AF1254" s="236">
        <v>0</v>
      </c>
      <c r="AG1254" s="236">
        <v>0</v>
      </c>
      <c r="AH1254" s="236">
        <v>0</v>
      </c>
      <c r="AI1254" s="236">
        <v>0</v>
      </c>
      <c r="AJ1254" s="488">
        <v>0</v>
      </c>
    </row>
    <row r="1255" spans="1:36" s="40" customFormat="1" x14ac:dyDescent="0.25">
      <c r="A1255" s="407"/>
      <c r="B1255" s="112">
        <v>74</v>
      </c>
      <c r="C1255" s="320" t="s">
        <v>446</v>
      </c>
      <c r="D1255" s="484">
        <v>13226004.124150001</v>
      </c>
      <c r="E1255" s="484">
        <v>11530366.44987</v>
      </c>
      <c r="F1255" s="484">
        <v>25926998.219730001</v>
      </c>
      <c r="G1255" s="484">
        <v>9104676.0940799993</v>
      </c>
      <c r="H1255" s="26">
        <v>59788044.887830004</v>
      </c>
      <c r="I1255" s="484">
        <v>7349599.30492</v>
      </c>
      <c r="J1255" s="484">
        <v>4705982.2939600004</v>
      </c>
      <c r="K1255" s="484">
        <v>1984563.9129999999</v>
      </c>
      <c r="L1255" s="484">
        <v>5267227.5381100001</v>
      </c>
      <c r="M1255" s="484">
        <v>3909631.38362</v>
      </c>
      <c r="N1255" s="484">
        <v>10412101.50502</v>
      </c>
      <c r="O1255" s="484">
        <v>956106.17735000001</v>
      </c>
      <c r="P1255" s="484">
        <v>1600408.3532100001</v>
      </c>
      <c r="Q1255" s="484">
        <v>1447513.09118</v>
      </c>
      <c r="R1255" s="26">
        <v>37633133.560369998</v>
      </c>
      <c r="S1255" s="484">
        <v>1808823.0089700001</v>
      </c>
      <c r="T1255" s="484">
        <v>771003.15524999995</v>
      </c>
      <c r="U1255" s="484">
        <v>147897.67331000001</v>
      </c>
      <c r="V1255" s="484">
        <v>167991.65599999999</v>
      </c>
      <c r="W1255" s="484">
        <v>157001.77625</v>
      </c>
      <c r="X1255" s="484">
        <v>48842.655149999999</v>
      </c>
      <c r="Y1255" s="484">
        <v>110219.67151</v>
      </c>
      <c r="Z1255" s="484">
        <v>110703.24748999999</v>
      </c>
      <c r="AA1255" s="484">
        <v>163649.50907999999</v>
      </c>
      <c r="AB1255" s="484">
        <v>702744.88178000005</v>
      </c>
      <c r="AC1255" s="484">
        <v>174978.20084</v>
      </c>
      <c r="AD1255" s="484">
        <v>4363855.4356299993</v>
      </c>
      <c r="AE1255" s="484">
        <v>101785033.88383</v>
      </c>
      <c r="AF1255" s="486">
        <v>12396665.418020001</v>
      </c>
      <c r="AG1255" s="486">
        <v>9344850.57773</v>
      </c>
      <c r="AH1255" s="486">
        <v>0</v>
      </c>
      <c r="AI1255" s="486">
        <v>448847.38143000001</v>
      </c>
      <c r="AJ1255" s="487">
        <v>79594670.506650016</v>
      </c>
    </row>
    <row r="1256" spans="1:36" s="42" customFormat="1" x14ac:dyDescent="0.25">
      <c r="A1256" s="408"/>
      <c r="B1256" s="113">
        <v>7401</v>
      </c>
      <c r="C1256" s="189" t="s">
        <v>1713</v>
      </c>
      <c r="D1256" s="483">
        <v>12120429.1011</v>
      </c>
      <c r="E1256" s="483">
        <v>6372683.7366899997</v>
      </c>
      <c r="F1256" s="483">
        <v>24361143.494229998</v>
      </c>
      <c r="G1256" s="483">
        <v>8310476.47884</v>
      </c>
      <c r="H1256" s="88">
        <v>51164732.810860001</v>
      </c>
      <c r="I1256" s="483">
        <v>5725354.2333000004</v>
      </c>
      <c r="J1256" s="483">
        <v>4110816.4928100002</v>
      </c>
      <c r="K1256" s="483">
        <v>1368822.4990000001</v>
      </c>
      <c r="L1256" s="483">
        <v>4021892.0783699998</v>
      </c>
      <c r="M1256" s="483">
        <v>3729221.6723500001</v>
      </c>
      <c r="N1256" s="483">
        <v>9817360.4030699991</v>
      </c>
      <c r="O1256" s="483">
        <v>872643.18808999995</v>
      </c>
      <c r="P1256" s="483">
        <v>1414566.32644</v>
      </c>
      <c r="Q1256" s="483">
        <v>1128144.2501000001</v>
      </c>
      <c r="R1256" s="88">
        <v>32188821.14353</v>
      </c>
      <c r="S1256" s="483">
        <v>1522721.1089900001</v>
      </c>
      <c r="T1256" s="483">
        <v>727285.82862000004</v>
      </c>
      <c r="U1256" s="483">
        <v>135780.39141000001</v>
      </c>
      <c r="V1256" s="483">
        <v>145975.44667</v>
      </c>
      <c r="W1256" s="483">
        <v>156154.46878</v>
      </c>
      <c r="X1256" s="483">
        <v>34537.11636</v>
      </c>
      <c r="Y1256" s="483">
        <v>103793.59516</v>
      </c>
      <c r="Z1256" s="483">
        <v>97260.184169999993</v>
      </c>
      <c r="AA1256" s="483">
        <v>139415.5526</v>
      </c>
      <c r="AB1256" s="483">
        <v>317587.51991999999</v>
      </c>
      <c r="AC1256" s="483">
        <v>144557.6568</v>
      </c>
      <c r="AD1256" s="483">
        <v>3525068.8694799999</v>
      </c>
      <c r="AE1256" s="483">
        <v>86878622.823870003</v>
      </c>
      <c r="AF1256" s="236">
        <v>11186182.902069999</v>
      </c>
      <c r="AG1256" s="236">
        <v>7897089.1973899994</v>
      </c>
      <c r="AH1256" s="236">
        <v>0</v>
      </c>
      <c r="AI1256" s="236">
        <v>387766.80455999996</v>
      </c>
      <c r="AJ1256" s="488">
        <v>67407583.919850007</v>
      </c>
    </row>
    <row r="1257" spans="1:36" s="42" customFormat="1" x14ac:dyDescent="0.25">
      <c r="A1257" s="408"/>
      <c r="B1257" s="113">
        <v>740105</v>
      </c>
      <c r="C1257" s="189" t="s">
        <v>1714</v>
      </c>
      <c r="D1257" s="483">
        <v>11791.527760000001</v>
      </c>
      <c r="E1257" s="483">
        <v>3982.81999</v>
      </c>
      <c r="F1257" s="483">
        <v>695644.95833000005</v>
      </c>
      <c r="G1257" s="483">
        <v>17902.36879</v>
      </c>
      <c r="H1257" s="88">
        <v>729321.67486999999</v>
      </c>
      <c r="I1257" s="483">
        <v>35299.667240000002</v>
      </c>
      <c r="J1257" s="483">
        <v>114862.91544</v>
      </c>
      <c r="K1257" s="483">
        <v>10525.598</v>
      </c>
      <c r="L1257" s="483">
        <v>1290.66311</v>
      </c>
      <c r="M1257" s="483">
        <v>0</v>
      </c>
      <c r="N1257" s="483">
        <v>15472.04549</v>
      </c>
      <c r="O1257" s="483">
        <v>0</v>
      </c>
      <c r="P1257" s="483">
        <v>90.13</v>
      </c>
      <c r="Q1257" s="483">
        <v>0</v>
      </c>
      <c r="R1257" s="88">
        <v>177541.01927999998</v>
      </c>
      <c r="S1257" s="483">
        <v>71.387780000000006</v>
      </c>
      <c r="T1257" s="483">
        <v>0</v>
      </c>
      <c r="U1257" s="483">
        <v>0</v>
      </c>
      <c r="V1257" s="483">
        <v>0</v>
      </c>
      <c r="W1257" s="483">
        <v>0</v>
      </c>
      <c r="X1257" s="483">
        <v>0</v>
      </c>
      <c r="Y1257" s="483">
        <v>0</v>
      </c>
      <c r="Z1257" s="483">
        <v>0</v>
      </c>
      <c r="AA1257" s="483">
        <v>0</v>
      </c>
      <c r="AB1257" s="483">
        <v>0</v>
      </c>
      <c r="AC1257" s="483">
        <v>0</v>
      </c>
      <c r="AD1257" s="483">
        <v>71.387780000000006</v>
      </c>
      <c r="AE1257" s="483">
        <v>906934.08192999999</v>
      </c>
      <c r="AF1257" s="236">
        <v>25997.643490000002</v>
      </c>
      <c r="AG1257" s="236">
        <v>1290.66311</v>
      </c>
      <c r="AH1257" s="236">
        <v>0</v>
      </c>
      <c r="AI1257" s="236">
        <v>0</v>
      </c>
      <c r="AJ1257" s="488">
        <v>879645.77532999997</v>
      </c>
    </row>
    <row r="1258" spans="1:36" s="42" customFormat="1" x14ac:dyDescent="0.25">
      <c r="A1258" s="408"/>
      <c r="B1258" s="113">
        <v>740110</v>
      </c>
      <c r="C1258" s="189" t="s">
        <v>1715</v>
      </c>
      <c r="D1258" s="483">
        <v>4407819.8584700003</v>
      </c>
      <c r="E1258" s="483">
        <v>728364.58495000005</v>
      </c>
      <c r="F1258" s="483">
        <v>9515529.7053100001</v>
      </c>
      <c r="G1258" s="483">
        <v>1691766.8173400001</v>
      </c>
      <c r="H1258" s="88">
        <v>16343480.96607</v>
      </c>
      <c r="I1258" s="483">
        <v>1325771.5739</v>
      </c>
      <c r="J1258" s="483">
        <v>206300.50270000001</v>
      </c>
      <c r="K1258" s="483">
        <v>866983.75899999996</v>
      </c>
      <c r="L1258" s="483">
        <v>11812.760249999999</v>
      </c>
      <c r="M1258" s="483">
        <v>11490.896839999999</v>
      </c>
      <c r="N1258" s="483">
        <v>4819462.8321900005</v>
      </c>
      <c r="O1258" s="483">
        <v>9595.7730499999998</v>
      </c>
      <c r="P1258" s="483">
        <v>3762.5922999999998</v>
      </c>
      <c r="Q1258" s="483">
        <v>601226.29468000005</v>
      </c>
      <c r="R1258" s="88">
        <v>7856406.9849100001</v>
      </c>
      <c r="S1258" s="483">
        <v>577723.96011999995</v>
      </c>
      <c r="T1258" s="483">
        <v>115820.92865</v>
      </c>
      <c r="U1258" s="483">
        <v>4210.2402599999996</v>
      </c>
      <c r="V1258" s="483">
        <v>17875.836090000001</v>
      </c>
      <c r="W1258" s="483">
        <v>149838.67767</v>
      </c>
      <c r="X1258" s="483">
        <v>8005.2102400000003</v>
      </c>
      <c r="Y1258" s="483">
        <v>102423.76013</v>
      </c>
      <c r="Z1258" s="483">
        <v>22325.835630000001</v>
      </c>
      <c r="AA1258" s="483">
        <v>0</v>
      </c>
      <c r="AB1258" s="483">
        <v>200836.73989</v>
      </c>
      <c r="AC1258" s="483">
        <v>144326.67189999999</v>
      </c>
      <c r="AD1258" s="483">
        <v>1343387.8605799999</v>
      </c>
      <c r="AE1258" s="483">
        <v>25543275.811560001</v>
      </c>
      <c r="AF1258" s="236">
        <v>5686446.5911900001</v>
      </c>
      <c r="AG1258" s="236">
        <v>41179.493179999998</v>
      </c>
      <c r="AH1258" s="236">
        <v>0</v>
      </c>
      <c r="AI1258" s="236">
        <v>246750.43202999997</v>
      </c>
      <c r="AJ1258" s="488">
        <v>19568899.295159999</v>
      </c>
    </row>
    <row r="1259" spans="1:36" s="42" customFormat="1" x14ac:dyDescent="0.25">
      <c r="A1259" s="408"/>
      <c r="B1259" s="113">
        <v>740115</v>
      </c>
      <c r="C1259" s="189" t="s">
        <v>1716</v>
      </c>
      <c r="D1259" s="483">
        <v>36229.642419999996</v>
      </c>
      <c r="E1259" s="483">
        <v>39422.494279999999</v>
      </c>
      <c r="F1259" s="483">
        <v>493480.40694999998</v>
      </c>
      <c r="G1259" s="483">
        <v>161095.48563000001</v>
      </c>
      <c r="H1259" s="88">
        <v>730228.02928000002</v>
      </c>
      <c r="I1259" s="483">
        <v>6116.6051100000004</v>
      </c>
      <c r="J1259" s="483">
        <v>20746.84359</v>
      </c>
      <c r="K1259" s="483">
        <v>3.0000000000000001E-3</v>
      </c>
      <c r="L1259" s="483">
        <v>2855.3998200000001</v>
      </c>
      <c r="M1259" s="483">
        <v>0</v>
      </c>
      <c r="N1259" s="483">
        <v>272919.17559</v>
      </c>
      <c r="O1259" s="483">
        <v>0</v>
      </c>
      <c r="P1259" s="483">
        <v>26412.965619999999</v>
      </c>
      <c r="Q1259" s="483">
        <v>19.437750000000001</v>
      </c>
      <c r="R1259" s="88">
        <v>329070.43047999998</v>
      </c>
      <c r="S1259" s="483">
        <v>4405.8786</v>
      </c>
      <c r="T1259" s="483">
        <v>58439.077709999998</v>
      </c>
      <c r="U1259" s="483">
        <v>9879.4892400000008</v>
      </c>
      <c r="V1259" s="483">
        <v>151.47999999999999</v>
      </c>
      <c r="W1259" s="483">
        <v>1400</v>
      </c>
      <c r="X1259" s="483">
        <v>3306.1899899999999</v>
      </c>
      <c r="Y1259" s="483">
        <v>0</v>
      </c>
      <c r="Z1259" s="483">
        <v>0</v>
      </c>
      <c r="AA1259" s="483">
        <v>0</v>
      </c>
      <c r="AB1259" s="483">
        <v>0</v>
      </c>
      <c r="AC1259" s="483">
        <v>0</v>
      </c>
      <c r="AD1259" s="483">
        <v>77582.115539999984</v>
      </c>
      <c r="AE1259" s="483">
        <v>1136880.5752999999</v>
      </c>
      <c r="AF1259" s="236">
        <v>272919.17859000002</v>
      </c>
      <c r="AG1259" s="236">
        <v>3006.8798200000001</v>
      </c>
      <c r="AH1259" s="236">
        <v>0</v>
      </c>
      <c r="AI1259" s="236">
        <v>0</v>
      </c>
      <c r="AJ1259" s="488">
        <v>860954.51689000009</v>
      </c>
    </row>
    <row r="1260" spans="1:36" s="42" customFormat="1" x14ac:dyDescent="0.25">
      <c r="A1260" s="408"/>
      <c r="B1260" s="113">
        <v>740120</v>
      </c>
      <c r="C1260" s="189" t="s">
        <v>1717</v>
      </c>
      <c r="D1260" s="483">
        <v>0</v>
      </c>
      <c r="E1260" s="483">
        <v>4745999.9781499999</v>
      </c>
      <c r="F1260" s="483">
        <v>10389974.69215</v>
      </c>
      <c r="G1260" s="483">
        <v>3819696.4175</v>
      </c>
      <c r="H1260" s="88">
        <v>18955671.0878</v>
      </c>
      <c r="I1260" s="483">
        <v>1258730.7692799999</v>
      </c>
      <c r="J1260" s="483">
        <v>2712723.5940100001</v>
      </c>
      <c r="K1260" s="483">
        <v>90573.457999999999</v>
      </c>
      <c r="L1260" s="483">
        <v>606.85907999999995</v>
      </c>
      <c r="M1260" s="483">
        <v>445392.9681</v>
      </c>
      <c r="N1260" s="483">
        <v>3611527.65277</v>
      </c>
      <c r="O1260" s="483">
        <v>771601.20733999996</v>
      </c>
      <c r="P1260" s="483">
        <v>1073412.28156</v>
      </c>
      <c r="Q1260" s="483">
        <v>21055.785940000002</v>
      </c>
      <c r="R1260" s="88">
        <v>9985624.57608</v>
      </c>
      <c r="S1260" s="483">
        <v>890025.62548000005</v>
      </c>
      <c r="T1260" s="483">
        <v>114935.02812</v>
      </c>
      <c r="U1260" s="483">
        <v>82643.940459999998</v>
      </c>
      <c r="V1260" s="483">
        <v>29237.742849999999</v>
      </c>
      <c r="W1260" s="483">
        <v>4209.1372000000001</v>
      </c>
      <c r="X1260" s="483">
        <v>1101.4999600000001</v>
      </c>
      <c r="Y1260" s="483">
        <v>1369.83503</v>
      </c>
      <c r="Z1260" s="483">
        <v>58019.338340000002</v>
      </c>
      <c r="AA1260" s="483">
        <v>0</v>
      </c>
      <c r="AB1260" s="483">
        <v>104357.98742999999</v>
      </c>
      <c r="AC1260" s="483">
        <v>230.98490000000001</v>
      </c>
      <c r="AD1260" s="483">
        <v>1286131.11977</v>
      </c>
      <c r="AE1260" s="483">
        <v>30227426.78365</v>
      </c>
      <c r="AF1260" s="236">
        <v>3702101.1107700001</v>
      </c>
      <c r="AG1260" s="236">
        <v>475237.57003</v>
      </c>
      <c r="AH1260" s="236">
        <v>0</v>
      </c>
      <c r="AI1260" s="236">
        <v>1600.8199299999999</v>
      </c>
      <c r="AJ1260" s="488">
        <v>26048487.282919999</v>
      </c>
    </row>
    <row r="1261" spans="1:36" s="42" customFormat="1" x14ac:dyDescent="0.25">
      <c r="A1261" s="408"/>
      <c r="B1261" s="113">
        <v>740125</v>
      </c>
      <c r="C1261" s="189" t="s">
        <v>1718</v>
      </c>
      <c r="D1261" s="483">
        <v>0</v>
      </c>
      <c r="E1261" s="483">
        <v>536535.68698999996</v>
      </c>
      <c r="F1261" s="483">
        <v>2082266.534</v>
      </c>
      <c r="G1261" s="483">
        <v>827637.75205000001</v>
      </c>
      <c r="H1261" s="88">
        <v>3446439.9730399996</v>
      </c>
      <c r="I1261" s="483">
        <v>617855.64827000001</v>
      </c>
      <c r="J1261" s="483">
        <v>388014.26678000001</v>
      </c>
      <c r="K1261" s="483">
        <v>110651.876</v>
      </c>
      <c r="L1261" s="483">
        <v>23568.787609999999</v>
      </c>
      <c r="M1261" s="483">
        <v>132326.89939000001</v>
      </c>
      <c r="N1261" s="483">
        <v>918334.17194000003</v>
      </c>
      <c r="O1261" s="483">
        <v>88823.173930000004</v>
      </c>
      <c r="P1261" s="483">
        <v>16598.227989999999</v>
      </c>
      <c r="Q1261" s="483">
        <v>99408.815820000003</v>
      </c>
      <c r="R1261" s="88">
        <v>2395581.8677300001</v>
      </c>
      <c r="S1261" s="483">
        <v>50494.257010000001</v>
      </c>
      <c r="T1261" s="483">
        <v>0</v>
      </c>
      <c r="U1261" s="483">
        <v>0</v>
      </c>
      <c r="V1261" s="483">
        <v>96737.037110000005</v>
      </c>
      <c r="W1261" s="483">
        <v>706.65391</v>
      </c>
      <c r="X1261" s="483">
        <v>22124.21617</v>
      </c>
      <c r="Y1261" s="483">
        <v>0</v>
      </c>
      <c r="Z1261" s="483">
        <v>16704.897690000002</v>
      </c>
      <c r="AA1261" s="483">
        <v>0</v>
      </c>
      <c r="AB1261" s="483">
        <v>12392.792600000001</v>
      </c>
      <c r="AC1261" s="483">
        <v>0</v>
      </c>
      <c r="AD1261" s="483">
        <v>199159.85449</v>
      </c>
      <c r="AE1261" s="483">
        <v>6041181.6952599995</v>
      </c>
      <c r="AF1261" s="236">
        <v>1028986.0479400001</v>
      </c>
      <c r="AG1261" s="236">
        <v>252632.72411000001</v>
      </c>
      <c r="AH1261" s="236">
        <v>0</v>
      </c>
      <c r="AI1261" s="236">
        <v>0</v>
      </c>
      <c r="AJ1261" s="488">
        <v>4759562.9232099988</v>
      </c>
    </row>
    <row r="1262" spans="1:36" s="42" customFormat="1" x14ac:dyDescent="0.25">
      <c r="A1262" s="408"/>
      <c r="B1262" s="113">
        <v>740130</v>
      </c>
      <c r="C1262" s="189" t="s">
        <v>1719</v>
      </c>
      <c r="D1262" s="483">
        <v>7662356.9279300002</v>
      </c>
      <c r="E1262" s="483">
        <v>15736.03232</v>
      </c>
      <c r="F1262" s="483">
        <v>105829.96296999999</v>
      </c>
      <c r="G1262" s="483">
        <v>1791931.3952200001</v>
      </c>
      <c r="H1262" s="88">
        <v>9575854.3184399996</v>
      </c>
      <c r="I1262" s="483">
        <v>2481579.9695000001</v>
      </c>
      <c r="J1262" s="483">
        <v>668168.37028999999</v>
      </c>
      <c r="K1262" s="483">
        <v>290087.80499999999</v>
      </c>
      <c r="L1262" s="483">
        <v>3978955.0329999998</v>
      </c>
      <c r="M1262" s="483">
        <v>3076302.4270100002</v>
      </c>
      <c r="N1262" s="483">
        <v>178445.13566</v>
      </c>
      <c r="O1262" s="483">
        <v>1046.51306</v>
      </c>
      <c r="P1262" s="483">
        <v>294290.12897000002</v>
      </c>
      <c r="Q1262" s="483">
        <v>406433.91590999998</v>
      </c>
      <c r="R1262" s="88">
        <v>11375309.298400002</v>
      </c>
      <c r="S1262" s="483">
        <v>0</v>
      </c>
      <c r="T1262" s="483">
        <v>415946.70439999999</v>
      </c>
      <c r="U1262" s="483">
        <v>39046.721449999997</v>
      </c>
      <c r="V1262" s="483">
        <v>1973.3506199999999</v>
      </c>
      <c r="W1262" s="483">
        <v>0</v>
      </c>
      <c r="X1262" s="483">
        <v>0</v>
      </c>
      <c r="Y1262" s="483">
        <v>0</v>
      </c>
      <c r="Z1262" s="483">
        <v>202.43068</v>
      </c>
      <c r="AA1262" s="483">
        <v>139415.5526</v>
      </c>
      <c r="AB1262" s="483">
        <v>0</v>
      </c>
      <c r="AC1262" s="483">
        <v>0</v>
      </c>
      <c r="AD1262" s="483">
        <v>596584.75974999997</v>
      </c>
      <c r="AE1262" s="483">
        <v>21547748.376590002</v>
      </c>
      <c r="AF1262" s="236">
        <v>468532.94065999996</v>
      </c>
      <c r="AG1262" s="236">
        <v>7057230.8106300002</v>
      </c>
      <c r="AH1262" s="236">
        <v>0</v>
      </c>
      <c r="AI1262" s="236">
        <v>139415.5526</v>
      </c>
      <c r="AJ1262" s="488">
        <v>13882569.072699998</v>
      </c>
    </row>
    <row r="1263" spans="1:36" s="42" customFormat="1" x14ac:dyDescent="0.25">
      <c r="A1263" s="408"/>
      <c r="B1263" s="113">
        <v>740135</v>
      </c>
      <c r="C1263" s="189" t="s">
        <v>1720</v>
      </c>
      <c r="D1263" s="483">
        <v>2231.1445199999998</v>
      </c>
      <c r="E1263" s="483">
        <v>10919.40921</v>
      </c>
      <c r="F1263" s="483">
        <v>506496.67431999999</v>
      </c>
      <c r="G1263" s="483">
        <v>0</v>
      </c>
      <c r="H1263" s="88">
        <v>519647.22804999998</v>
      </c>
      <c r="I1263" s="483">
        <v>0</v>
      </c>
      <c r="J1263" s="483">
        <v>0</v>
      </c>
      <c r="K1263" s="483">
        <v>0</v>
      </c>
      <c r="L1263" s="483">
        <v>2802.5754999999999</v>
      </c>
      <c r="M1263" s="483">
        <v>63708.481010000003</v>
      </c>
      <c r="N1263" s="483">
        <v>0</v>
      </c>
      <c r="O1263" s="483">
        <v>52.26782</v>
      </c>
      <c r="P1263" s="483">
        <v>0</v>
      </c>
      <c r="Q1263" s="483">
        <v>0</v>
      </c>
      <c r="R1263" s="88">
        <v>66563.324330000003</v>
      </c>
      <c r="S1263" s="483">
        <v>0</v>
      </c>
      <c r="T1263" s="483">
        <v>0</v>
      </c>
      <c r="U1263" s="483">
        <v>0</v>
      </c>
      <c r="V1263" s="483">
        <v>0</v>
      </c>
      <c r="W1263" s="483">
        <v>0</v>
      </c>
      <c r="X1263" s="483">
        <v>0</v>
      </c>
      <c r="Y1263" s="483">
        <v>0</v>
      </c>
      <c r="Z1263" s="483">
        <v>0</v>
      </c>
      <c r="AA1263" s="483">
        <v>0</v>
      </c>
      <c r="AB1263" s="483">
        <v>0</v>
      </c>
      <c r="AC1263" s="483">
        <v>0</v>
      </c>
      <c r="AD1263" s="483">
        <v>0</v>
      </c>
      <c r="AE1263" s="483">
        <v>586210.55238000001</v>
      </c>
      <c r="AF1263" s="236">
        <v>0</v>
      </c>
      <c r="AG1263" s="236">
        <v>66511.056510000009</v>
      </c>
      <c r="AH1263" s="236">
        <v>0</v>
      </c>
      <c r="AI1263" s="236">
        <v>0</v>
      </c>
      <c r="AJ1263" s="488">
        <v>519699.49586999998</v>
      </c>
    </row>
    <row r="1264" spans="1:36" s="42" customFormat="1" x14ac:dyDescent="0.25">
      <c r="A1264" s="408"/>
      <c r="B1264" s="113">
        <v>740140</v>
      </c>
      <c r="C1264" s="189" t="s">
        <v>1721</v>
      </c>
      <c r="D1264" s="483">
        <v>0</v>
      </c>
      <c r="E1264" s="483">
        <v>0</v>
      </c>
      <c r="F1264" s="483">
        <v>0</v>
      </c>
      <c r="G1264" s="483">
        <v>0</v>
      </c>
      <c r="H1264" s="88">
        <v>0</v>
      </c>
      <c r="I1264" s="483">
        <v>0</v>
      </c>
      <c r="J1264" s="483">
        <v>0</v>
      </c>
      <c r="K1264" s="483">
        <v>0</v>
      </c>
      <c r="L1264" s="483">
        <v>0</v>
      </c>
      <c r="M1264" s="483">
        <v>0</v>
      </c>
      <c r="N1264" s="483">
        <v>0</v>
      </c>
      <c r="O1264" s="483">
        <v>0</v>
      </c>
      <c r="P1264" s="483">
        <v>0</v>
      </c>
      <c r="Q1264" s="483">
        <v>0</v>
      </c>
      <c r="R1264" s="88">
        <v>0</v>
      </c>
      <c r="S1264" s="483">
        <v>0</v>
      </c>
      <c r="T1264" s="483">
        <v>0</v>
      </c>
      <c r="U1264" s="483">
        <v>0</v>
      </c>
      <c r="V1264" s="483">
        <v>0</v>
      </c>
      <c r="W1264" s="483">
        <v>0</v>
      </c>
      <c r="X1264" s="483">
        <v>0</v>
      </c>
      <c r="Y1264" s="483">
        <v>0</v>
      </c>
      <c r="Z1264" s="483">
        <v>7.6818299999999997</v>
      </c>
      <c r="AA1264" s="483">
        <v>0</v>
      </c>
      <c r="AB1264" s="483">
        <v>0</v>
      </c>
      <c r="AC1264" s="483">
        <v>0</v>
      </c>
      <c r="AD1264" s="483">
        <v>7.6818299999999997</v>
      </c>
      <c r="AE1264" s="483">
        <v>7.6818299999999997</v>
      </c>
      <c r="AF1264" s="236">
        <v>0</v>
      </c>
      <c r="AG1264" s="236">
        <v>0</v>
      </c>
      <c r="AH1264" s="236">
        <v>0</v>
      </c>
      <c r="AI1264" s="236">
        <v>0</v>
      </c>
      <c r="AJ1264" s="488">
        <v>7.6818299999999997</v>
      </c>
    </row>
    <row r="1265" spans="1:36" s="42" customFormat="1" x14ac:dyDescent="0.25">
      <c r="A1265" s="408"/>
      <c r="B1265" s="113">
        <v>740150</v>
      </c>
      <c r="C1265" s="189" t="s">
        <v>1722</v>
      </c>
      <c r="D1265" s="483">
        <v>0</v>
      </c>
      <c r="E1265" s="483">
        <v>76462.017479999995</v>
      </c>
      <c r="F1265" s="483">
        <v>0</v>
      </c>
      <c r="G1265" s="483">
        <v>0</v>
      </c>
      <c r="H1265" s="88">
        <v>76462.017479999995</v>
      </c>
      <c r="I1265" s="483">
        <v>0</v>
      </c>
      <c r="J1265" s="483">
        <v>0</v>
      </c>
      <c r="K1265" s="483">
        <v>0</v>
      </c>
      <c r="L1265" s="483">
        <v>0</v>
      </c>
      <c r="M1265" s="483">
        <v>0</v>
      </c>
      <c r="N1265" s="483">
        <v>417.04500999999999</v>
      </c>
      <c r="O1265" s="483">
        <v>0</v>
      </c>
      <c r="P1265" s="483">
        <v>0</v>
      </c>
      <c r="Q1265" s="483">
        <v>0</v>
      </c>
      <c r="R1265" s="88">
        <v>417.04500999999999</v>
      </c>
      <c r="S1265" s="483">
        <v>0</v>
      </c>
      <c r="T1265" s="483">
        <v>4651.6937900000003</v>
      </c>
      <c r="U1265" s="483">
        <v>0</v>
      </c>
      <c r="V1265" s="483">
        <v>0</v>
      </c>
      <c r="W1265" s="483">
        <v>0</v>
      </c>
      <c r="X1265" s="483">
        <v>0</v>
      </c>
      <c r="Y1265" s="483">
        <v>0</v>
      </c>
      <c r="Z1265" s="483">
        <v>0</v>
      </c>
      <c r="AA1265" s="483">
        <v>0</v>
      </c>
      <c r="AB1265" s="483">
        <v>0</v>
      </c>
      <c r="AC1265" s="483">
        <v>0</v>
      </c>
      <c r="AD1265" s="483">
        <v>4651.6937900000003</v>
      </c>
      <c r="AE1265" s="483">
        <v>81530.756280000001</v>
      </c>
      <c r="AF1265" s="236">
        <v>417.04500999999999</v>
      </c>
      <c r="AG1265" s="236">
        <v>0</v>
      </c>
      <c r="AH1265" s="236">
        <v>0</v>
      </c>
      <c r="AI1265" s="236">
        <v>0</v>
      </c>
      <c r="AJ1265" s="488">
        <v>81113.71127</v>
      </c>
    </row>
    <row r="1266" spans="1:36" s="42" customFormat="1" x14ac:dyDescent="0.25">
      <c r="A1266" s="408"/>
      <c r="B1266" s="113">
        <v>740160</v>
      </c>
      <c r="C1266" s="189" t="s">
        <v>1809</v>
      </c>
      <c r="D1266" s="483">
        <v>0</v>
      </c>
      <c r="E1266" s="483">
        <v>0</v>
      </c>
      <c r="F1266" s="483">
        <v>0</v>
      </c>
      <c r="G1266" s="483">
        <v>0</v>
      </c>
      <c r="H1266" s="88">
        <v>0</v>
      </c>
      <c r="I1266" s="483">
        <v>0</v>
      </c>
      <c r="J1266" s="483">
        <v>0</v>
      </c>
      <c r="K1266" s="483">
        <v>0</v>
      </c>
      <c r="L1266" s="483">
        <v>0</v>
      </c>
      <c r="M1266" s="483">
        <v>0</v>
      </c>
      <c r="N1266" s="483">
        <v>47.43685</v>
      </c>
      <c r="O1266" s="483">
        <v>0</v>
      </c>
      <c r="P1266" s="483">
        <v>0</v>
      </c>
      <c r="Q1266" s="483">
        <v>0</v>
      </c>
      <c r="R1266" s="88">
        <v>47.43685</v>
      </c>
      <c r="S1266" s="483">
        <v>0</v>
      </c>
      <c r="T1266" s="483">
        <v>17346.752929999999</v>
      </c>
      <c r="U1266" s="483">
        <v>0</v>
      </c>
      <c r="V1266" s="483">
        <v>0</v>
      </c>
      <c r="W1266" s="483">
        <v>0</v>
      </c>
      <c r="X1266" s="483">
        <v>0</v>
      </c>
      <c r="Y1266" s="483">
        <v>0</v>
      </c>
      <c r="Z1266" s="483">
        <v>0</v>
      </c>
      <c r="AA1266" s="483">
        <v>0</v>
      </c>
      <c r="AB1266" s="483">
        <v>0</v>
      </c>
      <c r="AC1266" s="483">
        <v>0</v>
      </c>
      <c r="AD1266" s="483">
        <v>17346.752929999999</v>
      </c>
      <c r="AE1266" s="483">
        <v>17394.189779999997</v>
      </c>
      <c r="AF1266" s="236">
        <v>47.43685</v>
      </c>
      <c r="AG1266" s="236">
        <v>0</v>
      </c>
      <c r="AH1266" s="236">
        <v>0</v>
      </c>
      <c r="AI1266" s="236">
        <v>0</v>
      </c>
      <c r="AJ1266" s="488">
        <v>17346.752929999999</v>
      </c>
    </row>
    <row r="1267" spans="1:36" s="42" customFormat="1" x14ac:dyDescent="0.25">
      <c r="A1267" s="408"/>
      <c r="B1267" s="113">
        <v>740170</v>
      </c>
      <c r="C1267" s="189" t="s">
        <v>1726</v>
      </c>
      <c r="D1267" s="483">
        <v>0</v>
      </c>
      <c r="E1267" s="483">
        <v>210644.11364</v>
      </c>
      <c r="F1267" s="483">
        <v>392015.59198999999</v>
      </c>
      <c r="G1267" s="483">
        <v>0</v>
      </c>
      <c r="H1267" s="88">
        <v>602659.70562999998</v>
      </c>
      <c r="I1267" s="483">
        <v>0</v>
      </c>
      <c r="J1267" s="483">
        <v>0</v>
      </c>
      <c r="K1267" s="483">
        <v>0</v>
      </c>
      <c r="L1267" s="483">
        <v>0</v>
      </c>
      <c r="M1267" s="483">
        <v>0</v>
      </c>
      <c r="N1267" s="483">
        <v>0</v>
      </c>
      <c r="O1267" s="483">
        <v>0</v>
      </c>
      <c r="P1267" s="483">
        <v>0</v>
      </c>
      <c r="Q1267" s="483">
        <v>0</v>
      </c>
      <c r="R1267" s="88">
        <v>0</v>
      </c>
      <c r="S1267" s="483">
        <v>0</v>
      </c>
      <c r="T1267" s="483">
        <v>0</v>
      </c>
      <c r="U1267" s="483">
        <v>0</v>
      </c>
      <c r="V1267" s="483">
        <v>0</v>
      </c>
      <c r="W1267" s="483">
        <v>0</v>
      </c>
      <c r="X1267" s="483">
        <v>0</v>
      </c>
      <c r="Y1267" s="483">
        <v>0</v>
      </c>
      <c r="Z1267" s="483">
        <v>0</v>
      </c>
      <c r="AA1267" s="483">
        <v>0</v>
      </c>
      <c r="AB1267" s="483">
        <v>0</v>
      </c>
      <c r="AC1267" s="483">
        <v>0</v>
      </c>
      <c r="AD1267" s="483">
        <v>0</v>
      </c>
      <c r="AE1267" s="483">
        <v>602659.70562999998</v>
      </c>
      <c r="AF1267" s="236">
        <v>0</v>
      </c>
      <c r="AG1267" s="236">
        <v>0</v>
      </c>
      <c r="AH1267" s="236">
        <v>0</v>
      </c>
      <c r="AI1267" s="236">
        <v>0</v>
      </c>
      <c r="AJ1267" s="488">
        <v>602659.70562999998</v>
      </c>
    </row>
    <row r="1268" spans="1:36" s="42" customFormat="1" x14ac:dyDescent="0.25">
      <c r="A1268" s="408"/>
      <c r="B1268" s="113">
        <v>740175</v>
      </c>
      <c r="C1268" s="189" t="s">
        <v>1727</v>
      </c>
      <c r="D1268" s="483">
        <v>0</v>
      </c>
      <c r="E1268" s="483">
        <v>0</v>
      </c>
      <c r="F1268" s="483">
        <v>179904.96820999999</v>
      </c>
      <c r="G1268" s="483">
        <v>446.24230999999997</v>
      </c>
      <c r="H1268" s="88">
        <v>180351.21051999999</v>
      </c>
      <c r="I1268" s="483">
        <v>0</v>
      </c>
      <c r="J1268" s="483">
        <v>0</v>
      </c>
      <c r="K1268" s="483">
        <v>0</v>
      </c>
      <c r="L1268" s="483">
        <v>0</v>
      </c>
      <c r="M1268" s="483">
        <v>0</v>
      </c>
      <c r="N1268" s="483">
        <v>636.61506999999995</v>
      </c>
      <c r="O1268" s="483">
        <v>1524.25289</v>
      </c>
      <c r="P1268" s="483">
        <v>0</v>
      </c>
      <c r="Q1268" s="483">
        <v>0</v>
      </c>
      <c r="R1268" s="88">
        <v>2160.86796</v>
      </c>
      <c r="S1268" s="483">
        <v>0</v>
      </c>
      <c r="T1268" s="483">
        <v>12.056609999999999</v>
      </c>
      <c r="U1268" s="483">
        <v>0</v>
      </c>
      <c r="V1268" s="483">
        <v>0</v>
      </c>
      <c r="W1268" s="483">
        <v>0</v>
      </c>
      <c r="X1268" s="483">
        <v>0</v>
      </c>
      <c r="Y1268" s="483">
        <v>0</v>
      </c>
      <c r="Z1268" s="483">
        <v>0</v>
      </c>
      <c r="AA1268" s="483">
        <v>0</v>
      </c>
      <c r="AB1268" s="483">
        <v>0</v>
      </c>
      <c r="AC1268" s="483">
        <v>0</v>
      </c>
      <c r="AD1268" s="483">
        <v>12.056609999999999</v>
      </c>
      <c r="AE1268" s="483">
        <v>182524.13509</v>
      </c>
      <c r="AF1268" s="236">
        <v>636.61506999999995</v>
      </c>
      <c r="AG1268" s="236">
        <v>0</v>
      </c>
      <c r="AH1268" s="236">
        <v>0</v>
      </c>
      <c r="AI1268" s="236">
        <v>0</v>
      </c>
      <c r="AJ1268" s="488">
        <v>181887.52002</v>
      </c>
    </row>
    <row r="1269" spans="1:36" s="42" customFormat="1" x14ac:dyDescent="0.25">
      <c r="A1269" s="408"/>
      <c r="B1269" s="113">
        <v>740180</v>
      </c>
      <c r="C1269" s="189" t="s">
        <v>1810</v>
      </c>
      <c r="D1269" s="483">
        <v>0</v>
      </c>
      <c r="E1269" s="483">
        <v>4616.5996800000003</v>
      </c>
      <c r="F1269" s="483">
        <v>0</v>
      </c>
      <c r="G1269" s="483">
        <v>0</v>
      </c>
      <c r="H1269" s="88">
        <v>4616.5996800000003</v>
      </c>
      <c r="I1269" s="483">
        <v>0</v>
      </c>
      <c r="J1269" s="483">
        <v>0</v>
      </c>
      <c r="K1269" s="483">
        <v>0</v>
      </c>
      <c r="L1269" s="483">
        <v>0</v>
      </c>
      <c r="M1269" s="483">
        <v>0</v>
      </c>
      <c r="N1269" s="483">
        <v>98.292500000000004</v>
      </c>
      <c r="O1269" s="483">
        <v>0</v>
      </c>
      <c r="P1269" s="483">
        <v>0</v>
      </c>
      <c r="Q1269" s="483">
        <v>0</v>
      </c>
      <c r="R1269" s="88">
        <v>98.292500000000004</v>
      </c>
      <c r="S1269" s="483">
        <v>0</v>
      </c>
      <c r="T1269" s="483">
        <v>133.58641</v>
      </c>
      <c r="U1269" s="483">
        <v>0</v>
      </c>
      <c r="V1269" s="483">
        <v>0</v>
      </c>
      <c r="W1269" s="483">
        <v>0</v>
      </c>
      <c r="X1269" s="483">
        <v>0</v>
      </c>
      <c r="Y1269" s="483">
        <v>0</v>
      </c>
      <c r="Z1269" s="483">
        <v>0</v>
      </c>
      <c r="AA1269" s="483">
        <v>0</v>
      </c>
      <c r="AB1269" s="483">
        <v>0</v>
      </c>
      <c r="AC1269" s="483">
        <v>0</v>
      </c>
      <c r="AD1269" s="483">
        <v>133.58641</v>
      </c>
      <c r="AE1269" s="483">
        <v>4848.4785899999997</v>
      </c>
      <c r="AF1269" s="236">
        <v>98.292500000000004</v>
      </c>
      <c r="AG1269" s="236">
        <v>0</v>
      </c>
      <c r="AH1269" s="236">
        <v>0</v>
      </c>
      <c r="AI1269" s="236">
        <v>0</v>
      </c>
      <c r="AJ1269" s="488">
        <v>4750.1860900000001</v>
      </c>
    </row>
    <row r="1270" spans="1:36" s="42" customFormat="1" x14ac:dyDescent="0.25">
      <c r="A1270" s="408"/>
      <c r="B1270" s="113">
        <v>740185</v>
      </c>
      <c r="C1270" s="189" t="s">
        <v>905</v>
      </c>
      <c r="D1270" s="483">
        <v>0</v>
      </c>
      <c r="E1270" s="483">
        <v>0</v>
      </c>
      <c r="F1270" s="483">
        <v>0</v>
      </c>
      <c r="G1270" s="483">
        <v>0</v>
      </c>
      <c r="H1270" s="88">
        <v>0</v>
      </c>
      <c r="I1270" s="483">
        <v>0</v>
      </c>
      <c r="J1270" s="483">
        <v>0</v>
      </c>
      <c r="K1270" s="483">
        <v>0</v>
      </c>
      <c r="L1270" s="483">
        <v>0</v>
      </c>
      <c r="M1270" s="483">
        <v>0</v>
      </c>
      <c r="N1270" s="483">
        <v>0</v>
      </c>
      <c r="O1270" s="483">
        <v>0</v>
      </c>
      <c r="P1270" s="483">
        <v>0</v>
      </c>
      <c r="Q1270" s="483">
        <v>0</v>
      </c>
      <c r="R1270" s="88">
        <v>0</v>
      </c>
      <c r="S1270" s="483">
        <v>0</v>
      </c>
      <c r="T1270" s="483">
        <v>0</v>
      </c>
      <c r="U1270" s="483">
        <v>0</v>
      </c>
      <c r="V1270" s="483">
        <v>0</v>
      </c>
      <c r="W1270" s="483">
        <v>0</v>
      </c>
      <c r="X1270" s="483">
        <v>0</v>
      </c>
      <c r="Y1270" s="483">
        <v>0</v>
      </c>
      <c r="Z1270" s="483">
        <v>0</v>
      </c>
      <c r="AA1270" s="483">
        <v>0</v>
      </c>
      <c r="AB1270" s="483">
        <v>0</v>
      </c>
      <c r="AC1270" s="483">
        <v>0</v>
      </c>
      <c r="AD1270" s="483">
        <v>0</v>
      </c>
      <c r="AE1270" s="483">
        <v>0</v>
      </c>
      <c r="AF1270" s="236">
        <v>0</v>
      </c>
      <c r="AG1270" s="236">
        <v>0</v>
      </c>
      <c r="AH1270" s="236">
        <v>0</v>
      </c>
      <c r="AI1270" s="236">
        <v>0</v>
      </c>
      <c r="AJ1270" s="488">
        <v>0</v>
      </c>
    </row>
    <row r="1271" spans="1:36" s="42" customFormat="1" x14ac:dyDescent="0.25">
      <c r="A1271" s="408"/>
      <c r="B1271" s="113">
        <v>740190</v>
      </c>
      <c r="C1271" s="189" t="s">
        <v>906</v>
      </c>
      <c r="D1271" s="483">
        <v>0</v>
      </c>
      <c r="E1271" s="483">
        <v>0</v>
      </c>
      <c r="F1271" s="483">
        <v>0</v>
      </c>
      <c r="G1271" s="483">
        <v>0</v>
      </c>
      <c r="H1271" s="88">
        <v>0</v>
      </c>
      <c r="I1271" s="483">
        <v>0</v>
      </c>
      <c r="J1271" s="483">
        <v>0</v>
      </c>
      <c r="K1271" s="483">
        <v>0</v>
      </c>
      <c r="L1271" s="483">
        <v>0</v>
      </c>
      <c r="M1271" s="483">
        <v>0</v>
      </c>
      <c r="N1271" s="483">
        <v>0</v>
      </c>
      <c r="O1271" s="483">
        <v>0</v>
      </c>
      <c r="P1271" s="483">
        <v>0</v>
      </c>
      <c r="Q1271" s="483">
        <v>0</v>
      </c>
      <c r="R1271" s="88">
        <v>0</v>
      </c>
      <c r="S1271" s="483">
        <v>0</v>
      </c>
      <c r="T1271" s="483">
        <v>0</v>
      </c>
      <c r="U1271" s="483">
        <v>0</v>
      </c>
      <c r="V1271" s="483">
        <v>0</v>
      </c>
      <c r="W1271" s="483">
        <v>0</v>
      </c>
      <c r="X1271" s="483">
        <v>0</v>
      </c>
      <c r="Y1271" s="483">
        <v>0</v>
      </c>
      <c r="Z1271" s="483">
        <v>0</v>
      </c>
      <c r="AA1271" s="483">
        <v>0</v>
      </c>
      <c r="AB1271" s="483">
        <v>0</v>
      </c>
      <c r="AC1271" s="483">
        <v>0</v>
      </c>
      <c r="AD1271" s="483">
        <v>0</v>
      </c>
      <c r="AE1271" s="483">
        <v>0</v>
      </c>
      <c r="AF1271" s="236">
        <v>0</v>
      </c>
      <c r="AG1271" s="236">
        <v>0</v>
      </c>
      <c r="AH1271" s="236">
        <v>0</v>
      </c>
      <c r="AI1271" s="236">
        <v>0</v>
      </c>
      <c r="AJ1271" s="488">
        <v>0</v>
      </c>
    </row>
    <row r="1272" spans="1:36" s="42" customFormat="1" x14ac:dyDescent="0.25">
      <c r="A1272" s="408"/>
      <c r="B1272" s="113">
        <v>7402</v>
      </c>
      <c r="C1272" s="189" t="s">
        <v>453</v>
      </c>
      <c r="D1272" s="483">
        <v>369.56718999999998</v>
      </c>
      <c r="E1272" s="483">
        <v>0</v>
      </c>
      <c r="F1272" s="483">
        <v>74865.39241</v>
      </c>
      <c r="G1272" s="483">
        <v>8287.8268000000007</v>
      </c>
      <c r="H1272" s="88">
        <v>83522.786399999997</v>
      </c>
      <c r="I1272" s="483">
        <v>9718.48416</v>
      </c>
      <c r="J1272" s="483">
        <v>14916.469289999999</v>
      </c>
      <c r="K1272" s="483">
        <v>0</v>
      </c>
      <c r="L1272" s="483">
        <v>5321.1317799999997</v>
      </c>
      <c r="M1272" s="483">
        <v>35232.934609999997</v>
      </c>
      <c r="N1272" s="483">
        <v>9940.8665099999998</v>
      </c>
      <c r="O1272" s="483">
        <v>3284.6191100000001</v>
      </c>
      <c r="P1272" s="483">
        <v>22121.040099999998</v>
      </c>
      <c r="Q1272" s="483">
        <v>2385.4885899999999</v>
      </c>
      <c r="R1272" s="88">
        <v>102921.03414999998</v>
      </c>
      <c r="S1272" s="483">
        <v>0</v>
      </c>
      <c r="T1272" s="483">
        <v>163.24581000000001</v>
      </c>
      <c r="U1272" s="483">
        <v>478.24360000000001</v>
      </c>
      <c r="V1272" s="483">
        <v>9814.1454900000008</v>
      </c>
      <c r="W1272" s="483">
        <v>0</v>
      </c>
      <c r="X1272" s="483">
        <v>0</v>
      </c>
      <c r="Y1272" s="483">
        <v>1000</v>
      </c>
      <c r="Z1272" s="483">
        <v>1963.43046</v>
      </c>
      <c r="AA1272" s="483">
        <v>22254.161670000001</v>
      </c>
      <c r="AB1272" s="483">
        <v>6658.5589799999998</v>
      </c>
      <c r="AC1272" s="483">
        <v>12500</v>
      </c>
      <c r="AD1272" s="483">
        <v>54831.786010000003</v>
      </c>
      <c r="AE1272" s="483">
        <v>241275.60655999999</v>
      </c>
      <c r="AF1272" s="236">
        <v>9940.8665099999998</v>
      </c>
      <c r="AG1272" s="236">
        <v>50368.211879999995</v>
      </c>
      <c r="AH1272" s="236">
        <v>0</v>
      </c>
      <c r="AI1272" s="236">
        <v>35754.161670000001</v>
      </c>
      <c r="AJ1272" s="488">
        <v>145212.36649999997</v>
      </c>
    </row>
    <row r="1273" spans="1:36" s="42" customFormat="1" x14ac:dyDescent="0.25">
      <c r="A1273" s="408"/>
      <c r="B1273" s="113">
        <v>740205</v>
      </c>
      <c r="C1273" s="189" t="s">
        <v>454</v>
      </c>
      <c r="D1273" s="483">
        <v>369.56718999999998</v>
      </c>
      <c r="E1273" s="483">
        <v>0</v>
      </c>
      <c r="F1273" s="483">
        <v>74865.39241</v>
      </c>
      <c r="G1273" s="483">
        <v>8287.8268000000007</v>
      </c>
      <c r="H1273" s="88">
        <v>83522.786399999997</v>
      </c>
      <c r="I1273" s="483">
        <v>9718.48416</v>
      </c>
      <c r="J1273" s="483">
        <v>14908.54882</v>
      </c>
      <c r="K1273" s="483">
        <v>0</v>
      </c>
      <c r="L1273" s="483">
        <v>5321.1317799999997</v>
      </c>
      <c r="M1273" s="483">
        <v>35232.934609999997</v>
      </c>
      <c r="N1273" s="483">
        <v>9940.8665099999998</v>
      </c>
      <c r="O1273" s="483">
        <v>3284.6191100000001</v>
      </c>
      <c r="P1273" s="483">
        <v>21922.057089999998</v>
      </c>
      <c r="Q1273" s="483">
        <v>2385.4885899999999</v>
      </c>
      <c r="R1273" s="88">
        <v>102714.13067</v>
      </c>
      <c r="S1273" s="483">
        <v>0</v>
      </c>
      <c r="T1273" s="483">
        <v>163.24581000000001</v>
      </c>
      <c r="U1273" s="483">
        <v>478.24360000000001</v>
      </c>
      <c r="V1273" s="483">
        <v>9814.1454900000008</v>
      </c>
      <c r="W1273" s="483">
        <v>0</v>
      </c>
      <c r="X1273" s="483">
        <v>0</v>
      </c>
      <c r="Y1273" s="483">
        <v>0</v>
      </c>
      <c r="Z1273" s="483">
        <v>1963.43046</v>
      </c>
      <c r="AA1273" s="483">
        <v>22254.161670000001</v>
      </c>
      <c r="AB1273" s="483">
        <v>6658.5589799999998</v>
      </c>
      <c r="AC1273" s="483">
        <v>0</v>
      </c>
      <c r="AD1273" s="483">
        <v>41331.786010000003</v>
      </c>
      <c r="AE1273" s="483">
        <v>227568.70308000001</v>
      </c>
      <c r="AF1273" s="236">
        <v>9940.8665099999998</v>
      </c>
      <c r="AG1273" s="236">
        <v>50368.211879999995</v>
      </c>
      <c r="AH1273" s="236">
        <v>0</v>
      </c>
      <c r="AI1273" s="236">
        <v>22254.161670000001</v>
      </c>
      <c r="AJ1273" s="488">
        <v>145005.46301999997</v>
      </c>
    </row>
    <row r="1274" spans="1:36" s="42" customFormat="1" x14ac:dyDescent="0.25">
      <c r="A1274" s="408"/>
      <c r="B1274" s="113">
        <v>740210</v>
      </c>
      <c r="C1274" s="189" t="s">
        <v>455</v>
      </c>
      <c r="D1274" s="483">
        <v>0</v>
      </c>
      <c r="E1274" s="483">
        <v>0</v>
      </c>
      <c r="F1274" s="483">
        <v>0</v>
      </c>
      <c r="G1274" s="483">
        <v>0</v>
      </c>
      <c r="H1274" s="88">
        <v>0</v>
      </c>
      <c r="I1274" s="483">
        <v>0</v>
      </c>
      <c r="J1274" s="483">
        <v>7.9204699999999999</v>
      </c>
      <c r="K1274" s="483">
        <v>0</v>
      </c>
      <c r="L1274" s="483">
        <v>0</v>
      </c>
      <c r="M1274" s="483">
        <v>0</v>
      </c>
      <c r="N1274" s="483">
        <v>0</v>
      </c>
      <c r="O1274" s="483">
        <v>0</v>
      </c>
      <c r="P1274" s="483">
        <v>0</v>
      </c>
      <c r="Q1274" s="483">
        <v>0</v>
      </c>
      <c r="R1274" s="88">
        <v>7.9204699999999999</v>
      </c>
      <c r="S1274" s="483">
        <v>0</v>
      </c>
      <c r="T1274" s="483">
        <v>0</v>
      </c>
      <c r="U1274" s="483">
        <v>0</v>
      </c>
      <c r="V1274" s="483">
        <v>0</v>
      </c>
      <c r="W1274" s="483">
        <v>0</v>
      </c>
      <c r="X1274" s="483">
        <v>0</v>
      </c>
      <c r="Y1274" s="483">
        <v>0</v>
      </c>
      <c r="Z1274" s="483">
        <v>0</v>
      </c>
      <c r="AA1274" s="483">
        <v>0</v>
      </c>
      <c r="AB1274" s="483">
        <v>0</v>
      </c>
      <c r="AC1274" s="483">
        <v>0</v>
      </c>
      <c r="AD1274" s="483">
        <v>0</v>
      </c>
      <c r="AE1274" s="483">
        <v>7.9204699999999999</v>
      </c>
      <c r="AF1274" s="236">
        <v>0</v>
      </c>
      <c r="AG1274" s="236">
        <v>0</v>
      </c>
      <c r="AH1274" s="236">
        <v>0</v>
      </c>
      <c r="AI1274" s="236">
        <v>0</v>
      </c>
      <c r="AJ1274" s="488">
        <v>7.9204699999999999</v>
      </c>
    </row>
    <row r="1275" spans="1:36" s="42" customFormat="1" x14ac:dyDescent="0.25">
      <c r="A1275" s="408"/>
      <c r="B1275" s="113">
        <v>740215</v>
      </c>
      <c r="C1275" s="189" t="s">
        <v>456</v>
      </c>
      <c r="D1275" s="483">
        <v>0</v>
      </c>
      <c r="E1275" s="483">
        <v>0</v>
      </c>
      <c r="F1275" s="483">
        <v>0</v>
      </c>
      <c r="G1275" s="483">
        <v>0</v>
      </c>
      <c r="H1275" s="88">
        <v>0</v>
      </c>
      <c r="I1275" s="483">
        <v>0</v>
      </c>
      <c r="J1275" s="483">
        <v>0</v>
      </c>
      <c r="K1275" s="483">
        <v>0</v>
      </c>
      <c r="L1275" s="483">
        <v>0</v>
      </c>
      <c r="M1275" s="483">
        <v>0</v>
      </c>
      <c r="N1275" s="483">
        <v>0</v>
      </c>
      <c r="O1275" s="483">
        <v>0</v>
      </c>
      <c r="P1275" s="483">
        <v>0</v>
      </c>
      <c r="Q1275" s="483">
        <v>0</v>
      </c>
      <c r="R1275" s="88">
        <v>0</v>
      </c>
      <c r="S1275" s="483">
        <v>0</v>
      </c>
      <c r="T1275" s="483">
        <v>0</v>
      </c>
      <c r="U1275" s="483">
        <v>0</v>
      </c>
      <c r="V1275" s="483">
        <v>0</v>
      </c>
      <c r="W1275" s="483">
        <v>0</v>
      </c>
      <c r="X1275" s="483">
        <v>0</v>
      </c>
      <c r="Y1275" s="483">
        <v>0</v>
      </c>
      <c r="Z1275" s="483">
        <v>0</v>
      </c>
      <c r="AA1275" s="483">
        <v>0</v>
      </c>
      <c r="AB1275" s="483">
        <v>0</v>
      </c>
      <c r="AC1275" s="483">
        <v>0</v>
      </c>
      <c r="AD1275" s="483">
        <v>0</v>
      </c>
      <c r="AE1275" s="483">
        <v>0</v>
      </c>
      <c r="AF1275" s="236">
        <v>0</v>
      </c>
      <c r="AG1275" s="236">
        <v>0</v>
      </c>
      <c r="AH1275" s="236">
        <v>0</v>
      </c>
      <c r="AI1275" s="236">
        <v>0</v>
      </c>
      <c r="AJ1275" s="488">
        <v>0</v>
      </c>
    </row>
    <row r="1276" spans="1:36" s="42" customFormat="1" x14ac:dyDescent="0.25">
      <c r="A1276" s="408"/>
      <c r="B1276" s="113">
        <v>740220</v>
      </c>
      <c r="C1276" s="189" t="s">
        <v>457</v>
      </c>
      <c r="D1276" s="483">
        <v>0</v>
      </c>
      <c r="E1276" s="483">
        <v>0</v>
      </c>
      <c r="F1276" s="483">
        <v>0</v>
      </c>
      <c r="G1276" s="483">
        <v>0</v>
      </c>
      <c r="H1276" s="88">
        <v>0</v>
      </c>
      <c r="I1276" s="483">
        <v>0</v>
      </c>
      <c r="J1276" s="483">
        <v>0</v>
      </c>
      <c r="K1276" s="483">
        <v>0</v>
      </c>
      <c r="L1276" s="483">
        <v>0</v>
      </c>
      <c r="M1276" s="483">
        <v>0</v>
      </c>
      <c r="N1276" s="483">
        <v>0</v>
      </c>
      <c r="O1276" s="483">
        <v>0</v>
      </c>
      <c r="P1276" s="483">
        <v>0</v>
      </c>
      <c r="Q1276" s="483">
        <v>0</v>
      </c>
      <c r="R1276" s="88">
        <v>0</v>
      </c>
      <c r="S1276" s="483">
        <v>0</v>
      </c>
      <c r="T1276" s="483">
        <v>0</v>
      </c>
      <c r="U1276" s="483">
        <v>0</v>
      </c>
      <c r="V1276" s="483">
        <v>0</v>
      </c>
      <c r="W1276" s="483">
        <v>0</v>
      </c>
      <c r="X1276" s="483">
        <v>0</v>
      </c>
      <c r="Y1276" s="483">
        <v>0</v>
      </c>
      <c r="Z1276" s="483">
        <v>0</v>
      </c>
      <c r="AA1276" s="483">
        <v>0</v>
      </c>
      <c r="AB1276" s="483">
        <v>0</v>
      </c>
      <c r="AC1276" s="483">
        <v>0</v>
      </c>
      <c r="AD1276" s="483">
        <v>0</v>
      </c>
      <c r="AE1276" s="483">
        <v>0</v>
      </c>
      <c r="AF1276" s="236">
        <v>0</v>
      </c>
      <c r="AG1276" s="236">
        <v>0</v>
      </c>
      <c r="AH1276" s="236">
        <v>0</v>
      </c>
      <c r="AI1276" s="236">
        <v>0</v>
      </c>
      <c r="AJ1276" s="488">
        <v>0</v>
      </c>
    </row>
    <row r="1277" spans="1:36" s="42" customFormat="1" x14ac:dyDescent="0.25">
      <c r="A1277" s="408"/>
      <c r="B1277" s="113">
        <v>740225</v>
      </c>
      <c r="C1277" s="189" t="s">
        <v>458</v>
      </c>
      <c r="D1277" s="483">
        <v>0</v>
      </c>
      <c r="E1277" s="483">
        <v>0</v>
      </c>
      <c r="F1277" s="483">
        <v>0</v>
      </c>
      <c r="G1277" s="483">
        <v>0</v>
      </c>
      <c r="H1277" s="88">
        <v>0</v>
      </c>
      <c r="I1277" s="483">
        <v>0</v>
      </c>
      <c r="J1277" s="483">
        <v>0</v>
      </c>
      <c r="K1277" s="483">
        <v>0</v>
      </c>
      <c r="L1277" s="483">
        <v>0</v>
      </c>
      <c r="M1277" s="483">
        <v>0</v>
      </c>
      <c r="N1277" s="483">
        <v>0</v>
      </c>
      <c r="O1277" s="483">
        <v>0</v>
      </c>
      <c r="P1277" s="483">
        <v>198.98301000000001</v>
      </c>
      <c r="Q1277" s="483">
        <v>0</v>
      </c>
      <c r="R1277" s="88">
        <v>198.98301000000001</v>
      </c>
      <c r="S1277" s="483">
        <v>0</v>
      </c>
      <c r="T1277" s="483">
        <v>0</v>
      </c>
      <c r="U1277" s="483">
        <v>0</v>
      </c>
      <c r="V1277" s="483">
        <v>0</v>
      </c>
      <c r="W1277" s="483">
        <v>0</v>
      </c>
      <c r="X1277" s="483">
        <v>0</v>
      </c>
      <c r="Y1277" s="483">
        <v>0</v>
      </c>
      <c r="Z1277" s="483">
        <v>0</v>
      </c>
      <c r="AA1277" s="483">
        <v>0</v>
      </c>
      <c r="AB1277" s="483">
        <v>0</v>
      </c>
      <c r="AC1277" s="483">
        <v>0</v>
      </c>
      <c r="AD1277" s="483">
        <v>0</v>
      </c>
      <c r="AE1277" s="483">
        <v>198.98301000000001</v>
      </c>
      <c r="AF1277" s="236">
        <v>0</v>
      </c>
      <c r="AG1277" s="236">
        <v>0</v>
      </c>
      <c r="AH1277" s="236">
        <v>0</v>
      </c>
      <c r="AI1277" s="236">
        <v>0</v>
      </c>
      <c r="AJ1277" s="488">
        <v>198.98301000000001</v>
      </c>
    </row>
    <row r="1278" spans="1:36" s="42" customFormat="1" x14ac:dyDescent="0.25">
      <c r="A1278" s="408"/>
      <c r="B1278" s="113">
        <v>740230</v>
      </c>
      <c r="C1278" s="189" t="s">
        <v>276</v>
      </c>
      <c r="D1278" s="483">
        <v>0</v>
      </c>
      <c r="E1278" s="483">
        <v>0</v>
      </c>
      <c r="F1278" s="483">
        <v>0</v>
      </c>
      <c r="G1278" s="483">
        <v>0</v>
      </c>
      <c r="H1278" s="88">
        <v>0</v>
      </c>
      <c r="I1278" s="483">
        <v>0</v>
      </c>
      <c r="J1278" s="483">
        <v>0</v>
      </c>
      <c r="K1278" s="483">
        <v>0</v>
      </c>
      <c r="L1278" s="483">
        <v>0</v>
      </c>
      <c r="M1278" s="483">
        <v>0</v>
      </c>
      <c r="N1278" s="483">
        <v>0</v>
      </c>
      <c r="O1278" s="483">
        <v>0</v>
      </c>
      <c r="P1278" s="483">
        <v>0</v>
      </c>
      <c r="Q1278" s="483">
        <v>0</v>
      </c>
      <c r="R1278" s="88">
        <v>0</v>
      </c>
      <c r="S1278" s="483">
        <v>0</v>
      </c>
      <c r="T1278" s="483">
        <v>0</v>
      </c>
      <c r="U1278" s="483">
        <v>0</v>
      </c>
      <c r="V1278" s="483">
        <v>0</v>
      </c>
      <c r="W1278" s="483">
        <v>0</v>
      </c>
      <c r="X1278" s="483">
        <v>0</v>
      </c>
      <c r="Y1278" s="483">
        <v>1000</v>
      </c>
      <c r="Z1278" s="483">
        <v>0</v>
      </c>
      <c r="AA1278" s="483">
        <v>0</v>
      </c>
      <c r="AB1278" s="483">
        <v>0</v>
      </c>
      <c r="AC1278" s="483">
        <v>12500</v>
      </c>
      <c r="AD1278" s="483">
        <v>13500</v>
      </c>
      <c r="AE1278" s="483">
        <v>13500</v>
      </c>
      <c r="AF1278" s="236">
        <v>0</v>
      </c>
      <c r="AG1278" s="236">
        <v>0</v>
      </c>
      <c r="AH1278" s="236">
        <v>0</v>
      </c>
      <c r="AI1278" s="236">
        <v>13500</v>
      </c>
      <c r="AJ1278" s="488">
        <v>0</v>
      </c>
    </row>
    <row r="1279" spans="1:36" s="42" customFormat="1" x14ac:dyDescent="0.25">
      <c r="A1279" s="408"/>
      <c r="B1279" s="113">
        <v>740235</v>
      </c>
      <c r="C1279" s="189" t="s">
        <v>459</v>
      </c>
      <c r="D1279" s="483">
        <v>0</v>
      </c>
      <c r="E1279" s="483">
        <v>0</v>
      </c>
      <c r="F1279" s="483">
        <v>0</v>
      </c>
      <c r="G1279" s="483">
        <v>0</v>
      </c>
      <c r="H1279" s="88">
        <v>0</v>
      </c>
      <c r="I1279" s="483">
        <v>0</v>
      </c>
      <c r="J1279" s="483">
        <v>0</v>
      </c>
      <c r="K1279" s="483">
        <v>0</v>
      </c>
      <c r="L1279" s="483">
        <v>0</v>
      </c>
      <c r="M1279" s="483">
        <v>0</v>
      </c>
      <c r="N1279" s="483">
        <v>0</v>
      </c>
      <c r="O1279" s="483">
        <v>0</v>
      </c>
      <c r="P1279" s="483">
        <v>0</v>
      </c>
      <c r="Q1279" s="483">
        <v>0</v>
      </c>
      <c r="R1279" s="88">
        <v>0</v>
      </c>
      <c r="S1279" s="483">
        <v>0</v>
      </c>
      <c r="T1279" s="483">
        <v>0</v>
      </c>
      <c r="U1279" s="483">
        <v>0</v>
      </c>
      <c r="V1279" s="483">
        <v>0</v>
      </c>
      <c r="W1279" s="483">
        <v>0</v>
      </c>
      <c r="X1279" s="483">
        <v>0</v>
      </c>
      <c r="Y1279" s="483">
        <v>0</v>
      </c>
      <c r="Z1279" s="483">
        <v>0</v>
      </c>
      <c r="AA1279" s="483">
        <v>0</v>
      </c>
      <c r="AB1279" s="483">
        <v>0</v>
      </c>
      <c r="AC1279" s="483">
        <v>0</v>
      </c>
      <c r="AD1279" s="483">
        <v>0</v>
      </c>
      <c r="AE1279" s="483">
        <v>0</v>
      </c>
      <c r="AF1279" s="236">
        <v>0</v>
      </c>
      <c r="AG1279" s="236">
        <v>0</v>
      </c>
      <c r="AH1279" s="236">
        <v>0</v>
      </c>
      <c r="AI1279" s="236">
        <v>0</v>
      </c>
      <c r="AJ1279" s="488">
        <v>0</v>
      </c>
    </row>
    <row r="1280" spans="1:36" s="42" customFormat="1" x14ac:dyDescent="0.25">
      <c r="A1280" s="408"/>
      <c r="B1280" s="113">
        <v>740240</v>
      </c>
      <c r="C1280" s="189" t="s">
        <v>463</v>
      </c>
      <c r="D1280" s="483">
        <v>0</v>
      </c>
      <c r="E1280" s="483">
        <v>0</v>
      </c>
      <c r="F1280" s="483">
        <v>0</v>
      </c>
      <c r="G1280" s="483">
        <v>0</v>
      </c>
      <c r="H1280" s="88">
        <v>0</v>
      </c>
      <c r="I1280" s="483">
        <v>0</v>
      </c>
      <c r="J1280" s="483">
        <v>0</v>
      </c>
      <c r="K1280" s="483">
        <v>0</v>
      </c>
      <c r="L1280" s="483">
        <v>0</v>
      </c>
      <c r="M1280" s="483">
        <v>0</v>
      </c>
      <c r="N1280" s="483">
        <v>0</v>
      </c>
      <c r="O1280" s="483">
        <v>0</v>
      </c>
      <c r="P1280" s="483">
        <v>0</v>
      </c>
      <c r="Q1280" s="483">
        <v>0</v>
      </c>
      <c r="R1280" s="88">
        <v>0</v>
      </c>
      <c r="S1280" s="483">
        <v>0</v>
      </c>
      <c r="T1280" s="483">
        <v>0</v>
      </c>
      <c r="U1280" s="483">
        <v>0</v>
      </c>
      <c r="V1280" s="483">
        <v>0</v>
      </c>
      <c r="W1280" s="483">
        <v>0</v>
      </c>
      <c r="X1280" s="483">
        <v>0</v>
      </c>
      <c r="Y1280" s="483">
        <v>0</v>
      </c>
      <c r="Z1280" s="483">
        <v>0</v>
      </c>
      <c r="AA1280" s="483">
        <v>0</v>
      </c>
      <c r="AB1280" s="483">
        <v>0</v>
      </c>
      <c r="AC1280" s="483">
        <v>0</v>
      </c>
      <c r="AD1280" s="483">
        <v>0</v>
      </c>
      <c r="AE1280" s="483">
        <v>0</v>
      </c>
      <c r="AF1280" s="236">
        <v>0</v>
      </c>
      <c r="AG1280" s="236">
        <v>0</v>
      </c>
      <c r="AH1280" s="236">
        <v>0</v>
      </c>
      <c r="AI1280" s="236">
        <v>0</v>
      </c>
      <c r="AJ1280" s="488">
        <v>0</v>
      </c>
    </row>
    <row r="1281" spans="1:36" s="42" customFormat="1" x14ac:dyDescent="0.25">
      <c r="A1281" s="408"/>
      <c r="B1281" s="113">
        <v>740245</v>
      </c>
      <c r="C1281" s="189" t="s">
        <v>460</v>
      </c>
      <c r="D1281" s="483">
        <v>0</v>
      </c>
      <c r="E1281" s="483">
        <v>0</v>
      </c>
      <c r="F1281" s="483">
        <v>0</v>
      </c>
      <c r="G1281" s="483">
        <v>0</v>
      </c>
      <c r="H1281" s="88">
        <v>0</v>
      </c>
      <c r="I1281" s="483">
        <v>0</v>
      </c>
      <c r="J1281" s="483">
        <v>0</v>
      </c>
      <c r="K1281" s="483">
        <v>0</v>
      </c>
      <c r="L1281" s="483">
        <v>0</v>
      </c>
      <c r="M1281" s="483">
        <v>0</v>
      </c>
      <c r="N1281" s="483">
        <v>0</v>
      </c>
      <c r="O1281" s="483">
        <v>0</v>
      </c>
      <c r="P1281" s="483">
        <v>0</v>
      </c>
      <c r="Q1281" s="483">
        <v>0</v>
      </c>
      <c r="R1281" s="88">
        <v>0</v>
      </c>
      <c r="S1281" s="483">
        <v>0</v>
      </c>
      <c r="T1281" s="483">
        <v>0</v>
      </c>
      <c r="U1281" s="483">
        <v>0</v>
      </c>
      <c r="V1281" s="483">
        <v>0</v>
      </c>
      <c r="W1281" s="483">
        <v>0</v>
      </c>
      <c r="X1281" s="483">
        <v>0</v>
      </c>
      <c r="Y1281" s="483">
        <v>0</v>
      </c>
      <c r="Z1281" s="483">
        <v>0</v>
      </c>
      <c r="AA1281" s="483">
        <v>0</v>
      </c>
      <c r="AB1281" s="483">
        <v>0</v>
      </c>
      <c r="AC1281" s="483">
        <v>0</v>
      </c>
      <c r="AD1281" s="483">
        <v>0</v>
      </c>
      <c r="AE1281" s="483">
        <v>0</v>
      </c>
      <c r="AF1281" s="236">
        <v>0</v>
      </c>
      <c r="AG1281" s="236">
        <v>0</v>
      </c>
      <c r="AH1281" s="236">
        <v>0</v>
      </c>
      <c r="AI1281" s="236">
        <v>0</v>
      </c>
      <c r="AJ1281" s="488">
        <v>0</v>
      </c>
    </row>
    <row r="1282" spans="1:36" s="42" customFormat="1" x14ac:dyDescent="0.25">
      <c r="A1282" s="408"/>
      <c r="B1282" s="113">
        <v>740250</v>
      </c>
      <c r="C1282" s="189" t="s">
        <v>461</v>
      </c>
      <c r="D1282" s="483">
        <v>0</v>
      </c>
      <c r="E1282" s="483">
        <v>0</v>
      </c>
      <c r="F1282" s="483">
        <v>0</v>
      </c>
      <c r="G1282" s="483">
        <v>0</v>
      </c>
      <c r="H1282" s="88">
        <v>0</v>
      </c>
      <c r="I1282" s="483">
        <v>0</v>
      </c>
      <c r="J1282" s="483">
        <v>0</v>
      </c>
      <c r="K1282" s="483">
        <v>0</v>
      </c>
      <c r="L1282" s="483">
        <v>0</v>
      </c>
      <c r="M1282" s="483">
        <v>0</v>
      </c>
      <c r="N1282" s="483">
        <v>0</v>
      </c>
      <c r="O1282" s="483">
        <v>0</v>
      </c>
      <c r="P1282" s="483">
        <v>0</v>
      </c>
      <c r="Q1282" s="483">
        <v>0</v>
      </c>
      <c r="R1282" s="88">
        <v>0</v>
      </c>
      <c r="S1282" s="483">
        <v>0</v>
      </c>
      <c r="T1282" s="483">
        <v>0</v>
      </c>
      <c r="U1282" s="483">
        <v>0</v>
      </c>
      <c r="V1282" s="483">
        <v>0</v>
      </c>
      <c r="W1282" s="483">
        <v>0</v>
      </c>
      <c r="X1282" s="483">
        <v>0</v>
      </c>
      <c r="Y1282" s="483">
        <v>0</v>
      </c>
      <c r="Z1282" s="483">
        <v>0</v>
      </c>
      <c r="AA1282" s="483">
        <v>0</v>
      </c>
      <c r="AB1282" s="483">
        <v>0</v>
      </c>
      <c r="AC1282" s="483">
        <v>0</v>
      </c>
      <c r="AD1282" s="483">
        <v>0</v>
      </c>
      <c r="AE1282" s="483">
        <v>0</v>
      </c>
      <c r="AF1282" s="236">
        <v>0</v>
      </c>
      <c r="AG1282" s="236">
        <v>0</v>
      </c>
      <c r="AH1282" s="236">
        <v>0</v>
      </c>
      <c r="AI1282" s="236">
        <v>0</v>
      </c>
      <c r="AJ1282" s="488">
        <v>0</v>
      </c>
    </row>
    <row r="1283" spans="1:36" s="42" customFormat="1" x14ac:dyDescent="0.25">
      <c r="A1283" s="408"/>
      <c r="B1283" s="113">
        <v>7403</v>
      </c>
      <c r="C1283" s="189" t="s">
        <v>462</v>
      </c>
      <c r="D1283" s="483">
        <v>0</v>
      </c>
      <c r="E1283" s="483">
        <v>0</v>
      </c>
      <c r="F1283" s="483">
        <v>23690.5016</v>
      </c>
      <c r="G1283" s="483">
        <v>5540.4401900000003</v>
      </c>
      <c r="H1283" s="88">
        <v>29230.941790000001</v>
      </c>
      <c r="I1283" s="483">
        <v>13238.745800000001</v>
      </c>
      <c r="J1283" s="483">
        <v>0</v>
      </c>
      <c r="K1283" s="483">
        <v>0</v>
      </c>
      <c r="L1283" s="483">
        <v>0</v>
      </c>
      <c r="M1283" s="483">
        <v>0</v>
      </c>
      <c r="N1283" s="483">
        <v>0</v>
      </c>
      <c r="O1283" s="483">
        <v>0</v>
      </c>
      <c r="P1283" s="483">
        <v>0</v>
      </c>
      <c r="Q1283" s="483">
        <v>0</v>
      </c>
      <c r="R1283" s="88">
        <v>13238.745800000001</v>
      </c>
      <c r="S1283" s="483">
        <v>0</v>
      </c>
      <c r="T1283" s="483">
        <v>0</v>
      </c>
      <c r="U1283" s="483">
        <v>0</v>
      </c>
      <c r="V1283" s="483">
        <v>0</v>
      </c>
      <c r="W1283" s="483">
        <v>0</v>
      </c>
      <c r="X1283" s="483">
        <v>0</v>
      </c>
      <c r="Y1283" s="483">
        <v>0</v>
      </c>
      <c r="Z1283" s="483">
        <v>0</v>
      </c>
      <c r="AA1283" s="483">
        <v>0</v>
      </c>
      <c r="AB1283" s="483">
        <v>0</v>
      </c>
      <c r="AC1283" s="483">
        <v>0</v>
      </c>
      <c r="AD1283" s="483">
        <v>0</v>
      </c>
      <c r="AE1283" s="483">
        <v>42469.687590000001</v>
      </c>
      <c r="AF1283" s="236">
        <v>0</v>
      </c>
      <c r="AG1283" s="236">
        <v>0</v>
      </c>
      <c r="AH1283" s="236">
        <v>0</v>
      </c>
      <c r="AI1283" s="236">
        <v>0</v>
      </c>
      <c r="AJ1283" s="488">
        <v>42469.687590000001</v>
      </c>
    </row>
    <row r="1284" spans="1:36" s="42" customFormat="1" x14ac:dyDescent="0.25">
      <c r="A1284" s="408"/>
      <c r="B1284" s="113">
        <v>740305</v>
      </c>
      <c r="C1284" s="189" t="s">
        <v>454</v>
      </c>
      <c r="D1284" s="483">
        <v>0</v>
      </c>
      <c r="E1284" s="483">
        <v>0</v>
      </c>
      <c r="F1284" s="483">
        <v>23690.5016</v>
      </c>
      <c r="G1284" s="483">
        <v>5232.2568099999999</v>
      </c>
      <c r="H1284" s="88">
        <v>28922.758409999999</v>
      </c>
      <c r="I1284" s="483">
        <v>13108.22661</v>
      </c>
      <c r="J1284" s="483">
        <v>0</v>
      </c>
      <c r="K1284" s="483">
        <v>0</v>
      </c>
      <c r="L1284" s="483">
        <v>0</v>
      </c>
      <c r="M1284" s="483">
        <v>0</v>
      </c>
      <c r="N1284" s="483">
        <v>0</v>
      </c>
      <c r="O1284" s="483">
        <v>0</v>
      </c>
      <c r="P1284" s="483">
        <v>0</v>
      </c>
      <c r="Q1284" s="483">
        <v>0</v>
      </c>
      <c r="R1284" s="88">
        <v>13108.22661</v>
      </c>
      <c r="S1284" s="483">
        <v>0</v>
      </c>
      <c r="T1284" s="483">
        <v>0</v>
      </c>
      <c r="U1284" s="483">
        <v>0</v>
      </c>
      <c r="V1284" s="483">
        <v>0</v>
      </c>
      <c r="W1284" s="483">
        <v>0</v>
      </c>
      <c r="X1284" s="483">
        <v>0</v>
      </c>
      <c r="Y1284" s="483">
        <v>0</v>
      </c>
      <c r="Z1284" s="483">
        <v>0</v>
      </c>
      <c r="AA1284" s="483">
        <v>0</v>
      </c>
      <c r="AB1284" s="483">
        <v>0</v>
      </c>
      <c r="AC1284" s="483">
        <v>0</v>
      </c>
      <c r="AD1284" s="483">
        <v>0</v>
      </c>
      <c r="AE1284" s="483">
        <v>42030.98502</v>
      </c>
      <c r="AF1284" s="236">
        <v>0</v>
      </c>
      <c r="AG1284" s="236">
        <v>0</v>
      </c>
      <c r="AH1284" s="236">
        <v>0</v>
      </c>
      <c r="AI1284" s="236">
        <v>0</v>
      </c>
      <c r="AJ1284" s="488">
        <v>42030.98502</v>
      </c>
    </row>
    <row r="1285" spans="1:36" s="42" customFormat="1" x14ac:dyDescent="0.25">
      <c r="A1285" s="408"/>
      <c r="B1285" s="113">
        <v>740310</v>
      </c>
      <c r="C1285" s="189" t="s">
        <v>455</v>
      </c>
      <c r="D1285" s="483">
        <v>0</v>
      </c>
      <c r="E1285" s="483">
        <v>0</v>
      </c>
      <c r="F1285" s="483">
        <v>0</v>
      </c>
      <c r="G1285" s="483">
        <v>0</v>
      </c>
      <c r="H1285" s="88">
        <v>0</v>
      </c>
      <c r="I1285" s="483">
        <v>0</v>
      </c>
      <c r="J1285" s="483">
        <v>0</v>
      </c>
      <c r="K1285" s="483">
        <v>0</v>
      </c>
      <c r="L1285" s="483">
        <v>0</v>
      </c>
      <c r="M1285" s="483">
        <v>0</v>
      </c>
      <c r="N1285" s="483">
        <v>0</v>
      </c>
      <c r="O1285" s="483">
        <v>0</v>
      </c>
      <c r="P1285" s="483">
        <v>0</v>
      </c>
      <c r="Q1285" s="483">
        <v>0</v>
      </c>
      <c r="R1285" s="88">
        <v>0</v>
      </c>
      <c r="S1285" s="483">
        <v>0</v>
      </c>
      <c r="T1285" s="483">
        <v>0</v>
      </c>
      <c r="U1285" s="483">
        <v>0</v>
      </c>
      <c r="V1285" s="483">
        <v>0</v>
      </c>
      <c r="W1285" s="483">
        <v>0</v>
      </c>
      <c r="X1285" s="483">
        <v>0</v>
      </c>
      <c r="Y1285" s="483">
        <v>0</v>
      </c>
      <c r="Z1285" s="483">
        <v>0</v>
      </c>
      <c r="AA1285" s="483">
        <v>0</v>
      </c>
      <c r="AB1285" s="483">
        <v>0</v>
      </c>
      <c r="AC1285" s="483">
        <v>0</v>
      </c>
      <c r="AD1285" s="483">
        <v>0</v>
      </c>
      <c r="AE1285" s="483">
        <v>0</v>
      </c>
      <c r="AF1285" s="236">
        <v>0</v>
      </c>
      <c r="AG1285" s="236">
        <v>0</v>
      </c>
      <c r="AH1285" s="236">
        <v>0</v>
      </c>
      <c r="AI1285" s="236">
        <v>0</v>
      </c>
      <c r="AJ1285" s="488">
        <v>0</v>
      </c>
    </row>
    <row r="1286" spans="1:36" s="42" customFormat="1" x14ac:dyDescent="0.25">
      <c r="A1286" s="408"/>
      <c r="B1286" s="113">
        <v>740315</v>
      </c>
      <c r="C1286" s="189" t="s">
        <v>456</v>
      </c>
      <c r="D1286" s="483">
        <v>0</v>
      </c>
      <c r="E1286" s="483">
        <v>0</v>
      </c>
      <c r="F1286" s="483">
        <v>0</v>
      </c>
      <c r="G1286" s="483">
        <v>0</v>
      </c>
      <c r="H1286" s="88">
        <v>0</v>
      </c>
      <c r="I1286" s="483">
        <v>0</v>
      </c>
      <c r="J1286" s="483">
        <v>0</v>
      </c>
      <c r="K1286" s="483">
        <v>0</v>
      </c>
      <c r="L1286" s="483">
        <v>0</v>
      </c>
      <c r="M1286" s="483">
        <v>0</v>
      </c>
      <c r="N1286" s="483">
        <v>0</v>
      </c>
      <c r="O1286" s="483">
        <v>0</v>
      </c>
      <c r="P1286" s="483">
        <v>0</v>
      </c>
      <c r="Q1286" s="483">
        <v>0</v>
      </c>
      <c r="R1286" s="88">
        <v>0</v>
      </c>
      <c r="S1286" s="483">
        <v>0</v>
      </c>
      <c r="T1286" s="483">
        <v>0</v>
      </c>
      <c r="U1286" s="483">
        <v>0</v>
      </c>
      <c r="V1286" s="483">
        <v>0</v>
      </c>
      <c r="W1286" s="483">
        <v>0</v>
      </c>
      <c r="X1286" s="483">
        <v>0</v>
      </c>
      <c r="Y1286" s="483">
        <v>0</v>
      </c>
      <c r="Z1286" s="483">
        <v>0</v>
      </c>
      <c r="AA1286" s="483">
        <v>0</v>
      </c>
      <c r="AB1286" s="483">
        <v>0</v>
      </c>
      <c r="AC1286" s="483">
        <v>0</v>
      </c>
      <c r="AD1286" s="483">
        <v>0</v>
      </c>
      <c r="AE1286" s="483">
        <v>0</v>
      </c>
      <c r="AF1286" s="236">
        <v>0</v>
      </c>
      <c r="AG1286" s="236">
        <v>0</v>
      </c>
      <c r="AH1286" s="236">
        <v>0</v>
      </c>
      <c r="AI1286" s="236">
        <v>0</v>
      </c>
      <c r="AJ1286" s="488">
        <v>0</v>
      </c>
    </row>
    <row r="1287" spans="1:36" s="42" customFormat="1" x14ac:dyDescent="0.25">
      <c r="A1287" s="408"/>
      <c r="B1287" s="113">
        <v>740320</v>
      </c>
      <c r="C1287" s="189" t="s">
        <v>457</v>
      </c>
      <c r="D1287" s="483">
        <v>0</v>
      </c>
      <c r="E1287" s="483">
        <v>0</v>
      </c>
      <c r="F1287" s="483">
        <v>0</v>
      </c>
      <c r="G1287" s="483">
        <v>0</v>
      </c>
      <c r="H1287" s="88">
        <v>0</v>
      </c>
      <c r="I1287" s="483">
        <v>0</v>
      </c>
      <c r="J1287" s="483">
        <v>0</v>
      </c>
      <c r="K1287" s="483">
        <v>0</v>
      </c>
      <c r="L1287" s="483">
        <v>0</v>
      </c>
      <c r="M1287" s="483">
        <v>0</v>
      </c>
      <c r="N1287" s="483">
        <v>0</v>
      </c>
      <c r="O1287" s="483">
        <v>0</v>
      </c>
      <c r="P1287" s="483">
        <v>0</v>
      </c>
      <c r="Q1287" s="483">
        <v>0</v>
      </c>
      <c r="R1287" s="88">
        <v>0</v>
      </c>
      <c r="S1287" s="483">
        <v>0</v>
      </c>
      <c r="T1287" s="483">
        <v>0</v>
      </c>
      <c r="U1287" s="483">
        <v>0</v>
      </c>
      <c r="V1287" s="483">
        <v>0</v>
      </c>
      <c r="W1287" s="483">
        <v>0</v>
      </c>
      <c r="X1287" s="483">
        <v>0</v>
      </c>
      <c r="Y1287" s="483">
        <v>0</v>
      </c>
      <c r="Z1287" s="483">
        <v>0</v>
      </c>
      <c r="AA1287" s="483">
        <v>0</v>
      </c>
      <c r="AB1287" s="483">
        <v>0</v>
      </c>
      <c r="AC1287" s="483">
        <v>0</v>
      </c>
      <c r="AD1287" s="483">
        <v>0</v>
      </c>
      <c r="AE1287" s="483">
        <v>0</v>
      </c>
      <c r="AF1287" s="236">
        <v>0</v>
      </c>
      <c r="AG1287" s="236">
        <v>0</v>
      </c>
      <c r="AH1287" s="236">
        <v>0</v>
      </c>
      <c r="AI1287" s="236">
        <v>0</v>
      </c>
      <c r="AJ1287" s="488">
        <v>0</v>
      </c>
    </row>
    <row r="1288" spans="1:36" s="42" customFormat="1" x14ac:dyDescent="0.25">
      <c r="A1288" s="408"/>
      <c r="B1288" s="113">
        <v>740325</v>
      </c>
      <c r="C1288" s="189" t="s">
        <v>458</v>
      </c>
      <c r="D1288" s="483">
        <v>0</v>
      </c>
      <c r="E1288" s="483">
        <v>0</v>
      </c>
      <c r="F1288" s="483">
        <v>0</v>
      </c>
      <c r="G1288" s="483">
        <v>308.18338</v>
      </c>
      <c r="H1288" s="88">
        <v>308.18338</v>
      </c>
      <c r="I1288" s="483">
        <v>130.51919000000001</v>
      </c>
      <c r="J1288" s="483">
        <v>0</v>
      </c>
      <c r="K1288" s="483">
        <v>0</v>
      </c>
      <c r="L1288" s="483">
        <v>0</v>
      </c>
      <c r="M1288" s="483">
        <v>0</v>
      </c>
      <c r="N1288" s="483">
        <v>0</v>
      </c>
      <c r="O1288" s="483">
        <v>0</v>
      </c>
      <c r="P1288" s="483">
        <v>0</v>
      </c>
      <c r="Q1288" s="483">
        <v>0</v>
      </c>
      <c r="R1288" s="88">
        <v>130.51919000000001</v>
      </c>
      <c r="S1288" s="483">
        <v>0</v>
      </c>
      <c r="T1288" s="483">
        <v>0</v>
      </c>
      <c r="U1288" s="483">
        <v>0</v>
      </c>
      <c r="V1288" s="483">
        <v>0</v>
      </c>
      <c r="W1288" s="483">
        <v>0</v>
      </c>
      <c r="X1288" s="483">
        <v>0</v>
      </c>
      <c r="Y1288" s="483">
        <v>0</v>
      </c>
      <c r="Z1288" s="483">
        <v>0</v>
      </c>
      <c r="AA1288" s="483">
        <v>0</v>
      </c>
      <c r="AB1288" s="483">
        <v>0</v>
      </c>
      <c r="AC1288" s="483">
        <v>0</v>
      </c>
      <c r="AD1288" s="483">
        <v>0</v>
      </c>
      <c r="AE1288" s="483">
        <v>438.70257000000004</v>
      </c>
      <c r="AF1288" s="236">
        <v>0</v>
      </c>
      <c r="AG1288" s="236">
        <v>0</v>
      </c>
      <c r="AH1288" s="236">
        <v>0</v>
      </c>
      <c r="AI1288" s="236">
        <v>0</v>
      </c>
      <c r="AJ1288" s="488">
        <v>438.70257000000004</v>
      </c>
    </row>
    <row r="1289" spans="1:36" s="42" customFormat="1" x14ac:dyDescent="0.25">
      <c r="A1289" s="408"/>
      <c r="B1289" s="113">
        <v>740330</v>
      </c>
      <c r="C1289" s="189" t="s">
        <v>276</v>
      </c>
      <c r="D1289" s="483">
        <v>0</v>
      </c>
      <c r="E1289" s="483">
        <v>0</v>
      </c>
      <c r="F1289" s="483">
        <v>0</v>
      </c>
      <c r="G1289" s="483">
        <v>0</v>
      </c>
      <c r="H1289" s="88">
        <v>0</v>
      </c>
      <c r="I1289" s="483">
        <v>0</v>
      </c>
      <c r="J1289" s="483">
        <v>0</v>
      </c>
      <c r="K1289" s="483">
        <v>0</v>
      </c>
      <c r="L1289" s="483">
        <v>0</v>
      </c>
      <c r="M1289" s="483">
        <v>0</v>
      </c>
      <c r="N1289" s="483">
        <v>0</v>
      </c>
      <c r="O1289" s="483">
        <v>0</v>
      </c>
      <c r="P1289" s="483">
        <v>0</v>
      </c>
      <c r="Q1289" s="483">
        <v>0</v>
      </c>
      <c r="R1289" s="88">
        <v>0</v>
      </c>
      <c r="S1289" s="483">
        <v>0</v>
      </c>
      <c r="T1289" s="483">
        <v>0</v>
      </c>
      <c r="U1289" s="483">
        <v>0</v>
      </c>
      <c r="V1289" s="483">
        <v>0</v>
      </c>
      <c r="W1289" s="483">
        <v>0</v>
      </c>
      <c r="X1289" s="483">
        <v>0</v>
      </c>
      <c r="Y1289" s="483">
        <v>0</v>
      </c>
      <c r="Z1289" s="483">
        <v>0</v>
      </c>
      <c r="AA1289" s="483">
        <v>0</v>
      </c>
      <c r="AB1289" s="483">
        <v>0</v>
      </c>
      <c r="AC1289" s="483">
        <v>0</v>
      </c>
      <c r="AD1289" s="483">
        <v>0</v>
      </c>
      <c r="AE1289" s="483">
        <v>0</v>
      </c>
      <c r="AF1289" s="236">
        <v>0</v>
      </c>
      <c r="AG1289" s="236">
        <v>0</v>
      </c>
      <c r="AH1289" s="236">
        <v>0</v>
      </c>
      <c r="AI1289" s="236">
        <v>0</v>
      </c>
      <c r="AJ1289" s="488">
        <v>0</v>
      </c>
    </row>
    <row r="1290" spans="1:36" s="42" customFormat="1" x14ac:dyDescent="0.25">
      <c r="A1290" s="408"/>
      <c r="B1290" s="113">
        <v>740335</v>
      </c>
      <c r="C1290" s="189" t="s">
        <v>459</v>
      </c>
      <c r="D1290" s="483">
        <v>0</v>
      </c>
      <c r="E1290" s="483">
        <v>0</v>
      </c>
      <c r="F1290" s="483">
        <v>0</v>
      </c>
      <c r="G1290" s="483">
        <v>0</v>
      </c>
      <c r="H1290" s="88">
        <v>0</v>
      </c>
      <c r="I1290" s="483">
        <v>0</v>
      </c>
      <c r="J1290" s="483">
        <v>0</v>
      </c>
      <c r="K1290" s="483">
        <v>0</v>
      </c>
      <c r="L1290" s="483">
        <v>0</v>
      </c>
      <c r="M1290" s="483">
        <v>0</v>
      </c>
      <c r="N1290" s="483">
        <v>0</v>
      </c>
      <c r="O1290" s="483">
        <v>0</v>
      </c>
      <c r="P1290" s="483">
        <v>0</v>
      </c>
      <c r="Q1290" s="483">
        <v>0</v>
      </c>
      <c r="R1290" s="88">
        <v>0</v>
      </c>
      <c r="S1290" s="483">
        <v>0</v>
      </c>
      <c r="T1290" s="483">
        <v>0</v>
      </c>
      <c r="U1290" s="483">
        <v>0</v>
      </c>
      <c r="V1290" s="483">
        <v>0</v>
      </c>
      <c r="W1290" s="483">
        <v>0</v>
      </c>
      <c r="X1290" s="483">
        <v>0</v>
      </c>
      <c r="Y1290" s="483">
        <v>0</v>
      </c>
      <c r="Z1290" s="483">
        <v>0</v>
      </c>
      <c r="AA1290" s="483">
        <v>0</v>
      </c>
      <c r="AB1290" s="483">
        <v>0</v>
      </c>
      <c r="AC1290" s="483">
        <v>0</v>
      </c>
      <c r="AD1290" s="483">
        <v>0</v>
      </c>
      <c r="AE1290" s="483">
        <v>0</v>
      </c>
      <c r="AF1290" s="236">
        <v>0</v>
      </c>
      <c r="AG1290" s="236">
        <v>0</v>
      </c>
      <c r="AH1290" s="236">
        <v>0</v>
      </c>
      <c r="AI1290" s="236">
        <v>0</v>
      </c>
      <c r="AJ1290" s="488">
        <v>0</v>
      </c>
    </row>
    <row r="1291" spans="1:36" s="42" customFormat="1" x14ac:dyDescent="0.25">
      <c r="A1291" s="408"/>
      <c r="B1291" s="113">
        <v>740340</v>
      </c>
      <c r="C1291" s="189" t="s">
        <v>463</v>
      </c>
      <c r="D1291" s="483">
        <v>0</v>
      </c>
      <c r="E1291" s="483">
        <v>0</v>
      </c>
      <c r="F1291" s="483">
        <v>0</v>
      </c>
      <c r="G1291" s="483">
        <v>0</v>
      </c>
      <c r="H1291" s="88">
        <v>0</v>
      </c>
      <c r="I1291" s="483">
        <v>0</v>
      </c>
      <c r="J1291" s="483">
        <v>0</v>
      </c>
      <c r="K1291" s="483">
        <v>0</v>
      </c>
      <c r="L1291" s="483">
        <v>0</v>
      </c>
      <c r="M1291" s="483">
        <v>0</v>
      </c>
      <c r="N1291" s="483">
        <v>0</v>
      </c>
      <c r="O1291" s="483">
        <v>0</v>
      </c>
      <c r="P1291" s="483">
        <v>0</v>
      </c>
      <c r="Q1291" s="483">
        <v>0</v>
      </c>
      <c r="R1291" s="88">
        <v>0</v>
      </c>
      <c r="S1291" s="483">
        <v>0</v>
      </c>
      <c r="T1291" s="483">
        <v>0</v>
      </c>
      <c r="U1291" s="483">
        <v>0</v>
      </c>
      <c r="V1291" s="483">
        <v>0</v>
      </c>
      <c r="W1291" s="483">
        <v>0</v>
      </c>
      <c r="X1291" s="483">
        <v>0</v>
      </c>
      <c r="Y1291" s="483">
        <v>0</v>
      </c>
      <c r="Z1291" s="483">
        <v>0</v>
      </c>
      <c r="AA1291" s="483">
        <v>0</v>
      </c>
      <c r="AB1291" s="483">
        <v>0</v>
      </c>
      <c r="AC1291" s="483">
        <v>0</v>
      </c>
      <c r="AD1291" s="483">
        <v>0</v>
      </c>
      <c r="AE1291" s="483">
        <v>0</v>
      </c>
      <c r="AF1291" s="236">
        <v>0</v>
      </c>
      <c r="AG1291" s="236">
        <v>0</v>
      </c>
      <c r="AH1291" s="236">
        <v>0</v>
      </c>
      <c r="AI1291" s="236">
        <v>0</v>
      </c>
      <c r="AJ1291" s="488">
        <v>0</v>
      </c>
    </row>
    <row r="1292" spans="1:36" s="42" customFormat="1" x14ac:dyDescent="0.25">
      <c r="A1292" s="408"/>
      <c r="B1292" s="113">
        <v>740345</v>
      </c>
      <c r="C1292" s="189" t="s">
        <v>464</v>
      </c>
      <c r="D1292" s="483">
        <v>0</v>
      </c>
      <c r="E1292" s="483">
        <v>0</v>
      </c>
      <c r="F1292" s="483">
        <v>0</v>
      </c>
      <c r="G1292" s="483">
        <v>0</v>
      </c>
      <c r="H1292" s="88">
        <v>0</v>
      </c>
      <c r="I1292" s="483">
        <v>0</v>
      </c>
      <c r="J1292" s="483">
        <v>0</v>
      </c>
      <c r="K1292" s="483">
        <v>0</v>
      </c>
      <c r="L1292" s="483">
        <v>0</v>
      </c>
      <c r="M1292" s="483">
        <v>0</v>
      </c>
      <c r="N1292" s="483">
        <v>0</v>
      </c>
      <c r="O1292" s="483">
        <v>0</v>
      </c>
      <c r="P1292" s="483">
        <v>0</v>
      </c>
      <c r="Q1292" s="483">
        <v>0</v>
      </c>
      <c r="R1292" s="88">
        <v>0</v>
      </c>
      <c r="S1292" s="483">
        <v>0</v>
      </c>
      <c r="T1292" s="483">
        <v>0</v>
      </c>
      <c r="U1292" s="483">
        <v>0</v>
      </c>
      <c r="V1292" s="483">
        <v>0</v>
      </c>
      <c r="W1292" s="483">
        <v>0</v>
      </c>
      <c r="X1292" s="483">
        <v>0</v>
      </c>
      <c r="Y1292" s="483">
        <v>0</v>
      </c>
      <c r="Z1292" s="483">
        <v>0</v>
      </c>
      <c r="AA1292" s="483">
        <v>0</v>
      </c>
      <c r="AB1292" s="483">
        <v>0</v>
      </c>
      <c r="AC1292" s="483">
        <v>0</v>
      </c>
      <c r="AD1292" s="483">
        <v>0</v>
      </c>
      <c r="AE1292" s="483">
        <v>0</v>
      </c>
      <c r="AF1292" s="236">
        <v>0</v>
      </c>
      <c r="AG1292" s="236">
        <v>0</v>
      </c>
      <c r="AH1292" s="236">
        <v>0</v>
      </c>
      <c r="AI1292" s="236">
        <v>0</v>
      </c>
      <c r="AJ1292" s="488">
        <v>0</v>
      </c>
    </row>
    <row r="1293" spans="1:36" s="42" customFormat="1" x14ac:dyDescent="0.25">
      <c r="A1293" s="408"/>
      <c r="B1293" s="113">
        <v>740350</v>
      </c>
      <c r="C1293" s="189" t="s">
        <v>461</v>
      </c>
      <c r="D1293" s="483">
        <v>0</v>
      </c>
      <c r="E1293" s="483">
        <v>0</v>
      </c>
      <c r="F1293" s="483">
        <v>0</v>
      </c>
      <c r="G1293" s="483">
        <v>0</v>
      </c>
      <c r="H1293" s="88">
        <v>0</v>
      </c>
      <c r="I1293" s="483">
        <v>0</v>
      </c>
      <c r="J1293" s="483">
        <v>0</v>
      </c>
      <c r="K1293" s="483">
        <v>0</v>
      </c>
      <c r="L1293" s="483">
        <v>0</v>
      </c>
      <c r="M1293" s="483">
        <v>0</v>
      </c>
      <c r="N1293" s="483">
        <v>0</v>
      </c>
      <c r="O1293" s="483">
        <v>0</v>
      </c>
      <c r="P1293" s="483">
        <v>0</v>
      </c>
      <c r="Q1293" s="483">
        <v>0</v>
      </c>
      <c r="R1293" s="88">
        <v>0</v>
      </c>
      <c r="S1293" s="483">
        <v>0</v>
      </c>
      <c r="T1293" s="483">
        <v>0</v>
      </c>
      <c r="U1293" s="483">
        <v>0</v>
      </c>
      <c r="V1293" s="483">
        <v>0</v>
      </c>
      <c r="W1293" s="483">
        <v>0</v>
      </c>
      <c r="X1293" s="483">
        <v>0</v>
      </c>
      <c r="Y1293" s="483">
        <v>0</v>
      </c>
      <c r="Z1293" s="483">
        <v>0</v>
      </c>
      <c r="AA1293" s="483">
        <v>0</v>
      </c>
      <c r="AB1293" s="483">
        <v>0</v>
      </c>
      <c r="AC1293" s="483">
        <v>0</v>
      </c>
      <c r="AD1293" s="483">
        <v>0</v>
      </c>
      <c r="AE1293" s="483">
        <v>0</v>
      </c>
      <c r="AF1293" s="236">
        <v>0</v>
      </c>
      <c r="AG1293" s="236">
        <v>0</v>
      </c>
      <c r="AH1293" s="236">
        <v>0</v>
      </c>
      <c r="AI1293" s="236">
        <v>0</v>
      </c>
      <c r="AJ1293" s="488">
        <v>0</v>
      </c>
    </row>
    <row r="1294" spans="1:36" s="42" customFormat="1" x14ac:dyDescent="0.25">
      <c r="A1294" s="408"/>
      <c r="B1294" s="113">
        <v>7404</v>
      </c>
      <c r="C1294" s="189" t="s">
        <v>1728</v>
      </c>
      <c r="D1294" s="483">
        <v>0</v>
      </c>
      <c r="E1294" s="483">
        <v>3335480.3042600001</v>
      </c>
      <c r="F1294" s="483">
        <v>0</v>
      </c>
      <c r="G1294" s="483">
        <v>15785.96076</v>
      </c>
      <c r="H1294" s="88">
        <v>3351266.2650200003</v>
      </c>
      <c r="I1294" s="483">
        <v>1242197.9159200001</v>
      </c>
      <c r="J1294" s="483">
        <v>2010</v>
      </c>
      <c r="K1294" s="483">
        <v>495720.06800000003</v>
      </c>
      <c r="L1294" s="483">
        <v>845689.54047999997</v>
      </c>
      <c r="M1294" s="483">
        <v>0</v>
      </c>
      <c r="N1294" s="483">
        <v>0</v>
      </c>
      <c r="O1294" s="483">
        <v>0</v>
      </c>
      <c r="P1294" s="483">
        <v>63004.291290000001</v>
      </c>
      <c r="Q1294" s="483">
        <v>198083.14236999999</v>
      </c>
      <c r="R1294" s="88">
        <v>2846704.9580600001</v>
      </c>
      <c r="S1294" s="483">
        <v>190966.87495</v>
      </c>
      <c r="T1294" s="483">
        <v>0</v>
      </c>
      <c r="U1294" s="483">
        <v>0</v>
      </c>
      <c r="V1294" s="483">
        <v>0</v>
      </c>
      <c r="W1294" s="483">
        <v>0</v>
      </c>
      <c r="X1294" s="483">
        <v>0</v>
      </c>
      <c r="Y1294" s="483">
        <v>0</v>
      </c>
      <c r="Z1294" s="483">
        <v>0</v>
      </c>
      <c r="AA1294" s="483">
        <v>0</v>
      </c>
      <c r="AB1294" s="483">
        <v>108607.13933000001</v>
      </c>
      <c r="AC1294" s="483">
        <v>0</v>
      </c>
      <c r="AD1294" s="483">
        <v>299574.01428</v>
      </c>
      <c r="AE1294" s="483">
        <v>6497545.2373599997</v>
      </c>
      <c r="AF1294" s="236">
        <v>495720.06800000003</v>
      </c>
      <c r="AG1294" s="236">
        <v>845689.54047999997</v>
      </c>
      <c r="AH1294" s="236">
        <v>0</v>
      </c>
      <c r="AI1294" s="236">
        <v>0</v>
      </c>
      <c r="AJ1294" s="488">
        <v>5156135.6288799997</v>
      </c>
    </row>
    <row r="1295" spans="1:36" s="42" customFormat="1" x14ac:dyDescent="0.25">
      <c r="A1295" s="408"/>
      <c r="B1295" s="113">
        <v>740405</v>
      </c>
      <c r="C1295" s="189" t="s">
        <v>454</v>
      </c>
      <c r="D1295" s="483">
        <v>0</v>
      </c>
      <c r="E1295" s="483">
        <v>3335480.3042600001</v>
      </c>
      <c r="F1295" s="483">
        <v>0</v>
      </c>
      <c r="G1295" s="483">
        <v>15785.96076</v>
      </c>
      <c r="H1295" s="88">
        <v>3351266.2650200003</v>
      </c>
      <c r="I1295" s="483">
        <v>1242197.9159200001</v>
      </c>
      <c r="J1295" s="483">
        <v>2010</v>
      </c>
      <c r="K1295" s="483">
        <v>477137.13799999998</v>
      </c>
      <c r="L1295" s="483">
        <v>845689.54047999997</v>
      </c>
      <c r="M1295" s="483">
        <v>0</v>
      </c>
      <c r="N1295" s="483">
        <v>0</v>
      </c>
      <c r="O1295" s="483">
        <v>0</v>
      </c>
      <c r="P1295" s="483">
        <v>63004.291290000001</v>
      </c>
      <c r="Q1295" s="483">
        <v>198083.14236999999</v>
      </c>
      <c r="R1295" s="88">
        <v>2828122.0280599999</v>
      </c>
      <c r="S1295" s="483">
        <v>190966.87495</v>
      </c>
      <c r="T1295" s="483">
        <v>0</v>
      </c>
      <c r="U1295" s="483">
        <v>0</v>
      </c>
      <c r="V1295" s="483">
        <v>0</v>
      </c>
      <c r="W1295" s="483">
        <v>0</v>
      </c>
      <c r="X1295" s="483">
        <v>0</v>
      </c>
      <c r="Y1295" s="483">
        <v>0</v>
      </c>
      <c r="Z1295" s="483">
        <v>0</v>
      </c>
      <c r="AA1295" s="483">
        <v>0</v>
      </c>
      <c r="AB1295" s="483">
        <v>108607.13933000001</v>
      </c>
      <c r="AC1295" s="483">
        <v>0</v>
      </c>
      <c r="AD1295" s="483">
        <v>299574.01428</v>
      </c>
      <c r="AE1295" s="483">
        <v>6478962.30736</v>
      </c>
      <c r="AF1295" s="236">
        <v>477137.13799999998</v>
      </c>
      <c r="AG1295" s="236">
        <v>845689.54047999997</v>
      </c>
      <c r="AH1295" s="236">
        <v>0</v>
      </c>
      <c r="AI1295" s="236">
        <v>0</v>
      </c>
      <c r="AJ1295" s="488">
        <v>5156135.6288799997</v>
      </c>
    </row>
    <row r="1296" spans="1:36" s="42" customFormat="1" x14ac:dyDescent="0.25">
      <c r="A1296" s="408"/>
      <c r="B1296" s="113">
        <v>740410</v>
      </c>
      <c r="C1296" s="189" t="s">
        <v>456</v>
      </c>
      <c r="D1296" s="483">
        <v>0</v>
      </c>
      <c r="E1296" s="483">
        <v>0</v>
      </c>
      <c r="F1296" s="483">
        <v>0</v>
      </c>
      <c r="G1296" s="483">
        <v>0</v>
      </c>
      <c r="H1296" s="88">
        <v>0</v>
      </c>
      <c r="I1296" s="483">
        <v>0</v>
      </c>
      <c r="J1296" s="483">
        <v>0</v>
      </c>
      <c r="K1296" s="483">
        <v>18582.93</v>
      </c>
      <c r="L1296" s="483">
        <v>0</v>
      </c>
      <c r="M1296" s="483">
        <v>0</v>
      </c>
      <c r="N1296" s="483">
        <v>0</v>
      </c>
      <c r="O1296" s="483">
        <v>0</v>
      </c>
      <c r="P1296" s="483">
        <v>0</v>
      </c>
      <c r="Q1296" s="483">
        <v>0</v>
      </c>
      <c r="R1296" s="88">
        <v>18582.93</v>
      </c>
      <c r="S1296" s="483">
        <v>0</v>
      </c>
      <c r="T1296" s="483">
        <v>0</v>
      </c>
      <c r="U1296" s="483">
        <v>0</v>
      </c>
      <c r="V1296" s="483">
        <v>0</v>
      </c>
      <c r="W1296" s="483">
        <v>0</v>
      </c>
      <c r="X1296" s="483">
        <v>0</v>
      </c>
      <c r="Y1296" s="483">
        <v>0</v>
      </c>
      <c r="Z1296" s="483">
        <v>0</v>
      </c>
      <c r="AA1296" s="483">
        <v>0</v>
      </c>
      <c r="AB1296" s="483">
        <v>0</v>
      </c>
      <c r="AC1296" s="483">
        <v>0</v>
      </c>
      <c r="AD1296" s="483">
        <v>0</v>
      </c>
      <c r="AE1296" s="483">
        <v>18582.93</v>
      </c>
      <c r="AF1296" s="236">
        <v>18582.93</v>
      </c>
      <c r="AG1296" s="236">
        <v>0</v>
      </c>
      <c r="AH1296" s="236">
        <v>0</v>
      </c>
      <c r="AI1296" s="236">
        <v>0</v>
      </c>
      <c r="AJ1296" s="488">
        <v>0</v>
      </c>
    </row>
    <row r="1297" spans="1:36" s="42" customFormat="1" x14ac:dyDescent="0.25">
      <c r="A1297" s="408"/>
      <c r="B1297" s="113">
        <v>7405</v>
      </c>
      <c r="C1297" s="189" t="s">
        <v>892</v>
      </c>
      <c r="D1297" s="483">
        <v>0</v>
      </c>
      <c r="E1297" s="483">
        <v>0</v>
      </c>
      <c r="F1297" s="483">
        <v>0</v>
      </c>
      <c r="G1297" s="483">
        <v>0</v>
      </c>
      <c r="H1297" s="88">
        <v>0</v>
      </c>
      <c r="I1297" s="483">
        <v>0</v>
      </c>
      <c r="J1297" s="483">
        <v>0</v>
      </c>
      <c r="K1297" s="483">
        <v>0</v>
      </c>
      <c r="L1297" s="483">
        <v>0</v>
      </c>
      <c r="M1297" s="483">
        <v>0</v>
      </c>
      <c r="N1297" s="483">
        <v>0</v>
      </c>
      <c r="O1297" s="483">
        <v>0</v>
      </c>
      <c r="P1297" s="483">
        <v>0</v>
      </c>
      <c r="Q1297" s="483">
        <v>0</v>
      </c>
      <c r="R1297" s="88">
        <v>0</v>
      </c>
      <c r="S1297" s="483">
        <v>0</v>
      </c>
      <c r="T1297" s="483">
        <v>0</v>
      </c>
      <c r="U1297" s="483">
        <v>0</v>
      </c>
      <c r="V1297" s="483">
        <v>0</v>
      </c>
      <c r="W1297" s="483">
        <v>0</v>
      </c>
      <c r="X1297" s="483">
        <v>0</v>
      </c>
      <c r="Y1297" s="483">
        <v>0</v>
      </c>
      <c r="Z1297" s="483">
        <v>0</v>
      </c>
      <c r="AA1297" s="483">
        <v>0</v>
      </c>
      <c r="AB1297" s="483">
        <v>0</v>
      </c>
      <c r="AC1297" s="483">
        <v>0</v>
      </c>
      <c r="AD1297" s="483">
        <v>0</v>
      </c>
      <c r="AE1297" s="483">
        <v>0</v>
      </c>
      <c r="AF1297" s="236">
        <v>0</v>
      </c>
      <c r="AG1297" s="236">
        <v>0</v>
      </c>
      <c r="AH1297" s="236">
        <v>0</v>
      </c>
      <c r="AI1297" s="236">
        <v>0</v>
      </c>
      <c r="AJ1297" s="488">
        <v>0</v>
      </c>
    </row>
    <row r="1298" spans="1:36" s="42" customFormat="1" x14ac:dyDescent="0.25">
      <c r="A1298" s="408"/>
      <c r="B1298" s="113">
        <v>7406</v>
      </c>
      <c r="C1298" s="189" t="s">
        <v>465</v>
      </c>
      <c r="D1298" s="483">
        <v>0</v>
      </c>
      <c r="E1298" s="483">
        <v>0</v>
      </c>
      <c r="F1298" s="483">
        <v>0</v>
      </c>
      <c r="G1298" s="483">
        <v>0</v>
      </c>
      <c r="H1298" s="88">
        <v>0</v>
      </c>
      <c r="I1298" s="483">
        <v>0</v>
      </c>
      <c r="J1298" s="483">
        <v>0</v>
      </c>
      <c r="K1298" s="483">
        <v>0</v>
      </c>
      <c r="L1298" s="483">
        <v>0</v>
      </c>
      <c r="M1298" s="483">
        <v>0</v>
      </c>
      <c r="N1298" s="483">
        <v>0</v>
      </c>
      <c r="O1298" s="483">
        <v>0</v>
      </c>
      <c r="P1298" s="483">
        <v>0</v>
      </c>
      <c r="Q1298" s="483">
        <v>0</v>
      </c>
      <c r="R1298" s="88">
        <v>0</v>
      </c>
      <c r="S1298" s="483">
        <v>0</v>
      </c>
      <c r="T1298" s="483">
        <v>0</v>
      </c>
      <c r="U1298" s="483">
        <v>0</v>
      </c>
      <c r="V1298" s="483">
        <v>0</v>
      </c>
      <c r="W1298" s="483">
        <v>0</v>
      </c>
      <c r="X1298" s="483">
        <v>0</v>
      </c>
      <c r="Y1298" s="483">
        <v>0</v>
      </c>
      <c r="Z1298" s="483">
        <v>0</v>
      </c>
      <c r="AA1298" s="483">
        <v>0</v>
      </c>
      <c r="AB1298" s="483">
        <v>0</v>
      </c>
      <c r="AC1298" s="483">
        <v>0</v>
      </c>
      <c r="AD1298" s="483">
        <v>0</v>
      </c>
      <c r="AE1298" s="483">
        <v>0</v>
      </c>
      <c r="AF1298" s="236">
        <v>0</v>
      </c>
      <c r="AG1298" s="236">
        <v>0</v>
      </c>
      <c r="AH1298" s="236">
        <v>0</v>
      </c>
      <c r="AI1298" s="236">
        <v>0</v>
      </c>
      <c r="AJ1298" s="488">
        <v>0</v>
      </c>
    </row>
    <row r="1299" spans="1:36" s="42" customFormat="1" x14ac:dyDescent="0.25">
      <c r="A1299" s="408"/>
      <c r="B1299" s="113">
        <v>740605</v>
      </c>
      <c r="C1299" s="189" t="s">
        <v>199</v>
      </c>
      <c r="D1299" s="483">
        <v>0</v>
      </c>
      <c r="E1299" s="483">
        <v>0</v>
      </c>
      <c r="F1299" s="483">
        <v>0</v>
      </c>
      <c r="G1299" s="483">
        <v>0</v>
      </c>
      <c r="H1299" s="88">
        <v>0</v>
      </c>
      <c r="I1299" s="483">
        <v>0</v>
      </c>
      <c r="J1299" s="483">
        <v>0</v>
      </c>
      <c r="K1299" s="483">
        <v>0</v>
      </c>
      <c r="L1299" s="483">
        <v>0</v>
      </c>
      <c r="M1299" s="483">
        <v>0</v>
      </c>
      <c r="N1299" s="483">
        <v>0</v>
      </c>
      <c r="O1299" s="483">
        <v>0</v>
      </c>
      <c r="P1299" s="483">
        <v>0</v>
      </c>
      <c r="Q1299" s="483">
        <v>0</v>
      </c>
      <c r="R1299" s="88">
        <v>0</v>
      </c>
      <c r="S1299" s="483">
        <v>0</v>
      </c>
      <c r="T1299" s="483">
        <v>0</v>
      </c>
      <c r="U1299" s="483">
        <v>0</v>
      </c>
      <c r="V1299" s="483">
        <v>0</v>
      </c>
      <c r="W1299" s="483">
        <v>0</v>
      </c>
      <c r="X1299" s="483">
        <v>0</v>
      </c>
      <c r="Y1299" s="483">
        <v>0</v>
      </c>
      <c r="Z1299" s="483">
        <v>0</v>
      </c>
      <c r="AA1299" s="483">
        <v>0</v>
      </c>
      <c r="AB1299" s="483">
        <v>0</v>
      </c>
      <c r="AC1299" s="483">
        <v>0</v>
      </c>
      <c r="AD1299" s="483">
        <v>0</v>
      </c>
      <c r="AE1299" s="483">
        <v>0</v>
      </c>
      <c r="AF1299" s="236">
        <v>0</v>
      </c>
      <c r="AG1299" s="236">
        <v>0</v>
      </c>
      <c r="AH1299" s="236">
        <v>0</v>
      </c>
      <c r="AI1299" s="236">
        <v>0</v>
      </c>
      <c r="AJ1299" s="488">
        <v>0</v>
      </c>
    </row>
    <row r="1300" spans="1:36" s="42" customFormat="1" x14ac:dyDescent="0.25">
      <c r="A1300" s="408"/>
      <c r="B1300" s="113">
        <v>740610</v>
      </c>
      <c r="C1300" s="189" t="s">
        <v>115</v>
      </c>
      <c r="D1300" s="483">
        <v>0</v>
      </c>
      <c r="E1300" s="483">
        <v>0</v>
      </c>
      <c r="F1300" s="483">
        <v>0</v>
      </c>
      <c r="G1300" s="483">
        <v>0</v>
      </c>
      <c r="H1300" s="88">
        <v>0</v>
      </c>
      <c r="I1300" s="483">
        <v>0</v>
      </c>
      <c r="J1300" s="483">
        <v>0</v>
      </c>
      <c r="K1300" s="483">
        <v>0</v>
      </c>
      <c r="L1300" s="483">
        <v>0</v>
      </c>
      <c r="M1300" s="483">
        <v>0</v>
      </c>
      <c r="N1300" s="483">
        <v>0</v>
      </c>
      <c r="O1300" s="483">
        <v>0</v>
      </c>
      <c r="P1300" s="483">
        <v>0</v>
      </c>
      <c r="Q1300" s="483">
        <v>0</v>
      </c>
      <c r="R1300" s="88">
        <v>0</v>
      </c>
      <c r="S1300" s="483">
        <v>0</v>
      </c>
      <c r="T1300" s="483">
        <v>0</v>
      </c>
      <c r="U1300" s="483">
        <v>0</v>
      </c>
      <c r="V1300" s="483">
        <v>0</v>
      </c>
      <c r="W1300" s="483">
        <v>0</v>
      </c>
      <c r="X1300" s="483">
        <v>0</v>
      </c>
      <c r="Y1300" s="483">
        <v>0</v>
      </c>
      <c r="Z1300" s="483">
        <v>0</v>
      </c>
      <c r="AA1300" s="483">
        <v>0</v>
      </c>
      <c r="AB1300" s="483">
        <v>0</v>
      </c>
      <c r="AC1300" s="483">
        <v>0</v>
      </c>
      <c r="AD1300" s="483">
        <v>0</v>
      </c>
      <c r="AE1300" s="483">
        <v>0</v>
      </c>
      <c r="AF1300" s="236">
        <v>0</v>
      </c>
      <c r="AG1300" s="236">
        <v>0</v>
      </c>
      <c r="AH1300" s="236">
        <v>0</v>
      </c>
      <c r="AI1300" s="236">
        <v>0</v>
      </c>
      <c r="AJ1300" s="488">
        <v>0</v>
      </c>
    </row>
    <row r="1301" spans="1:36" s="42" customFormat="1" x14ac:dyDescent="0.25">
      <c r="A1301" s="408"/>
      <c r="B1301" s="113">
        <v>740615</v>
      </c>
      <c r="C1301" s="189" t="s">
        <v>116</v>
      </c>
      <c r="D1301" s="483">
        <v>0</v>
      </c>
      <c r="E1301" s="483">
        <v>0</v>
      </c>
      <c r="F1301" s="483">
        <v>0</v>
      </c>
      <c r="G1301" s="483">
        <v>0</v>
      </c>
      <c r="H1301" s="88">
        <v>0</v>
      </c>
      <c r="I1301" s="483">
        <v>0</v>
      </c>
      <c r="J1301" s="483">
        <v>0</v>
      </c>
      <c r="K1301" s="483">
        <v>0</v>
      </c>
      <c r="L1301" s="483">
        <v>0</v>
      </c>
      <c r="M1301" s="483">
        <v>0</v>
      </c>
      <c r="N1301" s="483">
        <v>0</v>
      </c>
      <c r="O1301" s="483">
        <v>0</v>
      </c>
      <c r="P1301" s="483">
        <v>0</v>
      </c>
      <c r="Q1301" s="483">
        <v>0</v>
      </c>
      <c r="R1301" s="88">
        <v>0</v>
      </c>
      <c r="S1301" s="483">
        <v>0</v>
      </c>
      <c r="T1301" s="483">
        <v>0</v>
      </c>
      <c r="U1301" s="483">
        <v>0</v>
      </c>
      <c r="V1301" s="483">
        <v>0</v>
      </c>
      <c r="W1301" s="483">
        <v>0</v>
      </c>
      <c r="X1301" s="483">
        <v>0</v>
      </c>
      <c r="Y1301" s="483">
        <v>0</v>
      </c>
      <c r="Z1301" s="483">
        <v>0</v>
      </c>
      <c r="AA1301" s="483">
        <v>0</v>
      </c>
      <c r="AB1301" s="483">
        <v>0</v>
      </c>
      <c r="AC1301" s="483">
        <v>0</v>
      </c>
      <c r="AD1301" s="483">
        <v>0</v>
      </c>
      <c r="AE1301" s="483">
        <v>0</v>
      </c>
      <c r="AF1301" s="236">
        <v>0</v>
      </c>
      <c r="AG1301" s="236">
        <v>0</v>
      </c>
      <c r="AH1301" s="236">
        <v>0</v>
      </c>
      <c r="AI1301" s="236">
        <v>0</v>
      </c>
      <c r="AJ1301" s="488">
        <v>0</v>
      </c>
    </row>
    <row r="1302" spans="1:36" s="42" customFormat="1" x14ac:dyDescent="0.25">
      <c r="A1302" s="408"/>
      <c r="B1302" s="113">
        <v>740620</v>
      </c>
      <c r="C1302" s="189" t="s">
        <v>209</v>
      </c>
      <c r="D1302" s="483">
        <v>0</v>
      </c>
      <c r="E1302" s="483">
        <v>0</v>
      </c>
      <c r="F1302" s="483">
        <v>0</v>
      </c>
      <c r="G1302" s="483">
        <v>0</v>
      </c>
      <c r="H1302" s="88">
        <v>0</v>
      </c>
      <c r="I1302" s="483">
        <v>0</v>
      </c>
      <c r="J1302" s="483">
        <v>0</v>
      </c>
      <c r="K1302" s="483">
        <v>0</v>
      </c>
      <c r="L1302" s="483">
        <v>0</v>
      </c>
      <c r="M1302" s="483">
        <v>0</v>
      </c>
      <c r="N1302" s="483">
        <v>0</v>
      </c>
      <c r="O1302" s="483">
        <v>0</v>
      </c>
      <c r="P1302" s="483">
        <v>0</v>
      </c>
      <c r="Q1302" s="483">
        <v>0</v>
      </c>
      <c r="R1302" s="88">
        <v>0</v>
      </c>
      <c r="S1302" s="483">
        <v>0</v>
      </c>
      <c r="T1302" s="483">
        <v>0</v>
      </c>
      <c r="U1302" s="483">
        <v>0</v>
      </c>
      <c r="V1302" s="483">
        <v>0</v>
      </c>
      <c r="W1302" s="483">
        <v>0</v>
      </c>
      <c r="X1302" s="483">
        <v>0</v>
      </c>
      <c r="Y1302" s="483">
        <v>0</v>
      </c>
      <c r="Z1302" s="483">
        <v>0</v>
      </c>
      <c r="AA1302" s="483">
        <v>0</v>
      </c>
      <c r="AB1302" s="483">
        <v>0</v>
      </c>
      <c r="AC1302" s="483">
        <v>0</v>
      </c>
      <c r="AD1302" s="483">
        <v>0</v>
      </c>
      <c r="AE1302" s="483">
        <v>0</v>
      </c>
      <c r="AF1302" s="236">
        <v>0</v>
      </c>
      <c r="AG1302" s="236">
        <v>0</v>
      </c>
      <c r="AH1302" s="236">
        <v>0</v>
      </c>
      <c r="AI1302" s="236">
        <v>0</v>
      </c>
      <c r="AJ1302" s="488">
        <v>0</v>
      </c>
    </row>
    <row r="1303" spans="1:36" s="42" customFormat="1" x14ac:dyDescent="0.25">
      <c r="A1303" s="408"/>
      <c r="B1303" s="113">
        <v>740625</v>
      </c>
      <c r="C1303" s="189" t="s">
        <v>421</v>
      </c>
      <c r="D1303" s="483">
        <v>0</v>
      </c>
      <c r="E1303" s="483">
        <v>0</v>
      </c>
      <c r="F1303" s="483">
        <v>0</v>
      </c>
      <c r="G1303" s="483">
        <v>0</v>
      </c>
      <c r="H1303" s="88">
        <v>0</v>
      </c>
      <c r="I1303" s="483">
        <v>0</v>
      </c>
      <c r="J1303" s="483">
        <v>0</v>
      </c>
      <c r="K1303" s="483">
        <v>0</v>
      </c>
      <c r="L1303" s="483">
        <v>0</v>
      </c>
      <c r="M1303" s="483">
        <v>0</v>
      </c>
      <c r="N1303" s="483">
        <v>0</v>
      </c>
      <c r="O1303" s="483">
        <v>0</v>
      </c>
      <c r="P1303" s="483">
        <v>0</v>
      </c>
      <c r="Q1303" s="483">
        <v>0</v>
      </c>
      <c r="R1303" s="88">
        <v>0</v>
      </c>
      <c r="S1303" s="483">
        <v>0</v>
      </c>
      <c r="T1303" s="483">
        <v>0</v>
      </c>
      <c r="U1303" s="483">
        <v>0</v>
      </c>
      <c r="V1303" s="483">
        <v>0</v>
      </c>
      <c r="W1303" s="483">
        <v>0</v>
      </c>
      <c r="X1303" s="483">
        <v>0</v>
      </c>
      <c r="Y1303" s="483">
        <v>0</v>
      </c>
      <c r="Z1303" s="483">
        <v>0</v>
      </c>
      <c r="AA1303" s="483">
        <v>0</v>
      </c>
      <c r="AB1303" s="483">
        <v>0</v>
      </c>
      <c r="AC1303" s="483">
        <v>0</v>
      </c>
      <c r="AD1303" s="483">
        <v>0</v>
      </c>
      <c r="AE1303" s="483">
        <v>0</v>
      </c>
      <c r="AF1303" s="236">
        <v>0</v>
      </c>
      <c r="AG1303" s="236">
        <v>0</v>
      </c>
      <c r="AH1303" s="236">
        <v>0</v>
      </c>
      <c r="AI1303" s="236">
        <v>0</v>
      </c>
      <c r="AJ1303" s="488">
        <v>0</v>
      </c>
    </row>
    <row r="1304" spans="1:36" s="42" customFormat="1" x14ac:dyDescent="0.25">
      <c r="A1304" s="408"/>
      <c r="B1304" s="113">
        <v>740630</v>
      </c>
      <c r="C1304" s="189" t="s">
        <v>210</v>
      </c>
      <c r="D1304" s="483">
        <v>0</v>
      </c>
      <c r="E1304" s="483">
        <v>0</v>
      </c>
      <c r="F1304" s="483">
        <v>0</v>
      </c>
      <c r="G1304" s="483">
        <v>0</v>
      </c>
      <c r="H1304" s="88">
        <v>0</v>
      </c>
      <c r="I1304" s="483">
        <v>0</v>
      </c>
      <c r="J1304" s="483">
        <v>0</v>
      </c>
      <c r="K1304" s="483">
        <v>0</v>
      </c>
      <c r="L1304" s="483">
        <v>0</v>
      </c>
      <c r="M1304" s="483">
        <v>0</v>
      </c>
      <c r="N1304" s="483">
        <v>0</v>
      </c>
      <c r="O1304" s="483">
        <v>0</v>
      </c>
      <c r="P1304" s="483">
        <v>0</v>
      </c>
      <c r="Q1304" s="483">
        <v>0</v>
      </c>
      <c r="R1304" s="88">
        <v>0</v>
      </c>
      <c r="S1304" s="483">
        <v>0</v>
      </c>
      <c r="T1304" s="483">
        <v>0</v>
      </c>
      <c r="U1304" s="483">
        <v>0</v>
      </c>
      <c r="V1304" s="483">
        <v>0</v>
      </c>
      <c r="W1304" s="483">
        <v>0</v>
      </c>
      <c r="X1304" s="483">
        <v>0</v>
      </c>
      <c r="Y1304" s="483">
        <v>0</v>
      </c>
      <c r="Z1304" s="483">
        <v>0</v>
      </c>
      <c r="AA1304" s="483">
        <v>0</v>
      </c>
      <c r="AB1304" s="483">
        <v>0</v>
      </c>
      <c r="AC1304" s="483">
        <v>0</v>
      </c>
      <c r="AD1304" s="483">
        <v>0</v>
      </c>
      <c r="AE1304" s="483">
        <v>0</v>
      </c>
      <c r="AF1304" s="236">
        <v>0</v>
      </c>
      <c r="AG1304" s="236">
        <v>0</v>
      </c>
      <c r="AH1304" s="236">
        <v>0</v>
      </c>
      <c r="AI1304" s="236">
        <v>0</v>
      </c>
      <c r="AJ1304" s="488">
        <v>0</v>
      </c>
    </row>
    <row r="1305" spans="1:36" s="42" customFormat="1" x14ac:dyDescent="0.25">
      <c r="A1305" s="408"/>
      <c r="B1305" s="113">
        <v>740635</v>
      </c>
      <c r="C1305" s="189" t="s">
        <v>117</v>
      </c>
      <c r="D1305" s="483">
        <v>0</v>
      </c>
      <c r="E1305" s="483">
        <v>0</v>
      </c>
      <c r="F1305" s="483">
        <v>0</v>
      </c>
      <c r="G1305" s="483">
        <v>0</v>
      </c>
      <c r="H1305" s="88">
        <v>0</v>
      </c>
      <c r="I1305" s="483">
        <v>0</v>
      </c>
      <c r="J1305" s="483">
        <v>0</v>
      </c>
      <c r="K1305" s="483">
        <v>0</v>
      </c>
      <c r="L1305" s="483">
        <v>0</v>
      </c>
      <c r="M1305" s="483">
        <v>0</v>
      </c>
      <c r="N1305" s="483">
        <v>0</v>
      </c>
      <c r="O1305" s="483">
        <v>0</v>
      </c>
      <c r="P1305" s="483">
        <v>0</v>
      </c>
      <c r="Q1305" s="483">
        <v>0</v>
      </c>
      <c r="R1305" s="88">
        <v>0</v>
      </c>
      <c r="S1305" s="483">
        <v>0</v>
      </c>
      <c r="T1305" s="483">
        <v>0</v>
      </c>
      <c r="U1305" s="483">
        <v>0</v>
      </c>
      <c r="V1305" s="483">
        <v>0</v>
      </c>
      <c r="W1305" s="483">
        <v>0</v>
      </c>
      <c r="X1305" s="483">
        <v>0</v>
      </c>
      <c r="Y1305" s="483">
        <v>0</v>
      </c>
      <c r="Z1305" s="483">
        <v>0</v>
      </c>
      <c r="AA1305" s="483">
        <v>0</v>
      </c>
      <c r="AB1305" s="483">
        <v>0</v>
      </c>
      <c r="AC1305" s="483">
        <v>0</v>
      </c>
      <c r="AD1305" s="483">
        <v>0</v>
      </c>
      <c r="AE1305" s="483">
        <v>0</v>
      </c>
      <c r="AF1305" s="236">
        <v>0</v>
      </c>
      <c r="AG1305" s="236">
        <v>0</v>
      </c>
      <c r="AH1305" s="236">
        <v>0</v>
      </c>
      <c r="AI1305" s="236">
        <v>0</v>
      </c>
      <c r="AJ1305" s="488">
        <v>0</v>
      </c>
    </row>
    <row r="1306" spans="1:36" s="42" customFormat="1" x14ac:dyDescent="0.25">
      <c r="A1306" s="408"/>
      <c r="B1306" s="113">
        <v>7407</v>
      </c>
      <c r="C1306" s="189" t="s">
        <v>466</v>
      </c>
      <c r="D1306" s="483">
        <v>68917.056559999997</v>
      </c>
      <c r="E1306" s="483">
        <v>780357.55448000005</v>
      </c>
      <c r="F1306" s="483">
        <v>74057.212400000004</v>
      </c>
      <c r="G1306" s="483">
        <v>135804.13891000001</v>
      </c>
      <c r="H1306" s="88">
        <v>1059135.9623500002</v>
      </c>
      <c r="I1306" s="483">
        <v>52765.826939999999</v>
      </c>
      <c r="J1306" s="483">
        <v>70673.257500000007</v>
      </c>
      <c r="K1306" s="483">
        <v>19.238</v>
      </c>
      <c r="L1306" s="483">
        <v>4500</v>
      </c>
      <c r="M1306" s="483">
        <v>31538.775809999999</v>
      </c>
      <c r="N1306" s="483">
        <v>160952.40547</v>
      </c>
      <c r="O1306" s="483">
        <v>2312.88841</v>
      </c>
      <c r="P1306" s="483">
        <v>32358.844509999999</v>
      </c>
      <c r="Q1306" s="483">
        <v>1354.3836699999999</v>
      </c>
      <c r="R1306" s="88">
        <v>356475.62031000009</v>
      </c>
      <c r="S1306" s="483">
        <v>22000.086200000002</v>
      </c>
      <c r="T1306" s="483">
        <v>14250</v>
      </c>
      <c r="U1306" s="483">
        <v>24.41048</v>
      </c>
      <c r="V1306" s="483">
        <v>0</v>
      </c>
      <c r="W1306" s="483">
        <v>0</v>
      </c>
      <c r="X1306" s="483">
        <v>0</v>
      </c>
      <c r="Y1306" s="483">
        <v>0</v>
      </c>
      <c r="Z1306" s="483">
        <v>0</v>
      </c>
      <c r="AA1306" s="483">
        <v>0</v>
      </c>
      <c r="AB1306" s="483">
        <v>15.686030000000001</v>
      </c>
      <c r="AC1306" s="483">
        <v>0</v>
      </c>
      <c r="AD1306" s="483">
        <v>36290.182710000001</v>
      </c>
      <c r="AE1306" s="483">
        <v>1451901.7653700004</v>
      </c>
      <c r="AF1306" s="236">
        <v>160971.64347000001</v>
      </c>
      <c r="AG1306" s="236">
        <v>36038.775809999999</v>
      </c>
      <c r="AH1306" s="236">
        <v>0</v>
      </c>
      <c r="AI1306" s="236">
        <v>0</v>
      </c>
      <c r="AJ1306" s="488">
        <v>1254891.3460900001</v>
      </c>
    </row>
    <row r="1307" spans="1:36" s="42" customFormat="1" x14ac:dyDescent="0.25">
      <c r="A1307" s="408"/>
      <c r="B1307" s="113">
        <v>740705</v>
      </c>
      <c r="C1307" s="189" t="s">
        <v>467</v>
      </c>
      <c r="D1307" s="483">
        <v>6391.5909000000001</v>
      </c>
      <c r="E1307" s="483">
        <v>306504.13338000001</v>
      </c>
      <c r="F1307" s="483">
        <v>1421.85087</v>
      </c>
      <c r="G1307" s="483">
        <v>53540.218090000002</v>
      </c>
      <c r="H1307" s="88">
        <v>367857.79324000003</v>
      </c>
      <c r="I1307" s="483">
        <v>1328.13042</v>
      </c>
      <c r="J1307" s="483">
        <v>21276.299289999999</v>
      </c>
      <c r="K1307" s="483">
        <v>19.238</v>
      </c>
      <c r="L1307" s="483">
        <v>0</v>
      </c>
      <c r="M1307" s="483">
        <v>124.56288000000001</v>
      </c>
      <c r="N1307" s="483">
        <v>84221.552330000006</v>
      </c>
      <c r="O1307" s="483">
        <v>231.68755999999999</v>
      </c>
      <c r="P1307" s="483">
        <v>349.34901000000002</v>
      </c>
      <c r="Q1307" s="483">
        <v>4.3836700000000004</v>
      </c>
      <c r="R1307" s="88">
        <v>107555.20316000002</v>
      </c>
      <c r="S1307" s="483">
        <v>7.5969999999999996E-2</v>
      </c>
      <c r="T1307" s="483">
        <v>0</v>
      </c>
      <c r="U1307" s="483">
        <v>24.41048</v>
      </c>
      <c r="V1307" s="483">
        <v>0</v>
      </c>
      <c r="W1307" s="483">
        <v>0</v>
      </c>
      <c r="X1307" s="483">
        <v>0</v>
      </c>
      <c r="Y1307" s="483">
        <v>0</v>
      </c>
      <c r="Z1307" s="483">
        <v>0</v>
      </c>
      <c r="AA1307" s="483">
        <v>0</v>
      </c>
      <c r="AB1307" s="483">
        <v>0</v>
      </c>
      <c r="AC1307" s="483">
        <v>0</v>
      </c>
      <c r="AD1307" s="483">
        <v>24.486450000000001</v>
      </c>
      <c r="AE1307" s="483">
        <v>475437.48285000009</v>
      </c>
      <c r="AF1307" s="236">
        <v>84240.790330000003</v>
      </c>
      <c r="AG1307" s="236">
        <v>124.56288000000001</v>
      </c>
      <c r="AH1307" s="236">
        <v>0</v>
      </c>
      <c r="AI1307" s="236">
        <v>0</v>
      </c>
      <c r="AJ1307" s="488">
        <v>391072.12964000006</v>
      </c>
    </row>
    <row r="1308" spans="1:36" s="42" customFormat="1" x14ac:dyDescent="0.25">
      <c r="A1308" s="408"/>
      <c r="B1308" s="113">
        <v>740710</v>
      </c>
      <c r="C1308" s="189" t="s">
        <v>249</v>
      </c>
      <c r="D1308" s="483">
        <v>1.0000000000000001E-5</v>
      </c>
      <c r="E1308" s="483">
        <v>26.29082</v>
      </c>
      <c r="F1308" s="483">
        <v>0</v>
      </c>
      <c r="G1308" s="483">
        <v>0</v>
      </c>
      <c r="H1308" s="88">
        <v>26.29083</v>
      </c>
      <c r="I1308" s="483">
        <v>0</v>
      </c>
      <c r="J1308" s="483">
        <v>0</v>
      </c>
      <c r="K1308" s="483">
        <v>0</v>
      </c>
      <c r="L1308" s="483">
        <v>0</v>
      </c>
      <c r="M1308" s="483">
        <v>0</v>
      </c>
      <c r="N1308" s="483">
        <v>0</v>
      </c>
      <c r="O1308" s="483">
        <v>80.832380000000001</v>
      </c>
      <c r="P1308" s="483">
        <v>11173.286840000001</v>
      </c>
      <c r="Q1308" s="483">
        <v>0</v>
      </c>
      <c r="R1308" s="88">
        <v>11254.11922</v>
      </c>
      <c r="S1308" s="483">
        <v>1.023E-2</v>
      </c>
      <c r="T1308" s="483">
        <v>0</v>
      </c>
      <c r="U1308" s="483">
        <v>0</v>
      </c>
      <c r="V1308" s="483">
        <v>0</v>
      </c>
      <c r="W1308" s="483">
        <v>0</v>
      </c>
      <c r="X1308" s="483">
        <v>0</v>
      </c>
      <c r="Y1308" s="483">
        <v>0</v>
      </c>
      <c r="Z1308" s="483">
        <v>0</v>
      </c>
      <c r="AA1308" s="483">
        <v>0</v>
      </c>
      <c r="AB1308" s="483">
        <v>15.686030000000001</v>
      </c>
      <c r="AC1308" s="483">
        <v>0</v>
      </c>
      <c r="AD1308" s="483">
        <v>15.696260000000001</v>
      </c>
      <c r="AE1308" s="483">
        <v>11296.106310000001</v>
      </c>
      <c r="AF1308" s="236">
        <v>0</v>
      </c>
      <c r="AG1308" s="236">
        <v>0</v>
      </c>
      <c r="AH1308" s="236">
        <v>0</v>
      </c>
      <c r="AI1308" s="236">
        <v>0</v>
      </c>
      <c r="AJ1308" s="488">
        <v>11296.106310000001</v>
      </c>
    </row>
    <row r="1309" spans="1:36" s="42" customFormat="1" x14ac:dyDescent="0.25">
      <c r="A1309" s="408"/>
      <c r="B1309" s="113">
        <v>740715</v>
      </c>
      <c r="C1309" s="189" t="s">
        <v>250</v>
      </c>
      <c r="D1309" s="483">
        <v>0</v>
      </c>
      <c r="E1309" s="483">
        <v>489.68297000000001</v>
      </c>
      <c r="F1309" s="483">
        <v>13622.33353</v>
      </c>
      <c r="G1309" s="483">
        <v>0</v>
      </c>
      <c r="H1309" s="88">
        <v>14112.0165</v>
      </c>
      <c r="I1309" s="483">
        <v>31.039470000000001</v>
      </c>
      <c r="J1309" s="483">
        <v>4396.9582099999998</v>
      </c>
      <c r="K1309" s="483">
        <v>0</v>
      </c>
      <c r="L1309" s="483">
        <v>0</v>
      </c>
      <c r="M1309" s="483">
        <v>3214.2129300000001</v>
      </c>
      <c r="N1309" s="483">
        <v>0</v>
      </c>
      <c r="O1309" s="483">
        <v>0</v>
      </c>
      <c r="P1309" s="483">
        <v>21.785489999999999</v>
      </c>
      <c r="Q1309" s="483">
        <v>0</v>
      </c>
      <c r="R1309" s="88">
        <v>7663.9961000000003</v>
      </c>
      <c r="S1309" s="483">
        <v>0</v>
      </c>
      <c r="T1309" s="483">
        <v>0</v>
      </c>
      <c r="U1309" s="483">
        <v>0</v>
      </c>
      <c r="V1309" s="483">
        <v>0</v>
      </c>
      <c r="W1309" s="483">
        <v>0</v>
      </c>
      <c r="X1309" s="483">
        <v>0</v>
      </c>
      <c r="Y1309" s="483">
        <v>0</v>
      </c>
      <c r="Z1309" s="483">
        <v>0</v>
      </c>
      <c r="AA1309" s="483">
        <v>0</v>
      </c>
      <c r="AB1309" s="483">
        <v>0</v>
      </c>
      <c r="AC1309" s="483">
        <v>0</v>
      </c>
      <c r="AD1309" s="483">
        <v>0</v>
      </c>
      <c r="AE1309" s="483">
        <v>21776.012600000002</v>
      </c>
      <c r="AF1309" s="236">
        <v>0</v>
      </c>
      <c r="AG1309" s="236">
        <v>3214.2129300000001</v>
      </c>
      <c r="AH1309" s="236">
        <v>0</v>
      </c>
      <c r="AI1309" s="236">
        <v>0</v>
      </c>
      <c r="AJ1309" s="488">
        <v>18561.799669999997</v>
      </c>
    </row>
    <row r="1310" spans="1:36" s="42" customFormat="1" x14ac:dyDescent="0.25">
      <c r="A1310" s="408"/>
      <c r="B1310" s="113">
        <v>740720</v>
      </c>
      <c r="C1310" s="189" t="s">
        <v>254</v>
      </c>
      <c r="D1310" s="483">
        <v>0</v>
      </c>
      <c r="E1310" s="483">
        <v>0</v>
      </c>
      <c r="F1310" s="483">
        <v>0</v>
      </c>
      <c r="G1310" s="483">
        <v>0</v>
      </c>
      <c r="H1310" s="88">
        <v>0</v>
      </c>
      <c r="I1310" s="483">
        <v>0</v>
      </c>
      <c r="J1310" s="483">
        <v>0</v>
      </c>
      <c r="K1310" s="483">
        <v>0</v>
      </c>
      <c r="L1310" s="483">
        <v>0</v>
      </c>
      <c r="M1310" s="483">
        <v>0</v>
      </c>
      <c r="N1310" s="483">
        <v>0</v>
      </c>
      <c r="O1310" s="483">
        <v>0</v>
      </c>
      <c r="P1310" s="483">
        <v>0</v>
      </c>
      <c r="Q1310" s="483">
        <v>0</v>
      </c>
      <c r="R1310" s="88">
        <v>0</v>
      </c>
      <c r="S1310" s="483">
        <v>0</v>
      </c>
      <c r="T1310" s="483">
        <v>0</v>
      </c>
      <c r="U1310" s="483">
        <v>0</v>
      </c>
      <c r="V1310" s="483">
        <v>0</v>
      </c>
      <c r="W1310" s="483">
        <v>0</v>
      </c>
      <c r="X1310" s="483">
        <v>0</v>
      </c>
      <c r="Y1310" s="483">
        <v>0</v>
      </c>
      <c r="Z1310" s="483">
        <v>0</v>
      </c>
      <c r="AA1310" s="483">
        <v>0</v>
      </c>
      <c r="AB1310" s="483">
        <v>0</v>
      </c>
      <c r="AC1310" s="483">
        <v>0</v>
      </c>
      <c r="AD1310" s="483">
        <v>0</v>
      </c>
      <c r="AE1310" s="483">
        <v>0</v>
      </c>
      <c r="AF1310" s="236">
        <v>0</v>
      </c>
      <c r="AG1310" s="236">
        <v>0</v>
      </c>
      <c r="AH1310" s="236">
        <v>0</v>
      </c>
      <c r="AI1310" s="236">
        <v>0</v>
      </c>
      <c r="AJ1310" s="488">
        <v>0</v>
      </c>
    </row>
    <row r="1311" spans="1:36" s="42" customFormat="1" x14ac:dyDescent="0.25">
      <c r="A1311" s="408"/>
      <c r="B1311" s="113">
        <v>740725</v>
      </c>
      <c r="C1311" s="189" t="s">
        <v>258</v>
      </c>
      <c r="D1311" s="483">
        <v>62525.465649999998</v>
      </c>
      <c r="E1311" s="483">
        <v>473337.44725999999</v>
      </c>
      <c r="F1311" s="483">
        <v>59013.027999999998</v>
      </c>
      <c r="G1311" s="483">
        <v>82079.577999999994</v>
      </c>
      <c r="H1311" s="88">
        <v>676955.51890999998</v>
      </c>
      <c r="I1311" s="483">
        <v>51404.680220000002</v>
      </c>
      <c r="J1311" s="483">
        <v>45000</v>
      </c>
      <c r="K1311" s="483">
        <v>0</v>
      </c>
      <c r="L1311" s="483">
        <v>4500</v>
      </c>
      <c r="M1311" s="483">
        <v>28200</v>
      </c>
      <c r="N1311" s="483">
        <v>76730.853140000007</v>
      </c>
      <c r="O1311" s="483">
        <v>2000</v>
      </c>
      <c r="P1311" s="483">
        <v>20803.263739999999</v>
      </c>
      <c r="Q1311" s="483">
        <v>1350</v>
      </c>
      <c r="R1311" s="88">
        <v>229988.7971</v>
      </c>
      <c r="S1311" s="483">
        <v>22000</v>
      </c>
      <c r="T1311" s="483">
        <v>14250</v>
      </c>
      <c r="U1311" s="483">
        <v>0</v>
      </c>
      <c r="V1311" s="483">
        <v>0</v>
      </c>
      <c r="W1311" s="483">
        <v>0</v>
      </c>
      <c r="X1311" s="483">
        <v>0</v>
      </c>
      <c r="Y1311" s="483">
        <v>0</v>
      </c>
      <c r="Z1311" s="483">
        <v>0</v>
      </c>
      <c r="AA1311" s="483">
        <v>0</v>
      </c>
      <c r="AB1311" s="483">
        <v>0</v>
      </c>
      <c r="AC1311" s="483">
        <v>0</v>
      </c>
      <c r="AD1311" s="483">
        <v>36250</v>
      </c>
      <c r="AE1311" s="483">
        <v>943194.31600999995</v>
      </c>
      <c r="AF1311" s="236">
        <v>76730.853140000007</v>
      </c>
      <c r="AG1311" s="236">
        <v>32700</v>
      </c>
      <c r="AH1311" s="236">
        <v>0</v>
      </c>
      <c r="AI1311" s="236">
        <v>0</v>
      </c>
      <c r="AJ1311" s="488">
        <v>833763.46286999993</v>
      </c>
    </row>
    <row r="1312" spans="1:36" s="42" customFormat="1" x14ac:dyDescent="0.25">
      <c r="A1312" s="408"/>
      <c r="B1312" s="113">
        <v>740730</v>
      </c>
      <c r="C1312" s="189" t="s">
        <v>252</v>
      </c>
      <c r="D1312" s="483">
        <v>0</v>
      </c>
      <c r="E1312" s="483">
        <v>5.0000000000000002E-5</v>
      </c>
      <c r="F1312" s="483">
        <v>0</v>
      </c>
      <c r="G1312" s="483">
        <v>184.34281999999999</v>
      </c>
      <c r="H1312" s="88">
        <v>184.34286999999998</v>
      </c>
      <c r="I1312" s="483">
        <v>1.9768300000000001</v>
      </c>
      <c r="J1312" s="483">
        <v>0</v>
      </c>
      <c r="K1312" s="483">
        <v>0</v>
      </c>
      <c r="L1312" s="483">
        <v>0</v>
      </c>
      <c r="M1312" s="483">
        <v>0</v>
      </c>
      <c r="N1312" s="483">
        <v>0</v>
      </c>
      <c r="O1312" s="483">
        <v>0.36847000000000002</v>
      </c>
      <c r="P1312" s="483">
        <v>11.15943</v>
      </c>
      <c r="Q1312" s="483">
        <v>0</v>
      </c>
      <c r="R1312" s="88">
        <v>13.50473</v>
      </c>
      <c r="S1312" s="483">
        <v>0</v>
      </c>
      <c r="T1312" s="483">
        <v>0</v>
      </c>
      <c r="U1312" s="483">
        <v>0</v>
      </c>
      <c r="V1312" s="483">
        <v>0</v>
      </c>
      <c r="W1312" s="483">
        <v>0</v>
      </c>
      <c r="X1312" s="483">
        <v>0</v>
      </c>
      <c r="Y1312" s="483">
        <v>0</v>
      </c>
      <c r="Z1312" s="483">
        <v>0</v>
      </c>
      <c r="AA1312" s="483">
        <v>0</v>
      </c>
      <c r="AB1312" s="483">
        <v>0</v>
      </c>
      <c r="AC1312" s="483">
        <v>0</v>
      </c>
      <c r="AD1312" s="483">
        <v>0</v>
      </c>
      <c r="AE1312" s="483">
        <v>197.84759999999997</v>
      </c>
      <c r="AF1312" s="236">
        <v>0</v>
      </c>
      <c r="AG1312" s="236">
        <v>0</v>
      </c>
      <c r="AH1312" s="236">
        <v>0</v>
      </c>
      <c r="AI1312" s="236">
        <v>0</v>
      </c>
      <c r="AJ1312" s="488">
        <v>197.8476</v>
      </c>
    </row>
    <row r="1313" spans="1:36" s="42" customFormat="1" x14ac:dyDescent="0.25">
      <c r="A1313" s="408"/>
      <c r="B1313" s="113">
        <v>7408</v>
      </c>
      <c r="C1313" s="189" t="s">
        <v>468</v>
      </c>
      <c r="D1313" s="483">
        <v>449900</v>
      </c>
      <c r="E1313" s="483">
        <v>582479.73600000003</v>
      </c>
      <c r="F1313" s="483">
        <v>919241.6</v>
      </c>
      <c r="G1313" s="483">
        <v>394760</v>
      </c>
      <c r="H1313" s="88">
        <v>2346381.3360000001</v>
      </c>
      <c r="I1313" s="483">
        <v>146000</v>
      </c>
      <c r="J1313" s="483">
        <v>300000</v>
      </c>
      <c r="K1313" s="483">
        <v>58570.957000000002</v>
      </c>
      <c r="L1313" s="483">
        <v>220000</v>
      </c>
      <c r="M1313" s="483">
        <v>70334.804999999993</v>
      </c>
      <c r="N1313" s="483">
        <v>310159.20899999997</v>
      </c>
      <c r="O1313" s="483">
        <v>46700</v>
      </c>
      <c r="P1313" s="483">
        <v>56300</v>
      </c>
      <c r="Q1313" s="483">
        <v>100997.65</v>
      </c>
      <c r="R1313" s="88">
        <v>1309062.6209999998</v>
      </c>
      <c r="S1313" s="483">
        <v>51748</v>
      </c>
      <c r="T1313" s="483">
        <v>20677.651000000002</v>
      </c>
      <c r="U1313" s="483">
        <v>11000</v>
      </c>
      <c r="V1313" s="483">
        <v>11090.785</v>
      </c>
      <c r="W1313" s="483">
        <v>0</v>
      </c>
      <c r="X1313" s="483">
        <v>14000</v>
      </c>
      <c r="Y1313" s="483">
        <v>0</v>
      </c>
      <c r="Z1313" s="483">
        <v>11092.803180000001</v>
      </c>
      <c r="AA1313" s="483">
        <v>0</v>
      </c>
      <c r="AB1313" s="483">
        <v>18122.5</v>
      </c>
      <c r="AC1313" s="483">
        <v>16701.099999999999</v>
      </c>
      <c r="AD1313" s="483">
        <v>154432.83918000001</v>
      </c>
      <c r="AE1313" s="483">
        <v>3809876.7961800001</v>
      </c>
      <c r="AF1313" s="236">
        <v>368730.16599999997</v>
      </c>
      <c r="AG1313" s="236">
        <v>301425.58999999997</v>
      </c>
      <c r="AH1313" s="236">
        <v>0</v>
      </c>
      <c r="AI1313" s="236">
        <v>16701.099999999999</v>
      </c>
      <c r="AJ1313" s="488">
        <v>3123019.9401799999</v>
      </c>
    </row>
    <row r="1314" spans="1:36" s="42" customFormat="1" x14ac:dyDescent="0.25">
      <c r="A1314" s="408"/>
      <c r="B1314" s="113">
        <v>740805</v>
      </c>
      <c r="C1314" s="189" t="s">
        <v>469</v>
      </c>
      <c r="D1314" s="483">
        <v>89577.074089999995</v>
      </c>
      <c r="E1314" s="483">
        <v>582479.73600000003</v>
      </c>
      <c r="F1314" s="483">
        <v>47916.297930000001</v>
      </c>
      <c r="G1314" s="483">
        <v>1783.2701999999999</v>
      </c>
      <c r="H1314" s="88">
        <v>721756.37822000007</v>
      </c>
      <c r="I1314" s="483">
        <v>640.428</v>
      </c>
      <c r="J1314" s="483">
        <v>10707.805</v>
      </c>
      <c r="K1314" s="483">
        <v>0</v>
      </c>
      <c r="L1314" s="483">
        <v>690.84</v>
      </c>
      <c r="M1314" s="483">
        <v>9013.7679700000008</v>
      </c>
      <c r="N1314" s="483">
        <v>94518.096999999994</v>
      </c>
      <c r="O1314" s="483">
        <v>744.85883999999999</v>
      </c>
      <c r="P1314" s="483">
        <v>11425.163619999999</v>
      </c>
      <c r="Q1314" s="483">
        <v>8829.98027</v>
      </c>
      <c r="R1314" s="88">
        <v>136570.94070000001</v>
      </c>
      <c r="S1314" s="483">
        <v>0</v>
      </c>
      <c r="T1314" s="483">
        <v>125.747</v>
      </c>
      <c r="U1314" s="483">
        <v>2796.6738</v>
      </c>
      <c r="V1314" s="483">
        <v>8604.3557099999998</v>
      </c>
      <c r="W1314" s="483">
        <v>0</v>
      </c>
      <c r="X1314" s="483">
        <v>5441.3164200000001</v>
      </c>
      <c r="Y1314" s="483">
        <v>0</v>
      </c>
      <c r="Z1314" s="483">
        <v>11092.803180000001</v>
      </c>
      <c r="AA1314" s="483">
        <v>0</v>
      </c>
      <c r="AB1314" s="483">
        <v>10580.9</v>
      </c>
      <c r="AC1314" s="483">
        <v>16701.099999999999</v>
      </c>
      <c r="AD1314" s="483">
        <v>55342.896110000001</v>
      </c>
      <c r="AE1314" s="483">
        <v>913670.21503000008</v>
      </c>
      <c r="AF1314" s="236">
        <v>94518.096999999994</v>
      </c>
      <c r="AG1314" s="236">
        <v>18308.963680000001</v>
      </c>
      <c r="AH1314" s="236">
        <v>0</v>
      </c>
      <c r="AI1314" s="236">
        <v>16701.099999999999</v>
      </c>
      <c r="AJ1314" s="488">
        <v>784142.05435000022</v>
      </c>
    </row>
    <row r="1315" spans="1:36" s="42" customFormat="1" x14ac:dyDescent="0.25">
      <c r="A1315" s="408"/>
      <c r="B1315" s="113">
        <v>740810</v>
      </c>
      <c r="C1315" s="189" t="s">
        <v>470</v>
      </c>
      <c r="D1315" s="483">
        <v>0</v>
      </c>
      <c r="E1315" s="483">
        <v>0</v>
      </c>
      <c r="F1315" s="483">
        <v>0</v>
      </c>
      <c r="G1315" s="483">
        <v>0</v>
      </c>
      <c r="H1315" s="88">
        <v>0</v>
      </c>
      <c r="I1315" s="483">
        <v>4447.5839999999998</v>
      </c>
      <c r="J1315" s="483">
        <v>407.94814000000002</v>
      </c>
      <c r="K1315" s="483">
        <v>6363.68</v>
      </c>
      <c r="L1315" s="483">
        <v>0</v>
      </c>
      <c r="M1315" s="483">
        <v>0</v>
      </c>
      <c r="N1315" s="483">
        <v>215641.11199999999</v>
      </c>
      <c r="O1315" s="483">
        <v>0</v>
      </c>
      <c r="P1315" s="483">
        <v>0</v>
      </c>
      <c r="Q1315" s="483">
        <v>5555.1468599999998</v>
      </c>
      <c r="R1315" s="88">
        <v>232415.47099999999</v>
      </c>
      <c r="S1315" s="483">
        <v>51748</v>
      </c>
      <c r="T1315" s="483">
        <v>20551.903999999999</v>
      </c>
      <c r="U1315" s="483">
        <v>0</v>
      </c>
      <c r="V1315" s="483">
        <v>0</v>
      </c>
      <c r="W1315" s="483">
        <v>0</v>
      </c>
      <c r="X1315" s="483">
        <v>0</v>
      </c>
      <c r="Y1315" s="483">
        <v>0</v>
      </c>
      <c r="Z1315" s="483">
        <v>0</v>
      </c>
      <c r="AA1315" s="483">
        <v>0</v>
      </c>
      <c r="AB1315" s="483">
        <v>7541.6</v>
      </c>
      <c r="AC1315" s="483">
        <v>0</v>
      </c>
      <c r="AD1315" s="483">
        <v>79841.504000000001</v>
      </c>
      <c r="AE1315" s="483">
        <v>312256.97499999998</v>
      </c>
      <c r="AF1315" s="236">
        <v>222004.79199999999</v>
      </c>
      <c r="AG1315" s="236">
        <v>0</v>
      </c>
      <c r="AH1315" s="236">
        <v>0</v>
      </c>
      <c r="AI1315" s="236">
        <v>0</v>
      </c>
      <c r="AJ1315" s="488">
        <v>90252.183000000005</v>
      </c>
    </row>
    <row r="1316" spans="1:36" s="42" customFormat="1" x14ac:dyDescent="0.25">
      <c r="A1316" s="408"/>
      <c r="B1316" s="113">
        <v>740815</v>
      </c>
      <c r="C1316" s="189" t="s">
        <v>471</v>
      </c>
      <c r="D1316" s="483">
        <v>360322.92590999999</v>
      </c>
      <c r="E1316" s="483">
        <v>0</v>
      </c>
      <c r="F1316" s="483">
        <v>866319.02127000003</v>
      </c>
      <c r="G1316" s="483">
        <v>392601.85314999998</v>
      </c>
      <c r="H1316" s="88">
        <v>1619243.80033</v>
      </c>
      <c r="I1316" s="483">
        <v>139342.73000000001</v>
      </c>
      <c r="J1316" s="483">
        <v>285276.07471000002</v>
      </c>
      <c r="K1316" s="483">
        <v>52207.277000000002</v>
      </c>
      <c r="L1316" s="483">
        <v>219207.70881000001</v>
      </c>
      <c r="M1316" s="483">
        <v>61189.696040000003</v>
      </c>
      <c r="N1316" s="483">
        <v>0</v>
      </c>
      <c r="O1316" s="483">
        <v>45886.69197</v>
      </c>
      <c r="P1316" s="483">
        <v>43837.811000000002</v>
      </c>
      <c r="Q1316" s="483">
        <v>86065.898910000004</v>
      </c>
      <c r="R1316" s="88">
        <v>933013.88844000001</v>
      </c>
      <c r="S1316" s="483">
        <v>0</v>
      </c>
      <c r="T1316" s="483">
        <v>0</v>
      </c>
      <c r="U1316" s="483">
        <v>7210.7952500000001</v>
      </c>
      <c r="V1316" s="483">
        <v>2458.42929</v>
      </c>
      <c r="W1316" s="483">
        <v>0</v>
      </c>
      <c r="X1316" s="483">
        <v>8518.6420199999993</v>
      </c>
      <c r="Y1316" s="483">
        <v>0</v>
      </c>
      <c r="Z1316" s="483">
        <v>0</v>
      </c>
      <c r="AA1316" s="483">
        <v>0</v>
      </c>
      <c r="AB1316" s="483">
        <v>0</v>
      </c>
      <c r="AC1316" s="483">
        <v>0</v>
      </c>
      <c r="AD1316" s="483">
        <v>18187.866559999999</v>
      </c>
      <c r="AE1316" s="483">
        <v>2570445.5553299999</v>
      </c>
      <c r="AF1316" s="236">
        <v>52207.277000000002</v>
      </c>
      <c r="AG1316" s="236">
        <v>282855.83413999999</v>
      </c>
      <c r="AH1316" s="236">
        <v>0</v>
      </c>
      <c r="AI1316" s="236">
        <v>0</v>
      </c>
      <c r="AJ1316" s="488">
        <v>2235382.4441900002</v>
      </c>
    </row>
    <row r="1317" spans="1:36" s="42" customFormat="1" x14ac:dyDescent="0.25">
      <c r="A1317" s="408"/>
      <c r="B1317" s="113">
        <v>740820</v>
      </c>
      <c r="C1317" s="189" t="s">
        <v>1736</v>
      </c>
      <c r="D1317" s="483">
        <v>0</v>
      </c>
      <c r="E1317" s="483">
        <v>0</v>
      </c>
      <c r="F1317" s="483">
        <v>4984.2623299999996</v>
      </c>
      <c r="G1317" s="483">
        <v>374.87664999999998</v>
      </c>
      <c r="H1317" s="88">
        <v>5359.1389799999997</v>
      </c>
      <c r="I1317" s="483">
        <v>1569.258</v>
      </c>
      <c r="J1317" s="483">
        <v>3608.1721499999999</v>
      </c>
      <c r="K1317" s="483">
        <v>0</v>
      </c>
      <c r="L1317" s="483">
        <v>101.45119</v>
      </c>
      <c r="M1317" s="483">
        <v>131.34099000000001</v>
      </c>
      <c r="N1317" s="483">
        <v>0</v>
      </c>
      <c r="O1317" s="483">
        <v>68.449190000000002</v>
      </c>
      <c r="P1317" s="483">
        <v>1037.02538</v>
      </c>
      <c r="Q1317" s="483">
        <v>546.62396000000001</v>
      </c>
      <c r="R1317" s="88">
        <v>7062.3208599999998</v>
      </c>
      <c r="S1317" s="483">
        <v>0</v>
      </c>
      <c r="T1317" s="483">
        <v>0</v>
      </c>
      <c r="U1317" s="483">
        <v>992.53094999999996</v>
      </c>
      <c r="V1317" s="483">
        <v>28</v>
      </c>
      <c r="W1317" s="483">
        <v>0</v>
      </c>
      <c r="X1317" s="483">
        <v>40.041559999999997</v>
      </c>
      <c r="Y1317" s="483">
        <v>0</v>
      </c>
      <c r="Z1317" s="483">
        <v>0</v>
      </c>
      <c r="AA1317" s="483">
        <v>0</v>
      </c>
      <c r="AB1317" s="483">
        <v>0</v>
      </c>
      <c r="AC1317" s="483">
        <v>0</v>
      </c>
      <c r="AD1317" s="483">
        <v>1060.57251</v>
      </c>
      <c r="AE1317" s="483">
        <v>13482.032349999999</v>
      </c>
      <c r="AF1317" s="236">
        <v>0</v>
      </c>
      <c r="AG1317" s="236">
        <v>260.79218000000003</v>
      </c>
      <c r="AH1317" s="236">
        <v>0</v>
      </c>
      <c r="AI1317" s="236">
        <v>0</v>
      </c>
      <c r="AJ1317" s="488">
        <v>13221.240169999999</v>
      </c>
    </row>
    <row r="1318" spans="1:36" s="42" customFormat="1" x14ac:dyDescent="0.25">
      <c r="A1318" s="408"/>
      <c r="B1318" s="113">
        <v>740825</v>
      </c>
      <c r="C1318" s="189" t="s">
        <v>472</v>
      </c>
      <c r="D1318" s="483">
        <v>0</v>
      </c>
      <c r="E1318" s="483">
        <v>0</v>
      </c>
      <c r="F1318" s="483">
        <v>22.018470000000001</v>
      </c>
      <c r="G1318" s="483">
        <v>0</v>
      </c>
      <c r="H1318" s="88">
        <v>22.018470000000001</v>
      </c>
      <c r="I1318" s="483">
        <v>0</v>
      </c>
      <c r="J1318" s="483">
        <v>0</v>
      </c>
      <c r="K1318" s="483">
        <v>0</v>
      </c>
      <c r="L1318" s="483">
        <v>0</v>
      </c>
      <c r="M1318" s="483">
        <v>0</v>
      </c>
      <c r="N1318" s="483">
        <v>0</v>
      </c>
      <c r="O1318" s="483">
        <v>0</v>
      </c>
      <c r="P1318" s="483">
        <v>0</v>
      </c>
      <c r="Q1318" s="483">
        <v>0</v>
      </c>
      <c r="R1318" s="88">
        <v>0</v>
      </c>
      <c r="S1318" s="483">
        <v>0</v>
      </c>
      <c r="T1318" s="483">
        <v>0</v>
      </c>
      <c r="U1318" s="483">
        <v>0</v>
      </c>
      <c r="V1318" s="483">
        <v>0</v>
      </c>
      <c r="W1318" s="483">
        <v>0</v>
      </c>
      <c r="X1318" s="483">
        <v>0</v>
      </c>
      <c r="Y1318" s="483">
        <v>0</v>
      </c>
      <c r="Z1318" s="483">
        <v>0</v>
      </c>
      <c r="AA1318" s="483">
        <v>0</v>
      </c>
      <c r="AB1318" s="483">
        <v>0</v>
      </c>
      <c r="AC1318" s="483">
        <v>0</v>
      </c>
      <c r="AD1318" s="483">
        <v>0</v>
      </c>
      <c r="AE1318" s="483">
        <v>22.018470000000001</v>
      </c>
      <c r="AF1318" s="236">
        <v>0</v>
      </c>
      <c r="AG1318" s="236">
        <v>0</v>
      </c>
      <c r="AH1318" s="236">
        <v>0</v>
      </c>
      <c r="AI1318" s="236">
        <v>0</v>
      </c>
      <c r="AJ1318" s="488">
        <v>22.018470000000001</v>
      </c>
    </row>
    <row r="1319" spans="1:36" s="42" customFormat="1" x14ac:dyDescent="0.25">
      <c r="A1319" s="408"/>
      <c r="B1319" s="113">
        <v>740830</v>
      </c>
      <c r="C1319" s="189" t="s">
        <v>907</v>
      </c>
      <c r="D1319" s="483">
        <v>0</v>
      </c>
      <c r="E1319" s="483">
        <v>0</v>
      </c>
      <c r="F1319" s="483">
        <v>0</v>
      </c>
      <c r="G1319" s="483">
        <v>0</v>
      </c>
      <c r="H1319" s="88">
        <v>0</v>
      </c>
      <c r="I1319" s="483">
        <v>0</v>
      </c>
      <c r="J1319" s="483">
        <v>0</v>
      </c>
      <c r="K1319" s="483">
        <v>0</v>
      </c>
      <c r="L1319" s="483">
        <v>0</v>
      </c>
      <c r="M1319" s="483">
        <v>0</v>
      </c>
      <c r="N1319" s="483">
        <v>0</v>
      </c>
      <c r="O1319" s="483">
        <v>0</v>
      </c>
      <c r="P1319" s="483">
        <v>0</v>
      </c>
      <c r="Q1319" s="483">
        <v>0</v>
      </c>
      <c r="R1319" s="88">
        <v>0</v>
      </c>
      <c r="S1319" s="483">
        <v>0</v>
      </c>
      <c r="T1319" s="483">
        <v>0</v>
      </c>
      <c r="U1319" s="483">
        <v>0</v>
      </c>
      <c r="V1319" s="483">
        <v>0</v>
      </c>
      <c r="W1319" s="483">
        <v>0</v>
      </c>
      <c r="X1319" s="483">
        <v>0</v>
      </c>
      <c r="Y1319" s="483">
        <v>0</v>
      </c>
      <c r="Z1319" s="483">
        <v>0</v>
      </c>
      <c r="AA1319" s="483">
        <v>0</v>
      </c>
      <c r="AB1319" s="483">
        <v>0</v>
      </c>
      <c r="AC1319" s="483">
        <v>0</v>
      </c>
      <c r="AD1319" s="483">
        <v>0</v>
      </c>
      <c r="AE1319" s="483">
        <v>0</v>
      </c>
      <c r="AF1319" s="236">
        <v>0</v>
      </c>
      <c r="AG1319" s="236">
        <v>0</v>
      </c>
      <c r="AH1319" s="236">
        <v>0</v>
      </c>
      <c r="AI1319" s="236">
        <v>0</v>
      </c>
      <c r="AJ1319" s="488">
        <v>0</v>
      </c>
    </row>
    <row r="1320" spans="1:36" s="42" customFormat="1" x14ac:dyDescent="0.25">
      <c r="A1320" s="408"/>
      <c r="B1320" s="113">
        <v>7409</v>
      </c>
      <c r="C1320" s="189" t="s">
        <v>1737</v>
      </c>
      <c r="D1320" s="483">
        <v>0</v>
      </c>
      <c r="E1320" s="483">
        <v>0</v>
      </c>
      <c r="F1320" s="483">
        <v>0</v>
      </c>
      <c r="G1320" s="483">
        <v>0</v>
      </c>
      <c r="H1320" s="88">
        <v>0</v>
      </c>
      <c r="I1320" s="483">
        <v>0</v>
      </c>
      <c r="J1320" s="483">
        <v>0</v>
      </c>
      <c r="K1320" s="483">
        <v>0</v>
      </c>
      <c r="L1320" s="483">
        <v>0</v>
      </c>
      <c r="M1320" s="483">
        <v>0</v>
      </c>
      <c r="N1320" s="483">
        <v>0</v>
      </c>
      <c r="O1320" s="483">
        <v>0</v>
      </c>
      <c r="P1320" s="483">
        <v>0</v>
      </c>
      <c r="Q1320" s="483">
        <v>0</v>
      </c>
      <c r="R1320" s="88">
        <v>0</v>
      </c>
      <c r="S1320" s="483">
        <v>0</v>
      </c>
      <c r="T1320" s="483">
        <v>0</v>
      </c>
      <c r="U1320" s="483">
        <v>0</v>
      </c>
      <c r="V1320" s="483">
        <v>0</v>
      </c>
      <c r="W1320" s="483">
        <v>0</v>
      </c>
      <c r="X1320" s="483">
        <v>0</v>
      </c>
      <c r="Y1320" s="483">
        <v>0</v>
      </c>
      <c r="Z1320" s="483">
        <v>0</v>
      </c>
      <c r="AA1320" s="483">
        <v>0</v>
      </c>
      <c r="AB1320" s="483">
        <v>0</v>
      </c>
      <c r="AC1320" s="483">
        <v>0</v>
      </c>
      <c r="AD1320" s="483">
        <v>0</v>
      </c>
      <c r="AE1320" s="483">
        <v>0</v>
      </c>
      <c r="AF1320" s="236">
        <v>0</v>
      </c>
      <c r="AG1320" s="236">
        <v>0</v>
      </c>
      <c r="AH1320" s="236">
        <v>0</v>
      </c>
      <c r="AI1320" s="236">
        <v>0</v>
      </c>
      <c r="AJ1320" s="488">
        <v>0</v>
      </c>
    </row>
    <row r="1321" spans="1:36" s="42" customFormat="1" x14ac:dyDescent="0.25">
      <c r="A1321" s="408"/>
      <c r="B1321" s="113">
        <v>740905</v>
      </c>
      <c r="C1321" s="189" t="s">
        <v>908</v>
      </c>
      <c r="D1321" s="483">
        <v>0</v>
      </c>
      <c r="E1321" s="483">
        <v>0</v>
      </c>
      <c r="F1321" s="483">
        <v>0</v>
      </c>
      <c r="G1321" s="483">
        <v>0</v>
      </c>
      <c r="H1321" s="88">
        <v>0</v>
      </c>
      <c r="I1321" s="483">
        <v>0</v>
      </c>
      <c r="J1321" s="483">
        <v>0</v>
      </c>
      <c r="K1321" s="483">
        <v>0</v>
      </c>
      <c r="L1321" s="483">
        <v>0</v>
      </c>
      <c r="M1321" s="483">
        <v>0</v>
      </c>
      <c r="N1321" s="483">
        <v>0</v>
      </c>
      <c r="O1321" s="483">
        <v>0</v>
      </c>
      <c r="P1321" s="483">
        <v>0</v>
      </c>
      <c r="Q1321" s="483">
        <v>0</v>
      </c>
      <c r="R1321" s="88">
        <v>0</v>
      </c>
      <c r="S1321" s="483">
        <v>0</v>
      </c>
      <c r="T1321" s="483">
        <v>0</v>
      </c>
      <c r="U1321" s="483">
        <v>0</v>
      </c>
      <c r="V1321" s="483">
        <v>0</v>
      </c>
      <c r="W1321" s="483">
        <v>0</v>
      </c>
      <c r="X1321" s="483">
        <v>0</v>
      </c>
      <c r="Y1321" s="483">
        <v>0</v>
      </c>
      <c r="Z1321" s="483">
        <v>0</v>
      </c>
      <c r="AA1321" s="483">
        <v>0</v>
      </c>
      <c r="AB1321" s="483">
        <v>0</v>
      </c>
      <c r="AC1321" s="483">
        <v>0</v>
      </c>
      <c r="AD1321" s="483">
        <v>0</v>
      </c>
      <c r="AE1321" s="483">
        <v>0</v>
      </c>
      <c r="AF1321" s="236">
        <v>0</v>
      </c>
      <c r="AG1321" s="236">
        <v>0</v>
      </c>
      <c r="AH1321" s="236">
        <v>0</v>
      </c>
      <c r="AI1321" s="236">
        <v>0</v>
      </c>
      <c r="AJ1321" s="488">
        <v>0</v>
      </c>
    </row>
    <row r="1322" spans="1:36" s="42" customFormat="1" x14ac:dyDescent="0.25">
      <c r="A1322" s="408"/>
      <c r="B1322" s="113">
        <v>740910</v>
      </c>
      <c r="C1322" s="189" t="s">
        <v>452</v>
      </c>
      <c r="D1322" s="483">
        <v>0</v>
      </c>
      <c r="E1322" s="483">
        <v>0</v>
      </c>
      <c r="F1322" s="483">
        <v>0</v>
      </c>
      <c r="G1322" s="483">
        <v>0</v>
      </c>
      <c r="H1322" s="88">
        <v>0</v>
      </c>
      <c r="I1322" s="483">
        <v>0</v>
      </c>
      <c r="J1322" s="483">
        <v>0</v>
      </c>
      <c r="K1322" s="483">
        <v>0</v>
      </c>
      <c r="L1322" s="483">
        <v>0</v>
      </c>
      <c r="M1322" s="483">
        <v>0</v>
      </c>
      <c r="N1322" s="483">
        <v>0</v>
      </c>
      <c r="O1322" s="483">
        <v>0</v>
      </c>
      <c r="P1322" s="483">
        <v>0</v>
      </c>
      <c r="Q1322" s="483">
        <v>0</v>
      </c>
      <c r="R1322" s="88">
        <v>0</v>
      </c>
      <c r="S1322" s="483">
        <v>0</v>
      </c>
      <c r="T1322" s="483">
        <v>0</v>
      </c>
      <c r="U1322" s="483">
        <v>0</v>
      </c>
      <c r="V1322" s="483">
        <v>0</v>
      </c>
      <c r="W1322" s="483">
        <v>0</v>
      </c>
      <c r="X1322" s="483">
        <v>0</v>
      </c>
      <c r="Y1322" s="483">
        <v>0</v>
      </c>
      <c r="Z1322" s="483">
        <v>0</v>
      </c>
      <c r="AA1322" s="483">
        <v>0</v>
      </c>
      <c r="AB1322" s="483">
        <v>0</v>
      </c>
      <c r="AC1322" s="483">
        <v>0</v>
      </c>
      <c r="AD1322" s="483">
        <v>0</v>
      </c>
      <c r="AE1322" s="483">
        <v>0</v>
      </c>
      <c r="AF1322" s="236">
        <v>0</v>
      </c>
      <c r="AG1322" s="236">
        <v>0</v>
      </c>
      <c r="AH1322" s="236">
        <v>0</v>
      </c>
      <c r="AI1322" s="236">
        <v>0</v>
      </c>
      <c r="AJ1322" s="488">
        <v>0</v>
      </c>
    </row>
    <row r="1323" spans="1:36" s="42" customFormat="1" x14ac:dyDescent="0.25">
      <c r="A1323" s="408"/>
      <c r="B1323" s="113">
        <v>740915</v>
      </c>
      <c r="C1323" s="189" t="s">
        <v>909</v>
      </c>
      <c r="D1323" s="483">
        <v>0</v>
      </c>
      <c r="E1323" s="483">
        <v>0</v>
      </c>
      <c r="F1323" s="483">
        <v>0</v>
      </c>
      <c r="G1323" s="483">
        <v>0</v>
      </c>
      <c r="H1323" s="88">
        <v>0</v>
      </c>
      <c r="I1323" s="483">
        <v>0</v>
      </c>
      <c r="J1323" s="483">
        <v>0</v>
      </c>
      <c r="K1323" s="483">
        <v>0</v>
      </c>
      <c r="L1323" s="483">
        <v>0</v>
      </c>
      <c r="M1323" s="483">
        <v>0</v>
      </c>
      <c r="N1323" s="483">
        <v>0</v>
      </c>
      <c r="O1323" s="483">
        <v>0</v>
      </c>
      <c r="P1323" s="483">
        <v>0</v>
      </c>
      <c r="Q1323" s="483">
        <v>0</v>
      </c>
      <c r="R1323" s="88">
        <v>0</v>
      </c>
      <c r="S1323" s="483">
        <v>0</v>
      </c>
      <c r="T1323" s="483">
        <v>0</v>
      </c>
      <c r="U1323" s="483">
        <v>0</v>
      </c>
      <c r="V1323" s="483">
        <v>0</v>
      </c>
      <c r="W1323" s="483">
        <v>0</v>
      </c>
      <c r="X1323" s="483">
        <v>0</v>
      </c>
      <c r="Y1323" s="483">
        <v>0</v>
      </c>
      <c r="Z1323" s="483">
        <v>0</v>
      </c>
      <c r="AA1323" s="483">
        <v>0</v>
      </c>
      <c r="AB1323" s="483">
        <v>0</v>
      </c>
      <c r="AC1323" s="483">
        <v>0</v>
      </c>
      <c r="AD1323" s="483">
        <v>0</v>
      </c>
      <c r="AE1323" s="483">
        <v>0</v>
      </c>
      <c r="AF1323" s="236">
        <v>0</v>
      </c>
      <c r="AG1323" s="236">
        <v>0</v>
      </c>
      <c r="AH1323" s="236">
        <v>0</v>
      </c>
      <c r="AI1323" s="236">
        <v>0</v>
      </c>
      <c r="AJ1323" s="488">
        <v>0</v>
      </c>
    </row>
    <row r="1324" spans="1:36" s="42" customFormat="1" x14ac:dyDescent="0.25">
      <c r="A1324" s="408"/>
      <c r="B1324" s="113">
        <v>740920</v>
      </c>
      <c r="C1324" s="189" t="s">
        <v>413</v>
      </c>
      <c r="D1324" s="483">
        <v>0</v>
      </c>
      <c r="E1324" s="483">
        <v>0</v>
      </c>
      <c r="F1324" s="483">
        <v>0</v>
      </c>
      <c r="G1324" s="483">
        <v>0</v>
      </c>
      <c r="H1324" s="88">
        <v>0</v>
      </c>
      <c r="I1324" s="483">
        <v>0</v>
      </c>
      <c r="J1324" s="483">
        <v>0</v>
      </c>
      <c r="K1324" s="483">
        <v>0</v>
      </c>
      <c r="L1324" s="483">
        <v>0</v>
      </c>
      <c r="M1324" s="483">
        <v>0</v>
      </c>
      <c r="N1324" s="483">
        <v>0</v>
      </c>
      <c r="O1324" s="483">
        <v>0</v>
      </c>
      <c r="P1324" s="483">
        <v>0</v>
      </c>
      <c r="Q1324" s="483">
        <v>0</v>
      </c>
      <c r="R1324" s="88">
        <v>0</v>
      </c>
      <c r="S1324" s="483">
        <v>0</v>
      </c>
      <c r="T1324" s="483">
        <v>0</v>
      </c>
      <c r="U1324" s="483">
        <v>0</v>
      </c>
      <c r="V1324" s="483">
        <v>0</v>
      </c>
      <c r="W1324" s="483">
        <v>0</v>
      </c>
      <c r="X1324" s="483">
        <v>0</v>
      </c>
      <c r="Y1324" s="483">
        <v>0</v>
      </c>
      <c r="Z1324" s="483">
        <v>0</v>
      </c>
      <c r="AA1324" s="483">
        <v>0</v>
      </c>
      <c r="AB1324" s="483">
        <v>0</v>
      </c>
      <c r="AC1324" s="483">
        <v>0</v>
      </c>
      <c r="AD1324" s="483">
        <v>0</v>
      </c>
      <c r="AE1324" s="483">
        <v>0</v>
      </c>
      <c r="AF1324" s="236">
        <v>0</v>
      </c>
      <c r="AG1324" s="236">
        <v>0</v>
      </c>
      <c r="AH1324" s="236">
        <v>0</v>
      </c>
      <c r="AI1324" s="236">
        <v>0</v>
      </c>
      <c r="AJ1324" s="488">
        <v>0</v>
      </c>
    </row>
    <row r="1325" spans="1:36" s="42" customFormat="1" x14ac:dyDescent="0.25">
      <c r="A1325" s="408"/>
      <c r="B1325" s="113">
        <v>740925</v>
      </c>
      <c r="C1325" s="189" t="s">
        <v>1701</v>
      </c>
      <c r="D1325" s="483">
        <v>0</v>
      </c>
      <c r="E1325" s="483">
        <v>0</v>
      </c>
      <c r="F1325" s="483">
        <v>0</v>
      </c>
      <c r="G1325" s="483">
        <v>0</v>
      </c>
      <c r="H1325" s="88">
        <v>0</v>
      </c>
      <c r="I1325" s="483">
        <v>0</v>
      </c>
      <c r="J1325" s="483">
        <v>0</v>
      </c>
      <c r="K1325" s="483">
        <v>0</v>
      </c>
      <c r="L1325" s="483">
        <v>0</v>
      </c>
      <c r="M1325" s="483">
        <v>0</v>
      </c>
      <c r="N1325" s="483">
        <v>0</v>
      </c>
      <c r="O1325" s="483">
        <v>0</v>
      </c>
      <c r="P1325" s="483">
        <v>0</v>
      </c>
      <c r="Q1325" s="483">
        <v>0</v>
      </c>
      <c r="R1325" s="88">
        <v>0</v>
      </c>
      <c r="S1325" s="483">
        <v>0</v>
      </c>
      <c r="T1325" s="483">
        <v>0</v>
      </c>
      <c r="U1325" s="483">
        <v>0</v>
      </c>
      <c r="V1325" s="483">
        <v>0</v>
      </c>
      <c r="W1325" s="483">
        <v>0</v>
      </c>
      <c r="X1325" s="483">
        <v>0</v>
      </c>
      <c r="Y1325" s="483">
        <v>0</v>
      </c>
      <c r="Z1325" s="483">
        <v>0</v>
      </c>
      <c r="AA1325" s="483">
        <v>0</v>
      </c>
      <c r="AB1325" s="483">
        <v>0</v>
      </c>
      <c r="AC1325" s="483">
        <v>0</v>
      </c>
      <c r="AD1325" s="483">
        <v>0</v>
      </c>
      <c r="AE1325" s="483">
        <v>0</v>
      </c>
      <c r="AF1325" s="236">
        <v>0</v>
      </c>
      <c r="AG1325" s="236">
        <v>0</v>
      </c>
      <c r="AH1325" s="236">
        <v>0</v>
      </c>
      <c r="AI1325" s="236">
        <v>0</v>
      </c>
      <c r="AJ1325" s="488">
        <v>0</v>
      </c>
    </row>
    <row r="1326" spans="1:36" s="42" customFormat="1" x14ac:dyDescent="0.25">
      <c r="A1326" s="408"/>
      <c r="B1326" s="113">
        <v>740930</v>
      </c>
      <c r="C1326" s="189" t="s">
        <v>1702</v>
      </c>
      <c r="D1326" s="483">
        <v>0</v>
      </c>
      <c r="E1326" s="483">
        <v>0</v>
      </c>
      <c r="F1326" s="483">
        <v>0</v>
      </c>
      <c r="G1326" s="483">
        <v>0</v>
      </c>
      <c r="H1326" s="88">
        <v>0</v>
      </c>
      <c r="I1326" s="483">
        <v>0</v>
      </c>
      <c r="J1326" s="483">
        <v>0</v>
      </c>
      <c r="K1326" s="483">
        <v>0</v>
      </c>
      <c r="L1326" s="483">
        <v>0</v>
      </c>
      <c r="M1326" s="483">
        <v>0</v>
      </c>
      <c r="N1326" s="483">
        <v>0</v>
      </c>
      <c r="O1326" s="483">
        <v>0</v>
      </c>
      <c r="P1326" s="483">
        <v>0</v>
      </c>
      <c r="Q1326" s="483">
        <v>0</v>
      </c>
      <c r="R1326" s="88">
        <v>0</v>
      </c>
      <c r="S1326" s="483">
        <v>0</v>
      </c>
      <c r="T1326" s="483">
        <v>0</v>
      </c>
      <c r="U1326" s="483">
        <v>0</v>
      </c>
      <c r="V1326" s="483">
        <v>0</v>
      </c>
      <c r="W1326" s="483">
        <v>0</v>
      </c>
      <c r="X1326" s="483">
        <v>0</v>
      </c>
      <c r="Y1326" s="483">
        <v>0</v>
      </c>
      <c r="Z1326" s="483">
        <v>0</v>
      </c>
      <c r="AA1326" s="483">
        <v>0</v>
      </c>
      <c r="AB1326" s="483">
        <v>0</v>
      </c>
      <c r="AC1326" s="483">
        <v>0</v>
      </c>
      <c r="AD1326" s="483">
        <v>0</v>
      </c>
      <c r="AE1326" s="483">
        <v>0</v>
      </c>
      <c r="AF1326" s="236">
        <v>0</v>
      </c>
      <c r="AG1326" s="236">
        <v>0</v>
      </c>
      <c r="AH1326" s="236">
        <v>0</v>
      </c>
      <c r="AI1326" s="236">
        <v>0</v>
      </c>
      <c r="AJ1326" s="488">
        <v>0</v>
      </c>
    </row>
    <row r="1327" spans="1:36" s="42" customFormat="1" x14ac:dyDescent="0.25">
      <c r="A1327" s="408"/>
      <c r="B1327" s="113">
        <v>740935</v>
      </c>
      <c r="C1327" s="189" t="s">
        <v>1538</v>
      </c>
      <c r="D1327" s="483">
        <v>0</v>
      </c>
      <c r="E1327" s="483">
        <v>0</v>
      </c>
      <c r="F1327" s="483">
        <v>0</v>
      </c>
      <c r="G1327" s="483">
        <v>0</v>
      </c>
      <c r="H1327" s="88">
        <v>0</v>
      </c>
      <c r="I1327" s="483">
        <v>0</v>
      </c>
      <c r="J1327" s="483">
        <v>0</v>
      </c>
      <c r="K1327" s="483">
        <v>0</v>
      </c>
      <c r="L1327" s="483">
        <v>0</v>
      </c>
      <c r="M1327" s="483">
        <v>0</v>
      </c>
      <c r="N1327" s="483">
        <v>0</v>
      </c>
      <c r="O1327" s="483">
        <v>0</v>
      </c>
      <c r="P1327" s="483">
        <v>0</v>
      </c>
      <c r="Q1327" s="483">
        <v>0</v>
      </c>
      <c r="R1327" s="88">
        <v>0</v>
      </c>
      <c r="S1327" s="483">
        <v>0</v>
      </c>
      <c r="T1327" s="483">
        <v>0</v>
      </c>
      <c r="U1327" s="483">
        <v>0</v>
      </c>
      <c r="V1327" s="483">
        <v>0</v>
      </c>
      <c r="W1327" s="483">
        <v>0</v>
      </c>
      <c r="X1327" s="483">
        <v>0</v>
      </c>
      <c r="Y1327" s="483">
        <v>0</v>
      </c>
      <c r="Z1327" s="483">
        <v>0</v>
      </c>
      <c r="AA1327" s="483">
        <v>0</v>
      </c>
      <c r="AB1327" s="483">
        <v>0</v>
      </c>
      <c r="AC1327" s="483">
        <v>0</v>
      </c>
      <c r="AD1327" s="483">
        <v>0</v>
      </c>
      <c r="AE1327" s="483">
        <v>0</v>
      </c>
      <c r="AF1327" s="236">
        <v>0</v>
      </c>
      <c r="AG1327" s="236">
        <v>0</v>
      </c>
      <c r="AH1327" s="236">
        <v>0</v>
      </c>
      <c r="AI1327" s="236">
        <v>0</v>
      </c>
      <c r="AJ1327" s="488">
        <v>0</v>
      </c>
    </row>
    <row r="1328" spans="1:36" s="42" customFormat="1" x14ac:dyDescent="0.25">
      <c r="A1328" s="408"/>
      <c r="B1328" s="113">
        <v>740940</v>
      </c>
      <c r="C1328" s="189" t="s">
        <v>1710</v>
      </c>
      <c r="D1328" s="483">
        <v>0</v>
      </c>
      <c r="E1328" s="483">
        <v>0</v>
      </c>
      <c r="F1328" s="483">
        <v>0</v>
      </c>
      <c r="G1328" s="483">
        <v>0</v>
      </c>
      <c r="H1328" s="88">
        <v>0</v>
      </c>
      <c r="I1328" s="483">
        <v>0</v>
      </c>
      <c r="J1328" s="483">
        <v>0</v>
      </c>
      <c r="K1328" s="483">
        <v>0</v>
      </c>
      <c r="L1328" s="483">
        <v>0</v>
      </c>
      <c r="M1328" s="483">
        <v>0</v>
      </c>
      <c r="N1328" s="483">
        <v>0</v>
      </c>
      <c r="O1328" s="483">
        <v>0</v>
      </c>
      <c r="P1328" s="483">
        <v>0</v>
      </c>
      <c r="Q1328" s="483">
        <v>0</v>
      </c>
      <c r="R1328" s="88">
        <v>0</v>
      </c>
      <c r="S1328" s="483">
        <v>0</v>
      </c>
      <c r="T1328" s="483">
        <v>0</v>
      </c>
      <c r="U1328" s="483">
        <v>0</v>
      </c>
      <c r="V1328" s="483">
        <v>0</v>
      </c>
      <c r="W1328" s="483">
        <v>0</v>
      </c>
      <c r="X1328" s="483">
        <v>0</v>
      </c>
      <c r="Y1328" s="483">
        <v>0</v>
      </c>
      <c r="Z1328" s="483">
        <v>0</v>
      </c>
      <c r="AA1328" s="483">
        <v>0</v>
      </c>
      <c r="AB1328" s="483">
        <v>0</v>
      </c>
      <c r="AC1328" s="483">
        <v>0</v>
      </c>
      <c r="AD1328" s="483">
        <v>0</v>
      </c>
      <c r="AE1328" s="483">
        <v>0</v>
      </c>
      <c r="AF1328" s="236">
        <v>0</v>
      </c>
      <c r="AG1328" s="236">
        <v>0</v>
      </c>
      <c r="AH1328" s="236">
        <v>0</v>
      </c>
      <c r="AI1328" s="236">
        <v>0</v>
      </c>
      <c r="AJ1328" s="488">
        <v>0</v>
      </c>
    </row>
    <row r="1329" spans="1:36" s="42" customFormat="1" x14ac:dyDescent="0.25">
      <c r="A1329" s="408"/>
      <c r="B1329" s="113">
        <v>740960</v>
      </c>
      <c r="C1329" s="189" t="s">
        <v>1634</v>
      </c>
      <c r="D1329" s="483">
        <v>0</v>
      </c>
      <c r="E1329" s="483">
        <v>0</v>
      </c>
      <c r="F1329" s="483">
        <v>0</v>
      </c>
      <c r="G1329" s="483">
        <v>0</v>
      </c>
      <c r="H1329" s="88">
        <v>0</v>
      </c>
      <c r="I1329" s="483">
        <v>0</v>
      </c>
      <c r="J1329" s="483">
        <v>0</v>
      </c>
      <c r="K1329" s="483">
        <v>0</v>
      </c>
      <c r="L1329" s="483">
        <v>0</v>
      </c>
      <c r="M1329" s="483">
        <v>0</v>
      </c>
      <c r="N1329" s="483">
        <v>0</v>
      </c>
      <c r="O1329" s="483">
        <v>0</v>
      </c>
      <c r="P1329" s="483">
        <v>0</v>
      </c>
      <c r="Q1329" s="483">
        <v>0</v>
      </c>
      <c r="R1329" s="88">
        <v>0</v>
      </c>
      <c r="S1329" s="483">
        <v>0</v>
      </c>
      <c r="T1329" s="483">
        <v>0</v>
      </c>
      <c r="U1329" s="483">
        <v>0</v>
      </c>
      <c r="V1329" s="483">
        <v>0</v>
      </c>
      <c r="W1329" s="483">
        <v>0</v>
      </c>
      <c r="X1329" s="483">
        <v>0</v>
      </c>
      <c r="Y1329" s="483">
        <v>0</v>
      </c>
      <c r="Z1329" s="483">
        <v>0</v>
      </c>
      <c r="AA1329" s="483">
        <v>0</v>
      </c>
      <c r="AB1329" s="483">
        <v>0</v>
      </c>
      <c r="AC1329" s="483">
        <v>0</v>
      </c>
      <c r="AD1329" s="483">
        <v>0</v>
      </c>
      <c r="AE1329" s="483">
        <v>0</v>
      </c>
      <c r="AF1329" s="236">
        <v>0</v>
      </c>
      <c r="AG1329" s="236">
        <v>0</v>
      </c>
      <c r="AH1329" s="236">
        <v>0</v>
      </c>
      <c r="AI1329" s="236">
        <v>0</v>
      </c>
      <c r="AJ1329" s="488">
        <v>0</v>
      </c>
    </row>
    <row r="1330" spans="1:36" s="42" customFormat="1" x14ac:dyDescent="0.25">
      <c r="A1330" s="408"/>
      <c r="B1330" s="113">
        <v>740961</v>
      </c>
      <c r="C1330" s="189" t="s">
        <v>1542</v>
      </c>
      <c r="D1330" s="483">
        <v>0</v>
      </c>
      <c r="E1330" s="483">
        <v>0</v>
      </c>
      <c r="F1330" s="483">
        <v>0</v>
      </c>
      <c r="G1330" s="483">
        <v>0</v>
      </c>
      <c r="H1330" s="88">
        <v>0</v>
      </c>
      <c r="I1330" s="483">
        <v>0</v>
      </c>
      <c r="J1330" s="483">
        <v>0</v>
      </c>
      <c r="K1330" s="483">
        <v>0</v>
      </c>
      <c r="L1330" s="483">
        <v>0</v>
      </c>
      <c r="M1330" s="483">
        <v>0</v>
      </c>
      <c r="N1330" s="483">
        <v>0</v>
      </c>
      <c r="O1330" s="483">
        <v>0</v>
      </c>
      <c r="P1330" s="483">
        <v>0</v>
      </c>
      <c r="Q1330" s="483">
        <v>0</v>
      </c>
      <c r="R1330" s="88">
        <v>0</v>
      </c>
      <c r="S1330" s="483">
        <v>0</v>
      </c>
      <c r="T1330" s="483">
        <v>0</v>
      </c>
      <c r="U1330" s="483">
        <v>0</v>
      </c>
      <c r="V1330" s="483">
        <v>0</v>
      </c>
      <c r="W1330" s="483">
        <v>0</v>
      </c>
      <c r="X1330" s="483">
        <v>0</v>
      </c>
      <c r="Y1330" s="483">
        <v>0</v>
      </c>
      <c r="Z1330" s="483">
        <v>0</v>
      </c>
      <c r="AA1330" s="483">
        <v>0</v>
      </c>
      <c r="AB1330" s="483">
        <v>0</v>
      </c>
      <c r="AC1330" s="483">
        <v>0</v>
      </c>
      <c r="AD1330" s="483">
        <v>0</v>
      </c>
      <c r="AE1330" s="483">
        <v>0</v>
      </c>
      <c r="AF1330" s="236">
        <v>0</v>
      </c>
      <c r="AG1330" s="236">
        <v>0</v>
      </c>
      <c r="AH1330" s="236">
        <v>0</v>
      </c>
      <c r="AI1330" s="236">
        <v>0</v>
      </c>
      <c r="AJ1330" s="488">
        <v>0</v>
      </c>
    </row>
    <row r="1331" spans="1:36" s="42" customFormat="1" x14ac:dyDescent="0.25">
      <c r="A1331" s="408"/>
      <c r="B1331" s="113">
        <v>740962</v>
      </c>
      <c r="C1331" s="189" t="s">
        <v>1543</v>
      </c>
      <c r="D1331" s="483">
        <v>0</v>
      </c>
      <c r="E1331" s="483">
        <v>0</v>
      </c>
      <c r="F1331" s="483">
        <v>0</v>
      </c>
      <c r="G1331" s="483">
        <v>0</v>
      </c>
      <c r="H1331" s="88">
        <v>0</v>
      </c>
      <c r="I1331" s="483">
        <v>0</v>
      </c>
      <c r="J1331" s="483">
        <v>0</v>
      </c>
      <c r="K1331" s="483">
        <v>0</v>
      </c>
      <c r="L1331" s="483">
        <v>0</v>
      </c>
      <c r="M1331" s="483">
        <v>0</v>
      </c>
      <c r="N1331" s="483">
        <v>0</v>
      </c>
      <c r="O1331" s="483">
        <v>0</v>
      </c>
      <c r="P1331" s="483">
        <v>0</v>
      </c>
      <c r="Q1331" s="483">
        <v>0</v>
      </c>
      <c r="R1331" s="88">
        <v>0</v>
      </c>
      <c r="S1331" s="483">
        <v>0</v>
      </c>
      <c r="T1331" s="483">
        <v>0</v>
      </c>
      <c r="U1331" s="483">
        <v>0</v>
      </c>
      <c r="V1331" s="483">
        <v>0</v>
      </c>
      <c r="W1331" s="483">
        <v>0</v>
      </c>
      <c r="X1331" s="483">
        <v>0</v>
      </c>
      <c r="Y1331" s="483">
        <v>0</v>
      </c>
      <c r="Z1331" s="483">
        <v>0</v>
      </c>
      <c r="AA1331" s="483">
        <v>0</v>
      </c>
      <c r="AB1331" s="483">
        <v>0</v>
      </c>
      <c r="AC1331" s="483">
        <v>0</v>
      </c>
      <c r="AD1331" s="483">
        <v>0</v>
      </c>
      <c r="AE1331" s="483">
        <v>0</v>
      </c>
      <c r="AF1331" s="236">
        <v>0</v>
      </c>
      <c r="AG1331" s="236">
        <v>0</v>
      </c>
      <c r="AH1331" s="236">
        <v>0</v>
      </c>
      <c r="AI1331" s="236">
        <v>0</v>
      </c>
      <c r="AJ1331" s="488">
        <v>0</v>
      </c>
    </row>
    <row r="1332" spans="1:36" s="42" customFormat="1" x14ac:dyDescent="0.25">
      <c r="A1332" s="408"/>
      <c r="B1332" s="113">
        <v>740965</v>
      </c>
      <c r="C1332" s="189" t="s">
        <v>1635</v>
      </c>
      <c r="D1332" s="483">
        <v>0</v>
      </c>
      <c r="E1332" s="483">
        <v>0</v>
      </c>
      <c r="F1332" s="483">
        <v>0</v>
      </c>
      <c r="G1332" s="483">
        <v>0</v>
      </c>
      <c r="H1332" s="88">
        <v>0</v>
      </c>
      <c r="I1332" s="483">
        <v>0</v>
      </c>
      <c r="J1332" s="483">
        <v>0</v>
      </c>
      <c r="K1332" s="483">
        <v>0</v>
      </c>
      <c r="L1332" s="483">
        <v>0</v>
      </c>
      <c r="M1332" s="483">
        <v>0</v>
      </c>
      <c r="N1332" s="483">
        <v>0</v>
      </c>
      <c r="O1332" s="483">
        <v>0</v>
      </c>
      <c r="P1332" s="483">
        <v>0</v>
      </c>
      <c r="Q1332" s="483">
        <v>0</v>
      </c>
      <c r="R1332" s="88">
        <v>0</v>
      </c>
      <c r="S1332" s="483">
        <v>0</v>
      </c>
      <c r="T1332" s="483">
        <v>0</v>
      </c>
      <c r="U1332" s="483">
        <v>0</v>
      </c>
      <c r="V1332" s="483">
        <v>0</v>
      </c>
      <c r="W1332" s="483">
        <v>0</v>
      </c>
      <c r="X1332" s="483">
        <v>0</v>
      </c>
      <c r="Y1332" s="483">
        <v>0</v>
      </c>
      <c r="Z1332" s="483">
        <v>0</v>
      </c>
      <c r="AA1332" s="483">
        <v>0</v>
      </c>
      <c r="AB1332" s="483">
        <v>0</v>
      </c>
      <c r="AC1332" s="483">
        <v>0</v>
      </c>
      <c r="AD1332" s="483">
        <v>0</v>
      </c>
      <c r="AE1332" s="483">
        <v>0</v>
      </c>
      <c r="AF1332" s="236">
        <v>0</v>
      </c>
      <c r="AG1332" s="236">
        <v>0</v>
      </c>
      <c r="AH1332" s="236">
        <v>0</v>
      </c>
      <c r="AI1332" s="236">
        <v>0</v>
      </c>
      <c r="AJ1332" s="488">
        <v>0</v>
      </c>
    </row>
    <row r="1333" spans="1:36" s="42" customFormat="1" x14ac:dyDescent="0.25">
      <c r="A1333" s="408"/>
      <c r="B1333" s="113">
        <v>740970</v>
      </c>
      <c r="C1333" s="189" t="s">
        <v>1636</v>
      </c>
      <c r="D1333" s="483">
        <v>0</v>
      </c>
      <c r="E1333" s="483">
        <v>0</v>
      </c>
      <c r="F1333" s="483">
        <v>0</v>
      </c>
      <c r="G1333" s="483">
        <v>0</v>
      </c>
      <c r="H1333" s="88">
        <v>0</v>
      </c>
      <c r="I1333" s="483">
        <v>0</v>
      </c>
      <c r="J1333" s="483">
        <v>0</v>
      </c>
      <c r="K1333" s="483">
        <v>0</v>
      </c>
      <c r="L1333" s="483">
        <v>0</v>
      </c>
      <c r="M1333" s="483">
        <v>0</v>
      </c>
      <c r="N1333" s="483">
        <v>0</v>
      </c>
      <c r="O1333" s="483">
        <v>0</v>
      </c>
      <c r="P1333" s="483">
        <v>0</v>
      </c>
      <c r="Q1333" s="483">
        <v>0</v>
      </c>
      <c r="R1333" s="88">
        <v>0</v>
      </c>
      <c r="S1333" s="483">
        <v>0</v>
      </c>
      <c r="T1333" s="483">
        <v>0</v>
      </c>
      <c r="U1333" s="483">
        <v>0</v>
      </c>
      <c r="V1333" s="483">
        <v>0</v>
      </c>
      <c r="W1333" s="483">
        <v>0</v>
      </c>
      <c r="X1333" s="483">
        <v>0</v>
      </c>
      <c r="Y1333" s="483">
        <v>0</v>
      </c>
      <c r="Z1333" s="483">
        <v>0</v>
      </c>
      <c r="AA1333" s="483">
        <v>0</v>
      </c>
      <c r="AB1333" s="483">
        <v>0</v>
      </c>
      <c r="AC1333" s="483">
        <v>0</v>
      </c>
      <c r="AD1333" s="483">
        <v>0</v>
      </c>
      <c r="AE1333" s="483">
        <v>0</v>
      </c>
      <c r="AF1333" s="236">
        <v>0</v>
      </c>
      <c r="AG1333" s="236">
        <v>0</v>
      </c>
      <c r="AH1333" s="236">
        <v>0</v>
      </c>
      <c r="AI1333" s="236">
        <v>0</v>
      </c>
      <c r="AJ1333" s="488">
        <v>0</v>
      </c>
    </row>
    <row r="1334" spans="1:36" s="42" customFormat="1" x14ac:dyDescent="0.25">
      <c r="A1334" s="408"/>
      <c r="B1334" s="113">
        <v>740975</v>
      </c>
      <c r="C1334" s="189" t="s">
        <v>417</v>
      </c>
      <c r="D1334" s="483">
        <v>0</v>
      </c>
      <c r="E1334" s="483">
        <v>0</v>
      </c>
      <c r="F1334" s="483">
        <v>0</v>
      </c>
      <c r="G1334" s="483">
        <v>0</v>
      </c>
      <c r="H1334" s="88">
        <v>0</v>
      </c>
      <c r="I1334" s="483">
        <v>0</v>
      </c>
      <c r="J1334" s="483">
        <v>0</v>
      </c>
      <c r="K1334" s="483">
        <v>0</v>
      </c>
      <c r="L1334" s="483">
        <v>0</v>
      </c>
      <c r="M1334" s="483">
        <v>0</v>
      </c>
      <c r="N1334" s="483">
        <v>0</v>
      </c>
      <c r="O1334" s="483">
        <v>0</v>
      </c>
      <c r="P1334" s="483">
        <v>0</v>
      </c>
      <c r="Q1334" s="483">
        <v>0</v>
      </c>
      <c r="R1334" s="88">
        <v>0</v>
      </c>
      <c r="S1334" s="483">
        <v>0</v>
      </c>
      <c r="T1334" s="483">
        <v>0</v>
      </c>
      <c r="U1334" s="483">
        <v>0</v>
      </c>
      <c r="V1334" s="483">
        <v>0</v>
      </c>
      <c r="W1334" s="483">
        <v>0</v>
      </c>
      <c r="X1334" s="483">
        <v>0</v>
      </c>
      <c r="Y1334" s="483">
        <v>0</v>
      </c>
      <c r="Z1334" s="483">
        <v>0</v>
      </c>
      <c r="AA1334" s="483">
        <v>0</v>
      </c>
      <c r="AB1334" s="483">
        <v>0</v>
      </c>
      <c r="AC1334" s="483">
        <v>0</v>
      </c>
      <c r="AD1334" s="483">
        <v>0</v>
      </c>
      <c r="AE1334" s="483">
        <v>0</v>
      </c>
      <c r="AF1334" s="236">
        <v>0</v>
      </c>
      <c r="AG1334" s="236">
        <v>0</v>
      </c>
      <c r="AH1334" s="236">
        <v>0</v>
      </c>
      <c r="AI1334" s="236">
        <v>0</v>
      </c>
      <c r="AJ1334" s="488">
        <v>0</v>
      </c>
    </row>
    <row r="1335" spans="1:36" s="42" customFormat="1" x14ac:dyDescent="0.25">
      <c r="A1335" s="408"/>
      <c r="B1335" s="113">
        <v>740980</v>
      </c>
      <c r="C1335" s="189" t="s">
        <v>418</v>
      </c>
      <c r="D1335" s="483">
        <v>0</v>
      </c>
      <c r="E1335" s="483">
        <v>0</v>
      </c>
      <c r="F1335" s="483">
        <v>0</v>
      </c>
      <c r="G1335" s="483">
        <v>0</v>
      </c>
      <c r="H1335" s="88">
        <v>0</v>
      </c>
      <c r="I1335" s="483">
        <v>0</v>
      </c>
      <c r="J1335" s="483">
        <v>0</v>
      </c>
      <c r="K1335" s="483">
        <v>0</v>
      </c>
      <c r="L1335" s="483">
        <v>0</v>
      </c>
      <c r="M1335" s="483">
        <v>0</v>
      </c>
      <c r="N1335" s="483">
        <v>0</v>
      </c>
      <c r="O1335" s="483">
        <v>0</v>
      </c>
      <c r="P1335" s="483">
        <v>0</v>
      </c>
      <c r="Q1335" s="483">
        <v>0</v>
      </c>
      <c r="R1335" s="88">
        <v>0</v>
      </c>
      <c r="S1335" s="483">
        <v>0</v>
      </c>
      <c r="T1335" s="483">
        <v>0</v>
      </c>
      <c r="U1335" s="483">
        <v>0</v>
      </c>
      <c r="V1335" s="483">
        <v>0</v>
      </c>
      <c r="W1335" s="483">
        <v>0</v>
      </c>
      <c r="X1335" s="483">
        <v>0</v>
      </c>
      <c r="Y1335" s="483">
        <v>0</v>
      </c>
      <c r="Z1335" s="483">
        <v>0</v>
      </c>
      <c r="AA1335" s="483">
        <v>0</v>
      </c>
      <c r="AB1335" s="483">
        <v>0</v>
      </c>
      <c r="AC1335" s="483">
        <v>0</v>
      </c>
      <c r="AD1335" s="483">
        <v>0</v>
      </c>
      <c r="AE1335" s="483">
        <v>0</v>
      </c>
      <c r="AF1335" s="236">
        <v>0</v>
      </c>
      <c r="AG1335" s="236">
        <v>0</v>
      </c>
      <c r="AH1335" s="236">
        <v>0</v>
      </c>
      <c r="AI1335" s="236">
        <v>0</v>
      </c>
      <c r="AJ1335" s="488">
        <v>0</v>
      </c>
    </row>
    <row r="1336" spans="1:36" s="42" customFormat="1" x14ac:dyDescent="0.25">
      <c r="A1336" s="408"/>
      <c r="B1336" s="113">
        <v>740985</v>
      </c>
      <c r="C1336" s="189" t="s">
        <v>419</v>
      </c>
      <c r="D1336" s="483">
        <v>0</v>
      </c>
      <c r="E1336" s="483">
        <v>0</v>
      </c>
      <c r="F1336" s="483">
        <v>0</v>
      </c>
      <c r="G1336" s="483">
        <v>0</v>
      </c>
      <c r="H1336" s="88">
        <v>0</v>
      </c>
      <c r="I1336" s="483">
        <v>0</v>
      </c>
      <c r="J1336" s="483">
        <v>0</v>
      </c>
      <c r="K1336" s="483">
        <v>0</v>
      </c>
      <c r="L1336" s="483">
        <v>0</v>
      </c>
      <c r="M1336" s="483">
        <v>0</v>
      </c>
      <c r="N1336" s="483">
        <v>0</v>
      </c>
      <c r="O1336" s="483">
        <v>0</v>
      </c>
      <c r="P1336" s="483">
        <v>0</v>
      </c>
      <c r="Q1336" s="483">
        <v>0</v>
      </c>
      <c r="R1336" s="88">
        <v>0</v>
      </c>
      <c r="S1336" s="483">
        <v>0</v>
      </c>
      <c r="T1336" s="483">
        <v>0</v>
      </c>
      <c r="U1336" s="483">
        <v>0</v>
      </c>
      <c r="V1336" s="483">
        <v>0</v>
      </c>
      <c r="W1336" s="483">
        <v>0</v>
      </c>
      <c r="X1336" s="483">
        <v>0</v>
      </c>
      <c r="Y1336" s="483">
        <v>0</v>
      </c>
      <c r="Z1336" s="483">
        <v>0</v>
      </c>
      <c r="AA1336" s="483">
        <v>0</v>
      </c>
      <c r="AB1336" s="483">
        <v>0</v>
      </c>
      <c r="AC1336" s="483">
        <v>0</v>
      </c>
      <c r="AD1336" s="483">
        <v>0</v>
      </c>
      <c r="AE1336" s="483">
        <v>0</v>
      </c>
      <c r="AF1336" s="236">
        <v>0</v>
      </c>
      <c r="AG1336" s="236">
        <v>0</v>
      </c>
      <c r="AH1336" s="236">
        <v>0</v>
      </c>
      <c r="AI1336" s="236">
        <v>0</v>
      </c>
      <c r="AJ1336" s="488">
        <v>0</v>
      </c>
    </row>
    <row r="1337" spans="1:36" s="42" customFormat="1" x14ac:dyDescent="0.25">
      <c r="A1337" s="408"/>
      <c r="B1337" s="113">
        <v>740990</v>
      </c>
      <c r="C1337" s="189" t="s">
        <v>53</v>
      </c>
      <c r="D1337" s="483">
        <v>0</v>
      </c>
      <c r="E1337" s="483">
        <v>0</v>
      </c>
      <c r="F1337" s="483">
        <v>0</v>
      </c>
      <c r="G1337" s="483">
        <v>0</v>
      </c>
      <c r="H1337" s="88">
        <v>0</v>
      </c>
      <c r="I1337" s="483">
        <v>0</v>
      </c>
      <c r="J1337" s="483">
        <v>0</v>
      </c>
      <c r="K1337" s="483">
        <v>0</v>
      </c>
      <c r="L1337" s="483">
        <v>0</v>
      </c>
      <c r="M1337" s="483">
        <v>0</v>
      </c>
      <c r="N1337" s="483">
        <v>0</v>
      </c>
      <c r="O1337" s="483">
        <v>0</v>
      </c>
      <c r="P1337" s="483">
        <v>0</v>
      </c>
      <c r="Q1337" s="483">
        <v>0</v>
      </c>
      <c r="R1337" s="88">
        <v>0</v>
      </c>
      <c r="S1337" s="483">
        <v>0</v>
      </c>
      <c r="T1337" s="483">
        <v>0</v>
      </c>
      <c r="U1337" s="483">
        <v>0</v>
      </c>
      <c r="V1337" s="483">
        <v>0</v>
      </c>
      <c r="W1337" s="483">
        <v>0</v>
      </c>
      <c r="X1337" s="483">
        <v>0</v>
      </c>
      <c r="Y1337" s="483">
        <v>0</v>
      </c>
      <c r="Z1337" s="483">
        <v>0</v>
      </c>
      <c r="AA1337" s="483">
        <v>0</v>
      </c>
      <c r="AB1337" s="483">
        <v>0</v>
      </c>
      <c r="AC1337" s="483">
        <v>0</v>
      </c>
      <c r="AD1337" s="483">
        <v>0</v>
      </c>
      <c r="AE1337" s="483">
        <v>0</v>
      </c>
      <c r="AF1337" s="236">
        <v>0</v>
      </c>
      <c r="AG1337" s="236">
        <v>0</v>
      </c>
      <c r="AH1337" s="236">
        <v>0</v>
      </c>
      <c r="AI1337" s="236">
        <v>0</v>
      </c>
      <c r="AJ1337" s="488">
        <v>0</v>
      </c>
    </row>
    <row r="1338" spans="1:36" s="42" customFormat="1" x14ac:dyDescent="0.25">
      <c r="A1338" s="408"/>
      <c r="B1338" s="113">
        <v>7410</v>
      </c>
      <c r="C1338" s="189" t="s">
        <v>474</v>
      </c>
      <c r="D1338" s="483">
        <v>0</v>
      </c>
      <c r="E1338" s="483">
        <v>0</v>
      </c>
      <c r="F1338" s="483">
        <v>0</v>
      </c>
      <c r="G1338" s="483">
        <v>0</v>
      </c>
      <c r="H1338" s="88">
        <v>0</v>
      </c>
      <c r="I1338" s="483">
        <v>0</v>
      </c>
      <c r="J1338" s="483">
        <v>0</v>
      </c>
      <c r="K1338" s="483">
        <v>0</v>
      </c>
      <c r="L1338" s="483">
        <v>0</v>
      </c>
      <c r="M1338" s="483">
        <v>0</v>
      </c>
      <c r="N1338" s="483">
        <v>0</v>
      </c>
      <c r="O1338" s="483">
        <v>0</v>
      </c>
      <c r="P1338" s="483">
        <v>0</v>
      </c>
      <c r="Q1338" s="483">
        <v>0</v>
      </c>
      <c r="R1338" s="88">
        <v>0</v>
      </c>
      <c r="S1338" s="483">
        <v>0</v>
      </c>
      <c r="T1338" s="483">
        <v>0</v>
      </c>
      <c r="U1338" s="483">
        <v>0</v>
      </c>
      <c r="V1338" s="483">
        <v>0</v>
      </c>
      <c r="W1338" s="483">
        <v>0</v>
      </c>
      <c r="X1338" s="483">
        <v>0</v>
      </c>
      <c r="Y1338" s="483">
        <v>0</v>
      </c>
      <c r="Z1338" s="483">
        <v>0</v>
      </c>
      <c r="AA1338" s="483">
        <v>0</v>
      </c>
      <c r="AB1338" s="483">
        <v>0</v>
      </c>
      <c r="AC1338" s="483">
        <v>0</v>
      </c>
      <c r="AD1338" s="483">
        <v>0</v>
      </c>
      <c r="AE1338" s="483">
        <v>0</v>
      </c>
      <c r="AF1338" s="236">
        <v>0</v>
      </c>
      <c r="AG1338" s="236">
        <v>0</v>
      </c>
      <c r="AH1338" s="236">
        <v>0</v>
      </c>
      <c r="AI1338" s="236">
        <v>0</v>
      </c>
      <c r="AJ1338" s="488">
        <v>0</v>
      </c>
    </row>
    <row r="1339" spans="1:36" s="42" customFormat="1" x14ac:dyDescent="0.25">
      <c r="A1339" s="408"/>
      <c r="B1339" s="113">
        <v>7411</v>
      </c>
      <c r="C1339" s="189" t="s">
        <v>475</v>
      </c>
      <c r="D1339" s="483">
        <v>0</v>
      </c>
      <c r="E1339" s="483">
        <v>0</v>
      </c>
      <c r="F1339" s="483">
        <v>0</v>
      </c>
      <c r="G1339" s="483">
        <v>0</v>
      </c>
      <c r="H1339" s="88">
        <v>0</v>
      </c>
      <c r="I1339" s="483">
        <v>0</v>
      </c>
      <c r="J1339" s="483">
        <v>162.75989000000001</v>
      </c>
      <c r="K1339" s="483">
        <v>0</v>
      </c>
      <c r="L1339" s="483">
        <v>0</v>
      </c>
      <c r="M1339" s="483">
        <v>0</v>
      </c>
      <c r="N1339" s="483">
        <v>0</v>
      </c>
      <c r="O1339" s="483">
        <v>2525.9205200000001</v>
      </c>
      <c r="P1339" s="483">
        <v>0</v>
      </c>
      <c r="Q1339" s="483">
        <v>0</v>
      </c>
      <c r="R1339" s="88">
        <v>2688.6804099999999</v>
      </c>
      <c r="S1339" s="483">
        <v>0</v>
      </c>
      <c r="T1339" s="483">
        <v>0</v>
      </c>
      <c r="U1339" s="483">
        <v>0</v>
      </c>
      <c r="V1339" s="483">
        <v>0</v>
      </c>
      <c r="W1339" s="483">
        <v>0</v>
      </c>
      <c r="X1339" s="483">
        <v>0</v>
      </c>
      <c r="Y1339" s="483">
        <v>0</v>
      </c>
      <c r="Z1339" s="483">
        <v>0</v>
      </c>
      <c r="AA1339" s="483">
        <v>0</v>
      </c>
      <c r="AB1339" s="483">
        <v>0</v>
      </c>
      <c r="AC1339" s="483">
        <v>0</v>
      </c>
      <c r="AD1339" s="483">
        <v>0</v>
      </c>
      <c r="AE1339" s="483">
        <v>2688.6804099999999</v>
      </c>
      <c r="AF1339" s="236">
        <v>0</v>
      </c>
      <c r="AG1339" s="236">
        <v>0</v>
      </c>
      <c r="AH1339" s="236">
        <v>0</v>
      </c>
      <c r="AI1339" s="236">
        <v>0</v>
      </c>
      <c r="AJ1339" s="488">
        <v>2688.6804099999999</v>
      </c>
    </row>
    <row r="1340" spans="1:36" s="42" customFormat="1" x14ac:dyDescent="0.25">
      <c r="A1340" s="408"/>
      <c r="B1340" s="113">
        <v>741105</v>
      </c>
      <c r="C1340" s="189" t="s">
        <v>243</v>
      </c>
      <c r="D1340" s="483">
        <v>0</v>
      </c>
      <c r="E1340" s="483">
        <v>0</v>
      </c>
      <c r="F1340" s="483">
        <v>0</v>
      </c>
      <c r="G1340" s="483">
        <v>0</v>
      </c>
      <c r="H1340" s="88">
        <v>0</v>
      </c>
      <c r="I1340" s="483">
        <v>0</v>
      </c>
      <c r="J1340" s="483">
        <v>95.110010000000003</v>
      </c>
      <c r="K1340" s="483">
        <v>0</v>
      </c>
      <c r="L1340" s="483">
        <v>0</v>
      </c>
      <c r="M1340" s="483">
        <v>0</v>
      </c>
      <c r="N1340" s="483">
        <v>0</v>
      </c>
      <c r="O1340" s="483">
        <v>2525.9205200000001</v>
      </c>
      <c r="P1340" s="483">
        <v>0</v>
      </c>
      <c r="Q1340" s="483">
        <v>0</v>
      </c>
      <c r="R1340" s="88">
        <v>2621.03053</v>
      </c>
      <c r="S1340" s="483">
        <v>0</v>
      </c>
      <c r="T1340" s="483">
        <v>0</v>
      </c>
      <c r="U1340" s="483">
        <v>0</v>
      </c>
      <c r="V1340" s="483">
        <v>0</v>
      </c>
      <c r="W1340" s="483">
        <v>0</v>
      </c>
      <c r="X1340" s="483">
        <v>0</v>
      </c>
      <c r="Y1340" s="483">
        <v>0</v>
      </c>
      <c r="Z1340" s="483">
        <v>0</v>
      </c>
      <c r="AA1340" s="483">
        <v>0</v>
      </c>
      <c r="AB1340" s="483">
        <v>0</v>
      </c>
      <c r="AC1340" s="483">
        <v>0</v>
      </c>
      <c r="AD1340" s="483">
        <v>0</v>
      </c>
      <c r="AE1340" s="483">
        <v>2621.03053</v>
      </c>
      <c r="AF1340" s="236">
        <v>0</v>
      </c>
      <c r="AG1340" s="236">
        <v>0</v>
      </c>
      <c r="AH1340" s="236">
        <v>0</v>
      </c>
      <c r="AI1340" s="236">
        <v>0</v>
      </c>
      <c r="AJ1340" s="488">
        <v>2621.03053</v>
      </c>
    </row>
    <row r="1341" spans="1:36" s="42" customFormat="1" x14ac:dyDescent="0.25">
      <c r="A1341" s="408"/>
      <c r="B1341" s="113">
        <v>741110</v>
      </c>
      <c r="C1341" s="189" t="s">
        <v>254</v>
      </c>
      <c r="D1341" s="483">
        <v>0</v>
      </c>
      <c r="E1341" s="483">
        <v>0</v>
      </c>
      <c r="F1341" s="483">
        <v>0</v>
      </c>
      <c r="G1341" s="483">
        <v>0</v>
      </c>
      <c r="H1341" s="88">
        <v>0</v>
      </c>
      <c r="I1341" s="483">
        <v>0</v>
      </c>
      <c r="J1341" s="483">
        <v>0</v>
      </c>
      <c r="K1341" s="483">
        <v>0</v>
      </c>
      <c r="L1341" s="483">
        <v>0</v>
      </c>
      <c r="M1341" s="483">
        <v>0</v>
      </c>
      <c r="N1341" s="483">
        <v>0</v>
      </c>
      <c r="O1341" s="483">
        <v>0</v>
      </c>
      <c r="P1341" s="483">
        <v>0</v>
      </c>
      <c r="Q1341" s="483">
        <v>0</v>
      </c>
      <c r="R1341" s="88">
        <v>0</v>
      </c>
      <c r="S1341" s="483">
        <v>0</v>
      </c>
      <c r="T1341" s="483">
        <v>0</v>
      </c>
      <c r="U1341" s="483">
        <v>0</v>
      </c>
      <c r="V1341" s="483">
        <v>0</v>
      </c>
      <c r="W1341" s="483">
        <v>0</v>
      </c>
      <c r="X1341" s="483">
        <v>0</v>
      </c>
      <c r="Y1341" s="483">
        <v>0</v>
      </c>
      <c r="Z1341" s="483">
        <v>0</v>
      </c>
      <c r="AA1341" s="483">
        <v>0</v>
      </c>
      <c r="AB1341" s="483">
        <v>0</v>
      </c>
      <c r="AC1341" s="483">
        <v>0</v>
      </c>
      <c r="AD1341" s="483">
        <v>0</v>
      </c>
      <c r="AE1341" s="483">
        <v>0</v>
      </c>
      <c r="AF1341" s="236">
        <v>0</v>
      </c>
      <c r="AG1341" s="236">
        <v>0</v>
      </c>
      <c r="AH1341" s="236">
        <v>0</v>
      </c>
      <c r="AI1341" s="236">
        <v>0</v>
      </c>
      <c r="AJ1341" s="488">
        <v>0</v>
      </c>
    </row>
    <row r="1342" spans="1:36" s="42" customFormat="1" x14ac:dyDescent="0.25">
      <c r="A1342" s="408"/>
      <c r="B1342" s="113">
        <v>741115</v>
      </c>
      <c r="C1342" s="189" t="s">
        <v>258</v>
      </c>
      <c r="D1342" s="483">
        <v>0</v>
      </c>
      <c r="E1342" s="483">
        <v>0</v>
      </c>
      <c r="F1342" s="483">
        <v>0</v>
      </c>
      <c r="G1342" s="483">
        <v>0</v>
      </c>
      <c r="H1342" s="88">
        <v>0</v>
      </c>
      <c r="I1342" s="483">
        <v>0</v>
      </c>
      <c r="J1342" s="483">
        <v>67.649879999999996</v>
      </c>
      <c r="K1342" s="483">
        <v>0</v>
      </c>
      <c r="L1342" s="483">
        <v>0</v>
      </c>
      <c r="M1342" s="483">
        <v>0</v>
      </c>
      <c r="N1342" s="483">
        <v>0</v>
      </c>
      <c r="O1342" s="483">
        <v>0</v>
      </c>
      <c r="P1342" s="483">
        <v>0</v>
      </c>
      <c r="Q1342" s="483">
        <v>0</v>
      </c>
      <c r="R1342" s="88">
        <v>67.649879999999996</v>
      </c>
      <c r="S1342" s="483">
        <v>0</v>
      </c>
      <c r="T1342" s="483">
        <v>0</v>
      </c>
      <c r="U1342" s="483">
        <v>0</v>
      </c>
      <c r="V1342" s="483">
        <v>0</v>
      </c>
      <c r="W1342" s="483">
        <v>0</v>
      </c>
      <c r="X1342" s="483">
        <v>0</v>
      </c>
      <c r="Y1342" s="483">
        <v>0</v>
      </c>
      <c r="Z1342" s="483">
        <v>0</v>
      </c>
      <c r="AA1342" s="483">
        <v>0</v>
      </c>
      <c r="AB1342" s="483">
        <v>0</v>
      </c>
      <c r="AC1342" s="483">
        <v>0</v>
      </c>
      <c r="AD1342" s="483">
        <v>0</v>
      </c>
      <c r="AE1342" s="483">
        <v>67.649879999999996</v>
      </c>
      <c r="AF1342" s="236">
        <v>0</v>
      </c>
      <c r="AG1342" s="236">
        <v>0</v>
      </c>
      <c r="AH1342" s="236">
        <v>0</v>
      </c>
      <c r="AI1342" s="236">
        <v>0</v>
      </c>
      <c r="AJ1342" s="488">
        <v>67.649879999999996</v>
      </c>
    </row>
    <row r="1343" spans="1:36" s="42" customFormat="1" x14ac:dyDescent="0.25">
      <c r="A1343" s="408"/>
      <c r="B1343" s="113">
        <v>741120</v>
      </c>
      <c r="C1343" s="189" t="s">
        <v>435</v>
      </c>
      <c r="D1343" s="483">
        <v>0</v>
      </c>
      <c r="E1343" s="483">
        <v>0</v>
      </c>
      <c r="F1343" s="483">
        <v>0</v>
      </c>
      <c r="G1343" s="483">
        <v>0</v>
      </c>
      <c r="H1343" s="88">
        <v>0</v>
      </c>
      <c r="I1343" s="483">
        <v>0</v>
      </c>
      <c r="J1343" s="483">
        <v>0</v>
      </c>
      <c r="K1343" s="483">
        <v>0</v>
      </c>
      <c r="L1343" s="483">
        <v>0</v>
      </c>
      <c r="M1343" s="483">
        <v>0</v>
      </c>
      <c r="N1343" s="483">
        <v>0</v>
      </c>
      <c r="O1343" s="483">
        <v>0</v>
      </c>
      <c r="P1343" s="483">
        <v>0</v>
      </c>
      <c r="Q1343" s="483">
        <v>0</v>
      </c>
      <c r="R1343" s="88">
        <v>0</v>
      </c>
      <c r="S1343" s="483">
        <v>0</v>
      </c>
      <c r="T1343" s="483">
        <v>0</v>
      </c>
      <c r="U1343" s="483">
        <v>0</v>
      </c>
      <c r="V1343" s="483">
        <v>0</v>
      </c>
      <c r="W1343" s="483">
        <v>0</v>
      </c>
      <c r="X1343" s="483">
        <v>0</v>
      </c>
      <c r="Y1343" s="483">
        <v>0</v>
      </c>
      <c r="Z1343" s="483">
        <v>0</v>
      </c>
      <c r="AA1343" s="483">
        <v>0</v>
      </c>
      <c r="AB1343" s="483">
        <v>0</v>
      </c>
      <c r="AC1343" s="483">
        <v>0</v>
      </c>
      <c r="AD1343" s="483">
        <v>0</v>
      </c>
      <c r="AE1343" s="483">
        <v>0</v>
      </c>
      <c r="AF1343" s="236">
        <v>0</v>
      </c>
      <c r="AG1343" s="236">
        <v>0</v>
      </c>
      <c r="AH1343" s="236">
        <v>0</v>
      </c>
      <c r="AI1343" s="236">
        <v>0</v>
      </c>
      <c r="AJ1343" s="488">
        <v>0</v>
      </c>
    </row>
    <row r="1344" spans="1:36" s="42" customFormat="1" x14ac:dyDescent="0.25">
      <c r="A1344" s="408"/>
      <c r="B1344" s="113">
        <v>741125</v>
      </c>
      <c r="C1344" s="189" t="s">
        <v>456</v>
      </c>
      <c r="D1344" s="483">
        <v>0</v>
      </c>
      <c r="E1344" s="483">
        <v>0</v>
      </c>
      <c r="F1344" s="483">
        <v>0</v>
      </c>
      <c r="G1344" s="483">
        <v>0</v>
      </c>
      <c r="H1344" s="88">
        <v>0</v>
      </c>
      <c r="I1344" s="483">
        <v>0</v>
      </c>
      <c r="J1344" s="483">
        <v>0</v>
      </c>
      <c r="K1344" s="483">
        <v>0</v>
      </c>
      <c r="L1344" s="483">
        <v>0</v>
      </c>
      <c r="M1344" s="483">
        <v>0</v>
      </c>
      <c r="N1344" s="483">
        <v>0</v>
      </c>
      <c r="O1344" s="483">
        <v>0</v>
      </c>
      <c r="P1344" s="483">
        <v>0</v>
      </c>
      <c r="Q1344" s="483">
        <v>0</v>
      </c>
      <c r="R1344" s="88">
        <v>0</v>
      </c>
      <c r="S1344" s="483">
        <v>0</v>
      </c>
      <c r="T1344" s="483">
        <v>0</v>
      </c>
      <c r="U1344" s="483">
        <v>0</v>
      </c>
      <c r="V1344" s="483">
        <v>0</v>
      </c>
      <c r="W1344" s="483">
        <v>0</v>
      </c>
      <c r="X1344" s="483">
        <v>0</v>
      </c>
      <c r="Y1344" s="483">
        <v>0</v>
      </c>
      <c r="Z1344" s="483">
        <v>0</v>
      </c>
      <c r="AA1344" s="483">
        <v>0</v>
      </c>
      <c r="AB1344" s="483">
        <v>0</v>
      </c>
      <c r="AC1344" s="483">
        <v>0</v>
      </c>
      <c r="AD1344" s="483">
        <v>0</v>
      </c>
      <c r="AE1344" s="483">
        <v>0</v>
      </c>
      <c r="AF1344" s="236">
        <v>0</v>
      </c>
      <c r="AG1344" s="236">
        <v>0</v>
      </c>
      <c r="AH1344" s="236">
        <v>0</v>
      </c>
      <c r="AI1344" s="236">
        <v>0</v>
      </c>
      <c r="AJ1344" s="488">
        <v>0</v>
      </c>
    </row>
    <row r="1345" spans="1:36" s="42" customFormat="1" x14ac:dyDescent="0.25">
      <c r="A1345" s="408"/>
      <c r="B1345" s="113">
        <v>741130</v>
      </c>
      <c r="C1345" s="189" t="s">
        <v>458</v>
      </c>
      <c r="D1345" s="483">
        <v>0</v>
      </c>
      <c r="E1345" s="483">
        <v>0</v>
      </c>
      <c r="F1345" s="483">
        <v>0</v>
      </c>
      <c r="G1345" s="483">
        <v>0</v>
      </c>
      <c r="H1345" s="88">
        <v>0</v>
      </c>
      <c r="I1345" s="483">
        <v>0</v>
      </c>
      <c r="J1345" s="483">
        <v>0</v>
      </c>
      <c r="K1345" s="483">
        <v>0</v>
      </c>
      <c r="L1345" s="483">
        <v>0</v>
      </c>
      <c r="M1345" s="483">
        <v>0</v>
      </c>
      <c r="N1345" s="483">
        <v>0</v>
      </c>
      <c r="O1345" s="483">
        <v>0</v>
      </c>
      <c r="P1345" s="483">
        <v>0</v>
      </c>
      <c r="Q1345" s="483">
        <v>0</v>
      </c>
      <c r="R1345" s="88">
        <v>0</v>
      </c>
      <c r="S1345" s="483">
        <v>0</v>
      </c>
      <c r="T1345" s="483">
        <v>0</v>
      </c>
      <c r="U1345" s="483">
        <v>0</v>
      </c>
      <c r="V1345" s="483">
        <v>0</v>
      </c>
      <c r="W1345" s="483">
        <v>0</v>
      </c>
      <c r="X1345" s="483">
        <v>0</v>
      </c>
      <c r="Y1345" s="483">
        <v>0</v>
      </c>
      <c r="Z1345" s="483">
        <v>0</v>
      </c>
      <c r="AA1345" s="483">
        <v>0</v>
      </c>
      <c r="AB1345" s="483">
        <v>0</v>
      </c>
      <c r="AC1345" s="483">
        <v>0</v>
      </c>
      <c r="AD1345" s="483">
        <v>0</v>
      </c>
      <c r="AE1345" s="483">
        <v>0</v>
      </c>
      <c r="AF1345" s="236">
        <v>0</v>
      </c>
      <c r="AG1345" s="236">
        <v>0</v>
      </c>
      <c r="AH1345" s="236">
        <v>0</v>
      </c>
      <c r="AI1345" s="236">
        <v>0</v>
      </c>
      <c r="AJ1345" s="488">
        <v>0</v>
      </c>
    </row>
    <row r="1346" spans="1:36" s="42" customFormat="1" x14ac:dyDescent="0.25">
      <c r="A1346" s="408"/>
      <c r="B1346" s="113">
        <v>741135</v>
      </c>
      <c r="C1346" s="189" t="s">
        <v>276</v>
      </c>
      <c r="D1346" s="483">
        <v>0</v>
      </c>
      <c r="E1346" s="483">
        <v>0</v>
      </c>
      <c r="F1346" s="483">
        <v>0</v>
      </c>
      <c r="G1346" s="483">
        <v>0</v>
      </c>
      <c r="H1346" s="88">
        <v>0</v>
      </c>
      <c r="I1346" s="483">
        <v>0</v>
      </c>
      <c r="J1346" s="483">
        <v>0</v>
      </c>
      <c r="K1346" s="483">
        <v>0</v>
      </c>
      <c r="L1346" s="483">
        <v>0</v>
      </c>
      <c r="M1346" s="483">
        <v>0</v>
      </c>
      <c r="N1346" s="483">
        <v>0</v>
      </c>
      <c r="O1346" s="483">
        <v>0</v>
      </c>
      <c r="P1346" s="483">
        <v>0</v>
      </c>
      <c r="Q1346" s="483">
        <v>0</v>
      </c>
      <c r="R1346" s="88">
        <v>0</v>
      </c>
      <c r="S1346" s="483">
        <v>0</v>
      </c>
      <c r="T1346" s="483">
        <v>0</v>
      </c>
      <c r="U1346" s="483">
        <v>0</v>
      </c>
      <c r="V1346" s="483">
        <v>0</v>
      </c>
      <c r="W1346" s="483">
        <v>0</v>
      </c>
      <c r="X1346" s="483">
        <v>0</v>
      </c>
      <c r="Y1346" s="483">
        <v>0</v>
      </c>
      <c r="Z1346" s="483">
        <v>0</v>
      </c>
      <c r="AA1346" s="483">
        <v>0</v>
      </c>
      <c r="AB1346" s="483">
        <v>0</v>
      </c>
      <c r="AC1346" s="483">
        <v>0</v>
      </c>
      <c r="AD1346" s="483">
        <v>0</v>
      </c>
      <c r="AE1346" s="483">
        <v>0</v>
      </c>
      <c r="AF1346" s="236">
        <v>0</v>
      </c>
      <c r="AG1346" s="236">
        <v>0</v>
      </c>
      <c r="AH1346" s="236">
        <v>0</v>
      </c>
      <c r="AI1346" s="236">
        <v>0</v>
      </c>
      <c r="AJ1346" s="488">
        <v>0</v>
      </c>
    </row>
    <row r="1347" spans="1:36" s="42" customFormat="1" x14ac:dyDescent="0.25">
      <c r="A1347" s="408"/>
      <c r="B1347" s="113">
        <v>741140</v>
      </c>
      <c r="C1347" s="189" t="s">
        <v>460</v>
      </c>
      <c r="D1347" s="483">
        <v>0</v>
      </c>
      <c r="E1347" s="483">
        <v>0</v>
      </c>
      <c r="F1347" s="483">
        <v>0</v>
      </c>
      <c r="G1347" s="483">
        <v>0</v>
      </c>
      <c r="H1347" s="88">
        <v>0</v>
      </c>
      <c r="I1347" s="483">
        <v>0</v>
      </c>
      <c r="J1347" s="483">
        <v>0</v>
      </c>
      <c r="K1347" s="483">
        <v>0</v>
      </c>
      <c r="L1347" s="483">
        <v>0</v>
      </c>
      <c r="M1347" s="483">
        <v>0</v>
      </c>
      <c r="N1347" s="483">
        <v>0</v>
      </c>
      <c r="O1347" s="483">
        <v>0</v>
      </c>
      <c r="P1347" s="483">
        <v>0</v>
      </c>
      <c r="Q1347" s="483">
        <v>0</v>
      </c>
      <c r="R1347" s="88">
        <v>0</v>
      </c>
      <c r="S1347" s="483">
        <v>0</v>
      </c>
      <c r="T1347" s="483">
        <v>0</v>
      </c>
      <c r="U1347" s="483">
        <v>0</v>
      </c>
      <c r="V1347" s="483">
        <v>0</v>
      </c>
      <c r="W1347" s="483">
        <v>0</v>
      </c>
      <c r="X1347" s="483">
        <v>0</v>
      </c>
      <c r="Y1347" s="483">
        <v>0</v>
      </c>
      <c r="Z1347" s="483">
        <v>0</v>
      </c>
      <c r="AA1347" s="483">
        <v>0</v>
      </c>
      <c r="AB1347" s="483">
        <v>0</v>
      </c>
      <c r="AC1347" s="483">
        <v>0</v>
      </c>
      <c r="AD1347" s="483">
        <v>0</v>
      </c>
      <c r="AE1347" s="483">
        <v>0</v>
      </c>
      <c r="AF1347" s="236">
        <v>0</v>
      </c>
      <c r="AG1347" s="236">
        <v>0</v>
      </c>
      <c r="AH1347" s="236">
        <v>0</v>
      </c>
      <c r="AI1347" s="236">
        <v>0</v>
      </c>
      <c r="AJ1347" s="488">
        <v>0</v>
      </c>
    </row>
    <row r="1348" spans="1:36" s="42" customFormat="1" x14ac:dyDescent="0.25">
      <c r="A1348" s="408"/>
      <c r="B1348" s="113">
        <v>7412</v>
      </c>
      <c r="C1348" s="189" t="s">
        <v>893</v>
      </c>
      <c r="D1348" s="483">
        <v>0</v>
      </c>
      <c r="E1348" s="483">
        <v>0</v>
      </c>
      <c r="F1348" s="483">
        <v>0</v>
      </c>
      <c r="G1348" s="483">
        <v>0</v>
      </c>
      <c r="H1348" s="88">
        <v>0</v>
      </c>
      <c r="I1348" s="483">
        <v>0</v>
      </c>
      <c r="J1348" s="483">
        <v>0</v>
      </c>
      <c r="K1348" s="483">
        <v>0</v>
      </c>
      <c r="L1348" s="483">
        <v>0</v>
      </c>
      <c r="M1348" s="483">
        <v>0</v>
      </c>
      <c r="N1348" s="483">
        <v>0</v>
      </c>
      <c r="O1348" s="483">
        <v>0</v>
      </c>
      <c r="P1348" s="483">
        <v>0</v>
      </c>
      <c r="Q1348" s="483">
        <v>0</v>
      </c>
      <c r="R1348" s="88">
        <v>0</v>
      </c>
      <c r="S1348" s="483">
        <v>0</v>
      </c>
      <c r="T1348" s="483">
        <v>0</v>
      </c>
      <c r="U1348" s="483">
        <v>0</v>
      </c>
      <c r="V1348" s="483">
        <v>0</v>
      </c>
      <c r="W1348" s="483">
        <v>0</v>
      </c>
      <c r="X1348" s="483">
        <v>0</v>
      </c>
      <c r="Y1348" s="483">
        <v>0</v>
      </c>
      <c r="Z1348" s="483">
        <v>0</v>
      </c>
      <c r="AA1348" s="483">
        <v>0</v>
      </c>
      <c r="AB1348" s="483">
        <v>0</v>
      </c>
      <c r="AC1348" s="483">
        <v>0</v>
      </c>
      <c r="AD1348" s="483">
        <v>0</v>
      </c>
      <c r="AE1348" s="483">
        <v>0</v>
      </c>
      <c r="AF1348" s="236">
        <v>0</v>
      </c>
      <c r="AG1348" s="236">
        <v>0</v>
      </c>
      <c r="AH1348" s="236">
        <v>0</v>
      </c>
      <c r="AI1348" s="236">
        <v>0</v>
      </c>
      <c r="AJ1348" s="488">
        <v>0</v>
      </c>
    </row>
    <row r="1349" spans="1:36" s="42" customFormat="1" x14ac:dyDescent="0.25">
      <c r="A1349" s="408"/>
      <c r="B1349" s="113">
        <v>741205</v>
      </c>
      <c r="C1349" s="189" t="s">
        <v>911</v>
      </c>
      <c r="D1349" s="483">
        <v>0</v>
      </c>
      <c r="E1349" s="483">
        <v>0</v>
      </c>
      <c r="F1349" s="483">
        <v>0</v>
      </c>
      <c r="G1349" s="483">
        <v>0</v>
      </c>
      <c r="H1349" s="88">
        <v>0</v>
      </c>
      <c r="I1349" s="483">
        <v>0</v>
      </c>
      <c r="J1349" s="483">
        <v>0</v>
      </c>
      <c r="K1349" s="483">
        <v>0</v>
      </c>
      <c r="L1349" s="483">
        <v>0</v>
      </c>
      <c r="M1349" s="483">
        <v>0</v>
      </c>
      <c r="N1349" s="483">
        <v>0</v>
      </c>
      <c r="O1349" s="483">
        <v>0</v>
      </c>
      <c r="P1349" s="483">
        <v>0</v>
      </c>
      <c r="Q1349" s="483">
        <v>0</v>
      </c>
      <c r="R1349" s="88">
        <v>0</v>
      </c>
      <c r="S1349" s="483">
        <v>0</v>
      </c>
      <c r="T1349" s="483">
        <v>0</v>
      </c>
      <c r="U1349" s="483">
        <v>0</v>
      </c>
      <c r="V1349" s="483">
        <v>0</v>
      </c>
      <c r="W1349" s="483">
        <v>0</v>
      </c>
      <c r="X1349" s="483">
        <v>0</v>
      </c>
      <c r="Y1349" s="483">
        <v>0</v>
      </c>
      <c r="Z1349" s="483">
        <v>0</v>
      </c>
      <c r="AA1349" s="483">
        <v>0</v>
      </c>
      <c r="AB1349" s="483">
        <v>0</v>
      </c>
      <c r="AC1349" s="483">
        <v>0</v>
      </c>
      <c r="AD1349" s="483">
        <v>0</v>
      </c>
      <c r="AE1349" s="483">
        <v>0</v>
      </c>
      <c r="AF1349" s="236">
        <v>0</v>
      </c>
      <c r="AG1349" s="236">
        <v>0</v>
      </c>
      <c r="AH1349" s="236">
        <v>0</v>
      </c>
      <c r="AI1349" s="236">
        <v>0</v>
      </c>
      <c r="AJ1349" s="488">
        <v>0</v>
      </c>
    </row>
    <row r="1350" spans="1:36" s="42" customFormat="1" x14ac:dyDescent="0.25">
      <c r="A1350" s="408"/>
      <c r="B1350" s="113">
        <v>741210</v>
      </c>
      <c r="C1350" s="189" t="s">
        <v>912</v>
      </c>
      <c r="D1350" s="483">
        <v>0</v>
      </c>
      <c r="E1350" s="483">
        <v>0</v>
      </c>
      <c r="F1350" s="483">
        <v>0</v>
      </c>
      <c r="G1350" s="483">
        <v>0</v>
      </c>
      <c r="H1350" s="88">
        <v>0</v>
      </c>
      <c r="I1350" s="483">
        <v>0</v>
      </c>
      <c r="J1350" s="483">
        <v>0</v>
      </c>
      <c r="K1350" s="483">
        <v>0</v>
      </c>
      <c r="L1350" s="483">
        <v>0</v>
      </c>
      <c r="M1350" s="483">
        <v>0</v>
      </c>
      <c r="N1350" s="483">
        <v>0</v>
      </c>
      <c r="O1350" s="483">
        <v>0</v>
      </c>
      <c r="P1350" s="483">
        <v>0</v>
      </c>
      <c r="Q1350" s="483">
        <v>0</v>
      </c>
      <c r="R1350" s="88">
        <v>0</v>
      </c>
      <c r="S1350" s="483">
        <v>0</v>
      </c>
      <c r="T1350" s="483">
        <v>0</v>
      </c>
      <c r="U1350" s="483">
        <v>0</v>
      </c>
      <c r="V1350" s="483">
        <v>0</v>
      </c>
      <c r="W1350" s="483">
        <v>0</v>
      </c>
      <c r="X1350" s="483">
        <v>0</v>
      </c>
      <c r="Y1350" s="483">
        <v>0</v>
      </c>
      <c r="Z1350" s="483">
        <v>0</v>
      </c>
      <c r="AA1350" s="483">
        <v>0</v>
      </c>
      <c r="AB1350" s="483">
        <v>0</v>
      </c>
      <c r="AC1350" s="483">
        <v>0</v>
      </c>
      <c r="AD1350" s="483">
        <v>0</v>
      </c>
      <c r="AE1350" s="483">
        <v>0</v>
      </c>
      <c r="AF1350" s="236">
        <v>0</v>
      </c>
      <c r="AG1350" s="236">
        <v>0</v>
      </c>
      <c r="AH1350" s="236">
        <v>0</v>
      </c>
      <c r="AI1350" s="236">
        <v>0</v>
      </c>
      <c r="AJ1350" s="488">
        <v>0</v>
      </c>
    </row>
    <row r="1351" spans="1:36" s="42" customFormat="1" x14ac:dyDescent="0.25">
      <c r="A1351" s="408"/>
      <c r="B1351" s="113">
        <v>741215</v>
      </c>
      <c r="C1351" s="189" t="s">
        <v>913</v>
      </c>
      <c r="D1351" s="483">
        <v>0</v>
      </c>
      <c r="E1351" s="483">
        <v>0</v>
      </c>
      <c r="F1351" s="483">
        <v>0</v>
      </c>
      <c r="G1351" s="483">
        <v>0</v>
      </c>
      <c r="H1351" s="88">
        <v>0</v>
      </c>
      <c r="I1351" s="483">
        <v>0</v>
      </c>
      <c r="J1351" s="483">
        <v>0</v>
      </c>
      <c r="K1351" s="483">
        <v>0</v>
      </c>
      <c r="L1351" s="483">
        <v>0</v>
      </c>
      <c r="M1351" s="483">
        <v>0</v>
      </c>
      <c r="N1351" s="483">
        <v>0</v>
      </c>
      <c r="O1351" s="483">
        <v>0</v>
      </c>
      <c r="P1351" s="483">
        <v>0</v>
      </c>
      <c r="Q1351" s="483">
        <v>0</v>
      </c>
      <c r="R1351" s="88">
        <v>0</v>
      </c>
      <c r="S1351" s="483">
        <v>0</v>
      </c>
      <c r="T1351" s="483">
        <v>0</v>
      </c>
      <c r="U1351" s="483">
        <v>0</v>
      </c>
      <c r="V1351" s="483">
        <v>0</v>
      </c>
      <c r="W1351" s="483">
        <v>0</v>
      </c>
      <c r="X1351" s="483">
        <v>0</v>
      </c>
      <c r="Y1351" s="483">
        <v>0</v>
      </c>
      <c r="Z1351" s="483">
        <v>0</v>
      </c>
      <c r="AA1351" s="483">
        <v>0</v>
      </c>
      <c r="AB1351" s="483">
        <v>0</v>
      </c>
      <c r="AC1351" s="483">
        <v>0</v>
      </c>
      <c r="AD1351" s="483">
        <v>0</v>
      </c>
      <c r="AE1351" s="483">
        <v>0</v>
      </c>
      <c r="AF1351" s="236">
        <v>0</v>
      </c>
      <c r="AG1351" s="236">
        <v>0</v>
      </c>
      <c r="AH1351" s="236">
        <v>0</v>
      </c>
      <c r="AI1351" s="236">
        <v>0</v>
      </c>
      <c r="AJ1351" s="488">
        <v>0</v>
      </c>
    </row>
    <row r="1352" spans="1:36" s="42" customFormat="1" x14ac:dyDescent="0.25">
      <c r="A1352" s="408"/>
      <c r="B1352" s="113">
        <v>741220</v>
      </c>
      <c r="C1352" s="189" t="s">
        <v>914</v>
      </c>
      <c r="D1352" s="483">
        <v>0</v>
      </c>
      <c r="E1352" s="483">
        <v>0</v>
      </c>
      <c r="F1352" s="483">
        <v>0</v>
      </c>
      <c r="G1352" s="483">
        <v>0</v>
      </c>
      <c r="H1352" s="88">
        <v>0</v>
      </c>
      <c r="I1352" s="483">
        <v>0</v>
      </c>
      <c r="J1352" s="483">
        <v>0</v>
      </c>
      <c r="K1352" s="483">
        <v>0</v>
      </c>
      <c r="L1352" s="483">
        <v>0</v>
      </c>
      <c r="M1352" s="483">
        <v>0</v>
      </c>
      <c r="N1352" s="483">
        <v>0</v>
      </c>
      <c r="O1352" s="483">
        <v>0</v>
      </c>
      <c r="P1352" s="483">
        <v>0</v>
      </c>
      <c r="Q1352" s="483">
        <v>0</v>
      </c>
      <c r="R1352" s="88">
        <v>0</v>
      </c>
      <c r="S1352" s="483">
        <v>0</v>
      </c>
      <c r="T1352" s="483">
        <v>0</v>
      </c>
      <c r="U1352" s="483">
        <v>0</v>
      </c>
      <c r="V1352" s="483">
        <v>0</v>
      </c>
      <c r="W1352" s="483">
        <v>0</v>
      </c>
      <c r="X1352" s="483">
        <v>0</v>
      </c>
      <c r="Y1352" s="483">
        <v>0</v>
      </c>
      <c r="Z1352" s="483">
        <v>0</v>
      </c>
      <c r="AA1352" s="483">
        <v>0</v>
      </c>
      <c r="AB1352" s="483">
        <v>0</v>
      </c>
      <c r="AC1352" s="483">
        <v>0</v>
      </c>
      <c r="AD1352" s="483">
        <v>0</v>
      </c>
      <c r="AE1352" s="483">
        <v>0</v>
      </c>
      <c r="AF1352" s="236">
        <v>0</v>
      </c>
      <c r="AG1352" s="236">
        <v>0</v>
      </c>
      <c r="AH1352" s="236">
        <v>0</v>
      </c>
      <c r="AI1352" s="236">
        <v>0</v>
      </c>
      <c r="AJ1352" s="488">
        <v>0</v>
      </c>
    </row>
    <row r="1353" spans="1:36" s="42" customFormat="1" x14ac:dyDescent="0.25">
      <c r="A1353" s="408"/>
      <c r="B1353" s="113">
        <v>741225</v>
      </c>
      <c r="C1353" s="189" t="s">
        <v>915</v>
      </c>
      <c r="D1353" s="483">
        <v>0</v>
      </c>
      <c r="E1353" s="483">
        <v>0</v>
      </c>
      <c r="F1353" s="483">
        <v>0</v>
      </c>
      <c r="G1353" s="483">
        <v>0</v>
      </c>
      <c r="H1353" s="88">
        <v>0</v>
      </c>
      <c r="I1353" s="483">
        <v>0</v>
      </c>
      <c r="J1353" s="483">
        <v>0</v>
      </c>
      <c r="K1353" s="483">
        <v>0</v>
      </c>
      <c r="L1353" s="483">
        <v>0</v>
      </c>
      <c r="M1353" s="483">
        <v>0</v>
      </c>
      <c r="N1353" s="483">
        <v>0</v>
      </c>
      <c r="O1353" s="483">
        <v>0</v>
      </c>
      <c r="P1353" s="483">
        <v>0</v>
      </c>
      <c r="Q1353" s="483">
        <v>0</v>
      </c>
      <c r="R1353" s="88">
        <v>0</v>
      </c>
      <c r="S1353" s="483">
        <v>0</v>
      </c>
      <c r="T1353" s="483">
        <v>0</v>
      </c>
      <c r="U1353" s="483">
        <v>0</v>
      </c>
      <c r="V1353" s="483">
        <v>0</v>
      </c>
      <c r="W1353" s="483">
        <v>0</v>
      </c>
      <c r="X1353" s="483">
        <v>0</v>
      </c>
      <c r="Y1353" s="483">
        <v>0</v>
      </c>
      <c r="Z1353" s="483">
        <v>0</v>
      </c>
      <c r="AA1353" s="483">
        <v>0</v>
      </c>
      <c r="AB1353" s="483">
        <v>0</v>
      </c>
      <c r="AC1353" s="483">
        <v>0</v>
      </c>
      <c r="AD1353" s="483">
        <v>0</v>
      </c>
      <c r="AE1353" s="483">
        <v>0</v>
      </c>
      <c r="AF1353" s="236">
        <v>0</v>
      </c>
      <c r="AG1353" s="236">
        <v>0</v>
      </c>
      <c r="AH1353" s="236">
        <v>0</v>
      </c>
      <c r="AI1353" s="236">
        <v>0</v>
      </c>
      <c r="AJ1353" s="488">
        <v>0</v>
      </c>
    </row>
    <row r="1354" spans="1:36" s="42" customFormat="1" x14ac:dyDescent="0.25">
      <c r="A1354" s="408"/>
      <c r="B1354" s="113">
        <v>741230</v>
      </c>
      <c r="C1354" s="189" t="s">
        <v>916</v>
      </c>
      <c r="D1354" s="483">
        <v>0</v>
      </c>
      <c r="E1354" s="483">
        <v>0</v>
      </c>
      <c r="F1354" s="483">
        <v>0</v>
      </c>
      <c r="G1354" s="483">
        <v>0</v>
      </c>
      <c r="H1354" s="88">
        <v>0</v>
      </c>
      <c r="I1354" s="483">
        <v>0</v>
      </c>
      <c r="J1354" s="483">
        <v>0</v>
      </c>
      <c r="K1354" s="483">
        <v>0</v>
      </c>
      <c r="L1354" s="483">
        <v>0</v>
      </c>
      <c r="M1354" s="483">
        <v>0</v>
      </c>
      <c r="N1354" s="483">
        <v>0</v>
      </c>
      <c r="O1354" s="483">
        <v>0</v>
      </c>
      <c r="P1354" s="483">
        <v>0</v>
      </c>
      <c r="Q1354" s="483">
        <v>0</v>
      </c>
      <c r="R1354" s="88">
        <v>0</v>
      </c>
      <c r="S1354" s="483">
        <v>0</v>
      </c>
      <c r="T1354" s="483">
        <v>0</v>
      </c>
      <c r="U1354" s="483">
        <v>0</v>
      </c>
      <c r="V1354" s="483">
        <v>0</v>
      </c>
      <c r="W1354" s="483">
        <v>0</v>
      </c>
      <c r="X1354" s="483">
        <v>0</v>
      </c>
      <c r="Y1354" s="483">
        <v>0</v>
      </c>
      <c r="Z1354" s="483">
        <v>0</v>
      </c>
      <c r="AA1354" s="483">
        <v>0</v>
      </c>
      <c r="AB1354" s="483">
        <v>0</v>
      </c>
      <c r="AC1354" s="483">
        <v>0</v>
      </c>
      <c r="AD1354" s="483">
        <v>0</v>
      </c>
      <c r="AE1354" s="483">
        <v>0</v>
      </c>
      <c r="AF1354" s="236">
        <v>0</v>
      </c>
      <c r="AG1354" s="236">
        <v>0</v>
      </c>
      <c r="AH1354" s="236">
        <v>0</v>
      </c>
      <c r="AI1354" s="236">
        <v>0</v>
      </c>
      <c r="AJ1354" s="488">
        <v>0</v>
      </c>
    </row>
    <row r="1355" spans="1:36" s="42" customFormat="1" x14ac:dyDescent="0.25">
      <c r="A1355" s="408"/>
      <c r="B1355" s="113">
        <v>741235</v>
      </c>
      <c r="C1355" s="189" t="s">
        <v>917</v>
      </c>
      <c r="D1355" s="483">
        <v>0</v>
      </c>
      <c r="E1355" s="483">
        <v>0</v>
      </c>
      <c r="F1355" s="483">
        <v>0</v>
      </c>
      <c r="G1355" s="483">
        <v>0</v>
      </c>
      <c r="H1355" s="88">
        <v>0</v>
      </c>
      <c r="I1355" s="483">
        <v>0</v>
      </c>
      <c r="J1355" s="483">
        <v>0</v>
      </c>
      <c r="K1355" s="483">
        <v>0</v>
      </c>
      <c r="L1355" s="483">
        <v>0</v>
      </c>
      <c r="M1355" s="483">
        <v>0</v>
      </c>
      <c r="N1355" s="483">
        <v>0</v>
      </c>
      <c r="O1355" s="483">
        <v>0</v>
      </c>
      <c r="P1355" s="483">
        <v>0</v>
      </c>
      <c r="Q1355" s="483">
        <v>0</v>
      </c>
      <c r="R1355" s="88">
        <v>0</v>
      </c>
      <c r="S1355" s="483">
        <v>0</v>
      </c>
      <c r="T1355" s="483">
        <v>0</v>
      </c>
      <c r="U1355" s="483">
        <v>0</v>
      </c>
      <c r="V1355" s="483">
        <v>0</v>
      </c>
      <c r="W1355" s="483">
        <v>0</v>
      </c>
      <c r="X1355" s="483">
        <v>0</v>
      </c>
      <c r="Y1355" s="483">
        <v>0</v>
      </c>
      <c r="Z1355" s="483">
        <v>0</v>
      </c>
      <c r="AA1355" s="483">
        <v>0</v>
      </c>
      <c r="AB1355" s="483">
        <v>0</v>
      </c>
      <c r="AC1355" s="483">
        <v>0</v>
      </c>
      <c r="AD1355" s="483">
        <v>0</v>
      </c>
      <c r="AE1355" s="483">
        <v>0</v>
      </c>
      <c r="AF1355" s="236">
        <v>0</v>
      </c>
      <c r="AG1355" s="236">
        <v>0</v>
      </c>
      <c r="AH1355" s="236">
        <v>0</v>
      </c>
      <c r="AI1355" s="236">
        <v>0</v>
      </c>
      <c r="AJ1355" s="488">
        <v>0</v>
      </c>
    </row>
    <row r="1356" spans="1:36" s="42" customFormat="1" x14ac:dyDescent="0.25">
      <c r="A1356" s="408"/>
      <c r="B1356" s="113">
        <v>7414</v>
      </c>
      <c r="C1356" s="189" t="s">
        <v>1742</v>
      </c>
      <c r="D1356" s="483">
        <v>86388.339089999994</v>
      </c>
      <c r="E1356" s="483">
        <v>112352.69777</v>
      </c>
      <c r="F1356" s="483">
        <v>363854.01102999999</v>
      </c>
      <c r="G1356" s="483">
        <v>97494.060209999996</v>
      </c>
      <c r="H1356" s="88">
        <v>660089.10810000007</v>
      </c>
      <c r="I1356" s="483">
        <v>34808.279439999998</v>
      </c>
      <c r="J1356" s="483">
        <v>43987.37012</v>
      </c>
      <c r="K1356" s="483">
        <v>10171.029</v>
      </c>
      <c r="L1356" s="483">
        <v>163451.64629</v>
      </c>
      <c r="M1356" s="483">
        <v>30023.91185</v>
      </c>
      <c r="N1356" s="483">
        <v>30699.611830000002</v>
      </c>
      <c r="O1356" s="483">
        <v>23811.093570000001</v>
      </c>
      <c r="P1356" s="483">
        <v>12057.85087</v>
      </c>
      <c r="Q1356" s="483">
        <v>15146.95796</v>
      </c>
      <c r="R1356" s="88">
        <v>364157.75092999998</v>
      </c>
      <c r="S1356" s="483">
        <v>2393.8093899999999</v>
      </c>
      <c r="T1356" s="483">
        <v>1240.3380400000001</v>
      </c>
      <c r="U1356" s="483">
        <v>614.62782000000004</v>
      </c>
      <c r="V1356" s="483">
        <v>981.73379999999997</v>
      </c>
      <c r="W1356" s="483">
        <v>847.30746999999997</v>
      </c>
      <c r="X1356" s="483">
        <v>212.42572000000001</v>
      </c>
      <c r="Y1356" s="483">
        <v>4420.0348100000001</v>
      </c>
      <c r="Z1356" s="483">
        <v>386.82968</v>
      </c>
      <c r="AA1356" s="483">
        <v>1695.51784</v>
      </c>
      <c r="AB1356" s="483">
        <v>7033.0266799999999</v>
      </c>
      <c r="AC1356" s="483">
        <v>1219.4440400000001</v>
      </c>
      <c r="AD1356" s="483">
        <v>21045.095290000001</v>
      </c>
      <c r="AE1356" s="483">
        <v>1045291.95432</v>
      </c>
      <c r="AF1356" s="236">
        <v>40870.640830000004</v>
      </c>
      <c r="AG1356" s="236">
        <v>194457.29194</v>
      </c>
      <c r="AH1356" s="236">
        <v>0</v>
      </c>
      <c r="AI1356" s="236">
        <v>7334.9966899999999</v>
      </c>
      <c r="AJ1356" s="488">
        <v>802629.02486</v>
      </c>
    </row>
    <row r="1357" spans="1:36" s="42" customFormat="1" x14ac:dyDescent="0.25">
      <c r="A1357" s="408"/>
      <c r="B1357" s="113">
        <v>741401</v>
      </c>
      <c r="C1357" s="189" t="s">
        <v>1743</v>
      </c>
      <c r="D1357" s="483">
        <v>1155.66085</v>
      </c>
      <c r="E1357" s="483">
        <v>19389.211179999998</v>
      </c>
      <c r="F1357" s="483">
        <v>31976.778269999999</v>
      </c>
      <c r="G1357" s="483">
        <v>1946.3188299999999</v>
      </c>
      <c r="H1357" s="88">
        <v>54467.96912999999</v>
      </c>
      <c r="I1357" s="483">
        <v>4192.2746100000004</v>
      </c>
      <c r="J1357" s="483">
        <v>0</v>
      </c>
      <c r="K1357" s="483">
        <v>0</v>
      </c>
      <c r="L1357" s="483">
        <v>2003.83341</v>
      </c>
      <c r="M1357" s="483">
        <v>736.77503999999999</v>
      </c>
      <c r="N1357" s="483">
        <v>6081.0021299999999</v>
      </c>
      <c r="O1357" s="483">
        <v>1566.72253</v>
      </c>
      <c r="P1357" s="483">
        <v>366.86169999999998</v>
      </c>
      <c r="Q1357" s="483">
        <v>0</v>
      </c>
      <c r="R1357" s="88">
        <v>14947.469419999999</v>
      </c>
      <c r="S1357" s="483">
        <v>968.99477999999999</v>
      </c>
      <c r="T1357" s="483">
        <v>0</v>
      </c>
      <c r="U1357" s="483">
        <v>28.27009</v>
      </c>
      <c r="V1357" s="483">
        <v>112.27319</v>
      </c>
      <c r="W1357" s="483">
        <v>0</v>
      </c>
      <c r="X1357" s="483">
        <v>0</v>
      </c>
      <c r="Y1357" s="483">
        <v>0</v>
      </c>
      <c r="Z1357" s="483">
        <v>55.121729999999999</v>
      </c>
      <c r="AA1357" s="483">
        <v>0</v>
      </c>
      <c r="AB1357" s="483">
        <v>61.450620000000001</v>
      </c>
      <c r="AC1357" s="483">
        <v>0</v>
      </c>
      <c r="AD1357" s="483">
        <v>1226.11041</v>
      </c>
      <c r="AE1357" s="483">
        <v>70641.548959999986</v>
      </c>
      <c r="AF1357" s="236">
        <v>6081.0021299999999</v>
      </c>
      <c r="AG1357" s="236">
        <v>2852.8816400000001</v>
      </c>
      <c r="AH1357" s="236">
        <v>0</v>
      </c>
      <c r="AI1357" s="236">
        <v>0</v>
      </c>
      <c r="AJ1357" s="488">
        <v>61707.665189999992</v>
      </c>
    </row>
    <row r="1358" spans="1:36" s="42" customFormat="1" x14ac:dyDescent="0.25">
      <c r="A1358" s="408"/>
      <c r="B1358" s="113">
        <v>741402</v>
      </c>
      <c r="C1358" s="189" t="s">
        <v>1745</v>
      </c>
      <c r="D1358" s="483">
        <v>3667.7736500000001</v>
      </c>
      <c r="E1358" s="483">
        <v>178.78621000000001</v>
      </c>
      <c r="F1358" s="483">
        <v>2986.6984499999999</v>
      </c>
      <c r="G1358" s="483">
        <v>1253.1333400000001</v>
      </c>
      <c r="H1358" s="88">
        <v>8086.3916500000005</v>
      </c>
      <c r="I1358" s="483">
        <v>2509.0192400000001</v>
      </c>
      <c r="J1358" s="483">
        <v>31.021999999999998</v>
      </c>
      <c r="K1358" s="483">
        <v>0</v>
      </c>
      <c r="L1358" s="483">
        <v>9298.6945099999994</v>
      </c>
      <c r="M1358" s="483">
        <v>720.55510000000004</v>
      </c>
      <c r="N1358" s="483">
        <v>536.01071999999999</v>
      </c>
      <c r="O1358" s="483">
        <v>555.74305000000004</v>
      </c>
      <c r="P1358" s="483">
        <v>561.81507999999997</v>
      </c>
      <c r="Q1358" s="483">
        <v>377.63044000000002</v>
      </c>
      <c r="R1358" s="88">
        <v>14590.490140000002</v>
      </c>
      <c r="S1358" s="483">
        <v>2.1790400000000001</v>
      </c>
      <c r="T1358" s="483">
        <v>243.94702000000001</v>
      </c>
      <c r="U1358" s="483">
        <v>0.34226000000000001</v>
      </c>
      <c r="V1358" s="483">
        <v>352.04915999999997</v>
      </c>
      <c r="W1358" s="483">
        <v>0</v>
      </c>
      <c r="X1358" s="483">
        <v>0</v>
      </c>
      <c r="Y1358" s="483">
        <v>0</v>
      </c>
      <c r="Z1358" s="483">
        <v>65.458650000000006</v>
      </c>
      <c r="AA1358" s="483">
        <v>0</v>
      </c>
      <c r="AB1358" s="483">
        <v>837.58249000000001</v>
      </c>
      <c r="AC1358" s="483">
        <v>0</v>
      </c>
      <c r="AD1358" s="483">
        <v>1501.55862</v>
      </c>
      <c r="AE1358" s="483">
        <v>24178.440410000003</v>
      </c>
      <c r="AF1358" s="236">
        <v>536.01071999999999</v>
      </c>
      <c r="AG1358" s="236">
        <v>10371.298769999999</v>
      </c>
      <c r="AH1358" s="236">
        <v>0</v>
      </c>
      <c r="AI1358" s="236">
        <v>0</v>
      </c>
      <c r="AJ1358" s="488">
        <v>13271.130920000003</v>
      </c>
    </row>
    <row r="1359" spans="1:36" s="42" customFormat="1" x14ac:dyDescent="0.25">
      <c r="A1359" s="408"/>
      <c r="B1359" s="113">
        <v>741403</v>
      </c>
      <c r="C1359" s="189" t="s">
        <v>1747</v>
      </c>
      <c r="D1359" s="483">
        <v>223.73244</v>
      </c>
      <c r="E1359" s="483">
        <v>564.74108000000001</v>
      </c>
      <c r="F1359" s="483">
        <v>161.22275999999999</v>
      </c>
      <c r="G1359" s="483">
        <v>267.80547000000001</v>
      </c>
      <c r="H1359" s="88">
        <v>1217.5017499999999</v>
      </c>
      <c r="I1359" s="483">
        <v>5.8787500000000001</v>
      </c>
      <c r="J1359" s="483">
        <v>36.482999999999997</v>
      </c>
      <c r="K1359" s="483">
        <v>0</v>
      </c>
      <c r="L1359" s="483">
        <v>0</v>
      </c>
      <c r="M1359" s="483">
        <v>32.540599999999998</v>
      </c>
      <c r="N1359" s="483">
        <v>53.305439999999997</v>
      </c>
      <c r="O1359" s="483">
        <v>204.16471999999999</v>
      </c>
      <c r="P1359" s="483">
        <v>131.86355</v>
      </c>
      <c r="Q1359" s="483">
        <v>0</v>
      </c>
      <c r="R1359" s="88">
        <v>464.23605999999995</v>
      </c>
      <c r="S1359" s="483">
        <v>48.986640000000001</v>
      </c>
      <c r="T1359" s="483">
        <v>0</v>
      </c>
      <c r="U1359" s="483">
        <v>0</v>
      </c>
      <c r="V1359" s="483">
        <v>1.32301</v>
      </c>
      <c r="W1359" s="483">
        <v>0</v>
      </c>
      <c r="X1359" s="483">
        <v>0</v>
      </c>
      <c r="Y1359" s="483">
        <v>0</v>
      </c>
      <c r="Z1359" s="483">
        <v>2.7449499999999998</v>
      </c>
      <c r="AA1359" s="483">
        <v>0</v>
      </c>
      <c r="AB1359" s="483">
        <v>129.55925999999999</v>
      </c>
      <c r="AC1359" s="483">
        <v>0</v>
      </c>
      <c r="AD1359" s="483">
        <v>182.61385999999999</v>
      </c>
      <c r="AE1359" s="483">
        <v>1864.3516699999998</v>
      </c>
      <c r="AF1359" s="236">
        <v>53.305439999999997</v>
      </c>
      <c r="AG1359" s="236">
        <v>33.863609999999994</v>
      </c>
      <c r="AH1359" s="236">
        <v>0</v>
      </c>
      <c r="AI1359" s="236">
        <v>0</v>
      </c>
      <c r="AJ1359" s="488">
        <v>1777.18262</v>
      </c>
    </row>
    <row r="1360" spans="1:36" s="42" customFormat="1" x14ac:dyDescent="0.25">
      <c r="A1360" s="408"/>
      <c r="B1360" s="113">
        <v>741404</v>
      </c>
      <c r="C1360" s="189" t="s">
        <v>1748</v>
      </c>
      <c r="D1360" s="483">
        <v>711.09357999999997</v>
      </c>
      <c r="E1360" s="483">
        <v>14.111980000000001</v>
      </c>
      <c r="F1360" s="483">
        <v>2325.0094100000001</v>
      </c>
      <c r="G1360" s="483">
        <v>21.389900000000001</v>
      </c>
      <c r="H1360" s="88">
        <v>3071.6048700000001</v>
      </c>
      <c r="I1360" s="483">
        <v>20.03407</v>
      </c>
      <c r="J1360" s="483">
        <v>0</v>
      </c>
      <c r="K1360" s="483">
        <v>0</v>
      </c>
      <c r="L1360" s="483">
        <v>0</v>
      </c>
      <c r="M1360" s="483">
        <v>0</v>
      </c>
      <c r="N1360" s="483">
        <v>19.142410000000002</v>
      </c>
      <c r="O1360" s="483">
        <v>313.13143000000002</v>
      </c>
      <c r="P1360" s="483">
        <v>19.620259999999998</v>
      </c>
      <c r="Q1360" s="483">
        <v>760.29420000000005</v>
      </c>
      <c r="R1360" s="88">
        <v>1132.22237</v>
      </c>
      <c r="S1360" s="483">
        <v>318.78388999999999</v>
      </c>
      <c r="T1360" s="483">
        <v>0</v>
      </c>
      <c r="U1360" s="483">
        <v>68.506479999999996</v>
      </c>
      <c r="V1360" s="483">
        <v>23.33222</v>
      </c>
      <c r="W1360" s="483">
        <v>0</v>
      </c>
      <c r="X1360" s="483">
        <v>0</v>
      </c>
      <c r="Y1360" s="483">
        <v>2707.1783700000001</v>
      </c>
      <c r="Z1360" s="483">
        <v>7.1171300000000004</v>
      </c>
      <c r="AA1360" s="483">
        <v>389.25110000000001</v>
      </c>
      <c r="AB1360" s="483">
        <v>3067.0383400000001</v>
      </c>
      <c r="AC1360" s="483">
        <v>525.54515000000004</v>
      </c>
      <c r="AD1360" s="483">
        <v>7106.7526799999996</v>
      </c>
      <c r="AE1360" s="483">
        <v>11310.57992</v>
      </c>
      <c r="AF1360" s="236">
        <v>19.142410000000002</v>
      </c>
      <c r="AG1360" s="236">
        <v>23.33222</v>
      </c>
      <c r="AH1360" s="236">
        <v>0</v>
      </c>
      <c r="AI1360" s="236">
        <v>3621.97462</v>
      </c>
      <c r="AJ1360" s="488">
        <v>7646.1306699999996</v>
      </c>
    </row>
    <row r="1361" spans="1:36" s="42" customFormat="1" x14ac:dyDescent="0.25">
      <c r="A1361" s="408"/>
      <c r="B1361" s="113">
        <v>741409</v>
      </c>
      <c r="C1361" s="189" t="s">
        <v>1749</v>
      </c>
      <c r="D1361" s="483">
        <v>2659.7135499999999</v>
      </c>
      <c r="E1361" s="483">
        <v>15497.146119999999</v>
      </c>
      <c r="F1361" s="483">
        <v>42521.898029999997</v>
      </c>
      <c r="G1361" s="483">
        <v>4897.2573499999999</v>
      </c>
      <c r="H1361" s="88">
        <v>65576.015049999987</v>
      </c>
      <c r="I1361" s="483">
        <v>5452.3437700000004</v>
      </c>
      <c r="J1361" s="483">
        <v>88.018839999999997</v>
      </c>
      <c r="K1361" s="483">
        <v>1479.8330000000001</v>
      </c>
      <c r="L1361" s="483">
        <v>1145.60139</v>
      </c>
      <c r="M1361" s="483">
        <v>6469.5384000000004</v>
      </c>
      <c r="N1361" s="483">
        <v>6420.3342000000002</v>
      </c>
      <c r="O1361" s="483">
        <v>5778.9054699999997</v>
      </c>
      <c r="P1361" s="483">
        <v>7099.3119800000004</v>
      </c>
      <c r="Q1361" s="483">
        <v>3.0000000000000001E-3</v>
      </c>
      <c r="R1361" s="88">
        <v>33933.890049999995</v>
      </c>
      <c r="S1361" s="483">
        <v>430.99696999999998</v>
      </c>
      <c r="T1361" s="483">
        <v>0</v>
      </c>
      <c r="U1361" s="483">
        <v>0</v>
      </c>
      <c r="V1361" s="483">
        <v>3.45092</v>
      </c>
      <c r="W1361" s="483">
        <v>0</v>
      </c>
      <c r="X1361" s="483">
        <v>0</v>
      </c>
      <c r="Y1361" s="483">
        <v>0</v>
      </c>
      <c r="Z1361" s="483">
        <v>118.00657</v>
      </c>
      <c r="AA1361" s="483">
        <v>0</v>
      </c>
      <c r="AB1361" s="483">
        <v>36.422600000000003</v>
      </c>
      <c r="AC1361" s="483">
        <v>0</v>
      </c>
      <c r="AD1361" s="483">
        <v>588.87705999999991</v>
      </c>
      <c r="AE1361" s="483">
        <v>100098.78215999997</v>
      </c>
      <c r="AF1361" s="236">
        <v>7900.1671999999999</v>
      </c>
      <c r="AG1361" s="236">
        <v>7618.5907100000004</v>
      </c>
      <c r="AH1361" s="236">
        <v>0</v>
      </c>
      <c r="AI1361" s="236">
        <v>0</v>
      </c>
      <c r="AJ1361" s="488">
        <v>84580.024249999988</v>
      </c>
    </row>
    <row r="1362" spans="1:36" s="42" customFormat="1" x14ac:dyDescent="0.25">
      <c r="A1362" s="408"/>
      <c r="B1362" s="113">
        <v>741410</v>
      </c>
      <c r="C1362" s="189" t="s">
        <v>1751</v>
      </c>
      <c r="D1362" s="483">
        <v>8988.9519</v>
      </c>
      <c r="E1362" s="483">
        <v>19643.78501</v>
      </c>
      <c r="F1362" s="483">
        <v>43517.449979999998</v>
      </c>
      <c r="G1362" s="483">
        <v>38608.383710000002</v>
      </c>
      <c r="H1362" s="88">
        <v>110758.57060000001</v>
      </c>
      <c r="I1362" s="483">
        <v>15488.75987</v>
      </c>
      <c r="J1362" s="483">
        <v>5687.5045600000003</v>
      </c>
      <c r="K1362" s="483">
        <v>0</v>
      </c>
      <c r="L1362" s="483">
        <v>44261.969069999999</v>
      </c>
      <c r="M1362" s="483">
        <v>8817.0451699999994</v>
      </c>
      <c r="N1362" s="483">
        <v>4199.39221</v>
      </c>
      <c r="O1362" s="483">
        <v>4448.1002500000004</v>
      </c>
      <c r="P1362" s="483">
        <v>600.28749000000005</v>
      </c>
      <c r="Q1362" s="483">
        <v>539.37175999999999</v>
      </c>
      <c r="R1362" s="88">
        <v>84042.430380000005</v>
      </c>
      <c r="S1362" s="483">
        <v>3.23265</v>
      </c>
      <c r="T1362" s="483">
        <v>996.39102000000003</v>
      </c>
      <c r="U1362" s="483">
        <v>4.3</v>
      </c>
      <c r="V1362" s="483">
        <v>386.97406999999998</v>
      </c>
      <c r="W1362" s="483">
        <v>0</v>
      </c>
      <c r="X1362" s="483">
        <v>0</v>
      </c>
      <c r="Y1362" s="483">
        <v>0</v>
      </c>
      <c r="Z1362" s="483">
        <v>132.91362000000001</v>
      </c>
      <c r="AA1362" s="483">
        <v>0</v>
      </c>
      <c r="AB1362" s="483">
        <v>132.48692</v>
      </c>
      <c r="AC1362" s="483">
        <v>0</v>
      </c>
      <c r="AD1362" s="483">
        <v>1656.29828</v>
      </c>
      <c r="AE1362" s="483">
        <v>196457.29926</v>
      </c>
      <c r="AF1362" s="236">
        <v>4199.39221</v>
      </c>
      <c r="AG1362" s="236">
        <v>53465.988309999993</v>
      </c>
      <c r="AH1362" s="236">
        <v>0</v>
      </c>
      <c r="AI1362" s="236">
        <v>0</v>
      </c>
      <c r="AJ1362" s="488">
        <v>138791.91873999996</v>
      </c>
    </row>
    <row r="1363" spans="1:36" s="42" customFormat="1" x14ac:dyDescent="0.25">
      <c r="A1363" s="408"/>
      <c r="B1363" s="113">
        <v>741411</v>
      </c>
      <c r="C1363" s="189" t="s">
        <v>1753</v>
      </c>
      <c r="D1363" s="483">
        <v>2715.1879899999999</v>
      </c>
      <c r="E1363" s="483">
        <v>3585.5724599999999</v>
      </c>
      <c r="F1363" s="483">
        <v>17179.19427</v>
      </c>
      <c r="G1363" s="483">
        <v>3807.8380099999999</v>
      </c>
      <c r="H1363" s="88">
        <v>27287.792730000001</v>
      </c>
      <c r="I1363" s="483">
        <v>193.02536000000001</v>
      </c>
      <c r="J1363" s="483">
        <v>120.25072</v>
      </c>
      <c r="K1363" s="483">
        <v>0</v>
      </c>
      <c r="L1363" s="483">
        <v>0</v>
      </c>
      <c r="M1363" s="483">
        <v>3451.8723599999998</v>
      </c>
      <c r="N1363" s="483">
        <v>1479.80531</v>
      </c>
      <c r="O1363" s="483">
        <v>312.11750000000001</v>
      </c>
      <c r="P1363" s="483">
        <v>0</v>
      </c>
      <c r="Q1363" s="483">
        <v>0</v>
      </c>
      <c r="R1363" s="88">
        <v>5557.07125</v>
      </c>
      <c r="S1363" s="483">
        <v>0.13663</v>
      </c>
      <c r="T1363" s="483">
        <v>0</v>
      </c>
      <c r="U1363" s="483">
        <v>0</v>
      </c>
      <c r="V1363" s="483">
        <v>3.1714699999999998</v>
      </c>
      <c r="W1363" s="483">
        <v>0</v>
      </c>
      <c r="X1363" s="483">
        <v>0</v>
      </c>
      <c r="Y1363" s="483">
        <v>0</v>
      </c>
      <c r="Z1363" s="483">
        <v>0.27628999999999998</v>
      </c>
      <c r="AA1363" s="483">
        <v>0</v>
      </c>
      <c r="AB1363" s="483">
        <v>21.364380000000001</v>
      </c>
      <c r="AC1363" s="483">
        <v>0</v>
      </c>
      <c r="AD1363" s="483">
        <v>24.94877</v>
      </c>
      <c r="AE1363" s="483">
        <v>32869.812750000005</v>
      </c>
      <c r="AF1363" s="236">
        <v>1479.80531</v>
      </c>
      <c r="AG1363" s="236">
        <v>3455.0438300000001</v>
      </c>
      <c r="AH1363" s="236">
        <v>0</v>
      </c>
      <c r="AI1363" s="236">
        <v>0</v>
      </c>
      <c r="AJ1363" s="488">
        <v>27934.963610000003</v>
      </c>
    </row>
    <row r="1364" spans="1:36" s="42" customFormat="1" x14ac:dyDescent="0.25">
      <c r="A1364" s="408"/>
      <c r="B1364" s="113">
        <v>741412</v>
      </c>
      <c r="C1364" s="189" t="s">
        <v>1754</v>
      </c>
      <c r="D1364" s="483">
        <v>219.44946999999999</v>
      </c>
      <c r="E1364" s="483">
        <v>27.063739999999999</v>
      </c>
      <c r="F1364" s="483">
        <v>30411.5566</v>
      </c>
      <c r="G1364" s="483">
        <v>345.07472000000001</v>
      </c>
      <c r="H1364" s="88">
        <v>31003.144530000001</v>
      </c>
      <c r="I1364" s="483">
        <v>10.08694</v>
      </c>
      <c r="J1364" s="483">
        <v>0</v>
      </c>
      <c r="K1364" s="483">
        <v>0</v>
      </c>
      <c r="L1364" s="483">
        <v>0</v>
      </c>
      <c r="M1364" s="483">
        <v>2E-3</v>
      </c>
      <c r="N1364" s="483">
        <v>18.627759999999999</v>
      </c>
      <c r="O1364" s="483">
        <v>1427.3890699999999</v>
      </c>
      <c r="P1364" s="483">
        <v>99.332999999999998</v>
      </c>
      <c r="Q1364" s="483">
        <v>1865.9371799999999</v>
      </c>
      <c r="R1364" s="88">
        <v>3421.3759499999996</v>
      </c>
      <c r="S1364" s="483">
        <v>298.61541999999997</v>
      </c>
      <c r="T1364" s="483">
        <v>0</v>
      </c>
      <c r="U1364" s="483">
        <v>2.1229999999999999E-2</v>
      </c>
      <c r="V1364" s="483">
        <v>11.74333</v>
      </c>
      <c r="W1364" s="483">
        <v>0</v>
      </c>
      <c r="X1364" s="483">
        <v>0</v>
      </c>
      <c r="Y1364" s="483">
        <v>1705.68201</v>
      </c>
      <c r="Z1364" s="483">
        <v>2.9723899999999999</v>
      </c>
      <c r="AA1364" s="483">
        <v>167.96487999999999</v>
      </c>
      <c r="AB1364" s="483">
        <v>488.51262000000003</v>
      </c>
      <c r="AC1364" s="483">
        <v>90.266589999999994</v>
      </c>
      <c r="AD1364" s="483">
        <v>2765.7784699999997</v>
      </c>
      <c r="AE1364" s="483">
        <v>37190.298949999997</v>
      </c>
      <c r="AF1364" s="236">
        <v>18.627759999999999</v>
      </c>
      <c r="AG1364" s="236">
        <v>11.745330000000001</v>
      </c>
      <c r="AH1364" s="236">
        <v>0</v>
      </c>
      <c r="AI1364" s="236">
        <v>1963.9134799999999</v>
      </c>
      <c r="AJ1364" s="488">
        <v>35196.012380000007</v>
      </c>
    </row>
    <row r="1365" spans="1:36" s="42" customFormat="1" x14ac:dyDescent="0.25">
      <c r="A1365" s="408"/>
      <c r="B1365" s="113">
        <v>741417</v>
      </c>
      <c r="C1365" s="189" t="s">
        <v>1755</v>
      </c>
      <c r="D1365" s="483">
        <v>0</v>
      </c>
      <c r="E1365" s="483">
        <v>0</v>
      </c>
      <c r="F1365" s="483">
        <v>0</v>
      </c>
      <c r="G1365" s="483">
        <v>0</v>
      </c>
      <c r="H1365" s="88">
        <v>0</v>
      </c>
      <c r="I1365" s="483">
        <v>0</v>
      </c>
      <c r="J1365" s="483">
        <v>0</v>
      </c>
      <c r="K1365" s="483">
        <v>0</v>
      </c>
      <c r="L1365" s="483">
        <v>0</v>
      </c>
      <c r="M1365" s="483">
        <v>0</v>
      </c>
      <c r="N1365" s="483">
        <v>0</v>
      </c>
      <c r="O1365" s="483">
        <v>2698.8051</v>
      </c>
      <c r="P1365" s="483">
        <v>0</v>
      </c>
      <c r="Q1365" s="483">
        <v>0</v>
      </c>
      <c r="R1365" s="88">
        <v>2698.8051</v>
      </c>
      <c r="S1365" s="483">
        <v>0</v>
      </c>
      <c r="T1365" s="483">
        <v>0</v>
      </c>
      <c r="U1365" s="483">
        <v>0</v>
      </c>
      <c r="V1365" s="483">
        <v>84.215149999999994</v>
      </c>
      <c r="W1365" s="483">
        <v>0</v>
      </c>
      <c r="X1365" s="483">
        <v>204.38976</v>
      </c>
      <c r="Y1365" s="483">
        <v>0</v>
      </c>
      <c r="Z1365" s="483">
        <v>0</v>
      </c>
      <c r="AA1365" s="483">
        <v>0</v>
      </c>
      <c r="AB1365" s="483">
        <v>1096.7107599999999</v>
      </c>
      <c r="AC1365" s="483">
        <v>0</v>
      </c>
      <c r="AD1365" s="483">
        <v>1385.31567</v>
      </c>
      <c r="AE1365" s="483">
        <v>4084.12077</v>
      </c>
      <c r="AF1365" s="236">
        <v>0</v>
      </c>
      <c r="AG1365" s="236">
        <v>84.215149999999994</v>
      </c>
      <c r="AH1365" s="236">
        <v>0</v>
      </c>
      <c r="AI1365" s="236">
        <v>0</v>
      </c>
      <c r="AJ1365" s="488">
        <v>3999.90562</v>
      </c>
    </row>
    <row r="1366" spans="1:36" s="42" customFormat="1" x14ac:dyDescent="0.25">
      <c r="A1366" s="408"/>
      <c r="B1366" s="113">
        <v>741418</v>
      </c>
      <c r="C1366" s="189" t="s">
        <v>1757</v>
      </c>
      <c r="D1366" s="483">
        <v>0</v>
      </c>
      <c r="E1366" s="483">
        <v>0</v>
      </c>
      <c r="F1366" s="483">
        <v>0</v>
      </c>
      <c r="G1366" s="483">
        <v>0</v>
      </c>
      <c r="H1366" s="88">
        <v>0</v>
      </c>
      <c r="I1366" s="483">
        <v>0</v>
      </c>
      <c r="J1366" s="483">
        <v>0</v>
      </c>
      <c r="K1366" s="483">
        <v>0</v>
      </c>
      <c r="L1366" s="483">
        <v>0</v>
      </c>
      <c r="M1366" s="483">
        <v>0</v>
      </c>
      <c r="N1366" s="483">
        <v>0</v>
      </c>
      <c r="O1366" s="483">
        <v>1400.0365300000001</v>
      </c>
      <c r="P1366" s="483">
        <v>0</v>
      </c>
      <c r="Q1366" s="483">
        <v>0</v>
      </c>
      <c r="R1366" s="88">
        <v>1400.0365300000001</v>
      </c>
      <c r="S1366" s="483">
        <v>0</v>
      </c>
      <c r="T1366" s="483">
        <v>0</v>
      </c>
      <c r="U1366" s="483">
        <v>163.87467000000001</v>
      </c>
      <c r="V1366" s="483">
        <v>0</v>
      </c>
      <c r="W1366" s="483">
        <v>0</v>
      </c>
      <c r="X1366" s="483">
        <v>8.0359599999999993</v>
      </c>
      <c r="Y1366" s="483">
        <v>0</v>
      </c>
      <c r="Z1366" s="483">
        <v>0</v>
      </c>
      <c r="AA1366" s="483">
        <v>994.41029000000003</v>
      </c>
      <c r="AB1366" s="483">
        <v>878.43652999999995</v>
      </c>
      <c r="AC1366" s="483">
        <v>0</v>
      </c>
      <c r="AD1366" s="483">
        <v>2044.7574500000001</v>
      </c>
      <c r="AE1366" s="483">
        <v>3444.7939800000004</v>
      </c>
      <c r="AF1366" s="236">
        <v>0</v>
      </c>
      <c r="AG1366" s="236">
        <v>0</v>
      </c>
      <c r="AH1366" s="236">
        <v>0</v>
      </c>
      <c r="AI1366" s="236">
        <v>994.41029000000003</v>
      </c>
      <c r="AJ1366" s="488">
        <v>2450.3836899999997</v>
      </c>
    </row>
    <row r="1367" spans="1:36" s="42" customFormat="1" x14ac:dyDescent="0.25">
      <c r="A1367" s="408"/>
      <c r="B1367" s="113">
        <v>741419</v>
      </c>
      <c r="C1367" s="189" t="s">
        <v>1759</v>
      </c>
      <c r="D1367" s="483">
        <v>0</v>
      </c>
      <c r="E1367" s="483">
        <v>0</v>
      </c>
      <c r="F1367" s="483">
        <v>0</v>
      </c>
      <c r="G1367" s="483">
        <v>0</v>
      </c>
      <c r="H1367" s="88">
        <v>0</v>
      </c>
      <c r="I1367" s="483">
        <v>0</v>
      </c>
      <c r="J1367" s="483">
        <v>0</v>
      </c>
      <c r="K1367" s="483">
        <v>0</v>
      </c>
      <c r="L1367" s="483">
        <v>0</v>
      </c>
      <c r="M1367" s="483">
        <v>0</v>
      </c>
      <c r="N1367" s="483">
        <v>0</v>
      </c>
      <c r="O1367" s="483">
        <v>0</v>
      </c>
      <c r="P1367" s="483">
        <v>0</v>
      </c>
      <c r="Q1367" s="483">
        <v>0</v>
      </c>
      <c r="R1367" s="88">
        <v>0</v>
      </c>
      <c r="S1367" s="483">
        <v>0</v>
      </c>
      <c r="T1367" s="483">
        <v>0</v>
      </c>
      <c r="U1367" s="483">
        <v>0</v>
      </c>
      <c r="V1367" s="483">
        <v>0</v>
      </c>
      <c r="W1367" s="483">
        <v>0</v>
      </c>
      <c r="X1367" s="483">
        <v>0</v>
      </c>
      <c r="Y1367" s="483">
        <v>0</v>
      </c>
      <c r="Z1367" s="483">
        <v>0</v>
      </c>
      <c r="AA1367" s="483">
        <v>0</v>
      </c>
      <c r="AB1367" s="483">
        <v>0</v>
      </c>
      <c r="AC1367" s="483">
        <v>0</v>
      </c>
      <c r="AD1367" s="483">
        <v>0</v>
      </c>
      <c r="AE1367" s="483">
        <v>0</v>
      </c>
      <c r="AF1367" s="236">
        <v>0</v>
      </c>
      <c r="AG1367" s="236">
        <v>0</v>
      </c>
      <c r="AH1367" s="236">
        <v>0</v>
      </c>
      <c r="AI1367" s="236">
        <v>0</v>
      </c>
      <c r="AJ1367" s="488">
        <v>0</v>
      </c>
    </row>
    <row r="1368" spans="1:36" s="42" customFormat="1" x14ac:dyDescent="0.25">
      <c r="A1368" s="408"/>
      <c r="B1368" s="113">
        <v>741420</v>
      </c>
      <c r="C1368" s="189" t="s">
        <v>1760</v>
      </c>
      <c r="D1368" s="483">
        <v>28662.704900000001</v>
      </c>
      <c r="E1368" s="483">
        <v>50211.894769999999</v>
      </c>
      <c r="F1368" s="483">
        <v>118179.20325999999</v>
      </c>
      <c r="G1368" s="483">
        <v>24247.52389</v>
      </c>
      <c r="H1368" s="88">
        <v>221301.32682000002</v>
      </c>
      <c r="I1368" s="483">
        <v>4397.1789900000003</v>
      </c>
      <c r="J1368" s="483">
        <v>38024</v>
      </c>
      <c r="K1368" s="483">
        <v>8691.1959999999999</v>
      </c>
      <c r="L1368" s="483">
        <v>0</v>
      </c>
      <c r="M1368" s="483">
        <v>9795.5831799999996</v>
      </c>
      <c r="N1368" s="483">
        <v>0</v>
      </c>
      <c r="O1368" s="483">
        <v>0</v>
      </c>
      <c r="P1368" s="483">
        <v>250</v>
      </c>
      <c r="Q1368" s="483">
        <v>0</v>
      </c>
      <c r="R1368" s="88">
        <v>61157.958169999998</v>
      </c>
      <c r="S1368" s="483">
        <v>246.48246</v>
      </c>
      <c r="T1368" s="483">
        <v>0</v>
      </c>
      <c r="U1368" s="483">
        <v>143.03433000000001</v>
      </c>
      <c r="V1368" s="483">
        <v>0.50175999999999998</v>
      </c>
      <c r="W1368" s="483">
        <v>476.43624</v>
      </c>
      <c r="X1368" s="483">
        <v>0</v>
      </c>
      <c r="Y1368" s="483">
        <v>0</v>
      </c>
      <c r="Z1368" s="483">
        <v>1.2101900000000001</v>
      </c>
      <c r="AA1368" s="483">
        <v>0</v>
      </c>
      <c r="AB1368" s="483">
        <v>67.773949999999999</v>
      </c>
      <c r="AC1368" s="483">
        <v>0</v>
      </c>
      <c r="AD1368" s="483">
        <v>935.43893000000003</v>
      </c>
      <c r="AE1368" s="483">
        <v>283394.72392000002</v>
      </c>
      <c r="AF1368" s="236">
        <v>8691.1959999999999</v>
      </c>
      <c r="AG1368" s="236">
        <v>9796.0849399999988</v>
      </c>
      <c r="AH1368" s="236">
        <v>0</v>
      </c>
      <c r="AI1368" s="236">
        <v>0</v>
      </c>
      <c r="AJ1368" s="488">
        <v>264907.44298000005</v>
      </c>
    </row>
    <row r="1369" spans="1:36" s="42" customFormat="1" x14ac:dyDescent="0.25">
      <c r="A1369" s="408"/>
      <c r="B1369" s="113">
        <v>741421</v>
      </c>
      <c r="C1369" s="189" t="s">
        <v>1762</v>
      </c>
      <c r="D1369" s="483">
        <v>30717.417979999998</v>
      </c>
      <c r="E1369" s="483">
        <v>2109.0992799999999</v>
      </c>
      <c r="F1369" s="483">
        <v>40898</v>
      </c>
      <c r="G1369" s="483">
        <v>17892.286820000001</v>
      </c>
      <c r="H1369" s="88">
        <v>91616.804080000002</v>
      </c>
      <c r="I1369" s="483">
        <v>2301.0032000000001</v>
      </c>
      <c r="J1369" s="483">
        <v>0</v>
      </c>
      <c r="K1369" s="483">
        <v>0</v>
      </c>
      <c r="L1369" s="483">
        <v>106741.54790999999</v>
      </c>
      <c r="M1369" s="483">
        <v>0</v>
      </c>
      <c r="N1369" s="483">
        <v>11891.99165</v>
      </c>
      <c r="O1369" s="483">
        <v>5105.7874300000003</v>
      </c>
      <c r="P1369" s="483">
        <v>2928.7578100000001</v>
      </c>
      <c r="Q1369" s="483">
        <v>5869.5138200000001</v>
      </c>
      <c r="R1369" s="88">
        <v>134838.60181999998</v>
      </c>
      <c r="S1369" s="483">
        <v>3.1472600000000002</v>
      </c>
      <c r="T1369" s="483">
        <v>0</v>
      </c>
      <c r="U1369" s="483">
        <v>100.08825</v>
      </c>
      <c r="V1369" s="483">
        <v>2.5714600000000001</v>
      </c>
      <c r="W1369" s="483">
        <v>29.232520000000001</v>
      </c>
      <c r="X1369" s="483">
        <v>0</v>
      </c>
      <c r="Y1369" s="483">
        <v>0</v>
      </c>
      <c r="Z1369" s="483">
        <v>0.70630000000000004</v>
      </c>
      <c r="AA1369" s="483">
        <v>0</v>
      </c>
      <c r="AB1369" s="483">
        <v>35.902360000000002</v>
      </c>
      <c r="AC1369" s="483">
        <v>0</v>
      </c>
      <c r="AD1369" s="483">
        <v>171.64814999999999</v>
      </c>
      <c r="AE1369" s="483">
        <v>226627.05404999998</v>
      </c>
      <c r="AF1369" s="236">
        <v>11891.99165</v>
      </c>
      <c r="AG1369" s="236">
        <v>106744.11937</v>
      </c>
      <c r="AH1369" s="236">
        <v>0</v>
      </c>
      <c r="AI1369" s="236">
        <v>0</v>
      </c>
      <c r="AJ1369" s="488">
        <v>107990.94303000001</v>
      </c>
    </row>
    <row r="1370" spans="1:36" s="42" customFormat="1" x14ac:dyDescent="0.25">
      <c r="A1370" s="408"/>
      <c r="B1370" s="113">
        <v>741422</v>
      </c>
      <c r="C1370" s="189" t="s">
        <v>1764</v>
      </c>
      <c r="D1370" s="483">
        <v>0</v>
      </c>
      <c r="E1370" s="483">
        <v>0</v>
      </c>
      <c r="F1370" s="483">
        <v>14970</v>
      </c>
      <c r="G1370" s="483">
        <v>3396.89527</v>
      </c>
      <c r="H1370" s="88">
        <v>18366.895270000001</v>
      </c>
      <c r="I1370" s="483">
        <v>216.71468999999999</v>
      </c>
      <c r="J1370" s="483">
        <v>0</v>
      </c>
      <c r="K1370" s="483">
        <v>0</v>
      </c>
      <c r="L1370" s="483">
        <v>0</v>
      </c>
      <c r="M1370" s="483">
        <v>0</v>
      </c>
      <c r="N1370" s="483">
        <v>0</v>
      </c>
      <c r="O1370" s="483">
        <v>0</v>
      </c>
      <c r="P1370" s="483">
        <v>0</v>
      </c>
      <c r="Q1370" s="483">
        <v>0</v>
      </c>
      <c r="R1370" s="88">
        <v>216.71468999999999</v>
      </c>
      <c r="S1370" s="483">
        <v>9.1884899999999998</v>
      </c>
      <c r="T1370" s="483">
        <v>0</v>
      </c>
      <c r="U1370" s="483">
        <v>0.37486999999999998</v>
      </c>
      <c r="V1370" s="483">
        <v>2.1129999999999999E-2</v>
      </c>
      <c r="W1370" s="483">
        <v>1.0896300000000001</v>
      </c>
      <c r="X1370" s="483">
        <v>0</v>
      </c>
      <c r="Y1370" s="483">
        <v>0</v>
      </c>
      <c r="Z1370" s="483">
        <v>0.28393000000000002</v>
      </c>
      <c r="AA1370" s="483">
        <v>0</v>
      </c>
      <c r="AB1370" s="483">
        <v>50.546129999999998</v>
      </c>
      <c r="AC1370" s="483">
        <v>0</v>
      </c>
      <c r="AD1370" s="483">
        <v>61.504179999999998</v>
      </c>
      <c r="AE1370" s="483">
        <v>18645.114140000001</v>
      </c>
      <c r="AF1370" s="236">
        <v>0</v>
      </c>
      <c r="AG1370" s="236">
        <v>2.1129999999999999E-2</v>
      </c>
      <c r="AH1370" s="236">
        <v>0</v>
      </c>
      <c r="AI1370" s="236">
        <v>0</v>
      </c>
      <c r="AJ1370" s="488">
        <v>18645.093010000001</v>
      </c>
    </row>
    <row r="1371" spans="1:36" s="42" customFormat="1" x14ac:dyDescent="0.25">
      <c r="A1371" s="408"/>
      <c r="B1371" s="113">
        <v>741423</v>
      </c>
      <c r="C1371" s="189" t="s">
        <v>1766</v>
      </c>
      <c r="D1371" s="483">
        <v>2571.3725399999998</v>
      </c>
      <c r="E1371" s="483">
        <v>0</v>
      </c>
      <c r="F1371" s="483">
        <v>18503</v>
      </c>
      <c r="G1371" s="483">
        <v>810.15290000000005</v>
      </c>
      <c r="H1371" s="88">
        <v>21884.525440000001</v>
      </c>
      <c r="I1371" s="483">
        <v>21.959949999999999</v>
      </c>
      <c r="J1371" s="483">
        <v>0</v>
      </c>
      <c r="K1371" s="483">
        <v>0</v>
      </c>
      <c r="L1371" s="483">
        <v>0</v>
      </c>
      <c r="M1371" s="483">
        <v>0</v>
      </c>
      <c r="N1371" s="483">
        <v>0</v>
      </c>
      <c r="O1371" s="483">
        <v>0</v>
      </c>
      <c r="P1371" s="483">
        <v>0</v>
      </c>
      <c r="Q1371" s="483">
        <v>5734.2075599999998</v>
      </c>
      <c r="R1371" s="88">
        <v>5756.1675100000002</v>
      </c>
      <c r="S1371" s="483">
        <v>63.065159999999999</v>
      </c>
      <c r="T1371" s="483">
        <v>0</v>
      </c>
      <c r="U1371" s="483">
        <v>77.628519999999995</v>
      </c>
      <c r="V1371" s="483">
        <v>0.10693</v>
      </c>
      <c r="W1371" s="483">
        <v>340.54908</v>
      </c>
      <c r="X1371" s="483">
        <v>0</v>
      </c>
      <c r="Y1371" s="483">
        <v>7.1744300000000001</v>
      </c>
      <c r="Z1371" s="483">
        <v>1.7930000000000001E-2</v>
      </c>
      <c r="AA1371" s="483">
        <v>143.89157</v>
      </c>
      <c r="AB1371" s="483">
        <v>129.23972000000001</v>
      </c>
      <c r="AC1371" s="483">
        <v>603.63229999999999</v>
      </c>
      <c r="AD1371" s="483">
        <v>1365.30564</v>
      </c>
      <c r="AE1371" s="483">
        <v>29005.998589999999</v>
      </c>
      <c r="AF1371" s="236">
        <v>0</v>
      </c>
      <c r="AG1371" s="236">
        <v>0.10693</v>
      </c>
      <c r="AH1371" s="236">
        <v>0</v>
      </c>
      <c r="AI1371" s="236">
        <v>754.69830000000002</v>
      </c>
      <c r="AJ1371" s="488">
        <v>28251.193360000001</v>
      </c>
    </row>
    <row r="1372" spans="1:36" s="42" customFormat="1" x14ac:dyDescent="0.25">
      <c r="A1372" s="408"/>
      <c r="B1372" s="113">
        <v>741428</v>
      </c>
      <c r="C1372" s="189" t="s">
        <v>1768</v>
      </c>
      <c r="D1372" s="483">
        <v>0</v>
      </c>
      <c r="E1372" s="483">
        <v>0</v>
      </c>
      <c r="F1372" s="483">
        <v>0</v>
      </c>
      <c r="G1372" s="483">
        <v>0</v>
      </c>
      <c r="H1372" s="88">
        <v>0</v>
      </c>
      <c r="I1372" s="483">
        <v>0</v>
      </c>
      <c r="J1372" s="483">
        <v>0</v>
      </c>
      <c r="K1372" s="483">
        <v>0</v>
      </c>
      <c r="L1372" s="483">
        <v>0</v>
      </c>
      <c r="M1372" s="483">
        <v>0</v>
      </c>
      <c r="N1372" s="483">
        <v>0</v>
      </c>
      <c r="O1372" s="483">
        <v>0</v>
      </c>
      <c r="P1372" s="483">
        <v>0</v>
      </c>
      <c r="Q1372" s="483">
        <v>0</v>
      </c>
      <c r="R1372" s="88">
        <v>0</v>
      </c>
      <c r="S1372" s="483">
        <v>0</v>
      </c>
      <c r="T1372" s="483">
        <v>0</v>
      </c>
      <c r="U1372" s="483">
        <v>28.126719999999999</v>
      </c>
      <c r="V1372" s="483">
        <v>0</v>
      </c>
      <c r="W1372" s="483">
        <v>0</v>
      </c>
      <c r="X1372" s="483">
        <v>0</v>
      </c>
      <c r="Y1372" s="483">
        <v>0</v>
      </c>
      <c r="Z1372" s="483">
        <v>0</v>
      </c>
      <c r="AA1372" s="483">
        <v>0</v>
      </c>
      <c r="AB1372" s="483">
        <v>0</v>
      </c>
      <c r="AC1372" s="483">
        <v>0</v>
      </c>
      <c r="AD1372" s="483">
        <v>28.126719999999999</v>
      </c>
      <c r="AE1372" s="483">
        <v>28.126719999999999</v>
      </c>
      <c r="AF1372" s="236">
        <v>0</v>
      </c>
      <c r="AG1372" s="236">
        <v>0</v>
      </c>
      <c r="AH1372" s="236">
        <v>0</v>
      </c>
      <c r="AI1372" s="236">
        <v>0</v>
      </c>
      <c r="AJ1372" s="488">
        <v>28.126719999999999</v>
      </c>
    </row>
    <row r="1373" spans="1:36" s="42" customFormat="1" x14ac:dyDescent="0.25">
      <c r="A1373" s="408"/>
      <c r="B1373" s="113">
        <v>741429</v>
      </c>
      <c r="C1373" s="189" t="s">
        <v>1770</v>
      </c>
      <c r="D1373" s="483">
        <v>0</v>
      </c>
      <c r="E1373" s="483">
        <v>0</v>
      </c>
      <c r="F1373" s="483">
        <v>0</v>
      </c>
      <c r="G1373" s="483">
        <v>0</v>
      </c>
      <c r="H1373" s="88">
        <v>0</v>
      </c>
      <c r="I1373" s="483">
        <v>0</v>
      </c>
      <c r="J1373" s="483">
        <v>0</v>
      </c>
      <c r="K1373" s="483">
        <v>0</v>
      </c>
      <c r="L1373" s="483">
        <v>0</v>
      </c>
      <c r="M1373" s="483">
        <v>0</v>
      </c>
      <c r="N1373" s="483">
        <v>0</v>
      </c>
      <c r="O1373" s="483">
        <v>0</v>
      </c>
      <c r="P1373" s="483">
        <v>0</v>
      </c>
      <c r="Q1373" s="483">
        <v>0</v>
      </c>
      <c r="R1373" s="88">
        <v>0</v>
      </c>
      <c r="S1373" s="483">
        <v>0</v>
      </c>
      <c r="T1373" s="483">
        <v>0</v>
      </c>
      <c r="U1373" s="483">
        <v>5.7770000000000002E-2</v>
      </c>
      <c r="V1373" s="483">
        <v>0</v>
      </c>
      <c r="W1373" s="483">
        <v>0</v>
      </c>
      <c r="X1373" s="483">
        <v>0</v>
      </c>
      <c r="Y1373" s="483">
        <v>0</v>
      </c>
      <c r="Z1373" s="483">
        <v>0</v>
      </c>
      <c r="AA1373" s="483">
        <v>0</v>
      </c>
      <c r="AB1373" s="483">
        <v>0</v>
      </c>
      <c r="AC1373" s="483">
        <v>0</v>
      </c>
      <c r="AD1373" s="483">
        <v>5.7770000000000002E-2</v>
      </c>
      <c r="AE1373" s="483">
        <v>5.7770000000000002E-2</v>
      </c>
      <c r="AF1373" s="236">
        <v>0</v>
      </c>
      <c r="AG1373" s="236">
        <v>0</v>
      </c>
      <c r="AH1373" s="236">
        <v>0</v>
      </c>
      <c r="AI1373" s="236">
        <v>0</v>
      </c>
      <c r="AJ1373" s="488">
        <v>5.7770000000000002E-2</v>
      </c>
    </row>
    <row r="1374" spans="1:36" s="42" customFormat="1" x14ac:dyDescent="0.25">
      <c r="A1374" s="408"/>
      <c r="B1374" s="113">
        <v>741431</v>
      </c>
      <c r="C1374" s="189" t="s">
        <v>1774</v>
      </c>
      <c r="D1374" s="483">
        <v>0</v>
      </c>
      <c r="E1374" s="483">
        <v>1.31094</v>
      </c>
      <c r="F1374" s="483">
        <v>0</v>
      </c>
      <c r="G1374" s="483">
        <v>0</v>
      </c>
      <c r="H1374" s="88">
        <v>1.31094</v>
      </c>
      <c r="I1374" s="483">
        <v>0</v>
      </c>
      <c r="J1374" s="483">
        <v>0</v>
      </c>
      <c r="K1374" s="483">
        <v>0</v>
      </c>
      <c r="L1374" s="483">
        <v>0</v>
      </c>
      <c r="M1374" s="483">
        <v>0</v>
      </c>
      <c r="N1374" s="483">
        <v>0</v>
      </c>
      <c r="O1374" s="483">
        <v>0</v>
      </c>
      <c r="P1374" s="483">
        <v>0</v>
      </c>
      <c r="Q1374" s="483">
        <v>0</v>
      </c>
      <c r="R1374" s="88">
        <v>0</v>
      </c>
      <c r="S1374" s="483">
        <v>0</v>
      </c>
      <c r="T1374" s="483">
        <v>0</v>
      </c>
      <c r="U1374" s="483">
        <v>0</v>
      </c>
      <c r="V1374" s="483">
        <v>0</v>
      </c>
      <c r="W1374" s="483">
        <v>0</v>
      </c>
      <c r="X1374" s="483">
        <v>0</v>
      </c>
      <c r="Y1374" s="483">
        <v>0</v>
      </c>
      <c r="Z1374" s="483">
        <v>0</v>
      </c>
      <c r="AA1374" s="483">
        <v>0</v>
      </c>
      <c r="AB1374" s="483">
        <v>0</v>
      </c>
      <c r="AC1374" s="483">
        <v>0</v>
      </c>
      <c r="AD1374" s="483">
        <v>0</v>
      </c>
      <c r="AE1374" s="483">
        <v>1.31094</v>
      </c>
      <c r="AF1374" s="236">
        <v>0</v>
      </c>
      <c r="AG1374" s="236">
        <v>0</v>
      </c>
      <c r="AH1374" s="236">
        <v>0</v>
      </c>
      <c r="AI1374" s="236">
        <v>0</v>
      </c>
      <c r="AJ1374" s="488">
        <v>1.31094</v>
      </c>
    </row>
    <row r="1375" spans="1:36" s="42" customFormat="1" x14ac:dyDescent="0.25">
      <c r="A1375" s="408"/>
      <c r="B1375" s="113">
        <v>741432</v>
      </c>
      <c r="C1375" s="189" t="s">
        <v>1775</v>
      </c>
      <c r="D1375" s="483">
        <v>0</v>
      </c>
      <c r="E1375" s="483">
        <v>1.92194</v>
      </c>
      <c r="F1375" s="483">
        <v>0</v>
      </c>
      <c r="G1375" s="483">
        <v>0</v>
      </c>
      <c r="H1375" s="88">
        <v>1.92194</v>
      </c>
      <c r="I1375" s="483">
        <v>0</v>
      </c>
      <c r="J1375" s="483">
        <v>9.0999999999999998E-2</v>
      </c>
      <c r="K1375" s="483">
        <v>0</v>
      </c>
      <c r="L1375" s="483">
        <v>0</v>
      </c>
      <c r="M1375" s="483">
        <v>0</v>
      </c>
      <c r="N1375" s="483">
        <v>0</v>
      </c>
      <c r="O1375" s="483">
        <v>0.19048999999999999</v>
      </c>
      <c r="P1375" s="483">
        <v>0</v>
      </c>
      <c r="Q1375" s="483">
        <v>0</v>
      </c>
      <c r="R1375" s="88">
        <v>0.28149000000000002</v>
      </c>
      <c r="S1375" s="483">
        <v>0</v>
      </c>
      <c r="T1375" s="483">
        <v>0</v>
      </c>
      <c r="U1375" s="483">
        <v>0</v>
      </c>
      <c r="V1375" s="483">
        <v>0</v>
      </c>
      <c r="W1375" s="483">
        <v>0</v>
      </c>
      <c r="X1375" s="483">
        <v>0</v>
      </c>
      <c r="Y1375" s="483">
        <v>0</v>
      </c>
      <c r="Z1375" s="483">
        <v>0</v>
      </c>
      <c r="AA1375" s="483">
        <v>0</v>
      </c>
      <c r="AB1375" s="483">
        <v>0</v>
      </c>
      <c r="AC1375" s="483">
        <v>0</v>
      </c>
      <c r="AD1375" s="483">
        <v>0</v>
      </c>
      <c r="AE1375" s="483">
        <v>2.20343</v>
      </c>
      <c r="AF1375" s="236">
        <v>0</v>
      </c>
      <c r="AG1375" s="236">
        <v>0</v>
      </c>
      <c r="AH1375" s="236">
        <v>0</v>
      </c>
      <c r="AI1375" s="236">
        <v>0</v>
      </c>
      <c r="AJ1375" s="488">
        <v>2.20343</v>
      </c>
    </row>
    <row r="1376" spans="1:36" s="42" customFormat="1" x14ac:dyDescent="0.25">
      <c r="A1376" s="408"/>
      <c r="B1376" s="113">
        <v>741433</v>
      </c>
      <c r="C1376" s="189" t="s">
        <v>1776</v>
      </c>
      <c r="D1376" s="483">
        <v>0</v>
      </c>
      <c r="E1376" s="483">
        <v>0</v>
      </c>
      <c r="F1376" s="483">
        <v>0</v>
      </c>
      <c r="G1376" s="483">
        <v>0</v>
      </c>
      <c r="H1376" s="88">
        <v>0</v>
      </c>
      <c r="I1376" s="483">
        <v>0</v>
      </c>
      <c r="J1376" s="483">
        <v>0</v>
      </c>
      <c r="K1376" s="483">
        <v>0</v>
      </c>
      <c r="L1376" s="483">
        <v>0</v>
      </c>
      <c r="M1376" s="483">
        <v>0</v>
      </c>
      <c r="N1376" s="483">
        <v>0</v>
      </c>
      <c r="O1376" s="483">
        <v>0</v>
      </c>
      <c r="P1376" s="483">
        <v>0</v>
      </c>
      <c r="Q1376" s="483">
        <v>0</v>
      </c>
      <c r="R1376" s="88">
        <v>0</v>
      </c>
      <c r="S1376" s="483">
        <v>0</v>
      </c>
      <c r="T1376" s="483">
        <v>0</v>
      </c>
      <c r="U1376" s="483">
        <v>0</v>
      </c>
      <c r="V1376" s="483">
        <v>0</v>
      </c>
      <c r="W1376" s="483">
        <v>0</v>
      </c>
      <c r="X1376" s="483">
        <v>0</v>
      </c>
      <c r="Y1376" s="483">
        <v>0</v>
      </c>
      <c r="Z1376" s="483">
        <v>0</v>
      </c>
      <c r="AA1376" s="483">
        <v>0</v>
      </c>
      <c r="AB1376" s="483">
        <v>0</v>
      </c>
      <c r="AC1376" s="483">
        <v>0</v>
      </c>
      <c r="AD1376" s="483">
        <v>0</v>
      </c>
      <c r="AE1376" s="483">
        <v>0</v>
      </c>
      <c r="AF1376" s="236">
        <v>0</v>
      </c>
      <c r="AG1376" s="236">
        <v>0</v>
      </c>
      <c r="AH1376" s="236">
        <v>0</v>
      </c>
      <c r="AI1376" s="236">
        <v>0</v>
      </c>
      <c r="AJ1376" s="488">
        <v>0</v>
      </c>
    </row>
    <row r="1377" spans="1:36" s="42" customFormat="1" x14ac:dyDescent="0.25">
      <c r="A1377" s="408"/>
      <c r="B1377" s="113">
        <v>741435</v>
      </c>
      <c r="C1377" s="189" t="s">
        <v>1779</v>
      </c>
      <c r="D1377" s="483">
        <v>0</v>
      </c>
      <c r="E1377" s="483">
        <v>910.79064000000005</v>
      </c>
      <c r="F1377" s="483">
        <v>0</v>
      </c>
      <c r="G1377" s="483">
        <v>0</v>
      </c>
      <c r="H1377" s="88">
        <v>910.79064000000005</v>
      </c>
      <c r="I1377" s="483">
        <v>0</v>
      </c>
      <c r="J1377" s="483">
        <v>0</v>
      </c>
      <c r="K1377" s="483">
        <v>0</v>
      </c>
      <c r="L1377" s="483">
        <v>0</v>
      </c>
      <c r="M1377" s="483">
        <v>0</v>
      </c>
      <c r="N1377" s="483">
        <v>0</v>
      </c>
      <c r="O1377" s="483">
        <v>0</v>
      </c>
      <c r="P1377" s="483">
        <v>0</v>
      </c>
      <c r="Q1377" s="483">
        <v>0</v>
      </c>
      <c r="R1377" s="88">
        <v>0</v>
      </c>
      <c r="S1377" s="483">
        <v>0</v>
      </c>
      <c r="T1377" s="483">
        <v>0</v>
      </c>
      <c r="U1377" s="483">
        <v>0</v>
      </c>
      <c r="V1377" s="483">
        <v>0</v>
      </c>
      <c r="W1377" s="483">
        <v>0</v>
      </c>
      <c r="X1377" s="483">
        <v>0</v>
      </c>
      <c r="Y1377" s="483">
        <v>0</v>
      </c>
      <c r="Z1377" s="483">
        <v>0</v>
      </c>
      <c r="AA1377" s="483">
        <v>0</v>
      </c>
      <c r="AB1377" s="483">
        <v>0</v>
      </c>
      <c r="AC1377" s="483">
        <v>0</v>
      </c>
      <c r="AD1377" s="483">
        <v>0</v>
      </c>
      <c r="AE1377" s="483">
        <v>910.79064000000005</v>
      </c>
      <c r="AF1377" s="236">
        <v>0</v>
      </c>
      <c r="AG1377" s="236">
        <v>0</v>
      </c>
      <c r="AH1377" s="236">
        <v>0</v>
      </c>
      <c r="AI1377" s="236">
        <v>0</v>
      </c>
      <c r="AJ1377" s="488">
        <v>910.79064000000005</v>
      </c>
    </row>
    <row r="1378" spans="1:36" s="42" customFormat="1" x14ac:dyDescent="0.25">
      <c r="A1378" s="408"/>
      <c r="B1378" s="113">
        <v>741436</v>
      </c>
      <c r="C1378" s="189" t="s">
        <v>1780</v>
      </c>
      <c r="D1378" s="483">
        <v>0</v>
      </c>
      <c r="E1378" s="483">
        <v>217.26241999999999</v>
      </c>
      <c r="F1378" s="483">
        <v>0</v>
      </c>
      <c r="G1378" s="483">
        <v>0</v>
      </c>
      <c r="H1378" s="88">
        <v>217.26241999999999</v>
      </c>
      <c r="I1378" s="483">
        <v>0</v>
      </c>
      <c r="J1378" s="483">
        <v>0</v>
      </c>
      <c r="K1378" s="483">
        <v>0</v>
      </c>
      <c r="L1378" s="483">
        <v>0</v>
      </c>
      <c r="M1378" s="483">
        <v>0</v>
      </c>
      <c r="N1378" s="483">
        <v>0</v>
      </c>
      <c r="O1378" s="483">
        <v>0</v>
      </c>
      <c r="P1378" s="483">
        <v>0</v>
      </c>
      <c r="Q1378" s="483">
        <v>0</v>
      </c>
      <c r="R1378" s="88">
        <v>0</v>
      </c>
      <c r="S1378" s="483">
        <v>0</v>
      </c>
      <c r="T1378" s="483">
        <v>0</v>
      </c>
      <c r="U1378" s="483">
        <v>0</v>
      </c>
      <c r="V1378" s="483">
        <v>0</v>
      </c>
      <c r="W1378" s="483">
        <v>0</v>
      </c>
      <c r="X1378" s="483">
        <v>0</v>
      </c>
      <c r="Y1378" s="483">
        <v>0</v>
      </c>
      <c r="Z1378" s="483">
        <v>0</v>
      </c>
      <c r="AA1378" s="483">
        <v>0</v>
      </c>
      <c r="AB1378" s="483">
        <v>0</v>
      </c>
      <c r="AC1378" s="483">
        <v>0</v>
      </c>
      <c r="AD1378" s="483">
        <v>0</v>
      </c>
      <c r="AE1378" s="483">
        <v>217.26241999999999</v>
      </c>
      <c r="AF1378" s="236">
        <v>0</v>
      </c>
      <c r="AG1378" s="236">
        <v>0</v>
      </c>
      <c r="AH1378" s="236">
        <v>0</v>
      </c>
      <c r="AI1378" s="236">
        <v>0</v>
      </c>
      <c r="AJ1378" s="488">
        <v>217.26241999999999</v>
      </c>
    </row>
    <row r="1379" spans="1:36" s="42" customFormat="1" x14ac:dyDescent="0.25">
      <c r="A1379" s="408"/>
      <c r="B1379" s="113">
        <v>741437</v>
      </c>
      <c r="C1379" s="189" t="s">
        <v>1781</v>
      </c>
      <c r="D1379" s="483">
        <v>0</v>
      </c>
      <c r="E1379" s="483">
        <v>0</v>
      </c>
      <c r="F1379" s="483">
        <v>0</v>
      </c>
      <c r="G1379" s="483">
        <v>0</v>
      </c>
      <c r="H1379" s="88">
        <v>0</v>
      </c>
      <c r="I1379" s="483">
        <v>0</v>
      </c>
      <c r="J1379" s="483">
        <v>0</v>
      </c>
      <c r="K1379" s="483">
        <v>0</v>
      </c>
      <c r="L1379" s="483">
        <v>0</v>
      </c>
      <c r="M1379" s="483">
        <v>0</v>
      </c>
      <c r="N1379" s="483">
        <v>0</v>
      </c>
      <c r="O1379" s="483">
        <v>0</v>
      </c>
      <c r="P1379" s="483">
        <v>0</v>
      </c>
      <c r="Q1379" s="483">
        <v>0</v>
      </c>
      <c r="R1379" s="88">
        <v>0</v>
      </c>
      <c r="S1379" s="483">
        <v>0</v>
      </c>
      <c r="T1379" s="483">
        <v>0</v>
      </c>
      <c r="U1379" s="483">
        <v>0</v>
      </c>
      <c r="V1379" s="483">
        <v>0</v>
      </c>
      <c r="W1379" s="483">
        <v>0</v>
      </c>
      <c r="X1379" s="483">
        <v>0</v>
      </c>
      <c r="Y1379" s="483">
        <v>0</v>
      </c>
      <c r="Z1379" s="483">
        <v>0</v>
      </c>
      <c r="AA1379" s="483">
        <v>0</v>
      </c>
      <c r="AB1379" s="483">
        <v>0</v>
      </c>
      <c r="AC1379" s="483">
        <v>0</v>
      </c>
      <c r="AD1379" s="483">
        <v>0</v>
      </c>
      <c r="AE1379" s="483">
        <v>0</v>
      </c>
      <c r="AF1379" s="236">
        <v>0</v>
      </c>
      <c r="AG1379" s="236">
        <v>0</v>
      </c>
      <c r="AH1379" s="236">
        <v>0</v>
      </c>
      <c r="AI1379" s="236">
        <v>0</v>
      </c>
      <c r="AJ1379" s="488">
        <v>0</v>
      </c>
    </row>
    <row r="1380" spans="1:36" s="42" customFormat="1" x14ac:dyDescent="0.25">
      <c r="A1380" s="408"/>
      <c r="B1380" s="113">
        <v>741440</v>
      </c>
      <c r="C1380" s="189" t="s">
        <v>1785</v>
      </c>
      <c r="D1380" s="483">
        <v>4002.5653200000002</v>
      </c>
      <c r="E1380" s="483">
        <v>0</v>
      </c>
      <c r="F1380" s="483">
        <v>0</v>
      </c>
      <c r="G1380" s="483">
        <v>0</v>
      </c>
      <c r="H1380" s="88">
        <v>4002.5653200000002</v>
      </c>
      <c r="I1380" s="483">
        <v>0</v>
      </c>
      <c r="J1380" s="483">
        <v>0</v>
      </c>
      <c r="K1380" s="483">
        <v>0</v>
      </c>
      <c r="L1380" s="483">
        <v>0</v>
      </c>
      <c r="M1380" s="483">
        <v>0</v>
      </c>
      <c r="N1380" s="483">
        <v>0</v>
      </c>
      <c r="O1380" s="483">
        <v>0</v>
      </c>
      <c r="P1380" s="483">
        <v>0</v>
      </c>
      <c r="Q1380" s="483">
        <v>0</v>
      </c>
      <c r="R1380" s="88">
        <v>0</v>
      </c>
      <c r="S1380" s="483">
        <v>0</v>
      </c>
      <c r="T1380" s="483">
        <v>0</v>
      </c>
      <c r="U1380" s="483">
        <v>0</v>
      </c>
      <c r="V1380" s="483">
        <v>0</v>
      </c>
      <c r="W1380" s="483">
        <v>0</v>
      </c>
      <c r="X1380" s="483">
        <v>0</v>
      </c>
      <c r="Y1380" s="483">
        <v>0</v>
      </c>
      <c r="Z1380" s="483">
        <v>0</v>
      </c>
      <c r="AA1380" s="483">
        <v>0</v>
      </c>
      <c r="AB1380" s="483">
        <v>0</v>
      </c>
      <c r="AC1380" s="483">
        <v>0</v>
      </c>
      <c r="AD1380" s="483">
        <v>0</v>
      </c>
      <c r="AE1380" s="483">
        <v>4002.5653200000002</v>
      </c>
      <c r="AF1380" s="236">
        <v>0</v>
      </c>
      <c r="AG1380" s="236">
        <v>0</v>
      </c>
      <c r="AH1380" s="236">
        <v>0</v>
      </c>
      <c r="AI1380" s="236">
        <v>0</v>
      </c>
      <c r="AJ1380" s="488">
        <v>4002.5653200000002</v>
      </c>
    </row>
    <row r="1381" spans="1:36" s="42" customFormat="1" x14ac:dyDescent="0.25">
      <c r="A1381" s="408"/>
      <c r="B1381" s="113">
        <v>741441</v>
      </c>
      <c r="C1381" s="189" t="s">
        <v>1787</v>
      </c>
      <c r="D1381" s="483">
        <v>92.714920000000006</v>
      </c>
      <c r="E1381" s="483">
        <v>0</v>
      </c>
      <c r="F1381" s="483">
        <v>224</v>
      </c>
      <c r="G1381" s="483">
        <v>0</v>
      </c>
      <c r="H1381" s="88">
        <v>316.71492000000001</v>
      </c>
      <c r="I1381" s="483">
        <v>0</v>
      </c>
      <c r="J1381" s="483">
        <v>0</v>
      </c>
      <c r="K1381" s="483">
        <v>0</v>
      </c>
      <c r="L1381" s="483">
        <v>0</v>
      </c>
      <c r="M1381" s="483">
        <v>0</v>
      </c>
      <c r="N1381" s="483">
        <v>0</v>
      </c>
      <c r="O1381" s="483">
        <v>0</v>
      </c>
      <c r="P1381" s="483">
        <v>0</v>
      </c>
      <c r="Q1381" s="483">
        <v>0</v>
      </c>
      <c r="R1381" s="88">
        <v>0</v>
      </c>
      <c r="S1381" s="483">
        <v>0</v>
      </c>
      <c r="T1381" s="483">
        <v>0</v>
      </c>
      <c r="U1381" s="483">
        <v>2.63E-3</v>
      </c>
      <c r="V1381" s="483">
        <v>0</v>
      </c>
      <c r="W1381" s="483">
        <v>0</v>
      </c>
      <c r="X1381" s="483">
        <v>0</v>
      </c>
      <c r="Y1381" s="483">
        <v>0</v>
      </c>
      <c r="Z1381" s="483">
        <v>0</v>
      </c>
      <c r="AA1381" s="483">
        <v>0</v>
      </c>
      <c r="AB1381" s="483">
        <v>0</v>
      </c>
      <c r="AC1381" s="483">
        <v>0</v>
      </c>
      <c r="AD1381" s="483">
        <v>2.63E-3</v>
      </c>
      <c r="AE1381" s="483">
        <v>316.71755000000002</v>
      </c>
      <c r="AF1381" s="236">
        <v>0</v>
      </c>
      <c r="AG1381" s="236">
        <v>0</v>
      </c>
      <c r="AH1381" s="236">
        <v>0</v>
      </c>
      <c r="AI1381" s="236">
        <v>0</v>
      </c>
      <c r="AJ1381" s="488">
        <v>316.71755000000002</v>
      </c>
    </row>
    <row r="1382" spans="1:36" s="42" customFormat="1" x14ac:dyDescent="0.25">
      <c r="A1382" s="408"/>
      <c r="B1382" s="113">
        <v>741442</v>
      </c>
      <c r="C1382" s="189" t="s">
        <v>1789</v>
      </c>
      <c r="D1382" s="483">
        <v>0</v>
      </c>
      <c r="E1382" s="483">
        <v>0</v>
      </c>
      <c r="F1382" s="483">
        <v>0</v>
      </c>
      <c r="G1382" s="483">
        <v>0</v>
      </c>
      <c r="H1382" s="88">
        <v>0</v>
      </c>
      <c r="I1382" s="483">
        <v>0</v>
      </c>
      <c r="J1382" s="483">
        <v>0</v>
      </c>
      <c r="K1382" s="483">
        <v>0</v>
      </c>
      <c r="L1382" s="483">
        <v>0</v>
      </c>
      <c r="M1382" s="483">
        <v>0</v>
      </c>
      <c r="N1382" s="483">
        <v>0</v>
      </c>
      <c r="O1382" s="483">
        <v>0</v>
      </c>
      <c r="P1382" s="483">
        <v>0</v>
      </c>
      <c r="Q1382" s="483">
        <v>0</v>
      </c>
      <c r="R1382" s="88">
        <v>0</v>
      </c>
      <c r="S1382" s="483">
        <v>0</v>
      </c>
      <c r="T1382" s="483">
        <v>0</v>
      </c>
      <c r="U1382" s="483">
        <v>0</v>
      </c>
      <c r="V1382" s="483">
        <v>0</v>
      </c>
      <c r="W1382" s="483">
        <v>0</v>
      </c>
      <c r="X1382" s="483">
        <v>0</v>
      </c>
      <c r="Y1382" s="483">
        <v>0</v>
      </c>
      <c r="Z1382" s="483">
        <v>0</v>
      </c>
      <c r="AA1382" s="483">
        <v>0</v>
      </c>
      <c r="AB1382" s="483">
        <v>0</v>
      </c>
      <c r="AC1382" s="483">
        <v>0</v>
      </c>
      <c r="AD1382" s="483">
        <v>0</v>
      </c>
      <c r="AE1382" s="483">
        <v>0</v>
      </c>
      <c r="AF1382" s="236">
        <v>0</v>
      </c>
      <c r="AG1382" s="236">
        <v>0</v>
      </c>
      <c r="AH1382" s="236">
        <v>0</v>
      </c>
      <c r="AI1382" s="236">
        <v>0</v>
      </c>
      <c r="AJ1382" s="488">
        <v>0</v>
      </c>
    </row>
    <row r="1383" spans="1:36" s="42" customFormat="1" x14ac:dyDescent="0.25">
      <c r="A1383" s="408"/>
      <c r="B1383" s="113">
        <v>7415</v>
      </c>
      <c r="C1383" s="189" t="s">
        <v>1791</v>
      </c>
      <c r="D1383" s="483">
        <v>0</v>
      </c>
      <c r="E1383" s="483">
        <v>166062.16927000001</v>
      </c>
      <c r="F1383" s="483">
        <v>0</v>
      </c>
      <c r="G1383" s="483">
        <v>126968.09776999999</v>
      </c>
      <c r="H1383" s="88">
        <v>293030.26704000001</v>
      </c>
      <c r="I1383" s="483">
        <v>125515.81935999999</v>
      </c>
      <c r="J1383" s="483">
        <v>121629.6185</v>
      </c>
      <c r="K1383" s="483">
        <v>51257.678</v>
      </c>
      <c r="L1383" s="483">
        <v>5618.6419800000003</v>
      </c>
      <c r="M1383" s="483">
        <v>8745.0958200000005</v>
      </c>
      <c r="N1383" s="483">
        <v>66979.216050000003</v>
      </c>
      <c r="O1383" s="483">
        <v>4828.4676499999996</v>
      </c>
      <c r="P1383" s="483">
        <v>0</v>
      </c>
      <c r="Q1383" s="483">
        <v>1367.7584199999999</v>
      </c>
      <c r="R1383" s="88">
        <v>385942.29578000004</v>
      </c>
      <c r="S1383" s="483">
        <v>0</v>
      </c>
      <c r="T1383" s="483">
        <v>7386.0917799999997</v>
      </c>
      <c r="U1383" s="483">
        <v>0</v>
      </c>
      <c r="V1383" s="483">
        <v>0</v>
      </c>
      <c r="W1383" s="483">
        <v>0</v>
      </c>
      <c r="X1383" s="483">
        <v>93.113069999999993</v>
      </c>
      <c r="Y1383" s="483">
        <v>915.99291000000005</v>
      </c>
      <c r="Z1383" s="483">
        <v>0</v>
      </c>
      <c r="AA1383" s="483">
        <v>0</v>
      </c>
      <c r="AB1383" s="483">
        <v>0</v>
      </c>
      <c r="AC1383" s="483">
        <v>0</v>
      </c>
      <c r="AD1383" s="483">
        <v>8395.1977600000009</v>
      </c>
      <c r="AE1383" s="483">
        <v>687367.76058000012</v>
      </c>
      <c r="AF1383" s="236">
        <v>118236.89405</v>
      </c>
      <c r="AG1383" s="236">
        <v>14363.737800000001</v>
      </c>
      <c r="AH1383" s="236">
        <v>0</v>
      </c>
      <c r="AI1383" s="236">
        <v>915.99291000000005</v>
      </c>
      <c r="AJ1383" s="488">
        <v>553851.13581999997</v>
      </c>
    </row>
    <row r="1384" spans="1:36" s="42" customFormat="1" x14ac:dyDescent="0.25">
      <c r="A1384" s="408"/>
      <c r="B1384" s="113">
        <v>741505</v>
      </c>
      <c r="C1384" s="189" t="s">
        <v>1792</v>
      </c>
      <c r="D1384" s="483">
        <v>0</v>
      </c>
      <c r="E1384" s="483">
        <v>0</v>
      </c>
      <c r="F1384" s="483">
        <v>0</v>
      </c>
      <c r="G1384" s="483">
        <v>88892.064310000002</v>
      </c>
      <c r="H1384" s="88">
        <v>88892.064310000002</v>
      </c>
      <c r="I1384" s="483">
        <v>84673.119070000001</v>
      </c>
      <c r="J1384" s="483">
        <v>92612.896540000002</v>
      </c>
      <c r="K1384" s="483">
        <v>51257.678</v>
      </c>
      <c r="L1384" s="483">
        <v>0</v>
      </c>
      <c r="M1384" s="483">
        <v>2974.0599299999999</v>
      </c>
      <c r="N1384" s="483">
        <v>64642.527770000001</v>
      </c>
      <c r="O1384" s="483">
        <v>2067.8732599999998</v>
      </c>
      <c r="P1384" s="483">
        <v>0</v>
      </c>
      <c r="Q1384" s="483">
        <v>1367.7584199999999</v>
      </c>
      <c r="R1384" s="88">
        <v>299595.91299000004</v>
      </c>
      <c r="S1384" s="483">
        <v>0</v>
      </c>
      <c r="T1384" s="483">
        <v>5664.14228</v>
      </c>
      <c r="U1384" s="483">
        <v>0</v>
      </c>
      <c r="V1384" s="483">
        <v>0</v>
      </c>
      <c r="W1384" s="483">
        <v>0</v>
      </c>
      <c r="X1384" s="483">
        <v>0</v>
      </c>
      <c r="Y1384" s="483">
        <v>0</v>
      </c>
      <c r="Z1384" s="483">
        <v>0</v>
      </c>
      <c r="AA1384" s="483">
        <v>0</v>
      </c>
      <c r="AB1384" s="483">
        <v>0</v>
      </c>
      <c r="AC1384" s="483">
        <v>0</v>
      </c>
      <c r="AD1384" s="483">
        <v>5664.14228</v>
      </c>
      <c r="AE1384" s="483">
        <v>394152.11958000006</v>
      </c>
      <c r="AF1384" s="236">
        <v>115900.20577</v>
      </c>
      <c r="AG1384" s="236">
        <v>2974.0599299999999</v>
      </c>
      <c r="AH1384" s="236">
        <v>0</v>
      </c>
      <c r="AI1384" s="236">
        <v>0</v>
      </c>
      <c r="AJ1384" s="488">
        <v>275277.85388000007</v>
      </c>
    </row>
    <row r="1385" spans="1:36" s="42" customFormat="1" x14ac:dyDescent="0.25">
      <c r="A1385" s="408"/>
      <c r="B1385" s="113">
        <v>741510</v>
      </c>
      <c r="C1385" s="189" t="s">
        <v>1794</v>
      </c>
      <c r="D1385" s="483">
        <v>0</v>
      </c>
      <c r="E1385" s="483">
        <v>166062.16927000001</v>
      </c>
      <c r="F1385" s="483">
        <v>0</v>
      </c>
      <c r="G1385" s="483">
        <v>36655.209580000002</v>
      </c>
      <c r="H1385" s="88">
        <v>202717.37885000001</v>
      </c>
      <c r="I1385" s="483">
        <v>40811.000290000004</v>
      </c>
      <c r="J1385" s="483">
        <v>29016.721959999999</v>
      </c>
      <c r="K1385" s="483">
        <v>0</v>
      </c>
      <c r="L1385" s="483">
        <v>5618.6419800000003</v>
      </c>
      <c r="M1385" s="483">
        <v>5771.0358900000001</v>
      </c>
      <c r="N1385" s="483">
        <v>2336.6882799999998</v>
      </c>
      <c r="O1385" s="483">
        <v>2760.5943900000002</v>
      </c>
      <c r="P1385" s="483">
        <v>0</v>
      </c>
      <c r="Q1385" s="483">
        <v>0</v>
      </c>
      <c r="R1385" s="88">
        <v>86314.682790000006</v>
      </c>
      <c r="S1385" s="483">
        <v>0</v>
      </c>
      <c r="T1385" s="483">
        <v>1721.9494999999999</v>
      </c>
      <c r="U1385" s="483">
        <v>0</v>
      </c>
      <c r="V1385" s="483">
        <v>0</v>
      </c>
      <c r="W1385" s="483">
        <v>0</v>
      </c>
      <c r="X1385" s="483">
        <v>93.113069999999993</v>
      </c>
      <c r="Y1385" s="483">
        <v>0</v>
      </c>
      <c r="Z1385" s="483">
        <v>0</v>
      </c>
      <c r="AA1385" s="483">
        <v>0</v>
      </c>
      <c r="AB1385" s="483">
        <v>0</v>
      </c>
      <c r="AC1385" s="483">
        <v>0</v>
      </c>
      <c r="AD1385" s="483">
        <v>1815.0625700000001</v>
      </c>
      <c r="AE1385" s="483">
        <v>290847.12421000004</v>
      </c>
      <c r="AF1385" s="236">
        <v>2336.6882799999998</v>
      </c>
      <c r="AG1385" s="236">
        <v>11389.67787</v>
      </c>
      <c r="AH1385" s="236">
        <v>0</v>
      </c>
      <c r="AI1385" s="236">
        <v>0</v>
      </c>
      <c r="AJ1385" s="488">
        <v>277120.75806000002</v>
      </c>
    </row>
    <row r="1386" spans="1:36" s="42" customFormat="1" x14ac:dyDescent="0.25">
      <c r="A1386" s="408"/>
      <c r="B1386" s="113">
        <v>741515</v>
      </c>
      <c r="C1386" s="189" t="s">
        <v>1796</v>
      </c>
      <c r="D1386" s="483">
        <v>0</v>
      </c>
      <c r="E1386" s="483">
        <v>0</v>
      </c>
      <c r="F1386" s="483">
        <v>0</v>
      </c>
      <c r="G1386" s="483">
        <v>232.85569000000001</v>
      </c>
      <c r="H1386" s="88">
        <v>232.85569000000001</v>
      </c>
      <c r="I1386" s="483">
        <v>0</v>
      </c>
      <c r="J1386" s="483">
        <v>0</v>
      </c>
      <c r="K1386" s="483">
        <v>0</v>
      </c>
      <c r="L1386" s="483">
        <v>0</v>
      </c>
      <c r="M1386" s="483">
        <v>0</v>
      </c>
      <c r="N1386" s="483">
        <v>0</v>
      </c>
      <c r="O1386" s="483">
        <v>0</v>
      </c>
      <c r="P1386" s="483">
        <v>0</v>
      </c>
      <c r="Q1386" s="483">
        <v>0</v>
      </c>
      <c r="R1386" s="88">
        <v>0</v>
      </c>
      <c r="S1386" s="483">
        <v>0</v>
      </c>
      <c r="T1386" s="483">
        <v>0</v>
      </c>
      <c r="U1386" s="483">
        <v>0</v>
      </c>
      <c r="V1386" s="483">
        <v>0</v>
      </c>
      <c r="W1386" s="483">
        <v>0</v>
      </c>
      <c r="X1386" s="483">
        <v>0</v>
      </c>
      <c r="Y1386" s="483">
        <v>0</v>
      </c>
      <c r="Z1386" s="483">
        <v>0</v>
      </c>
      <c r="AA1386" s="483">
        <v>0</v>
      </c>
      <c r="AB1386" s="483">
        <v>0</v>
      </c>
      <c r="AC1386" s="483">
        <v>0</v>
      </c>
      <c r="AD1386" s="483">
        <v>0</v>
      </c>
      <c r="AE1386" s="483">
        <v>232.85569000000001</v>
      </c>
      <c r="AF1386" s="236">
        <v>0</v>
      </c>
      <c r="AG1386" s="236">
        <v>0</v>
      </c>
      <c r="AH1386" s="236">
        <v>0</v>
      </c>
      <c r="AI1386" s="236">
        <v>0</v>
      </c>
      <c r="AJ1386" s="488">
        <v>232.85569000000001</v>
      </c>
    </row>
    <row r="1387" spans="1:36" s="42" customFormat="1" x14ac:dyDescent="0.25">
      <c r="A1387" s="408"/>
      <c r="B1387" s="113">
        <v>741520</v>
      </c>
      <c r="C1387" s="189" t="s">
        <v>1797</v>
      </c>
      <c r="D1387" s="483">
        <v>0</v>
      </c>
      <c r="E1387" s="483">
        <v>0</v>
      </c>
      <c r="F1387" s="483">
        <v>0</v>
      </c>
      <c r="G1387" s="483">
        <v>1187.96819</v>
      </c>
      <c r="H1387" s="88">
        <v>1187.96819</v>
      </c>
      <c r="I1387" s="483">
        <v>31.7</v>
      </c>
      <c r="J1387" s="483">
        <v>0</v>
      </c>
      <c r="K1387" s="483">
        <v>0</v>
      </c>
      <c r="L1387" s="483">
        <v>0</v>
      </c>
      <c r="M1387" s="483">
        <v>0</v>
      </c>
      <c r="N1387" s="483">
        <v>0</v>
      </c>
      <c r="O1387" s="483">
        <v>0</v>
      </c>
      <c r="P1387" s="483">
        <v>0</v>
      </c>
      <c r="Q1387" s="483">
        <v>0</v>
      </c>
      <c r="R1387" s="88">
        <v>31.7</v>
      </c>
      <c r="S1387" s="483">
        <v>0</v>
      </c>
      <c r="T1387" s="483">
        <v>0</v>
      </c>
      <c r="U1387" s="483">
        <v>0</v>
      </c>
      <c r="V1387" s="483">
        <v>0</v>
      </c>
      <c r="W1387" s="483">
        <v>0</v>
      </c>
      <c r="X1387" s="483">
        <v>0</v>
      </c>
      <c r="Y1387" s="483">
        <v>915.99291000000005</v>
      </c>
      <c r="Z1387" s="483">
        <v>0</v>
      </c>
      <c r="AA1387" s="483">
        <v>0</v>
      </c>
      <c r="AB1387" s="483">
        <v>0</v>
      </c>
      <c r="AC1387" s="483">
        <v>0</v>
      </c>
      <c r="AD1387" s="483">
        <v>915.99291000000005</v>
      </c>
      <c r="AE1387" s="483">
        <v>2135.6611000000003</v>
      </c>
      <c r="AF1387" s="236">
        <v>0</v>
      </c>
      <c r="AG1387" s="236">
        <v>0</v>
      </c>
      <c r="AH1387" s="236">
        <v>0</v>
      </c>
      <c r="AI1387" s="236">
        <v>915.99291000000005</v>
      </c>
      <c r="AJ1387" s="488">
        <v>1219.6681900000001</v>
      </c>
    </row>
    <row r="1388" spans="1:36" s="42" customFormat="1" x14ac:dyDescent="0.25">
      <c r="A1388" s="408"/>
      <c r="B1388" s="113">
        <v>741540</v>
      </c>
      <c r="C1388" s="189" t="s">
        <v>1634</v>
      </c>
      <c r="D1388" s="483">
        <v>0</v>
      </c>
      <c r="E1388" s="483">
        <v>0</v>
      </c>
      <c r="F1388" s="483">
        <v>0</v>
      </c>
      <c r="G1388" s="483">
        <v>0</v>
      </c>
      <c r="H1388" s="88">
        <v>0</v>
      </c>
      <c r="I1388" s="483">
        <v>0</v>
      </c>
      <c r="J1388" s="483">
        <v>0</v>
      </c>
      <c r="K1388" s="483">
        <v>0</v>
      </c>
      <c r="L1388" s="483">
        <v>0</v>
      </c>
      <c r="M1388" s="483">
        <v>0</v>
      </c>
      <c r="N1388" s="483">
        <v>0</v>
      </c>
      <c r="O1388" s="483">
        <v>0</v>
      </c>
      <c r="P1388" s="483">
        <v>0</v>
      </c>
      <c r="Q1388" s="483">
        <v>0</v>
      </c>
      <c r="R1388" s="88">
        <v>0</v>
      </c>
      <c r="S1388" s="483">
        <v>0</v>
      </c>
      <c r="T1388" s="483">
        <v>0</v>
      </c>
      <c r="U1388" s="483">
        <v>0</v>
      </c>
      <c r="V1388" s="483">
        <v>0</v>
      </c>
      <c r="W1388" s="483">
        <v>0</v>
      </c>
      <c r="X1388" s="483">
        <v>0</v>
      </c>
      <c r="Y1388" s="483">
        <v>0</v>
      </c>
      <c r="Z1388" s="483">
        <v>0</v>
      </c>
      <c r="AA1388" s="483">
        <v>0</v>
      </c>
      <c r="AB1388" s="483">
        <v>0</v>
      </c>
      <c r="AC1388" s="483">
        <v>0</v>
      </c>
      <c r="AD1388" s="483">
        <v>0</v>
      </c>
      <c r="AE1388" s="483">
        <v>0</v>
      </c>
      <c r="AF1388" s="236">
        <v>0</v>
      </c>
      <c r="AG1388" s="236">
        <v>0</v>
      </c>
      <c r="AH1388" s="236">
        <v>0</v>
      </c>
      <c r="AI1388" s="236">
        <v>0</v>
      </c>
      <c r="AJ1388" s="488">
        <v>0</v>
      </c>
    </row>
    <row r="1389" spans="1:36" s="42" customFormat="1" x14ac:dyDescent="0.25">
      <c r="A1389" s="408"/>
      <c r="B1389" s="113">
        <v>741545</v>
      </c>
      <c r="C1389" s="189" t="s">
        <v>1542</v>
      </c>
      <c r="D1389" s="483">
        <v>0</v>
      </c>
      <c r="E1389" s="483">
        <v>0</v>
      </c>
      <c r="F1389" s="483">
        <v>0</v>
      </c>
      <c r="G1389" s="483">
        <v>0</v>
      </c>
      <c r="H1389" s="88">
        <v>0</v>
      </c>
      <c r="I1389" s="483">
        <v>0</v>
      </c>
      <c r="J1389" s="483">
        <v>0</v>
      </c>
      <c r="K1389" s="483">
        <v>0</v>
      </c>
      <c r="L1389" s="483">
        <v>0</v>
      </c>
      <c r="M1389" s="483">
        <v>0</v>
      </c>
      <c r="N1389" s="483">
        <v>0</v>
      </c>
      <c r="O1389" s="483">
        <v>0</v>
      </c>
      <c r="P1389" s="483">
        <v>0</v>
      </c>
      <c r="Q1389" s="483">
        <v>0</v>
      </c>
      <c r="R1389" s="88">
        <v>0</v>
      </c>
      <c r="S1389" s="483">
        <v>0</v>
      </c>
      <c r="T1389" s="483">
        <v>0</v>
      </c>
      <c r="U1389" s="483">
        <v>0</v>
      </c>
      <c r="V1389" s="483">
        <v>0</v>
      </c>
      <c r="W1389" s="483">
        <v>0</v>
      </c>
      <c r="X1389" s="483">
        <v>0</v>
      </c>
      <c r="Y1389" s="483">
        <v>0</v>
      </c>
      <c r="Z1389" s="483">
        <v>0</v>
      </c>
      <c r="AA1389" s="483">
        <v>0</v>
      </c>
      <c r="AB1389" s="483">
        <v>0</v>
      </c>
      <c r="AC1389" s="483">
        <v>0</v>
      </c>
      <c r="AD1389" s="483">
        <v>0</v>
      </c>
      <c r="AE1389" s="483">
        <v>0</v>
      </c>
      <c r="AF1389" s="236">
        <v>0</v>
      </c>
      <c r="AG1389" s="236">
        <v>0</v>
      </c>
      <c r="AH1389" s="236">
        <v>0</v>
      </c>
      <c r="AI1389" s="236">
        <v>0</v>
      </c>
      <c r="AJ1389" s="488">
        <v>0</v>
      </c>
    </row>
    <row r="1390" spans="1:36" s="42" customFormat="1" x14ac:dyDescent="0.25">
      <c r="A1390" s="408"/>
      <c r="B1390" s="113">
        <v>741550</v>
      </c>
      <c r="C1390" s="189" t="s">
        <v>885</v>
      </c>
      <c r="D1390" s="483">
        <v>0</v>
      </c>
      <c r="E1390" s="483">
        <v>0</v>
      </c>
      <c r="F1390" s="483">
        <v>0</v>
      </c>
      <c r="G1390" s="483">
        <v>0</v>
      </c>
      <c r="H1390" s="88">
        <v>0</v>
      </c>
      <c r="I1390" s="483">
        <v>0</v>
      </c>
      <c r="J1390" s="483">
        <v>0</v>
      </c>
      <c r="K1390" s="483">
        <v>0</v>
      </c>
      <c r="L1390" s="483">
        <v>0</v>
      </c>
      <c r="M1390" s="483">
        <v>0</v>
      </c>
      <c r="N1390" s="483">
        <v>0</v>
      </c>
      <c r="O1390" s="483">
        <v>0</v>
      </c>
      <c r="P1390" s="483">
        <v>0</v>
      </c>
      <c r="Q1390" s="483">
        <v>0</v>
      </c>
      <c r="R1390" s="88">
        <v>0</v>
      </c>
      <c r="S1390" s="483">
        <v>0</v>
      </c>
      <c r="T1390" s="483">
        <v>0</v>
      </c>
      <c r="U1390" s="483">
        <v>0</v>
      </c>
      <c r="V1390" s="483">
        <v>0</v>
      </c>
      <c r="W1390" s="483">
        <v>0</v>
      </c>
      <c r="X1390" s="483">
        <v>0</v>
      </c>
      <c r="Y1390" s="483">
        <v>0</v>
      </c>
      <c r="Z1390" s="483">
        <v>0</v>
      </c>
      <c r="AA1390" s="483">
        <v>0</v>
      </c>
      <c r="AB1390" s="483">
        <v>0</v>
      </c>
      <c r="AC1390" s="483">
        <v>0</v>
      </c>
      <c r="AD1390" s="483">
        <v>0</v>
      </c>
      <c r="AE1390" s="483">
        <v>0</v>
      </c>
      <c r="AF1390" s="236">
        <v>0</v>
      </c>
      <c r="AG1390" s="236">
        <v>0</v>
      </c>
      <c r="AH1390" s="236">
        <v>0</v>
      </c>
      <c r="AI1390" s="236">
        <v>0</v>
      </c>
      <c r="AJ1390" s="488">
        <v>0</v>
      </c>
    </row>
    <row r="1391" spans="1:36" s="42" customFormat="1" x14ac:dyDescent="0.25">
      <c r="A1391" s="408"/>
      <c r="B1391" s="113">
        <v>7416</v>
      </c>
      <c r="C1391" s="189" t="s">
        <v>1712</v>
      </c>
      <c r="D1391" s="483">
        <v>0</v>
      </c>
      <c r="E1391" s="483">
        <v>129.89404999999999</v>
      </c>
      <c r="F1391" s="483">
        <v>0</v>
      </c>
      <c r="G1391" s="483">
        <v>3216.8402999999998</v>
      </c>
      <c r="H1391" s="88">
        <v>3346.7343499999997</v>
      </c>
      <c r="I1391" s="483">
        <v>0</v>
      </c>
      <c r="J1391" s="483">
        <v>2905.3870900000002</v>
      </c>
      <c r="K1391" s="483">
        <v>2.444</v>
      </c>
      <c r="L1391" s="483">
        <v>0</v>
      </c>
      <c r="M1391" s="483">
        <v>0</v>
      </c>
      <c r="N1391" s="483">
        <v>2079.2616600000001</v>
      </c>
      <c r="O1391" s="483">
        <v>0</v>
      </c>
      <c r="P1391" s="483">
        <v>0</v>
      </c>
      <c r="Q1391" s="483">
        <v>33.460070000000002</v>
      </c>
      <c r="R1391" s="88">
        <v>5020.5528199999999</v>
      </c>
      <c r="S1391" s="483">
        <v>67.26437</v>
      </c>
      <c r="T1391" s="483">
        <v>0</v>
      </c>
      <c r="U1391" s="483">
        <v>0</v>
      </c>
      <c r="V1391" s="483">
        <v>0</v>
      </c>
      <c r="W1391" s="483">
        <v>0</v>
      </c>
      <c r="X1391" s="483">
        <v>0</v>
      </c>
      <c r="Y1391" s="483">
        <v>0</v>
      </c>
      <c r="Z1391" s="483">
        <v>0</v>
      </c>
      <c r="AA1391" s="483">
        <v>0</v>
      </c>
      <c r="AB1391" s="483">
        <v>1.17459</v>
      </c>
      <c r="AC1391" s="483">
        <v>0</v>
      </c>
      <c r="AD1391" s="483">
        <v>68.438959999999994</v>
      </c>
      <c r="AE1391" s="483">
        <v>8435.7261299999991</v>
      </c>
      <c r="AF1391" s="236">
        <v>2081.7056600000001</v>
      </c>
      <c r="AG1391" s="236">
        <v>0</v>
      </c>
      <c r="AH1391" s="236">
        <v>0</v>
      </c>
      <c r="AI1391" s="236">
        <v>0</v>
      </c>
      <c r="AJ1391" s="488">
        <v>6354.0204699999995</v>
      </c>
    </row>
    <row r="1392" spans="1:36" s="42" customFormat="1" x14ac:dyDescent="0.25">
      <c r="A1392" s="408"/>
      <c r="B1392" s="113">
        <v>741605</v>
      </c>
      <c r="C1392" s="145" t="s">
        <v>243</v>
      </c>
      <c r="D1392" s="483">
        <v>0</v>
      </c>
      <c r="E1392" s="483">
        <v>0</v>
      </c>
      <c r="F1392" s="483">
        <v>0</v>
      </c>
      <c r="G1392" s="483">
        <v>0</v>
      </c>
      <c r="H1392" s="88">
        <v>0</v>
      </c>
      <c r="I1392" s="483">
        <v>0</v>
      </c>
      <c r="J1392" s="483">
        <v>0</v>
      </c>
      <c r="K1392" s="483">
        <v>0</v>
      </c>
      <c r="L1392" s="483">
        <v>0</v>
      </c>
      <c r="M1392" s="483">
        <v>0</v>
      </c>
      <c r="N1392" s="483">
        <v>0</v>
      </c>
      <c r="O1392" s="483">
        <v>0</v>
      </c>
      <c r="P1392" s="483">
        <v>0</v>
      </c>
      <c r="Q1392" s="483">
        <v>0</v>
      </c>
      <c r="R1392" s="88">
        <v>0</v>
      </c>
      <c r="S1392" s="483">
        <v>0</v>
      </c>
      <c r="T1392" s="483">
        <v>0</v>
      </c>
      <c r="U1392" s="483">
        <v>0</v>
      </c>
      <c r="V1392" s="483">
        <v>0</v>
      </c>
      <c r="W1392" s="483">
        <v>0</v>
      </c>
      <c r="X1392" s="483">
        <v>0</v>
      </c>
      <c r="Y1392" s="483">
        <v>0</v>
      </c>
      <c r="Z1392" s="483">
        <v>0</v>
      </c>
      <c r="AA1392" s="483">
        <v>0</v>
      </c>
      <c r="AB1392" s="483">
        <v>0</v>
      </c>
      <c r="AC1392" s="483">
        <v>0</v>
      </c>
      <c r="AD1392" s="483">
        <v>0</v>
      </c>
      <c r="AE1392" s="483">
        <v>0</v>
      </c>
      <c r="AF1392" s="236">
        <v>0</v>
      </c>
      <c r="AG1392" s="236">
        <v>0</v>
      </c>
      <c r="AH1392" s="236">
        <v>0</v>
      </c>
      <c r="AI1392" s="236">
        <v>0</v>
      </c>
      <c r="AJ1392" s="488">
        <v>0</v>
      </c>
    </row>
    <row r="1393" spans="1:36" s="42" customFormat="1" x14ac:dyDescent="0.25">
      <c r="A1393" s="408"/>
      <c r="B1393" s="113">
        <v>741610</v>
      </c>
      <c r="C1393" s="189" t="s">
        <v>258</v>
      </c>
      <c r="D1393" s="483">
        <v>0</v>
      </c>
      <c r="E1393" s="483">
        <v>129.89404999999999</v>
      </c>
      <c r="F1393" s="483">
        <v>0</v>
      </c>
      <c r="G1393" s="483">
        <v>3216.8402999999998</v>
      </c>
      <c r="H1393" s="88">
        <v>3346.7343499999997</v>
      </c>
      <c r="I1393" s="483">
        <v>0</v>
      </c>
      <c r="J1393" s="483">
        <v>2905.3870900000002</v>
      </c>
      <c r="K1393" s="483">
        <v>2.444</v>
      </c>
      <c r="L1393" s="483">
        <v>0</v>
      </c>
      <c r="M1393" s="483">
        <v>0</v>
      </c>
      <c r="N1393" s="483">
        <v>2079.2616600000001</v>
      </c>
      <c r="O1393" s="483">
        <v>0</v>
      </c>
      <c r="P1393" s="483">
        <v>0</v>
      </c>
      <c r="Q1393" s="483">
        <v>33.460070000000002</v>
      </c>
      <c r="R1393" s="88">
        <v>5020.5528199999999</v>
      </c>
      <c r="S1393" s="483">
        <v>67.26437</v>
      </c>
      <c r="T1393" s="483">
        <v>0</v>
      </c>
      <c r="U1393" s="483">
        <v>0</v>
      </c>
      <c r="V1393" s="483">
        <v>0</v>
      </c>
      <c r="W1393" s="483">
        <v>0</v>
      </c>
      <c r="X1393" s="483">
        <v>0</v>
      </c>
      <c r="Y1393" s="483">
        <v>0</v>
      </c>
      <c r="Z1393" s="483">
        <v>0</v>
      </c>
      <c r="AA1393" s="483">
        <v>0</v>
      </c>
      <c r="AB1393" s="483">
        <v>1.17459</v>
      </c>
      <c r="AC1393" s="483">
        <v>0</v>
      </c>
      <c r="AD1393" s="483">
        <v>68.438959999999994</v>
      </c>
      <c r="AE1393" s="483">
        <v>8435.7261299999991</v>
      </c>
      <c r="AF1393" s="236">
        <v>2081.7056600000001</v>
      </c>
      <c r="AG1393" s="236">
        <v>0</v>
      </c>
      <c r="AH1393" s="236">
        <v>0</v>
      </c>
      <c r="AI1393" s="236">
        <v>0</v>
      </c>
      <c r="AJ1393" s="488">
        <v>6354.0204699999995</v>
      </c>
    </row>
    <row r="1394" spans="1:36" s="42" customFormat="1" x14ac:dyDescent="0.25">
      <c r="A1394" s="408"/>
      <c r="B1394" s="113">
        <v>7417</v>
      </c>
      <c r="C1394" s="189" t="s">
        <v>1799</v>
      </c>
      <c r="D1394" s="483">
        <v>0</v>
      </c>
      <c r="E1394" s="483">
        <v>127639.17023</v>
      </c>
      <c r="F1394" s="483">
        <v>0</v>
      </c>
      <c r="G1394" s="483">
        <v>0</v>
      </c>
      <c r="H1394" s="88">
        <v>127639.17023</v>
      </c>
      <c r="I1394" s="483">
        <v>0</v>
      </c>
      <c r="J1394" s="483">
        <v>0</v>
      </c>
      <c r="K1394" s="483">
        <v>0</v>
      </c>
      <c r="L1394" s="483">
        <v>0</v>
      </c>
      <c r="M1394" s="483">
        <v>0</v>
      </c>
      <c r="N1394" s="483">
        <v>0</v>
      </c>
      <c r="O1394" s="483">
        <v>0</v>
      </c>
      <c r="P1394" s="483">
        <v>0</v>
      </c>
      <c r="Q1394" s="483">
        <v>0</v>
      </c>
      <c r="R1394" s="88">
        <v>0</v>
      </c>
      <c r="S1394" s="483">
        <v>18025.86507</v>
      </c>
      <c r="T1394" s="483">
        <v>0</v>
      </c>
      <c r="U1394" s="483">
        <v>0</v>
      </c>
      <c r="V1394" s="483">
        <v>0</v>
      </c>
      <c r="W1394" s="483">
        <v>0</v>
      </c>
      <c r="X1394" s="483">
        <v>0</v>
      </c>
      <c r="Y1394" s="483">
        <v>0</v>
      </c>
      <c r="Z1394" s="483">
        <v>0</v>
      </c>
      <c r="AA1394" s="483">
        <v>0</v>
      </c>
      <c r="AB1394" s="483">
        <v>0</v>
      </c>
      <c r="AC1394" s="483">
        <v>0</v>
      </c>
      <c r="AD1394" s="483">
        <v>18025.86507</v>
      </c>
      <c r="AE1394" s="483">
        <v>145665.03529999999</v>
      </c>
      <c r="AF1394" s="236">
        <v>0</v>
      </c>
      <c r="AG1394" s="236">
        <v>0</v>
      </c>
      <c r="AH1394" s="236">
        <v>0</v>
      </c>
      <c r="AI1394" s="236">
        <v>0</v>
      </c>
      <c r="AJ1394" s="488">
        <v>145665.03529999999</v>
      </c>
    </row>
    <row r="1395" spans="1:36" s="42" customFormat="1" x14ac:dyDescent="0.25">
      <c r="A1395" s="408"/>
      <c r="B1395" s="113">
        <v>741705</v>
      </c>
      <c r="C1395" s="189" t="s">
        <v>1800</v>
      </c>
      <c r="D1395" s="483">
        <v>0</v>
      </c>
      <c r="E1395" s="483">
        <v>127639.17023</v>
      </c>
      <c r="F1395" s="483">
        <v>0</v>
      </c>
      <c r="G1395" s="483">
        <v>0</v>
      </c>
      <c r="H1395" s="88">
        <v>127639.17023</v>
      </c>
      <c r="I1395" s="483">
        <v>0</v>
      </c>
      <c r="J1395" s="483">
        <v>0</v>
      </c>
      <c r="K1395" s="483">
        <v>0</v>
      </c>
      <c r="L1395" s="483">
        <v>0</v>
      </c>
      <c r="M1395" s="483">
        <v>0</v>
      </c>
      <c r="N1395" s="483">
        <v>0</v>
      </c>
      <c r="O1395" s="483">
        <v>0</v>
      </c>
      <c r="P1395" s="483">
        <v>0</v>
      </c>
      <c r="Q1395" s="483">
        <v>0</v>
      </c>
      <c r="R1395" s="88">
        <v>0</v>
      </c>
      <c r="S1395" s="483">
        <v>13732.038210000001</v>
      </c>
      <c r="T1395" s="483">
        <v>0</v>
      </c>
      <c r="U1395" s="483">
        <v>0</v>
      </c>
      <c r="V1395" s="483">
        <v>0</v>
      </c>
      <c r="W1395" s="483">
        <v>0</v>
      </c>
      <c r="X1395" s="483">
        <v>0</v>
      </c>
      <c r="Y1395" s="483">
        <v>0</v>
      </c>
      <c r="Z1395" s="483">
        <v>0</v>
      </c>
      <c r="AA1395" s="483">
        <v>0</v>
      </c>
      <c r="AB1395" s="483">
        <v>0</v>
      </c>
      <c r="AC1395" s="483">
        <v>0</v>
      </c>
      <c r="AD1395" s="483">
        <v>13732.038210000001</v>
      </c>
      <c r="AE1395" s="483">
        <v>141371.20844000002</v>
      </c>
      <c r="AF1395" s="236">
        <v>0</v>
      </c>
      <c r="AG1395" s="236">
        <v>0</v>
      </c>
      <c r="AH1395" s="236">
        <v>0</v>
      </c>
      <c r="AI1395" s="236">
        <v>0</v>
      </c>
      <c r="AJ1395" s="488">
        <v>141371.20844000002</v>
      </c>
    </row>
    <row r="1396" spans="1:36" s="42" customFormat="1" x14ac:dyDescent="0.25">
      <c r="A1396" s="408"/>
      <c r="B1396" s="113">
        <v>741710</v>
      </c>
      <c r="C1396" s="189" t="s">
        <v>1801</v>
      </c>
      <c r="D1396" s="483">
        <v>0</v>
      </c>
      <c r="E1396" s="483">
        <v>0</v>
      </c>
      <c r="F1396" s="483">
        <v>0</v>
      </c>
      <c r="G1396" s="483">
        <v>0</v>
      </c>
      <c r="H1396" s="88">
        <v>0</v>
      </c>
      <c r="I1396" s="483">
        <v>0</v>
      </c>
      <c r="J1396" s="483">
        <v>0</v>
      </c>
      <c r="K1396" s="483">
        <v>0</v>
      </c>
      <c r="L1396" s="483">
        <v>0</v>
      </c>
      <c r="M1396" s="483">
        <v>0</v>
      </c>
      <c r="N1396" s="483">
        <v>0</v>
      </c>
      <c r="O1396" s="483">
        <v>0</v>
      </c>
      <c r="P1396" s="483">
        <v>0</v>
      </c>
      <c r="Q1396" s="483">
        <v>0</v>
      </c>
      <c r="R1396" s="88">
        <v>0</v>
      </c>
      <c r="S1396" s="483">
        <v>4293.8268600000001</v>
      </c>
      <c r="T1396" s="483">
        <v>0</v>
      </c>
      <c r="U1396" s="483">
        <v>0</v>
      </c>
      <c r="V1396" s="483">
        <v>0</v>
      </c>
      <c r="W1396" s="483">
        <v>0</v>
      </c>
      <c r="X1396" s="483">
        <v>0</v>
      </c>
      <c r="Y1396" s="483">
        <v>0</v>
      </c>
      <c r="Z1396" s="483">
        <v>0</v>
      </c>
      <c r="AA1396" s="483">
        <v>0</v>
      </c>
      <c r="AB1396" s="483">
        <v>0</v>
      </c>
      <c r="AC1396" s="483">
        <v>0</v>
      </c>
      <c r="AD1396" s="483">
        <v>4293.8268600000001</v>
      </c>
      <c r="AE1396" s="483">
        <v>4293.8268600000001</v>
      </c>
      <c r="AF1396" s="236">
        <v>0</v>
      </c>
      <c r="AG1396" s="236">
        <v>0</v>
      </c>
      <c r="AH1396" s="236">
        <v>0</v>
      </c>
      <c r="AI1396" s="236">
        <v>0</v>
      </c>
      <c r="AJ1396" s="488">
        <v>4293.8268600000001</v>
      </c>
    </row>
    <row r="1397" spans="1:36" s="42" customFormat="1" x14ac:dyDescent="0.25">
      <c r="A1397" s="408"/>
      <c r="B1397" s="113">
        <v>741715</v>
      </c>
      <c r="C1397" s="189" t="s">
        <v>1802</v>
      </c>
      <c r="D1397" s="483">
        <v>0</v>
      </c>
      <c r="E1397" s="483">
        <v>0</v>
      </c>
      <c r="F1397" s="483">
        <v>0</v>
      </c>
      <c r="G1397" s="483">
        <v>0</v>
      </c>
      <c r="H1397" s="88">
        <v>0</v>
      </c>
      <c r="I1397" s="483">
        <v>0</v>
      </c>
      <c r="J1397" s="483">
        <v>0</v>
      </c>
      <c r="K1397" s="483">
        <v>0</v>
      </c>
      <c r="L1397" s="483">
        <v>0</v>
      </c>
      <c r="M1397" s="483">
        <v>0</v>
      </c>
      <c r="N1397" s="483">
        <v>0</v>
      </c>
      <c r="O1397" s="483">
        <v>0</v>
      </c>
      <c r="P1397" s="483">
        <v>0</v>
      </c>
      <c r="Q1397" s="483">
        <v>0</v>
      </c>
      <c r="R1397" s="88">
        <v>0</v>
      </c>
      <c r="S1397" s="483">
        <v>0</v>
      </c>
      <c r="T1397" s="483">
        <v>0</v>
      </c>
      <c r="U1397" s="483">
        <v>0</v>
      </c>
      <c r="V1397" s="483">
        <v>0</v>
      </c>
      <c r="W1397" s="483">
        <v>0</v>
      </c>
      <c r="X1397" s="483">
        <v>0</v>
      </c>
      <c r="Y1397" s="483">
        <v>0</v>
      </c>
      <c r="Z1397" s="483">
        <v>0</v>
      </c>
      <c r="AA1397" s="483">
        <v>0</v>
      </c>
      <c r="AB1397" s="483">
        <v>0</v>
      </c>
      <c r="AC1397" s="483">
        <v>0</v>
      </c>
      <c r="AD1397" s="483">
        <v>0</v>
      </c>
      <c r="AE1397" s="483">
        <v>0</v>
      </c>
      <c r="AF1397" s="236">
        <v>0</v>
      </c>
      <c r="AG1397" s="236">
        <v>0</v>
      </c>
      <c r="AH1397" s="236">
        <v>0</v>
      </c>
      <c r="AI1397" s="236">
        <v>0</v>
      </c>
      <c r="AJ1397" s="488">
        <v>0</v>
      </c>
    </row>
    <row r="1398" spans="1:36" s="42" customFormat="1" x14ac:dyDescent="0.25">
      <c r="A1398" s="408"/>
      <c r="B1398" s="113">
        <v>7490</v>
      </c>
      <c r="C1398" s="189" t="s">
        <v>485</v>
      </c>
      <c r="D1398" s="483">
        <v>500000.06021000003</v>
      </c>
      <c r="E1398" s="483">
        <v>53181.187120000002</v>
      </c>
      <c r="F1398" s="483">
        <v>110146.00805999999</v>
      </c>
      <c r="G1398" s="483">
        <v>6342.2502999999997</v>
      </c>
      <c r="H1398" s="88">
        <v>669669.50569000002</v>
      </c>
      <c r="I1398" s="483">
        <v>0</v>
      </c>
      <c r="J1398" s="483">
        <v>38880.938759999997</v>
      </c>
      <c r="K1398" s="483">
        <v>0</v>
      </c>
      <c r="L1398" s="483">
        <v>754.49920999999995</v>
      </c>
      <c r="M1398" s="483">
        <v>4534.1881800000001</v>
      </c>
      <c r="N1398" s="483">
        <v>13930.531429999999</v>
      </c>
      <c r="O1398" s="483">
        <v>0</v>
      </c>
      <c r="P1398" s="483">
        <v>0</v>
      </c>
      <c r="Q1398" s="483">
        <v>0</v>
      </c>
      <c r="R1398" s="88">
        <v>58100.157579999999</v>
      </c>
      <c r="S1398" s="483">
        <v>900</v>
      </c>
      <c r="T1398" s="483">
        <v>0</v>
      </c>
      <c r="U1398" s="483">
        <v>0</v>
      </c>
      <c r="V1398" s="483">
        <v>129.54504</v>
      </c>
      <c r="W1398" s="483">
        <v>0</v>
      </c>
      <c r="X1398" s="483">
        <v>0</v>
      </c>
      <c r="Y1398" s="483">
        <v>90.048630000000003</v>
      </c>
      <c r="Z1398" s="483">
        <v>0</v>
      </c>
      <c r="AA1398" s="483">
        <v>284.27697000000001</v>
      </c>
      <c r="AB1398" s="483">
        <v>244719.27625</v>
      </c>
      <c r="AC1398" s="483">
        <v>0</v>
      </c>
      <c r="AD1398" s="483">
        <v>246123.14689</v>
      </c>
      <c r="AE1398" s="483">
        <v>973892.81015999999</v>
      </c>
      <c r="AF1398" s="236">
        <v>13930.531429999999</v>
      </c>
      <c r="AG1398" s="236">
        <v>5418.23243</v>
      </c>
      <c r="AH1398" s="236">
        <v>0</v>
      </c>
      <c r="AI1398" s="236">
        <v>374.32560000000001</v>
      </c>
      <c r="AJ1398" s="488">
        <v>954169.72070000006</v>
      </c>
    </row>
    <row r="1399" spans="1:36" s="42" customFormat="1" x14ac:dyDescent="0.25">
      <c r="A1399" s="408"/>
      <c r="B1399" s="113">
        <v>749005</v>
      </c>
      <c r="C1399" s="189" t="s">
        <v>486</v>
      </c>
      <c r="D1399" s="483">
        <v>0</v>
      </c>
      <c r="E1399" s="483">
        <v>969.89193</v>
      </c>
      <c r="F1399" s="483">
        <v>0</v>
      </c>
      <c r="G1399" s="483">
        <v>0</v>
      </c>
      <c r="H1399" s="88">
        <v>969.89193</v>
      </c>
      <c r="I1399" s="483">
        <v>0</v>
      </c>
      <c r="J1399" s="483">
        <v>0</v>
      </c>
      <c r="K1399" s="483">
        <v>0</v>
      </c>
      <c r="L1399" s="483">
        <v>0</v>
      </c>
      <c r="M1399" s="483">
        <v>4534.1881800000001</v>
      </c>
      <c r="N1399" s="483">
        <v>0</v>
      </c>
      <c r="O1399" s="483">
        <v>0</v>
      </c>
      <c r="P1399" s="483">
        <v>0</v>
      </c>
      <c r="Q1399" s="483">
        <v>0</v>
      </c>
      <c r="R1399" s="88">
        <v>4534.1881800000001</v>
      </c>
      <c r="S1399" s="483">
        <v>0</v>
      </c>
      <c r="T1399" s="483">
        <v>0</v>
      </c>
      <c r="U1399" s="483">
        <v>0</v>
      </c>
      <c r="V1399" s="483">
        <v>0</v>
      </c>
      <c r="W1399" s="483">
        <v>0</v>
      </c>
      <c r="X1399" s="483">
        <v>0</v>
      </c>
      <c r="Y1399" s="483">
        <v>0</v>
      </c>
      <c r="Z1399" s="483">
        <v>0</v>
      </c>
      <c r="AA1399" s="483">
        <v>0</v>
      </c>
      <c r="AB1399" s="483">
        <v>0</v>
      </c>
      <c r="AC1399" s="483">
        <v>0</v>
      </c>
      <c r="AD1399" s="483">
        <v>0</v>
      </c>
      <c r="AE1399" s="483">
        <v>5504.0801099999999</v>
      </c>
      <c r="AF1399" s="236">
        <v>0</v>
      </c>
      <c r="AG1399" s="236">
        <v>4534.1881800000001</v>
      </c>
      <c r="AH1399" s="236">
        <v>0</v>
      </c>
      <c r="AI1399" s="236">
        <v>0</v>
      </c>
      <c r="AJ1399" s="488">
        <v>969.89193</v>
      </c>
    </row>
    <row r="1400" spans="1:36" s="42" customFormat="1" x14ac:dyDescent="0.25">
      <c r="A1400" s="408"/>
      <c r="B1400" s="113">
        <v>749010</v>
      </c>
      <c r="C1400" s="189" t="s">
        <v>487</v>
      </c>
      <c r="D1400" s="483">
        <v>0</v>
      </c>
      <c r="E1400" s="483">
        <v>1021.44943</v>
      </c>
      <c r="F1400" s="483">
        <v>101164.15235999999</v>
      </c>
      <c r="G1400" s="483">
        <v>6113.1436700000004</v>
      </c>
      <c r="H1400" s="88">
        <v>108298.74545999999</v>
      </c>
      <c r="I1400" s="483">
        <v>0</v>
      </c>
      <c r="J1400" s="483">
        <v>38880.938759999997</v>
      </c>
      <c r="K1400" s="483">
        <v>0</v>
      </c>
      <c r="L1400" s="483">
        <v>0</v>
      </c>
      <c r="M1400" s="483">
        <v>0</v>
      </c>
      <c r="N1400" s="483">
        <v>13930.531429999999</v>
      </c>
      <c r="O1400" s="483">
        <v>0</v>
      </c>
      <c r="P1400" s="483">
        <v>0</v>
      </c>
      <c r="Q1400" s="483">
        <v>0</v>
      </c>
      <c r="R1400" s="88">
        <v>52811.470189999993</v>
      </c>
      <c r="S1400" s="483">
        <v>900</v>
      </c>
      <c r="T1400" s="483">
        <v>0</v>
      </c>
      <c r="U1400" s="483">
        <v>0</v>
      </c>
      <c r="V1400" s="483">
        <v>0</v>
      </c>
      <c r="W1400" s="483">
        <v>0</v>
      </c>
      <c r="X1400" s="483">
        <v>0</v>
      </c>
      <c r="Y1400" s="483">
        <v>0</v>
      </c>
      <c r="Z1400" s="483">
        <v>0</v>
      </c>
      <c r="AA1400" s="483">
        <v>0</v>
      </c>
      <c r="AB1400" s="483">
        <v>0</v>
      </c>
      <c r="AC1400" s="483">
        <v>0</v>
      </c>
      <c r="AD1400" s="483">
        <v>900</v>
      </c>
      <c r="AE1400" s="483">
        <v>162010.21564999997</v>
      </c>
      <c r="AF1400" s="236">
        <v>13930.531429999999</v>
      </c>
      <c r="AG1400" s="236">
        <v>0</v>
      </c>
      <c r="AH1400" s="236">
        <v>0</v>
      </c>
      <c r="AI1400" s="236">
        <v>0</v>
      </c>
      <c r="AJ1400" s="488">
        <v>148079.68422</v>
      </c>
    </row>
    <row r="1401" spans="1:36" s="42" customFormat="1" x14ac:dyDescent="0.25">
      <c r="A1401" s="408"/>
      <c r="B1401" s="113">
        <v>749015</v>
      </c>
      <c r="C1401" s="189" t="s">
        <v>488</v>
      </c>
      <c r="D1401" s="483">
        <v>0</v>
      </c>
      <c r="E1401" s="483">
        <v>0</v>
      </c>
      <c r="F1401" s="483">
        <v>0</v>
      </c>
      <c r="G1401" s="483">
        <v>0</v>
      </c>
      <c r="H1401" s="88">
        <v>0</v>
      </c>
      <c r="I1401" s="483">
        <v>0</v>
      </c>
      <c r="J1401" s="483">
        <v>0</v>
      </c>
      <c r="K1401" s="483">
        <v>0</v>
      </c>
      <c r="L1401" s="483">
        <v>0</v>
      </c>
      <c r="M1401" s="483">
        <v>0</v>
      </c>
      <c r="N1401" s="483">
        <v>0</v>
      </c>
      <c r="O1401" s="483">
        <v>0</v>
      </c>
      <c r="P1401" s="483">
        <v>0</v>
      </c>
      <c r="Q1401" s="483">
        <v>0</v>
      </c>
      <c r="R1401" s="88">
        <v>0</v>
      </c>
      <c r="S1401" s="483">
        <v>0</v>
      </c>
      <c r="T1401" s="483">
        <v>0</v>
      </c>
      <c r="U1401" s="483">
        <v>0</v>
      </c>
      <c r="V1401" s="483">
        <v>0</v>
      </c>
      <c r="W1401" s="483">
        <v>0</v>
      </c>
      <c r="X1401" s="483">
        <v>0</v>
      </c>
      <c r="Y1401" s="483">
        <v>0</v>
      </c>
      <c r="Z1401" s="483">
        <v>0</v>
      </c>
      <c r="AA1401" s="483">
        <v>0</v>
      </c>
      <c r="AB1401" s="483">
        <v>0</v>
      </c>
      <c r="AC1401" s="483">
        <v>0</v>
      </c>
      <c r="AD1401" s="483">
        <v>0</v>
      </c>
      <c r="AE1401" s="483">
        <v>0</v>
      </c>
      <c r="AF1401" s="236">
        <v>0</v>
      </c>
      <c r="AG1401" s="236">
        <v>0</v>
      </c>
      <c r="AH1401" s="236">
        <v>0</v>
      </c>
      <c r="AI1401" s="236">
        <v>0</v>
      </c>
      <c r="AJ1401" s="488">
        <v>0</v>
      </c>
    </row>
    <row r="1402" spans="1:36" s="42" customFormat="1" x14ac:dyDescent="0.25">
      <c r="A1402" s="408"/>
      <c r="B1402" s="113">
        <v>749020</v>
      </c>
      <c r="C1402" s="189" t="s">
        <v>489</v>
      </c>
      <c r="D1402" s="483">
        <v>0</v>
      </c>
      <c r="E1402" s="483">
        <v>0</v>
      </c>
      <c r="F1402" s="483">
        <v>0</v>
      </c>
      <c r="G1402" s="483">
        <v>0</v>
      </c>
      <c r="H1402" s="88">
        <v>0</v>
      </c>
      <c r="I1402" s="483">
        <v>0</v>
      </c>
      <c r="J1402" s="483">
        <v>0</v>
      </c>
      <c r="K1402" s="483">
        <v>0</v>
      </c>
      <c r="L1402" s="483">
        <v>0</v>
      </c>
      <c r="M1402" s="483">
        <v>0</v>
      </c>
      <c r="N1402" s="483">
        <v>0</v>
      </c>
      <c r="O1402" s="483">
        <v>0</v>
      </c>
      <c r="P1402" s="483">
        <v>0</v>
      </c>
      <c r="Q1402" s="483">
        <v>0</v>
      </c>
      <c r="R1402" s="88">
        <v>0</v>
      </c>
      <c r="S1402" s="483">
        <v>0</v>
      </c>
      <c r="T1402" s="483">
        <v>0</v>
      </c>
      <c r="U1402" s="483">
        <v>0</v>
      </c>
      <c r="V1402" s="483">
        <v>0</v>
      </c>
      <c r="W1402" s="483">
        <v>0</v>
      </c>
      <c r="X1402" s="483">
        <v>0</v>
      </c>
      <c r="Y1402" s="483">
        <v>0</v>
      </c>
      <c r="Z1402" s="483">
        <v>0</v>
      </c>
      <c r="AA1402" s="483">
        <v>0</v>
      </c>
      <c r="AB1402" s="483">
        <v>0</v>
      </c>
      <c r="AC1402" s="483">
        <v>0</v>
      </c>
      <c r="AD1402" s="483">
        <v>0</v>
      </c>
      <c r="AE1402" s="483">
        <v>0</v>
      </c>
      <c r="AF1402" s="236">
        <v>0</v>
      </c>
      <c r="AG1402" s="236">
        <v>0</v>
      </c>
      <c r="AH1402" s="236">
        <v>0</v>
      </c>
      <c r="AI1402" s="236">
        <v>0</v>
      </c>
      <c r="AJ1402" s="488">
        <v>0</v>
      </c>
    </row>
    <row r="1403" spans="1:36" s="42" customFormat="1" x14ac:dyDescent="0.25">
      <c r="A1403" s="408"/>
      <c r="B1403" s="113">
        <v>749025</v>
      </c>
      <c r="C1403" s="189" t="s">
        <v>943</v>
      </c>
      <c r="D1403" s="483">
        <v>0</v>
      </c>
      <c r="E1403" s="483">
        <v>0</v>
      </c>
      <c r="F1403" s="483">
        <v>0</v>
      </c>
      <c r="G1403" s="483">
        <v>0</v>
      </c>
      <c r="H1403" s="88">
        <v>0</v>
      </c>
      <c r="I1403" s="483">
        <v>0</v>
      </c>
      <c r="J1403" s="483">
        <v>0</v>
      </c>
      <c r="K1403" s="483">
        <v>0</v>
      </c>
      <c r="L1403" s="483">
        <v>0</v>
      </c>
      <c r="M1403" s="483">
        <v>0</v>
      </c>
      <c r="N1403" s="483">
        <v>0</v>
      </c>
      <c r="O1403" s="483">
        <v>0</v>
      </c>
      <c r="P1403" s="483">
        <v>0</v>
      </c>
      <c r="Q1403" s="483">
        <v>0</v>
      </c>
      <c r="R1403" s="88">
        <v>0</v>
      </c>
      <c r="S1403" s="483">
        <v>0</v>
      </c>
      <c r="T1403" s="483">
        <v>0</v>
      </c>
      <c r="U1403" s="483">
        <v>0</v>
      </c>
      <c r="V1403" s="483">
        <v>0</v>
      </c>
      <c r="W1403" s="483">
        <v>0</v>
      </c>
      <c r="X1403" s="483">
        <v>0</v>
      </c>
      <c r="Y1403" s="483">
        <v>0</v>
      </c>
      <c r="Z1403" s="483">
        <v>0</v>
      </c>
      <c r="AA1403" s="483">
        <v>0</v>
      </c>
      <c r="AB1403" s="483">
        <v>0</v>
      </c>
      <c r="AC1403" s="483">
        <v>0</v>
      </c>
      <c r="AD1403" s="483">
        <v>0</v>
      </c>
      <c r="AE1403" s="483">
        <v>0</v>
      </c>
      <c r="AF1403" s="236">
        <v>0</v>
      </c>
      <c r="AG1403" s="236">
        <v>0</v>
      </c>
      <c r="AH1403" s="236">
        <v>0</v>
      </c>
      <c r="AI1403" s="236">
        <v>0</v>
      </c>
      <c r="AJ1403" s="488">
        <v>0</v>
      </c>
    </row>
    <row r="1404" spans="1:36" s="42" customFormat="1" x14ac:dyDescent="0.25">
      <c r="A1404" s="408"/>
      <c r="B1404" s="113">
        <v>749090</v>
      </c>
      <c r="C1404" s="189" t="s">
        <v>118</v>
      </c>
      <c r="D1404" s="483">
        <v>500000.06021000003</v>
      </c>
      <c r="E1404" s="483">
        <v>51189.845759999997</v>
      </c>
      <c r="F1404" s="483">
        <v>8981.8557000000001</v>
      </c>
      <c r="G1404" s="483">
        <v>229.10663</v>
      </c>
      <c r="H1404" s="88">
        <v>560400.86829999997</v>
      </c>
      <c r="I1404" s="483">
        <v>0</v>
      </c>
      <c r="J1404" s="483">
        <v>0</v>
      </c>
      <c r="K1404" s="483">
        <v>0</v>
      </c>
      <c r="L1404" s="483">
        <v>754.49920999999995</v>
      </c>
      <c r="M1404" s="483">
        <v>0</v>
      </c>
      <c r="N1404" s="483">
        <v>0</v>
      </c>
      <c r="O1404" s="483">
        <v>0</v>
      </c>
      <c r="P1404" s="483">
        <v>0</v>
      </c>
      <c r="Q1404" s="483">
        <v>0</v>
      </c>
      <c r="R1404" s="88">
        <v>754.49920999999995</v>
      </c>
      <c r="S1404" s="483">
        <v>0</v>
      </c>
      <c r="T1404" s="483">
        <v>0</v>
      </c>
      <c r="U1404" s="483">
        <v>0</v>
      </c>
      <c r="V1404" s="483">
        <v>129.54504</v>
      </c>
      <c r="W1404" s="483">
        <v>0</v>
      </c>
      <c r="X1404" s="483">
        <v>0</v>
      </c>
      <c r="Y1404" s="483">
        <v>90.048630000000003</v>
      </c>
      <c r="Z1404" s="483">
        <v>0</v>
      </c>
      <c r="AA1404" s="483">
        <v>284.27697000000001</v>
      </c>
      <c r="AB1404" s="483">
        <v>244719.27625</v>
      </c>
      <c r="AC1404" s="483">
        <v>0</v>
      </c>
      <c r="AD1404" s="483">
        <v>245223.14689</v>
      </c>
      <c r="AE1404" s="483">
        <v>806378.51439999999</v>
      </c>
      <c r="AF1404" s="236">
        <v>0</v>
      </c>
      <c r="AG1404" s="236">
        <v>884.04424999999992</v>
      </c>
      <c r="AH1404" s="236">
        <v>0</v>
      </c>
      <c r="AI1404" s="236">
        <v>374.32560000000001</v>
      </c>
      <c r="AJ1404" s="488">
        <v>805120.14454999997</v>
      </c>
    </row>
    <row r="1405" spans="1:36" s="42" customFormat="1" x14ac:dyDescent="0.25">
      <c r="A1405" s="407"/>
      <c r="B1405" s="114"/>
      <c r="C1405" s="460"/>
      <c r="D1405" s="136"/>
      <c r="E1405" s="136"/>
      <c r="F1405" s="136"/>
      <c r="G1405" s="136"/>
      <c r="H1405" s="118"/>
      <c r="I1405" s="136"/>
      <c r="J1405" s="136"/>
      <c r="K1405" s="116"/>
      <c r="L1405" s="116"/>
      <c r="M1405" s="116"/>
      <c r="N1405" s="116"/>
      <c r="O1405" s="136"/>
      <c r="P1405" s="136"/>
      <c r="Q1405" s="136"/>
      <c r="R1405" s="118"/>
      <c r="S1405" s="118"/>
      <c r="T1405" s="136"/>
      <c r="U1405" s="136"/>
      <c r="V1405" s="116"/>
      <c r="W1405" s="136"/>
      <c r="X1405" s="136"/>
      <c r="Y1405" s="116"/>
      <c r="Z1405" s="136"/>
      <c r="AA1405" s="116"/>
      <c r="AB1405" s="136"/>
      <c r="AC1405" s="116"/>
      <c r="AD1405" s="118"/>
      <c r="AE1405" s="118"/>
      <c r="AF1405" s="136"/>
      <c r="AG1405" s="136"/>
      <c r="AH1405" s="136"/>
      <c r="AI1405" s="136">
        <v>0</v>
      </c>
      <c r="AJ1405" s="368"/>
    </row>
    <row r="1406" spans="1:36" s="82" customFormat="1" x14ac:dyDescent="0.25">
      <c r="A1406" s="407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94"/>
      <c r="Q1406" s="94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</row>
    <row r="1407" spans="1:36" s="82" customFormat="1" x14ac:dyDescent="0.25">
      <c r="A1407" s="407"/>
      <c r="B1407" s="3" t="s">
        <v>490</v>
      </c>
      <c r="C1407" s="3"/>
      <c r="D1407" s="115">
        <v>0</v>
      </c>
      <c r="E1407" s="115">
        <v>0</v>
      </c>
      <c r="F1407" s="115">
        <v>0</v>
      </c>
      <c r="G1407" s="115">
        <v>0</v>
      </c>
      <c r="H1407" s="115">
        <v>0</v>
      </c>
      <c r="I1407" s="115">
        <v>0</v>
      </c>
      <c r="J1407" s="115">
        <v>0</v>
      </c>
      <c r="K1407" s="115">
        <v>0</v>
      </c>
      <c r="L1407" s="115">
        <v>0</v>
      </c>
      <c r="M1407" s="115">
        <v>0</v>
      </c>
      <c r="N1407" s="115">
        <v>0</v>
      </c>
      <c r="O1407" s="115">
        <v>0</v>
      </c>
      <c r="P1407" s="115">
        <v>0</v>
      </c>
      <c r="Q1407" s="115">
        <v>0</v>
      </c>
      <c r="R1407" s="115">
        <v>0</v>
      </c>
      <c r="S1407" s="115">
        <v>0</v>
      </c>
      <c r="T1407" s="115">
        <v>0</v>
      </c>
      <c r="U1407" s="115">
        <v>0</v>
      </c>
      <c r="V1407" s="115">
        <v>0</v>
      </c>
      <c r="W1407" s="115">
        <v>0</v>
      </c>
      <c r="X1407" s="115">
        <v>0</v>
      </c>
      <c r="Y1407" s="115">
        <v>0</v>
      </c>
      <c r="Z1407" s="115">
        <v>0</v>
      </c>
      <c r="AA1407" s="115">
        <v>0</v>
      </c>
      <c r="AB1407" s="115">
        <v>0</v>
      </c>
      <c r="AC1407" s="115">
        <v>0</v>
      </c>
      <c r="AD1407" s="115">
        <v>0</v>
      </c>
      <c r="AE1407" s="115">
        <v>0</v>
      </c>
      <c r="AF1407" s="115">
        <v>0</v>
      </c>
      <c r="AG1407" s="115">
        <v>4.6566128730773926E-10</v>
      </c>
      <c r="AH1407" s="115">
        <v>0</v>
      </c>
      <c r="AI1407" s="115">
        <v>5.8207660913467407E-11</v>
      </c>
      <c r="AJ1407" s="115">
        <v>2.2351741790771484E-8</v>
      </c>
    </row>
    <row r="1408" spans="1:36" s="82" customFormat="1" x14ac:dyDescent="0.25">
      <c r="A1408" s="407"/>
      <c r="B1408" s="3" t="s">
        <v>491</v>
      </c>
      <c r="C1408" s="3"/>
      <c r="D1408" s="115">
        <v>0</v>
      </c>
      <c r="E1408" s="115">
        <v>1.8189894035458565E-11</v>
      </c>
      <c r="F1408" s="115">
        <v>0</v>
      </c>
      <c r="G1408" s="115">
        <v>3.2741809263825417E-11</v>
      </c>
      <c r="H1408" s="115">
        <v>-2.3283064365386963E-10</v>
      </c>
      <c r="I1408" s="115">
        <v>0</v>
      </c>
      <c r="J1408" s="115">
        <v>0</v>
      </c>
      <c r="K1408" s="115">
        <v>0</v>
      </c>
      <c r="L1408" s="115">
        <v>0</v>
      </c>
      <c r="M1408" s="115">
        <v>0</v>
      </c>
      <c r="N1408" s="115">
        <v>0</v>
      </c>
      <c r="O1408" s="115">
        <v>0</v>
      </c>
      <c r="P1408" s="115">
        <v>-4.5474735088646412E-12</v>
      </c>
      <c r="Q1408" s="115">
        <v>-5.4569682106375694E-12</v>
      </c>
      <c r="R1408" s="115">
        <v>0</v>
      </c>
      <c r="S1408" s="115">
        <v>-2.2737367544323206E-13</v>
      </c>
      <c r="T1408" s="115">
        <v>-1.5276668818842154E-13</v>
      </c>
      <c r="U1408" s="115">
        <v>1.2789769243681803E-13</v>
      </c>
      <c r="V1408" s="115">
        <v>0</v>
      </c>
      <c r="W1408" s="115">
        <v>0</v>
      </c>
      <c r="X1408" s="115">
        <v>0</v>
      </c>
      <c r="Y1408" s="115">
        <v>0</v>
      </c>
      <c r="Z1408" s="115">
        <v>1.9895196601282805E-13</v>
      </c>
      <c r="AA1408" s="115">
        <v>-1.0800249583553523E-12</v>
      </c>
      <c r="AB1408" s="115">
        <v>0</v>
      </c>
      <c r="AC1408" s="115">
        <v>0</v>
      </c>
      <c r="AD1408" s="115">
        <v>1.0004441719502211E-11</v>
      </c>
      <c r="AE1408" s="115">
        <v>0</v>
      </c>
      <c r="AF1408" s="115">
        <v>0</v>
      </c>
      <c r="AG1408" s="115">
        <v>3.637978807091713E-11</v>
      </c>
      <c r="AH1408" s="115">
        <v>0</v>
      </c>
      <c r="AI1408" s="115">
        <v>0</v>
      </c>
      <c r="AJ1408" s="115">
        <v>0</v>
      </c>
    </row>
    <row r="1409" spans="1:35" s="28" customFormat="1" x14ac:dyDescent="0.25">
      <c r="A1409" s="407"/>
      <c r="B1409" s="56"/>
      <c r="C1409" s="56"/>
      <c r="D1409" s="135"/>
      <c r="E1409" s="135"/>
      <c r="F1409" s="135"/>
      <c r="G1409" s="135"/>
      <c r="H1409" s="135"/>
      <c r="I1409" s="135"/>
      <c r="J1409" s="135"/>
      <c r="K1409" s="115"/>
      <c r="L1409" s="115"/>
      <c r="M1409" s="115"/>
      <c r="N1409" s="115"/>
      <c r="O1409" s="135"/>
      <c r="P1409" s="135"/>
      <c r="Q1409" s="135"/>
      <c r="R1409" s="135"/>
      <c r="S1409" s="135"/>
      <c r="T1409" s="135"/>
      <c r="U1409" s="135"/>
      <c r="V1409" s="115"/>
      <c r="W1409" s="135"/>
      <c r="X1409" s="135"/>
      <c r="Y1409" s="115"/>
      <c r="Z1409" s="135"/>
      <c r="AA1409" s="115"/>
      <c r="AB1409" s="135"/>
      <c r="AC1409" s="115"/>
      <c r="AD1409" s="135"/>
      <c r="AE1409" s="135"/>
      <c r="AF1409" s="135"/>
      <c r="AG1409" s="135"/>
      <c r="AH1409" s="135"/>
      <c r="AI1409" s="135"/>
    </row>
    <row r="1410" spans="1:35" s="82" customFormat="1" x14ac:dyDescent="0.25">
      <c r="A1410" s="407"/>
      <c r="B1410" s="57"/>
      <c r="C1410" s="57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94"/>
      <c r="Q1410" s="94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</row>
    <row r="1411" spans="1:35" s="82" customFormat="1" x14ac:dyDescent="0.25">
      <c r="A1411" s="407"/>
      <c r="B1411" s="55" t="s">
        <v>723</v>
      </c>
      <c r="C1411" s="3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94"/>
      <c r="Q1411" s="94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</row>
    <row r="1412" spans="1:35" s="82" customFormat="1" x14ac:dyDescent="0.25">
      <c r="A1412" s="407"/>
      <c r="B1412" s="55" t="s">
        <v>1214</v>
      </c>
      <c r="C1412" s="3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94"/>
      <c r="Q1412" s="94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</row>
    <row r="1413" spans="1:35" s="82" customFormat="1" x14ac:dyDescent="0.25">
      <c r="A1413" s="407"/>
      <c r="B1413" s="40" t="s">
        <v>1220</v>
      </c>
      <c r="C1413" s="92"/>
      <c r="D1413" s="40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94"/>
      <c r="Q1413" s="94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</row>
    <row r="1414" spans="1:35" s="82" customFormat="1" x14ac:dyDescent="0.25">
      <c r="A1414" s="407"/>
      <c r="B1414" s="42" t="s">
        <v>1217</v>
      </c>
      <c r="C1414" s="41"/>
      <c r="D1414" s="42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94"/>
      <c r="Q1414" s="94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</row>
    <row r="1415" spans="1:35" s="82" customFormat="1" x14ac:dyDescent="0.25">
      <c r="A1415" s="407"/>
      <c r="B1415" s="42" t="s">
        <v>1218</v>
      </c>
      <c r="C1415" s="41"/>
      <c r="D1415" s="42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94"/>
      <c r="Q1415" s="94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</row>
    <row r="1416" spans="1:35" s="82" customFormat="1" x14ac:dyDescent="0.25">
      <c r="A1416" s="407"/>
      <c r="B1416" s="42" t="s">
        <v>1219</v>
      </c>
      <c r="C1416" s="41"/>
      <c r="D1416" s="42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94"/>
      <c r="Q1416" s="94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</row>
    <row r="1417" spans="1:35" s="82" customFormat="1" x14ac:dyDescent="0.25">
      <c r="A1417" s="407"/>
      <c r="B1417" s="3" t="s">
        <v>1279</v>
      </c>
      <c r="C1417" s="3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94"/>
      <c r="Q1417" s="94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</row>
    <row r="1418" spans="1:35" s="82" customFormat="1" x14ac:dyDescent="0.25">
      <c r="A1418" s="407"/>
      <c r="B1418" s="55" t="s">
        <v>1226</v>
      </c>
      <c r="C1418" s="3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94"/>
      <c r="Q1418" s="94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</row>
    <row r="1419" spans="1:35" ht="14.4" x14ac:dyDescent="0.3">
      <c r="A1419" s="407"/>
      <c r="B1419" s="200" t="s">
        <v>1294</v>
      </c>
      <c r="C1419" s="3"/>
      <c r="D1419" s="102"/>
    </row>
    <row r="1420" spans="1:35" ht="14.4" x14ac:dyDescent="0.3">
      <c r="A1420" s="407"/>
      <c r="D1420" s="102"/>
    </row>
    <row r="1421" spans="1:35" x14ac:dyDescent="0.25">
      <c r="A1421" s="407"/>
    </row>
    <row r="1422" spans="1:35" x14ac:dyDescent="0.25">
      <c r="A1422" s="407"/>
    </row>
    <row r="1423" spans="1:35" x14ac:dyDescent="0.25">
      <c r="A1423" s="407"/>
    </row>
    <row r="1424" spans="1:35" x14ac:dyDescent="0.25">
      <c r="A1424" s="407"/>
    </row>
    <row r="1425" spans="1:1" x14ac:dyDescent="0.25">
      <c r="A1425" s="407"/>
    </row>
    <row r="1426" spans="1:1" x14ac:dyDescent="0.25">
      <c r="A1426" s="407"/>
    </row>
    <row r="1427" spans="1:1" x14ac:dyDescent="0.25">
      <c r="A1427" s="407"/>
    </row>
    <row r="1428" spans="1:1" x14ac:dyDescent="0.25">
      <c r="A1428" s="407"/>
    </row>
    <row r="1429" spans="1:1" x14ac:dyDescent="0.25">
      <c r="A1429" s="407"/>
    </row>
    <row r="1430" spans="1:1" x14ac:dyDescent="0.25">
      <c r="A1430" s="407"/>
    </row>
    <row r="1431" spans="1:1" x14ac:dyDescent="0.25">
      <c r="A1431" s="407"/>
    </row>
    <row r="1432" spans="1:1" x14ac:dyDescent="0.25">
      <c r="A1432" s="407"/>
    </row>
    <row r="1433" spans="1:1" x14ac:dyDescent="0.25">
      <c r="A1433" s="407"/>
    </row>
    <row r="1434" spans="1:1" x14ac:dyDescent="0.25">
      <c r="A1434" s="407"/>
    </row>
    <row r="1435" spans="1:1" x14ac:dyDescent="0.25">
      <c r="A1435" s="407"/>
    </row>
    <row r="1436" spans="1:1" x14ac:dyDescent="0.25">
      <c r="A1436" s="407"/>
    </row>
    <row r="1437" spans="1:1" x14ac:dyDescent="0.25">
      <c r="A1437" s="407"/>
    </row>
    <row r="1438" spans="1:1" x14ac:dyDescent="0.25">
      <c r="A1438" s="407"/>
    </row>
    <row r="1439" spans="1:1" x14ac:dyDescent="0.25">
      <c r="A1439" s="407"/>
    </row>
    <row r="1440" spans="1:1" x14ac:dyDescent="0.25">
      <c r="A1440" s="407"/>
    </row>
    <row r="1441" spans="1:1" x14ac:dyDescent="0.25">
      <c r="A1441" s="407"/>
    </row>
    <row r="1442" spans="1:1" x14ac:dyDescent="0.25">
      <c r="A1442" s="407"/>
    </row>
    <row r="1443" spans="1:1" x14ac:dyDescent="0.25">
      <c r="A1443" s="407"/>
    </row>
    <row r="1444" spans="1:1" x14ac:dyDescent="0.25">
      <c r="A1444" s="407"/>
    </row>
    <row r="1445" spans="1:1" x14ac:dyDescent="0.25">
      <c r="A1445" s="407"/>
    </row>
    <row r="1446" spans="1:1" x14ac:dyDescent="0.25">
      <c r="A1446" s="407"/>
    </row>
    <row r="1447" spans="1:1" x14ac:dyDescent="0.25">
      <c r="A1447" s="407"/>
    </row>
    <row r="1448" spans="1:1" x14ac:dyDescent="0.25">
      <c r="A1448" s="407"/>
    </row>
    <row r="1449" spans="1:1" x14ac:dyDescent="0.25">
      <c r="A1449" s="407"/>
    </row>
    <row r="1450" spans="1:1" x14ac:dyDescent="0.25">
      <c r="A1450" s="407"/>
    </row>
    <row r="1451" spans="1:1" x14ac:dyDescent="0.25">
      <c r="A1451" s="407"/>
    </row>
    <row r="1452" spans="1:1" x14ac:dyDescent="0.25">
      <c r="A1452" s="407"/>
    </row>
    <row r="1453" spans="1:1" x14ac:dyDescent="0.25">
      <c r="A1453" s="407"/>
    </row>
    <row r="1454" spans="1:1" x14ac:dyDescent="0.25">
      <c r="A1454" s="407"/>
    </row>
    <row r="1455" spans="1:1" x14ac:dyDescent="0.25">
      <c r="A1455" s="407"/>
    </row>
    <row r="1456" spans="1:1" x14ac:dyDescent="0.25">
      <c r="A1456" s="407"/>
    </row>
    <row r="1457" spans="1:1" x14ac:dyDescent="0.25">
      <c r="A1457" s="407"/>
    </row>
    <row r="1458" spans="1:1" x14ac:dyDescent="0.25">
      <c r="A1458" s="407"/>
    </row>
    <row r="1459" spans="1:1" x14ac:dyDescent="0.25">
      <c r="A1459" s="407"/>
    </row>
    <row r="1460" spans="1:1" x14ac:dyDescent="0.25">
      <c r="A1460" s="407"/>
    </row>
    <row r="1461" spans="1:1" x14ac:dyDescent="0.25">
      <c r="A1461" s="407"/>
    </row>
    <row r="1462" spans="1:1" x14ac:dyDescent="0.25">
      <c r="A1462" s="407"/>
    </row>
    <row r="1463" spans="1:1" x14ac:dyDescent="0.25">
      <c r="A1463" s="407"/>
    </row>
    <row r="1464" spans="1:1" x14ac:dyDescent="0.25">
      <c r="A1464" s="407"/>
    </row>
    <row r="1465" spans="1:1" x14ac:dyDescent="0.25">
      <c r="A1465" s="407"/>
    </row>
    <row r="1466" spans="1:1" x14ac:dyDescent="0.25">
      <c r="A1466" s="407"/>
    </row>
    <row r="1467" spans="1:1" x14ac:dyDescent="0.25">
      <c r="A1467" s="407"/>
    </row>
    <row r="1468" spans="1:1" x14ac:dyDescent="0.25">
      <c r="A1468" s="407"/>
    </row>
    <row r="1469" spans="1:1" x14ac:dyDescent="0.25">
      <c r="A1469" s="407"/>
    </row>
    <row r="1470" spans="1:1" x14ac:dyDescent="0.25">
      <c r="A1470" s="407"/>
    </row>
    <row r="1471" spans="1:1" x14ac:dyDescent="0.25">
      <c r="A1471" s="407"/>
    </row>
    <row r="1472" spans="1:1" x14ac:dyDescent="0.25">
      <c r="A1472" s="407"/>
    </row>
    <row r="1473" spans="1:1" x14ac:dyDescent="0.25">
      <c r="A1473" s="407"/>
    </row>
    <row r="1474" spans="1:1" x14ac:dyDescent="0.25">
      <c r="A1474" s="407"/>
    </row>
    <row r="1475" spans="1:1" x14ac:dyDescent="0.25">
      <c r="A1475" s="407"/>
    </row>
    <row r="1476" spans="1:1" x14ac:dyDescent="0.25">
      <c r="A1476" s="407"/>
    </row>
    <row r="1477" spans="1:1" x14ac:dyDescent="0.25">
      <c r="A1477" s="407"/>
    </row>
    <row r="1478" spans="1:1" x14ac:dyDescent="0.25">
      <c r="A1478" s="407"/>
    </row>
    <row r="1479" spans="1:1" x14ac:dyDescent="0.25">
      <c r="A1479" s="407"/>
    </row>
    <row r="1480" spans="1:1" x14ac:dyDescent="0.25">
      <c r="A1480" s="407"/>
    </row>
    <row r="1481" spans="1:1" x14ac:dyDescent="0.25">
      <c r="A1481" s="407"/>
    </row>
    <row r="1482" spans="1:1" x14ac:dyDescent="0.25">
      <c r="A1482" s="407"/>
    </row>
    <row r="1483" spans="1:1" x14ac:dyDescent="0.25">
      <c r="A1483" s="407"/>
    </row>
    <row r="1484" spans="1:1" x14ac:dyDescent="0.25">
      <c r="A1484" s="407"/>
    </row>
    <row r="1485" spans="1:1" x14ac:dyDescent="0.25">
      <c r="A1485" s="407"/>
    </row>
    <row r="1486" spans="1:1" x14ac:dyDescent="0.25">
      <c r="A1486" s="407"/>
    </row>
    <row r="1487" spans="1:1" x14ac:dyDescent="0.25">
      <c r="A1487" s="407"/>
    </row>
    <row r="1488" spans="1:1" x14ac:dyDescent="0.25">
      <c r="A1488" s="407"/>
    </row>
    <row r="1489" spans="1:1" x14ac:dyDescent="0.25">
      <c r="A1489" s="407"/>
    </row>
    <row r="1490" spans="1:1" x14ac:dyDescent="0.25">
      <c r="A1490" s="407"/>
    </row>
    <row r="1491" spans="1:1" x14ac:dyDescent="0.25">
      <c r="A1491" s="407"/>
    </row>
    <row r="1492" spans="1:1" x14ac:dyDescent="0.25">
      <c r="A1492" s="407"/>
    </row>
    <row r="1493" spans="1:1" x14ac:dyDescent="0.25">
      <c r="A1493" s="407"/>
    </row>
    <row r="1494" spans="1:1" x14ac:dyDescent="0.25">
      <c r="A1494" s="407"/>
    </row>
    <row r="1495" spans="1:1" x14ac:dyDescent="0.25">
      <c r="A1495" s="407"/>
    </row>
    <row r="1496" spans="1:1" x14ac:dyDescent="0.25">
      <c r="A1496" s="407"/>
    </row>
    <row r="1497" spans="1:1" x14ac:dyDescent="0.25">
      <c r="A1497" s="407"/>
    </row>
    <row r="1498" spans="1:1" x14ac:dyDescent="0.25">
      <c r="A1498" s="407"/>
    </row>
    <row r="1499" spans="1:1" x14ac:dyDescent="0.25">
      <c r="A1499" s="407"/>
    </row>
    <row r="1500" spans="1:1" x14ac:dyDescent="0.25">
      <c r="A1500" s="407"/>
    </row>
    <row r="1501" spans="1:1" x14ac:dyDescent="0.25">
      <c r="A1501" s="407"/>
    </row>
    <row r="1502" spans="1:1" x14ac:dyDescent="0.25">
      <c r="A1502" s="407"/>
    </row>
    <row r="1503" spans="1:1" x14ac:dyDescent="0.25">
      <c r="A1503" s="407"/>
    </row>
    <row r="1504" spans="1:1" x14ac:dyDescent="0.25">
      <c r="A1504" s="407"/>
    </row>
    <row r="1505" spans="1:1" x14ac:dyDescent="0.25">
      <c r="A1505" s="407"/>
    </row>
    <row r="1506" spans="1:1" x14ac:dyDescent="0.25">
      <c r="A1506" s="407"/>
    </row>
    <row r="1507" spans="1:1" x14ac:dyDescent="0.25">
      <c r="A1507" s="407"/>
    </row>
    <row r="1508" spans="1:1" x14ac:dyDescent="0.25">
      <c r="A1508" s="407"/>
    </row>
    <row r="1509" spans="1:1" x14ac:dyDescent="0.25">
      <c r="A1509" s="407"/>
    </row>
    <row r="1510" spans="1:1" x14ac:dyDescent="0.25">
      <c r="A1510" s="407"/>
    </row>
    <row r="1511" spans="1:1" x14ac:dyDescent="0.25">
      <c r="A1511" s="407"/>
    </row>
    <row r="1512" spans="1:1" x14ac:dyDescent="0.25">
      <c r="A1512" s="407"/>
    </row>
    <row r="1513" spans="1:1" x14ac:dyDescent="0.25">
      <c r="A1513" s="407"/>
    </row>
    <row r="1514" spans="1:1" x14ac:dyDescent="0.25">
      <c r="A1514" s="407"/>
    </row>
    <row r="1515" spans="1:1" x14ac:dyDescent="0.25">
      <c r="A1515" s="407"/>
    </row>
    <row r="1516" spans="1:1" x14ac:dyDescent="0.25">
      <c r="A1516" s="407"/>
    </row>
    <row r="1517" spans="1:1" x14ac:dyDescent="0.25">
      <c r="A1517" s="407"/>
    </row>
    <row r="1518" spans="1:1" x14ac:dyDescent="0.25">
      <c r="A1518" s="407"/>
    </row>
    <row r="1519" spans="1:1" x14ac:dyDescent="0.25">
      <c r="A1519" s="407"/>
    </row>
    <row r="1520" spans="1:1" x14ac:dyDescent="0.25">
      <c r="A1520" s="407"/>
    </row>
    <row r="1521" spans="1:1" x14ac:dyDescent="0.25">
      <c r="A1521" s="407"/>
    </row>
    <row r="1522" spans="1:1" x14ac:dyDescent="0.25">
      <c r="A1522" s="407"/>
    </row>
    <row r="1523" spans="1:1" x14ac:dyDescent="0.25">
      <c r="A1523" s="407"/>
    </row>
    <row r="1524" spans="1:1" x14ac:dyDescent="0.25">
      <c r="A1524" s="407"/>
    </row>
    <row r="1525" spans="1:1" x14ac:dyDescent="0.25">
      <c r="A1525" s="407"/>
    </row>
    <row r="1526" spans="1:1" x14ac:dyDescent="0.25">
      <c r="A1526" s="407"/>
    </row>
    <row r="1527" spans="1:1" x14ac:dyDescent="0.25">
      <c r="A1527" s="407"/>
    </row>
    <row r="1528" spans="1:1" x14ac:dyDescent="0.25">
      <c r="A1528" s="407"/>
    </row>
    <row r="1529" spans="1:1" x14ac:dyDescent="0.25">
      <c r="A1529" s="407"/>
    </row>
    <row r="1530" spans="1:1" x14ac:dyDescent="0.25">
      <c r="A1530" s="407"/>
    </row>
    <row r="1531" spans="1:1" x14ac:dyDescent="0.25">
      <c r="A1531" s="407"/>
    </row>
    <row r="1532" spans="1:1" x14ac:dyDescent="0.25">
      <c r="A1532" s="407"/>
    </row>
    <row r="1533" spans="1:1" x14ac:dyDescent="0.25">
      <c r="A1533" s="407"/>
    </row>
    <row r="1534" spans="1:1" x14ac:dyDescent="0.25">
      <c r="A1534" s="407"/>
    </row>
    <row r="1535" spans="1:1" x14ac:dyDescent="0.25">
      <c r="A1535" s="407"/>
    </row>
    <row r="1536" spans="1:1" x14ac:dyDescent="0.25">
      <c r="A1536" s="407"/>
    </row>
    <row r="1537" spans="1:1" x14ac:dyDescent="0.25">
      <c r="A1537" s="407"/>
    </row>
    <row r="1538" spans="1:1" x14ac:dyDescent="0.25">
      <c r="A1538" s="407"/>
    </row>
    <row r="1539" spans="1:1" x14ac:dyDescent="0.25">
      <c r="A1539" s="407"/>
    </row>
    <row r="1540" spans="1:1" x14ac:dyDescent="0.25">
      <c r="A1540" s="407"/>
    </row>
    <row r="1541" spans="1:1" x14ac:dyDescent="0.25">
      <c r="A1541" s="407"/>
    </row>
    <row r="1542" spans="1:1" x14ac:dyDescent="0.25">
      <c r="A1542" s="407"/>
    </row>
    <row r="1543" spans="1:1" x14ac:dyDescent="0.25">
      <c r="A1543" s="407"/>
    </row>
    <row r="1544" spans="1:1" x14ac:dyDescent="0.25">
      <c r="A1544" s="407"/>
    </row>
    <row r="1545" spans="1:1" x14ac:dyDescent="0.25">
      <c r="A1545" s="407"/>
    </row>
    <row r="1546" spans="1:1" x14ac:dyDescent="0.25">
      <c r="A1546" s="407"/>
    </row>
    <row r="1547" spans="1:1" x14ac:dyDescent="0.25">
      <c r="A1547" s="407"/>
    </row>
    <row r="1548" spans="1:1" x14ac:dyDescent="0.25">
      <c r="A1548" s="407"/>
    </row>
    <row r="1549" spans="1:1" x14ac:dyDescent="0.25">
      <c r="A1549" s="407"/>
    </row>
    <row r="1550" spans="1:1" x14ac:dyDescent="0.25">
      <c r="A1550" s="407"/>
    </row>
    <row r="1551" spans="1:1" x14ac:dyDescent="0.25">
      <c r="A1551" s="407"/>
    </row>
    <row r="1552" spans="1:1" x14ac:dyDescent="0.25">
      <c r="A1552" s="407"/>
    </row>
    <row r="1553" spans="1:1" x14ac:dyDescent="0.25">
      <c r="A1553" s="407"/>
    </row>
    <row r="1554" spans="1:1" x14ac:dyDescent="0.25">
      <c r="A1554" s="407"/>
    </row>
    <row r="1555" spans="1:1" x14ac:dyDescent="0.25">
      <c r="A1555" s="407"/>
    </row>
    <row r="1556" spans="1:1" x14ac:dyDescent="0.25">
      <c r="A1556" s="407"/>
    </row>
    <row r="1557" spans="1:1" x14ac:dyDescent="0.25">
      <c r="A1557" s="407"/>
    </row>
    <row r="1558" spans="1:1" x14ac:dyDescent="0.25">
      <c r="A1558" s="407"/>
    </row>
    <row r="1559" spans="1:1" x14ac:dyDescent="0.25">
      <c r="A1559" s="407"/>
    </row>
    <row r="1560" spans="1:1" x14ac:dyDescent="0.25">
      <c r="A1560" s="407"/>
    </row>
    <row r="1561" spans="1:1" x14ac:dyDescent="0.25">
      <c r="A1561" s="407"/>
    </row>
    <row r="1562" spans="1:1" x14ac:dyDescent="0.25">
      <c r="A1562" s="407"/>
    </row>
    <row r="1563" spans="1:1" x14ac:dyDescent="0.25">
      <c r="A1563" s="407"/>
    </row>
    <row r="1564" spans="1:1" x14ac:dyDescent="0.25">
      <c r="A1564" s="407"/>
    </row>
    <row r="1565" spans="1:1" x14ac:dyDescent="0.25">
      <c r="A1565" s="407"/>
    </row>
    <row r="1566" spans="1:1" x14ac:dyDescent="0.25">
      <c r="A1566" s="407"/>
    </row>
    <row r="1567" spans="1:1" x14ac:dyDescent="0.25">
      <c r="A1567" s="407"/>
    </row>
    <row r="1568" spans="1:1" x14ac:dyDescent="0.25">
      <c r="A1568" s="407"/>
    </row>
    <row r="1569" spans="1:1" x14ac:dyDescent="0.25">
      <c r="A1569" s="407"/>
    </row>
    <row r="1570" spans="1:1" x14ac:dyDescent="0.25">
      <c r="A1570" s="407"/>
    </row>
    <row r="1571" spans="1:1" x14ac:dyDescent="0.25">
      <c r="A1571" s="407"/>
    </row>
    <row r="1572" spans="1:1" x14ac:dyDescent="0.25">
      <c r="A1572" s="407"/>
    </row>
    <row r="1573" spans="1:1" x14ac:dyDescent="0.25">
      <c r="A1573" s="407"/>
    </row>
    <row r="1574" spans="1:1" x14ac:dyDescent="0.25">
      <c r="A1574" s="407"/>
    </row>
    <row r="1575" spans="1:1" x14ac:dyDescent="0.25">
      <c r="A1575" s="407"/>
    </row>
    <row r="1576" spans="1:1" x14ac:dyDescent="0.25">
      <c r="A1576" s="407"/>
    </row>
    <row r="1577" spans="1:1" x14ac:dyDescent="0.25">
      <c r="A1577" s="407"/>
    </row>
    <row r="1578" spans="1:1" x14ac:dyDescent="0.25">
      <c r="A1578" s="407"/>
    </row>
    <row r="1579" spans="1:1" x14ac:dyDescent="0.25">
      <c r="A1579" s="407"/>
    </row>
    <row r="1580" spans="1:1" x14ac:dyDescent="0.25">
      <c r="A1580" s="407"/>
    </row>
    <row r="1581" spans="1:1" x14ac:dyDescent="0.25">
      <c r="A1581" s="407"/>
    </row>
    <row r="1582" spans="1:1" x14ac:dyDescent="0.25">
      <c r="A1582" s="407"/>
    </row>
    <row r="1583" spans="1:1" x14ac:dyDescent="0.25">
      <c r="A1583" s="407"/>
    </row>
    <row r="1584" spans="1:1" x14ac:dyDescent="0.25">
      <c r="A1584" s="407"/>
    </row>
    <row r="1585" spans="1:1" x14ac:dyDescent="0.25">
      <c r="A1585" s="407"/>
    </row>
    <row r="1586" spans="1:1" x14ac:dyDescent="0.25">
      <c r="A1586" s="407"/>
    </row>
    <row r="1587" spans="1:1" x14ac:dyDescent="0.25">
      <c r="A1587" s="407"/>
    </row>
    <row r="1588" spans="1:1" x14ac:dyDescent="0.25">
      <c r="A1588" s="407"/>
    </row>
    <row r="1589" spans="1:1" x14ac:dyDescent="0.25">
      <c r="A1589" s="407"/>
    </row>
    <row r="1590" spans="1:1" x14ac:dyDescent="0.25">
      <c r="A1590" s="407"/>
    </row>
    <row r="1591" spans="1:1" x14ac:dyDescent="0.25">
      <c r="A1591" s="407"/>
    </row>
    <row r="1592" spans="1:1" x14ac:dyDescent="0.25">
      <c r="A1592" s="407"/>
    </row>
    <row r="1593" spans="1:1" x14ac:dyDescent="0.25">
      <c r="A1593" s="407"/>
    </row>
    <row r="1594" spans="1:1" x14ac:dyDescent="0.25">
      <c r="A1594" s="407"/>
    </row>
    <row r="1595" spans="1:1" x14ac:dyDescent="0.25">
      <c r="A1595" s="407"/>
    </row>
    <row r="1596" spans="1:1" x14ac:dyDescent="0.25">
      <c r="A1596" s="407"/>
    </row>
    <row r="1597" spans="1:1" x14ac:dyDescent="0.25">
      <c r="A1597" s="407"/>
    </row>
    <row r="1598" spans="1:1" x14ac:dyDescent="0.25">
      <c r="A1598" s="407"/>
    </row>
    <row r="1599" spans="1:1" x14ac:dyDescent="0.25">
      <c r="A1599" s="407"/>
    </row>
    <row r="1600" spans="1:1" x14ac:dyDescent="0.25">
      <c r="A1600" s="407"/>
    </row>
    <row r="1601" spans="1:1" x14ac:dyDescent="0.25">
      <c r="A1601" s="407"/>
    </row>
    <row r="1602" spans="1:1" x14ac:dyDescent="0.25">
      <c r="A1602" s="407"/>
    </row>
    <row r="1603" spans="1:1" x14ac:dyDescent="0.25">
      <c r="A1603" s="407"/>
    </row>
    <row r="1604" spans="1:1" x14ac:dyDescent="0.25">
      <c r="A1604" s="407"/>
    </row>
    <row r="1605" spans="1:1" x14ac:dyDescent="0.25">
      <c r="A1605" s="407"/>
    </row>
    <row r="1606" spans="1:1" x14ac:dyDescent="0.25">
      <c r="A1606" s="407"/>
    </row>
    <row r="1607" spans="1:1" x14ac:dyDescent="0.25">
      <c r="A1607" s="407"/>
    </row>
    <row r="1608" spans="1:1" x14ac:dyDescent="0.25">
      <c r="A1608" s="407"/>
    </row>
    <row r="1609" spans="1:1" x14ac:dyDescent="0.25">
      <c r="A1609" s="407"/>
    </row>
    <row r="1610" spans="1:1" x14ac:dyDescent="0.25">
      <c r="A1610" s="407"/>
    </row>
    <row r="1611" spans="1:1" x14ac:dyDescent="0.25">
      <c r="A1611" s="407"/>
    </row>
    <row r="1612" spans="1:1" x14ac:dyDescent="0.25">
      <c r="A1612" s="407"/>
    </row>
    <row r="1613" spans="1:1" x14ac:dyDescent="0.25">
      <c r="A1613" s="407"/>
    </row>
    <row r="1614" spans="1:1" x14ac:dyDescent="0.25">
      <c r="A1614" s="407"/>
    </row>
    <row r="1615" spans="1:1" x14ac:dyDescent="0.25">
      <c r="A1615" s="407"/>
    </row>
    <row r="1616" spans="1:1" x14ac:dyDescent="0.25">
      <c r="A1616" s="407"/>
    </row>
    <row r="1617" spans="1:1" x14ac:dyDescent="0.25">
      <c r="A1617" s="407"/>
    </row>
    <row r="1618" spans="1:1" x14ac:dyDescent="0.25">
      <c r="A1618" s="407"/>
    </row>
    <row r="1619" spans="1:1" x14ac:dyDescent="0.25">
      <c r="A1619" s="407"/>
    </row>
    <row r="1620" spans="1:1" x14ac:dyDescent="0.25">
      <c r="A1620" s="407"/>
    </row>
    <row r="1621" spans="1:1" x14ac:dyDescent="0.25">
      <c r="A1621" s="407"/>
    </row>
    <row r="1622" spans="1:1" x14ac:dyDescent="0.25">
      <c r="A1622" s="407"/>
    </row>
    <row r="1623" spans="1:1" x14ac:dyDescent="0.25">
      <c r="A1623" s="407"/>
    </row>
    <row r="1624" spans="1:1" x14ac:dyDescent="0.25">
      <c r="A1624" s="407"/>
    </row>
    <row r="1625" spans="1:1" x14ac:dyDescent="0.25">
      <c r="A1625" s="407"/>
    </row>
    <row r="1626" spans="1:1" x14ac:dyDescent="0.25">
      <c r="A1626" s="407"/>
    </row>
    <row r="1627" spans="1:1" x14ac:dyDescent="0.25">
      <c r="A1627" s="407"/>
    </row>
    <row r="1628" spans="1:1" x14ac:dyDescent="0.25">
      <c r="A1628" s="407"/>
    </row>
    <row r="1629" spans="1:1" x14ac:dyDescent="0.25">
      <c r="A1629" s="407"/>
    </row>
    <row r="1630" spans="1:1" x14ac:dyDescent="0.25">
      <c r="A1630" s="407"/>
    </row>
    <row r="1631" spans="1:1" x14ac:dyDescent="0.25">
      <c r="A1631" s="407"/>
    </row>
    <row r="1632" spans="1:1" x14ac:dyDescent="0.25">
      <c r="A1632" s="407"/>
    </row>
    <row r="1633" spans="1:1" x14ac:dyDescent="0.25">
      <c r="A1633" s="407"/>
    </row>
    <row r="1634" spans="1:1" x14ac:dyDescent="0.25">
      <c r="A1634" s="407"/>
    </row>
    <row r="1635" spans="1:1" x14ac:dyDescent="0.25">
      <c r="A1635" s="407"/>
    </row>
    <row r="1636" spans="1:1" x14ac:dyDescent="0.25">
      <c r="A1636" s="407"/>
    </row>
    <row r="1637" spans="1:1" x14ac:dyDescent="0.25">
      <c r="A1637" s="407"/>
    </row>
    <row r="1638" spans="1:1" x14ac:dyDescent="0.25">
      <c r="A1638" s="407"/>
    </row>
    <row r="1639" spans="1:1" x14ac:dyDescent="0.25">
      <c r="A1639" s="407"/>
    </row>
    <row r="1640" spans="1:1" x14ac:dyDescent="0.25">
      <c r="A1640" s="407"/>
    </row>
    <row r="1641" spans="1:1" x14ac:dyDescent="0.25">
      <c r="A1641" s="407"/>
    </row>
    <row r="1642" spans="1:1" x14ac:dyDescent="0.25">
      <c r="A1642" s="407"/>
    </row>
    <row r="1643" spans="1:1" x14ac:dyDescent="0.25">
      <c r="A1643" s="407"/>
    </row>
    <row r="1644" spans="1:1" x14ac:dyDescent="0.25">
      <c r="A1644" s="407"/>
    </row>
    <row r="1645" spans="1:1" x14ac:dyDescent="0.25">
      <c r="A1645" s="407"/>
    </row>
    <row r="1646" spans="1:1" x14ac:dyDescent="0.25">
      <c r="A1646" s="407"/>
    </row>
    <row r="1647" spans="1:1" x14ac:dyDescent="0.25">
      <c r="A1647" s="407"/>
    </row>
    <row r="1648" spans="1:1" x14ac:dyDescent="0.25">
      <c r="A1648" s="407"/>
    </row>
    <row r="1649" spans="1:1" x14ac:dyDescent="0.25">
      <c r="A1649" s="407"/>
    </row>
    <row r="1650" spans="1:1" x14ac:dyDescent="0.25">
      <c r="A1650" s="407"/>
    </row>
    <row r="1651" spans="1:1" x14ac:dyDescent="0.25">
      <c r="A1651" s="407"/>
    </row>
    <row r="1652" spans="1:1" x14ac:dyDescent="0.25">
      <c r="A1652" s="407"/>
    </row>
    <row r="1653" spans="1:1" x14ac:dyDescent="0.25">
      <c r="A1653" s="407"/>
    </row>
    <row r="1654" spans="1:1" x14ac:dyDescent="0.25">
      <c r="A1654" s="407"/>
    </row>
    <row r="1655" spans="1:1" x14ac:dyDescent="0.25">
      <c r="A1655" s="407"/>
    </row>
    <row r="1656" spans="1:1" x14ac:dyDescent="0.25">
      <c r="A1656" s="407"/>
    </row>
    <row r="1657" spans="1:1" x14ac:dyDescent="0.25">
      <c r="A1657" s="407"/>
    </row>
    <row r="1658" spans="1:1" x14ac:dyDescent="0.25">
      <c r="A1658" s="407"/>
    </row>
    <row r="1659" spans="1:1" x14ac:dyDescent="0.25">
      <c r="A1659" s="407"/>
    </row>
    <row r="1660" spans="1:1" x14ac:dyDescent="0.25">
      <c r="A1660" s="407"/>
    </row>
    <row r="1661" spans="1:1" x14ac:dyDescent="0.25">
      <c r="A1661" s="407"/>
    </row>
    <row r="1662" spans="1:1" x14ac:dyDescent="0.25">
      <c r="A1662" s="407"/>
    </row>
    <row r="1663" spans="1:1" x14ac:dyDescent="0.25">
      <c r="A1663" s="407"/>
    </row>
    <row r="1664" spans="1:1" x14ac:dyDescent="0.25">
      <c r="A1664" s="407"/>
    </row>
    <row r="1665" spans="1:1" x14ac:dyDescent="0.25">
      <c r="A1665" s="407"/>
    </row>
    <row r="1666" spans="1:1" x14ac:dyDescent="0.25">
      <c r="A1666" s="407"/>
    </row>
    <row r="1667" spans="1:1" x14ac:dyDescent="0.25">
      <c r="A1667" s="407"/>
    </row>
    <row r="1668" spans="1:1" x14ac:dyDescent="0.25">
      <c r="A1668" s="407"/>
    </row>
    <row r="1669" spans="1:1" x14ac:dyDescent="0.25">
      <c r="A1669" s="407"/>
    </row>
    <row r="1670" spans="1:1" x14ac:dyDescent="0.25">
      <c r="A1670" s="407"/>
    </row>
    <row r="1671" spans="1:1" x14ac:dyDescent="0.25">
      <c r="A1671" s="407"/>
    </row>
    <row r="1672" spans="1:1" x14ac:dyDescent="0.25">
      <c r="A1672" s="407"/>
    </row>
    <row r="1673" spans="1:1" x14ac:dyDescent="0.25">
      <c r="A1673" s="407"/>
    </row>
    <row r="1674" spans="1:1" x14ac:dyDescent="0.25">
      <c r="A1674" s="407"/>
    </row>
    <row r="1675" spans="1:1" x14ac:dyDescent="0.25">
      <c r="A1675" s="407"/>
    </row>
    <row r="1676" spans="1:1" x14ac:dyDescent="0.25">
      <c r="A1676" s="407"/>
    </row>
    <row r="1677" spans="1:1" x14ac:dyDescent="0.25">
      <c r="A1677" s="407"/>
    </row>
    <row r="1678" spans="1:1" x14ac:dyDescent="0.25">
      <c r="A1678" s="407"/>
    </row>
    <row r="1679" spans="1:1" x14ac:dyDescent="0.25">
      <c r="A1679" s="407"/>
    </row>
    <row r="1680" spans="1:1" x14ac:dyDescent="0.25">
      <c r="A1680" s="407"/>
    </row>
    <row r="1681" spans="1:1" x14ac:dyDescent="0.25">
      <c r="A1681" s="407"/>
    </row>
    <row r="1682" spans="1:1" x14ac:dyDescent="0.25">
      <c r="A1682" s="407"/>
    </row>
    <row r="1683" spans="1:1" x14ac:dyDescent="0.25">
      <c r="A1683" s="407"/>
    </row>
    <row r="1684" spans="1:1" x14ac:dyDescent="0.25">
      <c r="A1684" s="407"/>
    </row>
    <row r="1685" spans="1:1" x14ac:dyDescent="0.25">
      <c r="A1685" s="407"/>
    </row>
    <row r="1686" spans="1:1" x14ac:dyDescent="0.25">
      <c r="A1686" s="407"/>
    </row>
    <row r="1687" spans="1:1" x14ac:dyDescent="0.25">
      <c r="A1687" s="407"/>
    </row>
    <row r="1688" spans="1:1" x14ac:dyDescent="0.25">
      <c r="A1688" s="407"/>
    </row>
    <row r="1689" spans="1:1" x14ac:dyDescent="0.25">
      <c r="A1689" s="407"/>
    </row>
    <row r="1690" spans="1:1" x14ac:dyDescent="0.25">
      <c r="A1690" s="407"/>
    </row>
    <row r="1691" spans="1:1" x14ac:dyDescent="0.25">
      <c r="A1691" s="407"/>
    </row>
    <row r="1692" spans="1:1" x14ac:dyDescent="0.25">
      <c r="A1692" s="407"/>
    </row>
    <row r="1693" spans="1:1" x14ac:dyDescent="0.25">
      <c r="A1693" s="407"/>
    </row>
    <row r="1694" spans="1:1" x14ac:dyDescent="0.25">
      <c r="A1694" s="407"/>
    </row>
    <row r="1695" spans="1:1" x14ac:dyDescent="0.25">
      <c r="A1695" s="407"/>
    </row>
    <row r="1696" spans="1:1" x14ac:dyDescent="0.25">
      <c r="A1696" s="407"/>
    </row>
    <row r="1697" spans="1:1" x14ac:dyDescent="0.25">
      <c r="A1697" s="407"/>
    </row>
    <row r="1698" spans="1:1" x14ac:dyDescent="0.25">
      <c r="A1698" s="407"/>
    </row>
    <row r="1699" spans="1:1" x14ac:dyDescent="0.25">
      <c r="A1699" s="407"/>
    </row>
    <row r="1700" spans="1:1" x14ac:dyDescent="0.25">
      <c r="A1700" s="407"/>
    </row>
    <row r="1701" spans="1:1" x14ac:dyDescent="0.25">
      <c r="A1701" s="407"/>
    </row>
    <row r="1702" spans="1:1" x14ac:dyDescent="0.25">
      <c r="A1702" s="407"/>
    </row>
    <row r="1703" spans="1:1" x14ac:dyDescent="0.25">
      <c r="A1703" s="407"/>
    </row>
    <row r="1704" spans="1:1" x14ac:dyDescent="0.25">
      <c r="A1704" s="407"/>
    </row>
    <row r="1705" spans="1:1" x14ac:dyDescent="0.25">
      <c r="A1705" s="407"/>
    </row>
    <row r="1706" spans="1:1" x14ac:dyDescent="0.25">
      <c r="A1706" s="407"/>
    </row>
  </sheetData>
  <customSheetViews>
    <customSheetView guid="{CFED1871-9B9D-472F-82C9-C68C06036B2E}" scale="70" showGridLines="0">
      <pane xSplit="3" ySplit="7" topLeftCell="Q983" activePane="bottomRight" state="frozen"/>
      <selection pane="bottomRight" activeCell="C1000" activeCellId="3" sqref="C970 C976 C994 C1000"/>
      <pageMargins left="0.7" right="0.7" top="0.75" bottom="0.75" header="0.3" footer="0.3"/>
      <pageSetup paperSize="9" orientation="portrait" r:id="rId1"/>
    </customSheetView>
  </customSheetViews>
  <hyperlinks>
    <hyperlink ref="B1418" r:id="rId2" display="oemoreno@superbancos.gob.ec" xr:uid="{00000000-0004-0000-0200-000000000000}"/>
    <hyperlink ref="B1419" r:id="rId3" xr:uid="{00000000-0004-0000-0200-000001000000}"/>
  </hyperlinks>
  <pageMargins left="0.7" right="0.7" top="0.75" bottom="0.75" header="0.3" footer="0.3"/>
  <pageSetup paperSize="9" orientation="portrait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4">
    <tabColor rgb="FF00B0F0"/>
  </sheetPr>
  <dimension ref="A1:CT1063"/>
  <sheetViews>
    <sheetView showGridLines="0" zoomScale="70" zoomScaleNormal="70" workbookViewId="0">
      <pane xSplit="3" ySplit="7" topLeftCell="D8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ColWidth="11.44140625" defaultRowHeight="13.8" x14ac:dyDescent="0.25"/>
  <cols>
    <col min="1" max="1" width="2.77734375" style="60" customWidth="1"/>
    <col min="2" max="2" width="14.77734375" style="82" customWidth="1"/>
    <col min="3" max="3" width="55.77734375" style="82" customWidth="1"/>
    <col min="4" max="4" width="24.77734375" style="115" customWidth="1"/>
    <col min="5" max="5" width="20.44140625" style="115" bestFit="1" customWidth="1"/>
    <col min="6" max="6" width="20.77734375" style="115" bestFit="1" customWidth="1"/>
    <col min="7" max="7" width="25" style="115" bestFit="1" customWidth="1"/>
    <col min="8" max="8" width="27.44140625" style="115" bestFit="1" customWidth="1"/>
    <col min="9" max="9" width="19.21875" style="115" bestFit="1" customWidth="1"/>
    <col min="10" max="10" width="24.21875" style="115" bestFit="1" customWidth="1"/>
    <col min="11" max="11" width="19.21875" style="115" bestFit="1" customWidth="1"/>
    <col min="12" max="12" width="19.44140625" style="115" bestFit="1" customWidth="1"/>
    <col min="13" max="13" width="27.77734375" style="115" customWidth="1"/>
    <col min="14" max="14" width="27.21875" style="115" bestFit="1" customWidth="1"/>
    <col min="15" max="15" width="18.77734375" style="115" bestFit="1" customWidth="1"/>
    <col min="16" max="16" width="19" style="94" bestFit="1" customWidth="1"/>
    <col min="17" max="17" width="20.5546875" style="82" bestFit="1" customWidth="1"/>
    <col min="18" max="18" width="27.44140625" style="82" bestFit="1" customWidth="1"/>
    <col min="19" max="19" width="21.21875" style="115" bestFit="1" customWidth="1"/>
    <col min="20" max="20" width="21" style="115" bestFit="1" customWidth="1"/>
    <col min="21" max="21" width="21.21875" style="115" customWidth="1"/>
    <col min="22" max="22" width="17.5546875" style="115" bestFit="1" customWidth="1"/>
    <col min="23" max="23" width="21.21875" style="82" customWidth="1"/>
    <col min="24" max="25" width="17.77734375" style="82" bestFit="1" customWidth="1"/>
    <col min="26" max="26" width="18.5546875" style="82" bestFit="1" customWidth="1"/>
    <col min="27" max="27" width="22.21875" style="82" bestFit="1" customWidth="1"/>
    <col min="28" max="28" width="28" style="82" customWidth="1"/>
    <col min="29" max="29" width="31.44140625" style="82" customWidth="1"/>
    <col min="30" max="30" width="27.44140625" style="82" bestFit="1" customWidth="1"/>
    <col min="31" max="31" width="22.5546875" style="82" bestFit="1" customWidth="1"/>
    <col min="32" max="32" width="25.44140625" style="82" bestFit="1" customWidth="1"/>
    <col min="33" max="33" width="30.5546875" style="82" customWidth="1"/>
    <col min="34" max="34" width="29.44140625" style="82" customWidth="1"/>
    <col min="35" max="35" width="29.21875" style="82" bestFit="1" customWidth="1"/>
    <col min="36" max="36" width="22.77734375" style="82" bestFit="1" customWidth="1"/>
    <col min="37" max="37" width="11.44140625" style="82"/>
    <col min="38" max="38" width="18.77734375" style="416" bestFit="1" customWidth="1"/>
    <col min="39" max="39" width="14.44140625" style="416" bestFit="1" customWidth="1"/>
    <col min="40" max="16384" width="11.44140625" style="82"/>
  </cols>
  <sheetData>
    <row r="1" spans="1:98" x14ac:dyDescent="0.25">
      <c r="B1" s="194"/>
      <c r="C1" s="194"/>
      <c r="H1" s="137"/>
    </row>
    <row r="2" spans="1:98" s="3" customFormat="1" x14ac:dyDescent="0.25">
      <c r="A2" s="62"/>
      <c r="B2" s="34" t="s">
        <v>531</v>
      </c>
      <c r="C2" s="63"/>
      <c r="D2" s="99"/>
      <c r="E2" s="101"/>
      <c r="F2" s="99"/>
      <c r="G2" s="106"/>
      <c r="H2" s="106"/>
      <c r="I2" s="99"/>
      <c r="J2" s="99"/>
      <c r="K2" s="99"/>
      <c r="L2" s="99"/>
      <c r="M2" s="99"/>
      <c r="N2" s="99"/>
      <c r="O2" s="99"/>
      <c r="P2" s="134"/>
      <c r="Q2" s="1"/>
      <c r="R2" s="1"/>
      <c r="S2" s="134"/>
      <c r="T2" s="134"/>
      <c r="U2" s="134"/>
      <c r="V2" s="134"/>
      <c r="AC2" s="55"/>
      <c r="AL2" s="417"/>
      <c r="AM2" s="417"/>
    </row>
    <row r="3" spans="1:98" s="3" customFormat="1" x14ac:dyDescent="0.25">
      <c r="A3" s="62"/>
      <c r="B3" s="34" t="s">
        <v>1160</v>
      </c>
      <c r="C3" s="63"/>
      <c r="D3" s="99"/>
      <c r="E3" s="99"/>
      <c r="F3" s="99"/>
      <c r="G3" s="106"/>
      <c r="H3" s="138"/>
      <c r="I3" s="99"/>
      <c r="J3" s="99"/>
      <c r="K3" s="99"/>
      <c r="L3" s="99"/>
      <c r="M3" s="99"/>
      <c r="N3" s="99"/>
      <c r="O3" s="99"/>
      <c r="P3" s="134"/>
      <c r="Q3" s="305"/>
      <c r="R3" s="1"/>
      <c r="S3" s="134"/>
      <c r="T3" s="134"/>
      <c r="U3" s="134"/>
      <c r="V3" s="134"/>
      <c r="AF3" s="55"/>
      <c r="AL3" s="417"/>
      <c r="AM3" s="417"/>
    </row>
    <row r="4" spans="1:98" s="3" customFormat="1" x14ac:dyDescent="0.25">
      <c r="A4" s="62"/>
      <c r="B4" s="564">
        <v>44439</v>
      </c>
      <c r="C4" s="564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94"/>
      <c r="Q4" s="82"/>
      <c r="R4" s="82"/>
      <c r="S4" s="115"/>
      <c r="T4" s="115"/>
      <c r="U4" s="115"/>
      <c r="V4" s="115"/>
      <c r="W4" s="82"/>
      <c r="X4" s="82"/>
      <c r="Y4" s="82"/>
      <c r="Z4" s="82"/>
      <c r="AA4" s="82"/>
      <c r="AB4" s="82"/>
      <c r="AC4" s="82"/>
      <c r="AD4" s="82"/>
      <c r="AE4" s="310"/>
      <c r="AF4" s="82"/>
      <c r="AG4" s="82"/>
      <c r="AH4" s="82"/>
      <c r="AI4" s="82"/>
      <c r="AJ4" s="82"/>
      <c r="AK4" s="82"/>
      <c r="AL4" s="416"/>
      <c r="AM4" s="416"/>
      <c r="AN4" s="82"/>
      <c r="AO4" s="82"/>
      <c r="AP4" s="82"/>
      <c r="AQ4" s="82"/>
      <c r="AR4" s="82"/>
      <c r="AS4" s="82"/>
    </row>
    <row r="5" spans="1:98" s="3" customFormat="1" x14ac:dyDescent="0.25">
      <c r="A5" s="62"/>
      <c r="B5" s="34" t="s">
        <v>9</v>
      </c>
      <c r="C5" s="63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134"/>
      <c r="Q5" s="1"/>
      <c r="R5" s="305"/>
      <c r="S5" s="134"/>
      <c r="T5" s="134"/>
      <c r="U5" s="134"/>
      <c r="V5" s="134"/>
      <c r="AE5" s="298"/>
      <c r="AL5" s="417"/>
      <c r="AM5" s="417"/>
    </row>
    <row r="6" spans="1:98" s="1" customFormat="1" ht="15" customHeight="1" x14ac:dyDescent="0.3">
      <c r="A6" s="190"/>
      <c r="B6" s="414" t="s">
        <v>1283</v>
      </c>
      <c r="C6" s="58"/>
      <c r="D6" s="326" t="s">
        <v>1133</v>
      </c>
      <c r="E6" s="326" t="s">
        <v>1134</v>
      </c>
      <c r="F6" s="326" t="s">
        <v>1135</v>
      </c>
      <c r="G6" s="326" t="s">
        <v>1136</v>
      </c>
      <c r="H6" s="412"/>
      <c r="I6" s="326" t="s">
        <v>1138</v>
      </c>
      <c r="J6" s="326" t="s">
        <v>1139</v>
      </c>
      <c r="K6" s="326" t="s">
        <v>1144</v>
      </c>
      <c r="L6" s="326" t="s">
        <v>1205</v>
      </c>
      <c r="M6" s="326" t="s">
        <v>1141</v>
      </c>
      <c r="N6" s="326" t="s">
        <v>1142</v>
      </c>
      <c r="O6" s="326" t="s">
        <v>1145</v>
      </c>
      <c r="P6" s="326" t="s">
        <v>1143</v>
      </c>
      <c r="Q6" s="326" t="s">
        <v>1140</v>
      </c>
      <c r="R6" s="413"/>
      <c r="S6" s="326" t="s">
        <v>1146</v>
      </c>
      <c r="T6" s="326" t="s">
        <v>1148</v>
      </c>
      <c r="U6" s="326" t="s">
        <v>1149</v>
      </c>
      <c r="V6" s="326" t="s">
        <v>1150</v>
      </c>
      <c r="W6" s="326" t="s">
        <v>1151</v>
      </c>
      <c r="X6" s="326" t="s">
        <v>1152</v>
      </c>
      <c r="Y6" s="326" t="s">
        <v>1284</v>
      </c>
      <c r="Z6" s="326" t="s">
        <v>1153</v>
      </c>
      <c r="AA6" s="326" t="s">
        <v>1285</v>
      </c>
      <c r="AB6" s="326" t="s">
        <v>1879</v>
      </c>
      <c r="AC6" s="326" t="s">
        <v>1286</v>
      </c>
      <c r="AD6" s="413"/>
      <c r="AE6" s="412"/>
      <c r="AF6" s="565" t="s">
        <v>1221</v>
      </c>
      <c r="AG6" s="566"/>
      <c r="AH6" s="566"/>
      <c r="AI6" s="567"/>
      <c r="AJ6" s="62"/>
      <c r="AK6" s="6"/>
      <c r="AL6" s="418"/>
      <c r="AM6" s="418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2" customFormat="1" ht="48.75" customHeight="1" x14ac:dyDescent="0.3">
      <c r="A7" s="338">
        <v>1</v>
      </c>
      <c r="B7" s="344" t="s">
        <v>10</v>
      </c>
      <c r="C7" s="348" t="s">
        <v>11</v>
      </c>
      <c r="D7" s="346" t="s">
        <v>1133</v>
      </c>
      <c r="E7" s="323" t="s">
        <v>1134</v>
      </c>
      <c r="F7" s="323" t="s">
        <v>1135</v>
      </c>
      <c r="G7" s="323" t="s">
        <v>1136</v>
      </c>
      <c r="H7" s="347" t="s">
        <v>1137</v>
      </c>
      <c r="I7" s="323" t="s">
        <v>1138</v>
      </c>
      <c r="J7" s="323" t="s">
        <v>1139</v>
      </c>
      <c r="K7" s="339" t="s">
        <v>1144</v>
      </c>
      <c r="L7" s="340" t="s">
        <v>1205</v>
      </c>
      <c r="M7" s="340" t="s">
        <v>1141</v>
      </c>
      <c r="N7" s="339" t="s">
        <v>1142</v>
      </c>
      <c r="O7" s="323" t="s">
        <v>1145</v>
      </c>
      <c r="P7" s="323" t="s">
        <v>1143</v>
      </c>
      <c r="Q7" s="323" t="s">
        <v>1140</v>
      </c>
      <c r="R7" s="347" t="s">
        <v>1147</v>
      </c>
      <c r="S7" s="323" t="s">
        <v>1146</v>
      </c>
      <c r="T7" s="323" t="s">
        <v>1148</v>
      </c>
      <c r="U7" s="323" t="s">
        <v>1149</v>
      </c>
      <c r="V7" s="340" t="s">
        <v>1150</v>
      </c>
      <c r="W7" s="323" t="s">
        <v>1151</v>
      </c>
      <c r="X7" s="323" t="s">
        <v>1152</v>
      </c>
      <c r="Y7" s="343" t="s">
        <v>1284</v>
      </c>
      <c r="Z7" s="323" t="s">
        <v>1153</v>
      </c>
      <c r="AA7" s="343" t="s">
        <v>1285</v>
      </c>
      <c r="AB7" s="323" t="s">
        <v>1154</v>
      </c>
      <c r="AC7" s="343" t="s">
        <v>1286</v>
      </c>
      <c r="AD7" s="347" t="s">
        <v>1155</v>
      </c>
      <c r="AE7" s="347" t="s">
        <v>1156</v>
      </c>
      <c r="AF7" s="339" t="s">
        <v>1157</v>
      </c>
      <c r="AG7" s="340" t="s">
        <v>1158</v>
      </c>
      <c r="AH7" s="341" t="s">
        <v>1159</v>
      </c>
      <c r="AI7" s="343" t="s">
        <v>1854</v>
      </c>
      <c r="AJ7" s="337" t="s">
        <v>1222</v>
      </c>
      <c r="AL7" s="419"/>
      <c r="AM7" s="419"/>
    </row>
    <row r="8" spans="1:98" x14ac:dyDescent="0.25">
      <c r="A8" s="60">
        <v>2</v>
      </c>
      <c r="B8" s="335"/>
      <c r="C8" s="336"/>
      <c r="D8" s="94"/>
      <c r="E8" s="94"/>
      <c r="F8" s="94"/>
      <c r="G8" s="94"/>
      <c r="H8" s="94"/>
      <c r="I8" s="94"/>
      <c r="J8" s="94"/>
      <c r="K8" s="94"/>
      <c r="L8" s="94"/>
      <c r="M8" s="94"/>
      <c r="N8" s="94"/>
      <c r="O8" s="94"/>
      <c r="S8" s="94"/>
      <c r="T8" s="94"/>
      <c r="U8" s="94"/>
      <c r="V8" s="94"/>
      <c r="AJ8" s="369"/>
    </row>
    <row r="9" spans="1:98" s="14" customFormat="1" ht="14.4" x14ac:dyDescent="0.3">
      <c r="A9" s="64">
        <v>3</v>
      </c>
      <c r="B9" s="80">
        <v>5</v>
      </c>
      <c r="C9" s="320" t="s">
        <v>532</v>
      </c>
      <c r="D9" s="501">
        <v>402524.28425999999</v>
      </c>
      <c r="E9" s="501">
        <v>488835.75653000001</v>
      </c>
      <c r="F9" s="501">
        <v>945707.78277000005</v>
      </c>
      <c r="G9" s="501">
        <v>354649.99949000002</v>
      </c>
      <c r="H9" s="355">
        <v>2191717.8230499998</v>
      </c>
      <c r="I9" s="501">
        <v>143517.05371000001</v>
      </c>
      <c r="J9" s="501">
        <v>209544.25049999999</v>
      </c>
      <c r="K9" s="501">
        <v>26579.097000000002</v>
      </c>
      <c r="L9" s="501">
        <v>301525.91112</v>
      </c>
      <c r="M9" s="501">
        <v>74677.503450000004</v>
      </c>
      <c r="N9" s="501">
        <v>210462.99995999999</v>
      </c>
      <c r="O9" s="501">
        <v>39717.432710000001</v>
      </c>
      <c r="P9" s="501">
        <v>51033.153449999998</v>
      </c>
      <c r="Q9" s="501">
        <v>93681.13768</v>
      </c>
      <c r="R9" s="355">
        <v>1150738.5395799999</v>
      </c>
      <c r="S9" s="501">
        <v>32289.008570000002</v>
      </c>
      <c r="T9" s="501">
        <v>14476.433059999999</v>
      </c>
      <c r="U9" s="501">
        <v>3634.0048200000001</v>
      </c>
      <c r="V9" s="501">
        <v>3011.0741499999999</v>
      </c>
      <c r="W9" s="501">
        <v>8059.3800199999996</v>
      </c>
      <c r="X9" s="501">
        <v>1978.9057499999999</v>
      </c>
      <c r="Y9" s="501">
        <v>10911.97559</v>
      </c>
      <c r="Z9" s="501">
        <v>4377.2482799999998</v>
      </c>
      <c r="AA9" s="501">
        <v>13972.208189999999</v>
      </c>
      <c r="AB9" s="501">
        <v>24161.02159</v>
      </c>
      <c r="AC9" s="501">
        <v>12132.34951</v>
      </c>
      <c r="AD9" s="502">
        <v>129003.60953</v>
      </c>
      <c r="AE9" s="502">
        <v>3471459.9721599994</v>
      </c>
      <c r="AF9" s="486">
        <v>237042.09696</v>
      </c>
      <c r="AG9" s="486">
        <v>379214.48872000002</v>
      </c>
      <c r="AH9" s="486">
        <v>0</v>
      </c>
      <c r="AI9" s="486">
        <v>37016.533289999999</v>
      </c>
      <c r="AJ9" s="487">
        <v>2818186.8531900002</v>
      </c>
      <c r="AK9" s="40"/>
      <c r="AL9" s="420"/>
      <c r="AM9" s="420"/>
    </row>
    <row r="10" spans="1:98" s="14" customFormat="1" ht="14.4" x14ac:dyDescent="0.3">
      <c r="A10" s="64"/>
      <c r="B10" s="13"/>
      <c r="D10" s="502"/>
      <c r="E10" s="502"/>
      <c r="F10" s="502"/>
      <c r="G10" s="502"/>
      <c r="H10" s="355"/>
      <c r="I10" s="502"/>
      <c r="J10" s="502"/>
      <c r="K10" s="502"/>
      <c r="L10" s="502"/>
      <c r="M10" s="502"/>
      <c r="N10" s="502"/>
      <c r="O10" s="502"/>
      <c r="P10" s="502"/>
      <c r="Q10" s="502"/>
      <c r="R10" s="356"/>
      <c r="S10" s="502"/>
      <c r="T10" s="502"/>
      <c r="U10" s="502"/>
      <c r="V10" s="502"/>
      <c r="W10" s="502"/>
      <c r="X10" s="502"/>
      <c r="Y10" s="502"/>
      <c r="Z10" s="502"/>
      <c r="AA10" s="502"/>
      <c r="AB10" s="502"/>
      <c r="AC10" s="502"/>
      <c r="AD10" s="242"/>
      <c r="AE10" s="502"/>
      <c r="AF10" s="236"/>
      <c r="AG10" s="236"/>
      <c r="AH10" s="236"/>
      <c r="AI10" s="236"/>
      <c r="AJ10" s="488"/>
      <c r="AK10" s="40"/>
      <c r="AL10" s="420"/>
      <c r="AM10" s="420"/>
    </row>
    <row r="11" spans="1:98" s="14" customFormat="1" ht="14.4" x14ac:dyDescent="0.3">
      <c r="A11" s="64">
        <v>5</v>
      </c>
      <c r="B11" s="80">
        <v>51</v>
      </c>
      <c r="C11" s="319" t="s">
        <v>533</v>
      </c>
      <c r="D11" s="501">
        <v>274029.58438000001</v>
      </c>
      <c r="E11" s="501">
        <v>315132.99265999999</v>
      </c>
      <c r="F11" s="501">
        <v>635423.37694999995</v>
      </c>
      <c r="G11" s="501">
        <v>250135.29754</v>
      </c>
      <c r="H11" s="355">
        <v>1474721.2515299998</v>
      </c>
      <c r="I11" s="501">
        <v>104396.19447</v>
      </c>
      <c r="J11" s="501">
        <v>159887.24823999999</v>
      </c>
      <c r="K11" s="501">
        <v>12510.992</v>
      </c>
      <c r="L11" s="501">
        <v>149579.16914000001</v>
      </c>
      <c r="M11" s="501">
        <v>61454.807139999997</v>
      </c>
      <c r="N11" s="501">
        <v>166376.52593999999</v>
      </c>
      <c r="O11" s="501">
        <v>34583.588940000001</v>
      </c>
      <c r="P11" s="501">
        <v>44499.92022</v>
      </c>
      <c r="Q11" s="501">
        <v>69622.939910000001</v>
      </c>
      <c r="R11" s="355">
        <v>802911.38599999994</v>
      </c>
      <c r="S11" s="501">
        <v>27043.628499999999</v>
      </c>
      <c r="T11" s="501">
        <v>10724.564979999999</v>
      </c>
      <c r="U11" s="501">
        <v>2991.0627300000001</v>
      </c>
      <c r="V11" s="501">
        <v>2659.8090900000002</v>
      </c>
      <c r="W11" s="501">
        <v>7422.6905999999999</v>
      </c>
      <c r="X11" s="501">
        <v>1579.3235</v>
      </c>
      <c r="Y11" s="501">
        <v>8047.8448900000003</v>
      </c>
      <c r="Z11" s="501">
        <v>1430.3599200000001</v>
      </c>
      <c r="AA11" s="501">
        <v>11709.22688</v>
      </c>
      <c r="AB11" s="501">
        <v>17379.925510000001</v>
      </c>
      <c r="AC11" s="501">
        <v>10847.921480000001</v>
      </c>
      <c r="AD11" s="502">
        <v>101836.35808000001</v>
      </c>
      <c r="AE11" s="502">
        <v>2379468.9956100001</v>
      </c>
      <c r="AF11" s="486">
        <v>178887.51793999999</v>
      </c>
      <c r="AG11" s="486">
        <v>213693.78537</v>
      </c>
      <c r="AH11" s="486">
        <v>0</v>
      </c>
      <c r="AI11" s="486">
        <v>30604.993250000003</v>
      </c>
      <c r="AJ11" s="487">
        <v>1956282.6990499995</v>
      </c>
      <c r="AK11" s="40"/>
      <c r="AL11" s="420"/>
      <c r="AM11" s="420"/>
    </row>
    <row r="12" spans="1:98" ht="14.4" x14ac:dyDescent="0.3">
      <c r="A12" s="61">
        <v>6</v>
      </c>
      <c r="B12" s="81">
        <v>5101</v>
      </c>
      <c r="C12" s="321" t="s">
        <v>944</v>
      </c>
      <c r="D12" s="405">
        <v>656.52043000000003</v>
      </c>
      <c r="E12" s="405">
        <v>33.783990000000003</v>
      </c>
      <c r="F12" s="405">
        <v>75.869669999999999</v>
      </c>
      <c r="G12" s="405">
        <v>1156.5776800000001</v>
      </c>
      <c r="H12" s="356">
        <v>1922.7517700000003</v>
      </c>
      <c r="I12" s="405">
        <v>2530.3063099999999</v>
      </c>
      <c r="J12" s="405">
        <v>1680.60052</v>
      </c>
      <c r="K12" s="405">
        <v>157.70500000000001</v>
      </c>
      <c r="L12" s="405">
        <v>42.532330000000002</v>
      </c>
      <c r="M12" s="405">
        <v>748.10860000000002</v>
      </c>
      <c r="N12" s="405">
        <v>1501.7388100000001</v>
      </c>
      <c r="O12" s="405">
        <v>121.85043</v>
      </c>
      <c r="P12" s="405">
        <v>450.05632000000003</v>
      </c>
      <c r="Q12" s="405">
        <v>94.63167</v>
      </c>
      <c r="R12" s="356">
        <v>7327.5299899999991</v>
      </c>
      <c r="S12" s="405">
        <v>160.26238000000001</v>
      </c>
      <c r="T12" s="405">
        <v>102.37617</v>
      </c>
      <c r="U12" s="405">
        <v>0.11885</v>
      </c>
      <c r="V12" s="405">
        <v>0.15415999999999999</v>
      </c>
      <c r="W12" s="405">
        <v>853.31618000000003</v>
      </c>
      <c r="X12" s="405">
        <v>1.9533199999999999</v>
      </c>
      <c r="Y12" s="405">
        <v>1.3989</v>
      </c>
      <c r="Z12" s="405">
        <v>27.661560000000001</v>
      </c>
      <c r="AA12" s="405">
        <v>22.831600000000002</v>
      </c>
      <c r="AB12" s="405">
        <v>80.816630000000004</v>
      </c>
      <c r="AC12" s="405">
        <v>56.700090000000003</v>
      </c>
      <c r="AD12" s="242">
        <v>1307.5898400000001</v>
      </c>
      <c r="AE12" s="242">
        <v>10557.8716</v>
      </c>
      <c r="AF12" s="236">
        <v>1659.44381</v>
      </c>
      <c r="AG12" s="236">
        <v>790.79509000000007</v>
      </c>
      <c r="AH12" s="236">
        <v>0</v>
      </c>
      <c r="AI12" s="236">
        <v>80.930590000000009</v>
      </c>
      <c r="AJ12" s="488">
        <v>8026.7021100000002</v>
      </c>
      <c r="AK12" s="40"/>
      <c r="AL12" s="420"/>
      <c r="AM12" s="420"/>
    </row>
    <row r="13" spans="1:98" ht="14.4" x14ac:dyDescent="0.3">
      <c r="A13" s="60">
        <v>7</v>
      </c>
      <c r="B13" s="81">
        <v>5102</v>
      </c>
      <c r="C13" s="321" t="s">
        <v>435</v>
      </c>
      <c r="D13" s="405">
        <v>0</v>
      </c>
      <c r="E13" s="405">
        <v>0</v>
      </c>
      <c r="F13" s="405">
        <v>4.3611199999999997</v>
      </c>
      <c r="G13" s="405">
        <v>0</v>
      </c>
      <c r="H13" s="356">
        <v>4.3611199999999997</v>
      </c>
      <c r="I13" s="405">
        <v>0</v>
      </c>
      <c r="J13" s="405">
        <v>0</v>
      </c>
      <c r="K13" s="405">
        <v>0</v>
      </c>
      <c r="L13" s="405">
        <v>0</v>
      </c>
      <c r="M13" s="405">
        <v>0</v>
      </c>
      <c r="N13" s="405">
        <v>0</v>
      </c>
      <c r="O13" s="405">
        <v>0</v>
      </c>
      <c r="P13" s="405">
        <v>0</v>
      </c>
      <c r="Q13" s="405">
        <v>0</v>
      </c>
      <c r="R13" s="356">
        <v>0</v>
      </c>
      <c r="S13" s="405">
        <v>0</v>
      </c>
      <c r="T13" s="405">
        <v>0</v>
      </c>
      <c r="U13" s="405">
        <v>0</v>
      </c>
      <c r="V13" s="405">
        <v>0</v>
      </c>
      <c r="W13" s="405">
        <v>0</v>
      </c>
      <c r="X13" s="405">
        <v>0</v>
      </c>
      <c r="Y13" s="405">
        <v>0</v>
      </c>
      <c r="Z13" s="405">
        <v>0</v>
      </c>
      <c r="AA13" s="405">
        <v>0</v>
      </c>
      <c r="AB13" s="405">
        <v>0</v>
      </c>
      <c r="AC13" s="405">
        <v>0</v>
      </c>
      <c r="AD13" s="242">
        <v>0</v>
      </c>
      <c r="AE13" s="242">
        <v>4.3611199999999997</v>
      </c>
      <c r="AF13" s="236">
        <v>0</v>
      </c>
      <c r="AG13" s="236">
        <v>0</v>
      </c>
      <c r="AH13" s="236">
        <v>0</v>
      </c>
      <c r="AI13" s="236">
        <v>0</v>
      </c>
      <c r="AJ13" s="488">
        <v>4.3611199999999997</v>
      </c>
      <c r="AK13" s="40"/>
      <c r="AL13" s="420"/>
      <c r="AM13" s="420"/>
    </row>
    <row r="14" spans="1:98" ht="14.4" x14ac:dyDescent="0.3">
      <c r="A14" s="64">
        <v>8</v>
      </c>
      <c r="B14" s="81">
        <v>5103</v>
      </c>
      <c r="C14" s="321" t="s">
        <v>945</v>
      </c>
      <c r="D14" s="405">
        <v>7884.1334399999996</v>
      </c>
      <c r="E14" s="405">
        <v>12848.72099</v>
      </c>
      <c r="F14" s="405">
        <v>24320.88148</v>
      </c>
      <c r="G14" s="405">
        <v>5789.4521000000004</v>
      </c>
      <c r="H14" s="356">
        <v>50843.188010000005</v>
      </c>
      <c r="I14" s="405">
        <v>11631.81523</v>
      </c>
      <c r="J14" s="405">
        <v>5711.4246999999996</v>
      </c>
      <c r="K14" s="405">
        <v>2692.9589999999998</v>
      </c>
      <c r="L14" s="405">
        <v>1341.7152699999999</v>
      </c>
      <c r="M14" s="405">
        <v>1774.6650999999999</v>
      </c>
      <c r="N14" s="405">
        <v>11923.69363</v>
      </c>
      <c r="O14" s="405">
        <v>1088.5993699999999</v>
      </c>
      <c r="P14" s="405">
        <v>3264.4822100000001</v>
      </c>
      <c r="Q14" s="405">
        <v>1694.6363799999999</v>
      </c>
      <c r="R14" s="356">
        <v>41123.990890000001</v>
      </c>
      <c r="S14" s="405">
        <v>312.31936000000002</v>
      </c>
      <c r="T14" s="405">
        <v>1461.01451</v>
      </c>
      <c r="U14" s="405">
        <v>165.77556999999999</v>
      </c>
      <c r="V14" s="405">
        <v>108.02627</v>
      </c>
      <c r="W14" s="405">
        <v>1155.0738200000001</v>
      </c>
      <c r="X14" s="405">
        <v>41.745600000000003</v>
      </c>
      <c r="Y14" s="405">
        <v>83.233930000000001</v>
      </c>
      <c r="Z14" s="405">
        <v>110.88598</v>
      </c>
      <c r="AA14" s="405">
        <v>737.56347000000005</v>
      </c>
      <c r="AB14" s="405">
        <v>244.77339000000001</v>
      </c>
      <c r="AC14" s="405">
        <v>37.254950000000001</v>
      </c>
      <c r="AD14" s="242">
        <v>4457.6668500000005</v>
      </c>
      <c r="AE14" s="242">
        <v>96424.845749999993</v>
      </c>
      <c r="AF14" s="236">
        <v>14616.65263</v>
      </c>
      <c r="AG14" s="236">
        <v>3224.4066400000002</v>
      </c>
      <c r="AH14" s="236">
        <v>0</v>
      </c>
      <c r="AI14" s="236">
        <v>858.05235000000005</v>
      </c>
      <c r="AJ14" s="488">
        <v>77725.734129999997</v>
      </c>
      <c r="AK14" s="40"/>
      <c r="AL14" s="420"/>
      <c r="AM14" s="420"/>
    </row>
    <row r="15" spans="1:98" ht="14.4" x14ac:dyDescent="0.3">
      <c r="A15" s="60">
        <v>9</v>
      </c>
      <c r="B15" s="81">
        <v>5104</v>
      </c>
      <c r="C15" s="321" t="s">
        <v>946</v>
      </c>
      <c r="D15" s="405">
        <v>265488.93050999998</v>
      </c>
      <c r="E15" s="405">
        <v>302227.02510999999</v>
      </c>
      <c r="F15" s="405">
        <v>608339.09057999996</v>
      </c>
      <c r="G15" s="405">
        <v>243189.26775999999</v>
      </c>
      <c r="H15" s="356">
        <v>1419244.3139599997</v>
      </c>
      <c r="I15" s="405">
        <v>90230.834820000004</v>
      </c>
      <c r="J15" s="405">
        <v>152231.18815</v>
      </c>
      <c r="K15" s="405">
        <v>9646.2999999999993</v>
      </c>
      <c r="L15" s="405">
        <v>148178.15943999999</v>
      </c>
      <c r="M15" s="405">
        <v>58932.033439999999</v>
      </c>
      <c r="N15" s="405">
        <v>152951.09349999999</v>
      </c>
      <c r="O15" s="405">
        <v>33373.139139999999</v>
      </c>
      <c r="P15" s="405">
        <v>40785.381690000002</v>
      </c>
      <c r="Q15" s="405">
        <v>67833.671780000004</v>
      </c>
      <c r="R15" s="356">
        <v>754161.80195999984</v>
      </c>
      <c r="S15" s="405">
        <v>26571.046760000001</v>
      </c>
      <c r="T15" s="405">
        <v>9157.3797300000006</v>
      </c>
      <c r="U15" s="405">
        <v>2818.8347899999999</v>
      </c>
      <c r="V15" s="405">
        <v>2551.6286599999999</v>
      </c>
      <c r="W15" s="405">
        <v>5414.3005999999996</v>
      </c>
      <c r="X15" s="405">
        <v>1535.6245799999999</v>
      </c>
      <c r="Y15" s="405">
        <v>7963.2120599999998</v>
      </c>
      <c r="Z15" s="405">
        <v>1291.8123800000001</v>
      </c>
      <c r="AA15" s="405">
        <v>10948.83181</v>
      </c>
      <c r="AB15" s="405">
        <v>17054.335490000001</v>
      </c>
      <c r="AC15" s="405">
        <v>10753.96644</v>
      </c>
      <c r="AD15" s="242">
        <v>96060.973300000012</v>
      </c>
      <c r="AE15" s="242">
        <v>2269467.08922</v>
      </c>
      <c r="AF15" s="236">
        <v>162597.39349999998</v>
      </c>
      <c r="AG15" s="236">
        <v>209661.82153999998</v>
      </c>
      <c r="AH15" s="236">
        <v>0</v>
      </c>
      <c r="AI15" s="236">
        <v>29666.010310000001</v>
      </c>
      <c r="AJ15" s="488">
        <v>1867541.8638699998</v>
      </c>
      <c r="AK15" s="40"/>
      <c r="AL15" s="420"/>
      <c r="AM15" s="420"/>
    </row>
    <row r="16" spans="1:98" ht="14.4" x14ac:dyDescent="0.3">
      <c r="A16" s="64">
        <v>10</v>
      </c>
      <c r="B16" s="81">
        <v>510405</v>
      </c>
      <c r="C16" s="321" t="s">
        <v>1641</v>
      </c>
      <c r="D16" s="405">
        <v>96146.015459999995</v>
      </c>
      <c r="E16" s="405">
        <v>39984.040180000004</v>
      </c>
      <c r="F16" s="405">
        <v>136365.7807</v>
      </c>
      <c r="G16" s="405">
        <v>120820.33190999999</v>
      </c>
      <c r="H16" s="356">
        <v>393316.16825000005</v>
      </c>
      <c r="I16" s="405">
        <v>28213.583269999999</v>
      </c>
      <c r="J16" s="405">
        <v>92090.672189999997</v>
      </c>
      <c r="K16" s="405">
        <v>6716.5439999999999</v>
      </c>
      <c r="L16" s="405">
        <v>908.94074999999998</v>
      </c>
      <c r="M16" s="405">
        <v>2977.3405299999999</v>
      </c>
      <c r="N16" s="405">
        <v>107148.45451</v>
      </c>
      <c r="O16" s="405">
        <v>5818.3552</v>
      </c>
      <c r="P16" s="405">
        <v>22050.346030000001</v>
      </c>
      <c r="Q16" s="405">
        <v>0</v>
      </c>
      <c r="R16" s="356">
        <v>265924.23647999996</v>
      </c>
      <c r="S16" s="405">
        <v>17863.545679999999</v>
      </c>
      <c r="T16" s="405">
        <v>2856.2015500000002</v>
      </c>
      <c r="U16" s="405">
        <v>866.68925000000002</v>
      </c>
      <c r="V16" s="405">
        <v>256.61856</v>
      </c>
      <c r="W16" s="405">
        <v>4091.87689</v>
      </c>
      <c r="X16" s="405">
        <v>47.629689999999997</v>
      </c>
      <c r="Y16" s="405">
        <v>0</v>
      </c>
      <c r="Z16" s="405">
        <v>445.93083000000001</v>
      </c>
      <c r="AA16" s="405">
        <v>0</v>
      </c>
      <c r="AB16" s="405">
        <v>684.91054999999994</v>
      </c>
      <c r="AC16" s="405">
        <v>0</v>
      </c>
      <c r="AD16" s="242">
        <v>27113.403000000002</v>
      </c>
      <c r="AE16" s="242">
        <v>686353.80773000012</v>
      </c>
      <c r="AF16" s="236">
        <v>113864.99850999999</v>
      </c>
      <c r="AG16" s="236">
        <v>4142.89984</v>
      </c>
      <c r="AH16" s="236">
        <v>0</v>
      </c>
      <c r="AI16" s="236">
        <v>0</v>
      </c>
      <c r="AJ16" s="488">
        <v>568345.90937999997</v>
      </c>
      <c r="AK16" s="40"/>
      <c r="AL16" s="420"/>
      <c r="AM16" s="420"/>
    </row>
    <row r="17" spans="1:39" ht="14.4" x14ac:dyDescent="0.3">
      <c r="A17" s="61">
        <v>11</v>
      </c>
      <c r="B17" s="81">
        <v>510410</v>
      </c>
      <c r="C17" s="321" t="s">
        <v>106</v>
      </c>
      <c r="D17" s="405">
        <v>123987.66727000001</v>
      </c>
      <c r="E17" s="405">
        <v>151113.16690000001</v>
      </c>
      <c r="F17" s="405">
        <v>215427.59495</v>
      </c>
      <c r="G17" s="405">
        <v>90397.050489999994</v>
      </c>
      <c r="H17" s="356">
        <v>580925.47961000004</v>
      </c>
      <c r="I17" s="405">
        <v>45652.439639999997</v>
      </c>
      <c r="J17" s="405">
        <v>53781.411209999998</v>
      </c>
      <c r="K17" s="405">
        <v>0</v>
      </c>
      <c r="L17" s="405">
        <v>136708.19007000001</v>
      </c>
      <c r="M17" s="405">
        <v>46881.489309999997</v>
      </c>
      <c r="N17" s="405">
        <v>30664.696739999999</v>
      </c>
      <c r="O17" s="405">
        <v>12570.27039</v>
      </c>
      <c r="P17" s="405">
        <v>15222.632799999999</v>
      </c>
      <c r="Q17" s="405">
        <v>28525.328689999998</v>
      </c>
      <c r="R17" s="356">
        <v>370006.45885</v>
      </c>
      <c r="S17" s="405">
        <v>261.70458000000002</v>
      </c>
      <c r="T17" s="405">
        <v>5178.3825100000004</v>
      </c>
      <c r="U17" s="405">
        <v>852.83649000000003</v>
      </c>
      <c r="V17" s="405">
        <v>1622.04403</v>
      </c>
      <c r="W17" s="405">
        <v>76.473759999999999</v>
      </c>
      <c r="X17" s="405">
        <v>931.91606000000002</v>
      </c>
      <c r="Y17" s="405">
        <v>366.20006999999998</v>
      </c>
      <c r="Z17" s="405">
        <v>413.38186999999999</v>
      </c>
      <c r="AA17" s="405">
        <v>0</v>
      </c>
      <c r="AB17" s="405">
        <v>3287.9059999999999</v>
      </c>
      <c r="AC17" s="405">
        <v>0.1837</v>
      </c>
      <c r="AD17" s="242">
        <v>12991.029069999999</v>
      </c>
      <c r="AE17" s="242">
        <v>963922.96753000014</v>
      </c>
      <c r="AF17" s="236">
        <v>30664.696739999999</v>
      </c>
      <c r="AG17" s="236">
        <v>185211.72341000001</v>
      </c>
      <c r="AH17" s="236">
        <v>0</v>
      </c>
      <c r="AI17" s="236">
        <v>366.38376999999997</v>
      </c>
      <c r="AJ17" s="488">
        <v>747680.16361000005</v>
      </c>
      <c r="AK17" s="40"/>
      <c r="AL17" s="420"/>
      <c r="AM17" s="420"/>
    </row>
    <row r="18" spans="1:39" ht="14.4" x14ac:dyDescent="0.3">
      <c r="A18" s="60">
        <v>12</v>
      </c>
      <c r="B18" s="81">
        <v>510415</v>
      </c>
      <c r="C18" s="321" t="s">
        <v>798</v>
      </c>
      <c r="D18" s="405">
        <v>12429.284610000001</v>
      </c>
      <c r="E18" s="405">
        <v>27666.055329999999</v>
      </c>
      <c r="F18" s="405">
        <v>48893.261590000002</v>
      </c>
      <c r="G18" s="405">
        <v>16962.871220000001</v>
      </c>
      <c r="H18" s="356">
        <v>105951.47275</v>
      </c>
      <c r="I18" s="405">
        <v>3365.5852199999999</v>
      </c>
      <c r="J18" s="405">
        <v>4551.8367799999996</v>
      </c>
      <c r="K18" s="405">
        <v>0</v>
      </c>
      <c r="L18" s="405">
        <v>0</v>
      </c>
      <c r="M18" s="405">
        <v>5492.4186900000004</v>
      </c>
      <c r="N18" s="405">
        <v>7373.2426599999999</v>
      </c>
      <c r="O18" s="405">
        <v>2410.2578800000001</v>
      </c>
      <c r="P18" s="405">
        <v>1262.9728</v>
      </c>
      <c r="Q18" s="405">
        <v>1.9709000000000001</v>
      </c>
      <c r="R18" s="356">
        <v>24458.284930000002</v>
      </c>
      <c r="S18" s="405">
        <v>951.68993999999998</v>
      </c>
      <c r="T18" s="405">
        <v>79.906620000000004</v>
      </c>
      <c r="U18" s="405">
        <v>1.75604</v>
      </c>
      <c r="V18" s="405">
        <v>3.44354</v>
      </c>
      <c r="W18" s="405">
        <v>9.3566599999999998</v>
      </c>
      <c r="X18" s="405">
        <v>0.13643</v>
      </c>
      <c r="Y18" s="405">
        <v>0</v>
      </c>
      <c r="Z18" s="405">
        <v>115.95959999999999</v>
      </c>
      <c r="AA18" s="405">
        <v>0</v>
      </c>
      <c r="AB18" s="405">
        <v>312.25549000000001</v>
      </c>
      <c r="AC18" s="405">
        <v>0</v>
      </c>
      <c r="AD18" s="242">
        <v>1474.5043199999998</v>
      </c>
      <c r="AE18" s="242">
        <v>131884.26200000002</v>
      </c>
      <c r="AF18" s="236">
        <v>7373.2426599999999</v>
      </c>
      <c r="AG18" s="236">
        <v>5495.8622300000006</v>
      </c>
      <c r="AH18" s="236">
        <v>0</v>
      </c>
      <c r="AI18" s="236">
        <v>0</v>
      </c>
      <c r="AJ18" s="488">
        <v>119015.15710999999</v>
      </c>
      <c r="AK18" s="40"/>
      <c r="AL18" s="420"/>
      <c r="AM18" s="420"/>
    </row>
    <row r="19" spans="1:39" ht="14.4" x14ac:dyDescent="0.3">
      <c r="A19" s="64">
        <v>13</v>
      </c>
      <c r="B19" s="81">
        <v>510420</v>
      </c>
      <c r="C19" s="321" t="s">
        <v>1807</v>
      </c>
      <c r="D19" s="405">
        <v>20715.002410000001</v>
      </c>
      <c r="E19" s="405">
        <v>657.90662999999995</v>
      </c>
      <c r="F19" s="405">
        <v>127219.84663</v>
      </c>
      <c r="G19" s="405">
        <v>1771.6228900000001</v>
      </c>
      <c r="H19" s="356">
        <v>150364.37856000001</v>
      </c>
      <c r="I19" s="405">
        <v>598.29381000000001</v>
      </c>
      <c r="J19" s="405">
        <v>0</v>
      </c>
      <c r="K19" s="405">
        <v>0</v>
      </c>
      <c r="L19" s="405">
        <v>0</v>
      </c>
      <c r="M19" s="405">
        <v>0</v>
      </c>
      <c r="N19" s="405">
        <v>336.35798999999997</v>
      </c>
      <c r="O19" s="405">
        <v>6669.7419600000003</v>
      </c>
      <c r="P19" s="405">
        <v>661.44601999999998</v>
      </c>
      <c r="Q19" s="405">
        <v>37203.208579999999</v>
      </c>
      <c r="R19" s="356">
        <v>45469.048360000001</v>
      </c>
      <c r="S19" s="405">
        <v>5558.0849699999999</v>
      </c>
      <c r="T19" s="405">
        <v>8.1104900000000004</v>
      </c>
      <c r="U19" s="405">
        <v>806.34357999999997</v>
      </c>
      <c r="V19" s="405">
        <v>129.75091</v>
      </c>
      <c r="W19" s="405">
        <v>1229.47821</v>
      </c>
      <c r="X19" s="405">
        <v>73.836100000000002</v>
      </c>
      <c r="Y19" s="405">
        <v>6068.0053900000003</v>
      </c>
      <c r="Z19" s="405">
        <v>8.0720799999999997</v>
      </c>
      <c r="AA19" s="405">
        <v>10534.860559999999</v>
      </c>
      <c r="AB19" s="405">
        <v>5681.7920299999996</v>
      </c>
      <c r="AC19" s="405">
        <v>10179.430480000001</v>
      </c>
      <c r="AD19" s="242">
        <v>40277.764799999997</v>
      </c>
      <c r="AE19" s="242">
        <v>236111.19172</v>
      </c>
      <c r="AF19" s="236">
        <v>336.35798999999997</v>
      </c>
      <c r="AG19" s="236">
        <v>129.75091</v>
      </c>
      <c r="AH19" s="236">
        <v>0</v>
      </c>
      <c r="AI19" s="236">
        <v>26782.296430000002</v>
      </c>
      <c r="AJ19" s="488">
        <v>208862.78639000002</v>
      </c>
      <c r="AK19" s="40"/>
      <c r="AL19" s="420"/>
      <c r="AM19" s="420"/>
    </row>
    <row r="20" spans="1:39" ht="14.4" x14ac:dyDescent="0.3">
      <c r="A20" s="60">
        <v>14</v>
      </c>
      <c r="B20" s="81">
        <v>510421</v>
      </c>
      <c r="C20" s="321" t="s">
        <v>799</v>
      </c>
      <c r="D20" s="405">
        <v>0</v>
      </c>
      <c r="E20" s="405">
        <v>0</v>
      </c>
      <c r="F20" s="405">
        <v>0</v>
      </c>
      <c r="G20" s="405">
        <v>0</v>
      </c>
      <c r="H20" s="356">
        <v>0</v>
      </c>
      <c r="I20" s="405">
        <v>0</v>
      </c>
      <c r="J20" s="405">
        <v>0</v>
      </c>
      <c r="K20" s="405">
        <v>0</v>
      </c>
      <c r="L20" s="405">
        <v>0</v>
      </c>
      <c r="M20" s="405">
        <v>0</v>
      </c>
      <c r="N20" s="405">
        <v>0</v>
      </c>
      <c r="O20" s="405">
        <v>0</v>
      </c>
      <c r="P20" s="405">
        <v>0</v>
      </c>
      <c r="Q20" s="405">
        <v>0</v>
      </c>
      <c r="R20" s="356">
        <v>0</v>
      </c>
      <c r="S20" s="405">
        <v>0</v>
      </c>
      <c r="T20" s="405">
        <v>0</v>
      </c>
      <c r="U20" s="405">
        <v>0</v>
      </c>
      <c r="V20" s="405">
        <v>0</v>
      </c>
      <c r="W20" s="405">
        <v>0</v>
      </c>
      <c r="X20" s="405">
        <v>0</v>
      </c>
      <c r="Y20" s="405">
        <v>0</v>
      </c>
      <c r="Z20" s="405">
        <v>0</v>
      </c>
      <c r="AA20" s="405">
        <v>0</v>
      </c>
      <c r="AB20" s="405">
        <v>0</v>
      </c>
      <c r="AC20" s="405">
        <v>0</v>
      </c>
      <c r="AD20" s="242">
        <v>0</v>
      </c>
      <c r="AE20" s="242">
        <v>0</v>
      </c>
      <c r="AF20" s="236">
        <v>0</v>
      </c>
      <c r="AG20" s="236">
        <v>0</v>
      </c>
      <c r="AH20" s="236">
        <v>0</v>
      </c>
      <c r="AI20" s="236">
        <v>0</v>
      </c>
      <c r="AJ20" s="488">
        <v>0</v>
      </c>
      <c r="AK20" s="40"/>
      <c r="AL20" s="420"/>
      <c r="AM20" s="420"/>
    </row>
    <row r="21" spans="1:39" ht="14.4" x14ac:dyDescent="0.3">
      <c r="A21" s="64">
        <v>15</v>
      </c>
      <c r="B21" s="81">
        <v>510425</v>
      </c>
      <c r="C21" s="321" t="s">
        <v>800</v>
      </c>
      <c r="D21" s="405">
        <v>0</v>
      </c>
      <c r="E21" s="405">
        <v>0</v>
      </c>
      <c r="F21" s="405">
        <v>0</v>
      </c>
      <c r="G21" s="405">
        <v>0</v>
      </c>
      <c r="H21" s="356">
        <v>0</v>
      </c>
      <c r="I21" s="405">
        <v>0</v>
      </c>
      <c r="J21" s="405">
        <v>0</v>
      </c>
      <c r="K21" s="405">
        <v>0</v>
      </c>
      <c r="L21" s="405">
        <v>0</v>
      </c>
      <c r="M21" s="405">
        <v>0</v>
      </c>
      <c r="N21" s="405">
        <v>0</v>
      </c>
      <c r="O21" s="405">
        <v>0</v>
      </c>
      <c r="P21" s="405">
        <v>0</v>
      </c>
      <c r="Q21" s="405">
        <v>0</v>
      </c>
      <c r="R21" s="356">
        <v>0</v>
      </c>
      <c r="S21" s="405">
        <v>0</v>
      </c>
      <c r="T21" s="405">
        <v>0</v>
      </c>
      <c r="U21" s="405">
        <v>0</v>
      </c>
      <c r="V21" s="405">
        <v>0</v>
      </c>
      <c r="W21" s="405">
        <v>0</v>
      </c>
      <c r="X21" s="405">
        <v>0</v>
      </c>
      <c r="Y21" s="405">
        <v>0</v>
      </c>
      <c r="Z21" s="405">
        <v>0</v>
      </c>
      <c r="AA21" s="405">
        <v>0</v>
      </c>
      <c r="AB21" s="405">
        <v>0</v>
      </c>
      <c r="AC21" s="405">
        <v>0</v>
      </c>
      <c r="AD21" s="242">
        <v>0</v>
      </c>
      <c r="AE21" s="242">
        <v>0</v>
      </c>
      <c r="AF21" s="236">
        <v>0</v>
      </c>
      <c r="AG21" s="236">
        <v>0</v>
      </c>
      <c r="AH21" s="236">
        <v>0</v>
      </c>
      <c r="AI21" s="236">
        <v>0</v>
      </c>
      <c r="AJ21" s="488">
        <v>0</v>
      </c>
      <c r="AK21" s="40"/>
      <c r="AL21" s="420"/>
      <c r="AM21" s="420"/>
    </row>
    <row r="22" spans="1:39" ht="14.4" x14ac:dyDescent="0.3">
      <c r="A22" s="61">
        <v>16</v>
      </c>
      <c r="B22" s="81">
        <v>510426</v>
      </c>
      <c r="C22" s="321" t="s">
        <v>860</v>
      </c>
      <c r="D22" s="405">
        <v>0</v>
      </c>
      <c r="E22" s="405">
        <v>0</v>
      </c>
      <c r="F22" s="405">
        <v>0</v>
      </c>
      <c r="G22" s="405">
        <v>0</v>
      </c>
      <c r="H22" s="356">
        <v>0</v>
      </c>
      <c r="I22" s="405">
        <v>0</v>
      </c>
      <c r="J22" s="405">
        <v>0</v>
      </c>
      <c r="K22" s="405">
        <v>0</v>
      </c>
      <c r="L22" s="405">
        <v>0</v>
      </c>
      <c r="M22" s="405">
        <v>0</v>
      </c>
      <c r="N22" s="405">
        <v>0</v>
      </c>
      <c r="O22" s="405">
        <v>0</v>
      </c>
      <c r="P22" s="405">
        <v>0</v>
      </c>
      <c r="Q22" s="405">
        <v>0</v>
      </c>
      <c r="R22" s="356">
        <v>0</v>
      </c>
      <c r="S22" s="405">
        <v>0</v>
      </c>
      <c r="T22" s="405">
        <v>0</v>
      </c>
      <c r="U22" s="405">
        <v>0</v>
      </c>
      <c r="V22" s="405">
        <v>0</v>
      </c>
      <c r="W22" s="405">
        <v>0</v>
      </c>
      <c r="X22" s="405">
        <v>0</v>
      </c>
      <c r="Y22" s="405">
        <v>0</v>
      </c>
      <c r="Z22" s="405">
        <v>0</v>
      </c>
      <c r="AA22" s="405">
        <v>0</v>
      </c>
      <c r="AB22" s="405">
        <v>0</v>
      </c>
      <c r="AC22" s="405">
        <v>0</v>
      </c>
      <c r="AD22" s="242">
        <v>0</v>
      </c>
      <c r="AE22" s="242">
        <v>0</v>
      </c>
      <c r="AF22" s="236">
        <v>0</v>
      </c>
      <c r="AG22" s="236">
        <v>0</v>
      </c>
      <c r="AH22" s="236">
        <v>0</v>
      </c>
      <c r="AI22" s="236">
        <v>0</v>
      </c>
      <c r="AJ22" s="488">
        <v>0</v>
      </c>
      <c r="AK22" s="40"/>
      <c r="AL22" s="420"/>
      <c r="AM22" s="420"/>
    </row>
    <row r="23" spans="1:39" ht="14.4" x14ac:dyDescent="0.3">
      <c r="A23" s="60">
        <v>17</v>
      </c>
      <c r="B23" s="81">
        <v>510427</v>
      </c>
      <c r="C23" s="321" t="s">
        <v>1808</v>
      </c>
      <c r="D23" s="405">
        <v>0</v>
      </c>
      <c r="E23" s="405">
        <v>1115.86968</v>
      </c>
      <c r="F23" s="405">
        <v>1693.4475</v>
      </c>
      <c r="G23" s="405">
        <v>0</v>
      </c>
      <c r="H23" s="356">
        <v>2809.31718</v>
      </c>
      <c r="I23" s="405">
        <v>0</v>
      </c>
      <c r="J23" s="405">
        <v>0</v>
      </c>
      <c r="K23" s="405">
        <v>0</v>
      </c>
      <c r="L23" s="405">
        <v>0</v>
      </c>
      <c r="M23" s="405">
        <v>100.7056</v>
      </c>
      <c r="N23" s="405">
        <v>13.516970000000001</v>
      </c>
      <c r="O23" s="405">
        <v>0</v>
      </c>
      <c r="P23" s="405">
        <v>0</v>
      </c>
      <c r="Q23" s="405">
        <v>0</v>
      </c>
      <c r="R23" s="356">
        <v>114.22257</v>
      </c>
      <c r="S23" s="405">
        <v>0</v>
      </c>
      <c r="T23" s="405">
        <v>0</v>
      </c>
      <c r="U23" s="405">
        <v>0</v>
      </c>
      <c r="V23" s="405">
        <v>0</v>
      </c>
      <c r="W23" s="405">
        <v>0</v>
      </c>
      <c r="X23" s="405">
        <v>0</v>
      </c>
      <c r="Y23" s="405">
        <v>0</v>
      </c>
      <c r="Z23" s="405">
        <v>0</v>
      </c>
      <c r="AA23" s="405">
        <v>0</v>
      </c>
      <c r="AB23" s="405">
        <v>0</v>
      </c>
      <c r="AC23" s="405">
        <v>0</v>
      </c>
      <c r="AD23" s="242">
        <v>0</v>
      </c>
      <c r="AE23" s="242">
        <v>2923.5397499999999</v>
      </c>
      <c r="AF23" s="236">
        <v>13.516970000000001</v>
      </c>
      <c r="AG23" s="236">
        <v>100.7056</v>
      </c>
      <c r="AH23" s="236">
        <v>0</v>
      </c>
      <c r="AI23" s="236">
        <v>0</v>
      </c>
      <c r="AJ23" s="488">
        <v>2809.31718</v>
      </c>
      <c r="AK23" s="40"/>
      <c r="AL23" s="420"/>
      <c r="AM23" s="420"/>
    </row>
    <row r="24" spans="1:39" ht="14.4" x14ac:dyDescent="0.3">
      <c r="A24" s="64">
        <v>18</v>
      </c>
      <c r="B24" s="81">
        <v>510428</v>
      </c>
      <c r="C24" s="321" t="s">
        <v>109</v>
      </c>
      <c r="D24" s="405">
        <v>176.88956999999999</v>
      </c>
      <c r="E24" s="405">
        <v>18818.450519999999</v>
      </c>
      <c r="F24" s="405">
        <v>867.27838999999994</v>
      </c>
      <c r="G24" s="405">
        <v>22.897179999999999</v>
      </c>
      <c r="H24" s="356">
        <v>19885.515659999997</v>
      </c>
      <c r="I24" s="405">
        <v>0</v>
      </c>
      <c r="J24" s="405">
        <v>225.39686</v>
      </c>
      <c r="K24" s="405">
        <v>0</v>
      </c>
      <c r="L24" s="405">
        <v>0</v>
      </c>
      <c r="M24" s="405">
        <v>0</v>
      </c>
      <c r="N24" s="405">
        <v>0</v>
      </c>
      <c r="O24" s="405">
        <v>12.46513</v>
      </c>
      <c r="P24" s="405">
        <v>172.79728</v>
      </c>
      <c r="Q24" s="405">
        <v>0</v>
      </c>
      <c r="R24" s="356">
        <v>410.65926999999999</v>
      </c>
      <c r="S24" s="405">
        <v>8.2078100000000003</v>
      </c>
      <c r="T24" s="405">
        <v>0</v>
      </c>
      <c r="U24" s="405">
        <v>0</v>
      </c>
      <c r="V24" s="405">
        <v>0</v>
      </c>
      <c r="W24" s="405">
        <v>0</v>
      </c>
      <c r="X24" s="405">
        <v>0</v>
      </c>
      <c r="Y24" s="405">
        <v>0</v>
      </c>
      <c r="Z24" s="405">
        <v>0</v>
      </c>
      <c r="AA24" s="405">
        <v>0</v>
      </c>
      <c r="AB24" s="405">
        <v>0</v>
      </c>
      <c r="AC24" s="405">
        <v>0</v>
      </c>
      <c r="AD24" s="242">
        <v>8.2078100000000003</v>
      </c>
      <c r="AE24" s="242">
        <v>20304.382739999997</v>
      </c>
      <c r="AF24" s="236">
        <v>0</v>
      </c>
      <c r="AG24" s="236">
        <v>0</v>
      </c>
      <c r="AH24" s="236">
        <v>0</v>
      </c>
      <c r="AI24" s="236">
        <v>0</v>
      </c>
      <c r="AJ24" s="488">
        <v>20304.382739999997</v>
      </c>
      <c r="AK24" s="40"/>
      <c r="AL24" s="420"/>
      <c r="AM24" s="420"/>
    </row>
    <row r="25" spans="1:39" ht="14.4" x14ac:dyDescent="0.3">
      <c r="A25" s="60">
        <v>19</v>
      </c>
      <c r="B25" s="81">
        <v>510429</v>
      </c>
      <c r="C25" s="321" t="s">
        <v>110</v>
      </c>
      <c r="D25" s="405">
        <v>0</v>
      </c>
      <c r="E25" s="405">
        <v>0</v>
      </c>
      <c r="F25" s="405">
        <v>0</v>
      </c>
      <c r="G25" s="405">
        <v>0</v>
      </c>
      <c r="H25" s="356">
        <v>0</v>
      </c>
      <c r="I25" s="405">
        <v>0</v>
      </c>
      <c r="J25" s="405">
        <v>0</v>
      </c>
      <c r="K25" s="405">
        <v>0</v>
      </c>
      <c r="L25" s="405">
        <v>0</v>
      </c>
      <c r="M25" s="405">
        <v>0</v>
      </c>
      <c r="N25" s="405">
        <v>0</v>
      </c>
      <c r="O25" s="405">
        <v>0</v>
      </c>
      <c r="P25" s="405">
        <v>0</v>
      </c>
      <c r="Q25" s="405">
        <v>0</v>
      </c>
      <c r="R25" s="356">
        <v>0</v>
      </c>
      <c r="S25" s="405">
        <v>0</v>
      </c>
      <c r="T25" s="405">
        <v>0</v>
      </c>
      <c r="U25" s="405">
        <v>0</v>
      </c>
      <c r="V25" s="405">
        <v>0</v>
      </c>
      <c r="W25" s="405">
        <v>0</v>
      </c>
      <c r="X25" s="405">
        <v>0</v>
      </c>
      <c r="Y25" s="405">
        <v>0</v>
      </c>
      <c r="Z25" s="405">
        <v>0</v>
      </c>
      <c r="AA25" s="405">
        <v>0</v>
      </c>
      <c r="AB25" s="405">
        <v>0</v>
      </c>
      <c r="AC25" s="405">
        <v>0</v>
      </c>
      <c r="AD25" s="242">
        <v>0</v>
      </c>
      <c r="AE25" s="242">
        <v>0</v>
      </c>
      <c r="AF25" s="236">
        <v>0</v>
      </c>
      <c r="AG25" s="236">
        <v>0</v>
      </c>
      <c r="AH25" s="236">
        <v>0</v>
      </c>
      <c r="AI25" s="236">
        <v>0</v>
      </c>
      <c r="AJ25" s="488">
        <v>0</v>
      </c>
      <c r="AK25" s="40"/>
      <c r="AL25" s="420"/>
      <c r="AM25" s="420"/>
    </row>
    <row r="26" spans="1:39" s="14" customFormat="1" ht="14.4" x14ac:dyDescent="0.3">
      <c r="A26" s="64">
        <v>20</v>
      </c>
      <c r="B26" s="81">
        <v>510430</v>
      </c>
      <c r="C26" s="321" t="s">
        <v>111</v>
      </c>
      <c r="D26" s="405">
        <v>5155.0879000000004</v>
      </c>
      <c r="E26" s="405">
        <v>53534.244379999996</v>
      </c>
      <c r="F26" s="405">
        <v>20269.750510000002</v>
      </c>
      <c r="G26" s="405">
        <v>2512.9259200000001</v>
      </c>
      <c r="H26" s="356">
        <v>81472.008709999995</v>
      </c>
      <c r="I26" s="405">
        <v>6894.7710100000004</v>
      </c>
      <c r="J26" s="405">
        <v>178.85854</v>
      </c>
      <c r="K26" s="405">
        <v>0</v>
      </c>
      <c r="L26" s="405">
        <v>0</v>
      </c>
      <c r="M26" s="405">
        <v>173.62047000000001</v>
      </c>
      <c r="N26" s="405">
        <v>4245.7144600000001</v>
      </c>
      <c r="O26" s="405">
        <v>3098.65353</v>
      </c>
      <c r="P26" s="405">
        <v>255.09157999999999</v>
      </c>
      <c r="Q26" s="405">
        <v>547.4787</v>
      </c>
      <c r="R26" s="356">
        <v>15394.18829</v>
      </c>
      <c r="S26" s="405">
        <v>1080.33222</v>
      </c>
      <c r="T26" s="405">
        <v>447.63600000000002</v>
      </c>
      <c r="U26" s="405">
        <v>203.81573</v>
      </c>
      <c r="V26" s="405">
        <v>391.24023</v>
      </c>
      <c r="W26" s="405">
        <v>0</v>
      </c>
      <c r="X26" s="405">
        <v>0</v>
      </c>
      <c r="Y26" s="405">
        <v>1011.70262</v>
      </c>
      <c r="Z26" s="405">
        <v>233.48639</v>
      </c>
      <c r="AA26" s="405">
        <v>176.40933000000001</v>
      </c>
      <c r="AB26" s="405">
        <v>6785.5270799999998</v>
      </c>
      <c r="AC26" s="405">
        <v>345.80925000000002</v>
      </c>
      <c r="AD26" s="242">
        <v>10675.958850000001</v>
      </c>
      <c r="AE26" s="242">
        <v>107542.15585</v>
      </c>
      <c r="AF26" s="236">
        <v>4245.7144600000001</v>
      </c>
      <c r="AG26" s="236">
        <v>564.86069999999995</v>
      </c>
      <c r="AH26" s="236">
        <v>0</v>
      </c>
      <c r="AI26" s="236">
        <v>1533.9212</v>
      </c>
      <c r="AJ26" s="488">
        <v>101197.65948999999</v>
      </c>
      <c r="AK26" s="40"/>
      <c r="AL26" s="420"/>
      <c r="AM26" s="420"/>
    </row>
    <row r="27" spans="1:39" ht="14.4" x14ac:dyDescent="0.3">
      <c r="A27" s="61">
        <v>21</v>
      </c>
      <c r="B27" s="81">
        <v>510435</v>
      </c>
      <c r="C27" s="321" t="s">
        <v>112</v>
      </c>
      <c r="D27" s="405">
        <v>1325.5892899999999</v>
      </c>
      <c r="E27" s="405">
        <v>7882.4668799999999</v>
      </c>
      <c r="F27" s="405">
        <v>45231.707560000003</v>
      </c>
      <c r="G27" s="405">
        <v>7543.7172499999997</v>
      </c>
      <c r="H27" s="356">
        <v>61983.480980000008</v>
      </c>
      <c r="I27" s="405">
        <v>2315.9705199999999</v>
      </c>
      <c r="J27" s="405">
        <v>105.92815</v>
      </c>
      <c r="K27" s="405">
        <v>284.34899999999999</v>
      </c>
      <c r="L27" s="405">
        <v>0</v>
      </c>
      <c r="M27" s="405">
        <v>2275.9035600000002</v>
      </c>
      <c r="N27" s="405">
        <v>1127.75657</v>
      </c>
      <c r="O27" s="405">
        <v>1752.20011</v>
      </c>
      <c r="P27" s="405">
        <v>394.34778</v>
      </c>
      <c r="Q27" s="405">
        <v>461.30714</v>
      </c>
      <c r="R27" s="356">
        <v>8717.7628300000015</v>
      </c>
      <c r="S27" s="405">
        <v>712.97180000000003</v>
      </c>
      <c r="T27" s="405">
        <v>180.40568999999999</v>
      </c>
      <c r="U27" s="405">
        <v>0.34756999999999999</v>
      </c>
      <c r="V27" s="405">
        <v>68.764939999999996</v>
      </c>
      <c r="W27" s="405">
        <v>0</v>
      </c>
      <c r="X27" s="405">
        <v>5.1630000000000002E-2</v>
      </c>
      <c r="Y27" s="405">
        <v>404.17232999999999</v>
      </c>
      <c r="Z27" s="405">
        <v>53.445459999999997</v>
      </c>
      <c r="AA27" s="405">
        <v>70.974209999999999</v>
      </c>
      <c r="AB27" s="405">
        <v>82.681070000000005</v>
      </c>
      <c r="AC27" s="405">
        <v>18.33268</v>
      </c>
      <c r="AD27" s="242">
        <v>1592.1473800000001</v>
      </c>
      <c r="AE27" s="242">
        <v>72293.391190000009</v>
      </c>
      <c r="AF27" s="236">
        <v>1412.1055699999999</v>
      </c>
      <c r="AG27" s="236">
        <v>2344.6685000000002</v>
      </c>
      <c r="AH27" s="236">
        <v>0</v>
      </c>
      <c r="AI27" s="236">
        <v>493.47921999999994</v>
      </c>
      <c r="AJ27" s="488">
        <v>68043.137900000016</v>
      </c>
      <c r="AK27" s="40"/>
      <c r="AL27" s="420"/>
      <c r="AM27" s="420"/>
    </row>
    <row r="28" spans="1:39" ht="14.4" x14ac:dyDescent="0.3">
      <c r="A28" s="60">
        <v>22</v>
      </c>
      <c r="B28" s="81">
        <v>510450</v>
      </c>
      <c r="C28" s="321" t="s">
        <v>947</v>
      </c>
      <c r="D28" s="405">
        <v>2560.9472300000002</v>
      </c>
      <c r="E28" s="405">
        <v>1436.9059299999999</v>
      </c>
      <c r="F28" s="405">
        <v>12298.160610000001</v>
      </c>
      <c r="G28" s="405">
        <v>2726.1729700000001</v>
      </c>
      <c r="H28" s="356">
        <v>19022.186740000001</v>
      </c>
      <c r="I28" s="405">
        <v>1392.1971900000001</v>
      </c>
      <c r="J28" s="405">
        <v>1297.0844199999999</v>
      </c>
      <c r="K28" s="405">
        <v>23.888000000000002</v>
      </c>
      <c r="L28" s="405">
        <v>10561.028619999999</v>
      </c>
      <c r="M28" s="405">
        <v>966.50759000000005</v>
      </c>
      <c r="N28" s="405">
        <v>1177.51241</v>
      </c>
      <c r="O28" s="405">
        <v>1041.1949400000001</v>
      </c>
      <c r="P28" s="405">
        <v>763.15866000000005</v>
      </c>
      <c r="Q28" s="405">
        <v>880.98663999999997</v>
      </c>
      <c r="R28" s="356">
        <v>18103.558469999996</v>
      </c>
      <c r="S28" s="405">
        <v>134.50976</v>
      </c>
      <c r="T28" s="405">
        <v>391.90172000000001</v>
      </c>
      <c r="U28" s="405">
        <v>87.046130000000005</v>
      </c>
      <c r="V28" s="405">
        <v>79.766450000000006</v>
      </c>
      <c r="W28" s="405">
        <v>7.1150799999999998</v>
      </c>
      <c r="X28" s="405">
        <v>84.771519999999995</v>
      </c>
      <c r="Y28" s="405">
        <v>113.13164999999999</v>
      </c>
      <c r="Z28" s="405">
        <v>21.536149999999999</v>
      </c>
      <c r="AA28" s="405">
        <v>166.58770999999999</v>
      </c>
      <c r="AB28" s="405">
        <v>219.26327000000001</v>
      </c>
      <c r="AC28" s="405">
        <v>210.21033</v>
      </c>
      <c r="AD28" s="242">
        <v>1515.83977</v>
      </c>
      <c r="AE28" s="242">
        <v>38641.584979999992</v>
      </c>
      <c r="AF28" s="236">
        <v>1201.40041</v>
      </c>
      <c r="AG28" s="236">
        <v>11607.302659999998</v>
      </c>
      <c r="AH28" s="236">
        <v>0</v>
      </c>
      <c r="AI28" s="236">
        <v>489.92968999999999</v>
      </c>
      <c r="AJ28" s="488">
        <v>25342.952219999999</v>
      </c>
      <c r="AK28" s="40"/>
      <c r="AL28" s="420"/>
      <c r="AM28" s="420"/>
    </row>
    <row r="29" spans="1:39" ht="14.4" x14ac:dyDescent="0.3">
      <c r="A29" s="64">
        <v>23</v>
      </c>
      <c r="B29" s="81">
        <v>510455</v>
      </c>
      <c r="C29" s="321" t="s">
        <v>948</v>
      </c>
      <c r="D29" s="405">
        <v>2992.44677</v>
      </c>
      <c r="E29" s="405">
        <v>17.918679999999998</v>
      </c>
      <c r="F29" s="405">
        <v>72.262140000000002</v>
      </c>
      <c r="G29" s="405">
        <v>431.67793</v>
      </c>
      <c r="H29" s="356">
        <v>3514.3055199999999</v>
      </c>
      <c r="I29" s="405">
        <v>1797.99416</v>
      </c>
      <c r="J29" s="405">
        <v>0</v>
      </c>
      <c r="K29" s="405">
        <v>2621.5189999999998</v>
      </c>
      <c r="L29" s="405">
        <v>0</v>
      </c>
      <c r="M29" s="405">
        <v>64.047690000000003</v>
      </c>
      <c r="N29" s="405">
        <v>863.84118999999998</v>
      </c>
      <c r="O29" s="405">
        <v>0</v>
      </c>
      <c r="P29" s="405">
        <v>2.58874</v>
      </c>
      <c r="Q29" s="405">
        <v>213.39113</v>
      </c>
      <c r="R29" s="356">
        <v>5563.3819100000001</v>
      </c>
      <c r="S29" s="405">
        <v>0</v>
      </c>
      <c r="T29" s="405">
        <v>14.835150000000001</v>
      </c>
      <c r="U29" s="405">
        <v>0</v>
      </c>
      <c r="V29" s="405">
        <v>0</v>
      </c>
      <c r="W29" s="405">
        <v>0</v>
      </c>
      <c r="X29" s="405">
        <v>397.28314999999998</v>
      </c>
      <c r="Y29" s="405">
        <v>0</v>
      </c>
      <c r="Z29" s="405">
        <v>0</v>
      </c>
      <c r="AA29" s="405">
        <v>0</v>
      </c>
      <c r="AB29" s="405">
        <v>0</v>
      </c>
      <c r="AC29" s="405">
        <v>0</v>
      </c>
      <c r="AD29" s="242">
        <v>412.11829999999998</v>
      </c>
      <c r="AE29" s="242">
        <v>9489.80573</v>
      </c>
      <c r="AF29" s="236">
        <v>3485.3601899999999</v>
      </c>
      <c r="AG29" s="236">
        <v>64.047690000000003</v>
      </c>
      <c r="AH29" s="236">
        <v>0</v>
      </c>
      <c r="AI29" s="236">
        <v>0</v>
      </c>
      <c r="AJ29" s="488">
        <v>5940.3978500000003</v>
      </c>
      <c r="AK29" s="40"/>
      <c r="AL29" s="420"/>
      <c r="AM29" s="420"/>
    </row>
    <row r="30" spans="1:39" ht="14.4" x14ac:dyDescent="0.3">
      <c r="A30" s="60">
        <v>24</v>
      </c>
      <c r="B30" s="81">
        <v>5190</v>
      </c>
      <c r="C30" s="321" t="s">
        <v>949</v>
      </c>
      <c r="D30" s="405">
        <v>0</v>
      </c>
      <c r="E30" s="405">
        <v>23.462569999999999</v>
      </c>
      <c r="F30" s="405">
        <v>2683.1741000000002</v>
      </c>
      <c r="G30" s="405">
        <v>0</v>
      </c>
      <c r="H30" s="356">
        <v>2706.6366700000003</v>
      </c>
      <c r="I30" s="405">
        <v>3.2381099999999998</v>
      </c>
      <c r="J30" s="405">
        <v>264.03487000000001</v>
      </c>
      <c r="K30" s="405">
        <v>14.028</v>
      </c>
      <c r="L30" s="405">
        <v>16.7621</v>
      </c>
      <c r="M30" s="405">
        <v>0</v>
      </c>
      <c r="N30" s="405">
        <v>0</v>
      </c>
      <c r="O30" s="405">
        <v>0</v>
      </c>
      <c r="P30" s="405">
        <v>0</v>
      </c>
      <c r="Q30" s="405">
        <v>8.0000000000000007E-5</v>
      </c>
      <c r="R30" s="356">
        <v>298.06316000000004</v>
      </c>
      <c r="S30" s="405">
        <v>0</v>
      </c>
      <c r="T30" s="405">
        <v>3.7945700000000002</v>
      </c>
      <c r="U30" s="405">
        <v>6.33352</v>
      </c>
      <c r="V30" s="405">
        <v>0</v>
      </c>
      <c r="W30" s="405">
        <v>0</v>
      </c>
      <c r="X30" s="405">
        <v>0</v>
      </c>
      <c r="Y30" s="405">
        <v>0</v>
      </c>
      <c r="Z30" s="405">
        <v>0</v>
      </c>
      <c r="AA30" s="405">
        <v>0</v>
      </c>
      <c r="AB30" s="405">
        <v>0</v>
      </c>
      <c r="AC30" s="405">
        <v>0</v>
      </c>
      <c r="AD30" s="242">
        <v>10.12809</v>
      </c>
      <c r="AE30" s="242">
        <v>3014.8279200000006</v>
      </c>
      <c r="AF30" s="236">
        <v>14.028</v>
      </c>
      <c r="AG30" s="236">
        <v>16.7621</v>
      </c>
      <c r="AH30" s="236">
        <v>0</v>
      </c>
      <c r="AI30" s="236">
        <v>0</v>
      </c>
      <c r="AJ30" s="488">
        <v>2984.03782</v>
      </c>
      <c r="AK30" s="40"/>
      <c r="AL30" s="420"/>
      <c r="AM30" s="420"/>
    </row>
    <row r="31" spans="1:39" s="14" customFormat="1" ht="14.4" x14ac:dyDescent="0.3">
      <c r="A31" s="64">
        <v>25</v>
      </c>
      <c r="B31" s="80">
        <v>41</v>
      </c>
      <c r="C31" s="319" t="s">
        <v>534</v>
      </c>
      <c r="D31" s="501">
        <v>97737.761490000004</v>
      </c>
      <c r="E31" s="501">
        <v>131870.91694</v>
      </c>
      <c r="F31" s="501">
        <v>138086.8339</v>
      </c>
      <c r="G31" s="501">
        <v>75030.956229999996</v>
      </c>
      <c r="H31" s="355">
        <v>442726.46856000001</v>
      </c>
      <c r="I31" s="501">
        <v>45526.051220000001</v>
      </c>
      <c r="J31" s="501">
        <v>59881.065649999997</v>
      </c>
      <c r="K31" s="501">
        <v>59.813000000000002</v>
      </c>
      <c r="L31" s="501">
        <v>48707.304980000001</v>
      </c>
      <c r="M31" s="501">
        <v>20681.13985</v>
      </c>
      <c r="N31" s="501">
        <v>63463.310369999999</v>
      </c>
      <c r="O31" s="501">
        <v>11169.51678</v>
      </c>
      <c r="P31" s="501">
        <v>16365.488020000001</v>
      </c>
      <c r="Q31" s="501">
        <v>21854.96819</v>
      </c>
      <c r="R31" s="355">
        <v>287708.65805999999</v>
      </c>
      <c r="S31" s="501">
        <v>11655.025089999999</v>
      </c>
      <c r="T31" s="501">
        <v>6753.5943100000004</v>
      </c>
      <c r="U31" s="501">
        <v>497.84244999999999</v>
      </c>
      <c r="V31" s="501">
        <v>576.17952000000002</v>
      </c>
      <c r="W31" s="501">
        <v>1567.83437</v>
      </c>
      <c r="X31" s="501">
        <v>914.59734000000003</v>
      </c>
      <c r="Y31" s="501">
        <v>4148.8463400000001</v>
      </c>
      <c r="Z31" s="501">
        <v>351.58381000000003</v>
      </c>
      <c r="AA31" s="501">
        <v>4927.4735899999996</v>
      </c>
      <c r="AB31" s="501">
        <v>6325.4446399999997</v>
      </c>
      <c r="AC31" s="501">
        <v>2683.00704</v>
      </c>
      <c r="AD31" s="502">
        <v>40401.428500000002</v>
      </c>
      <c r="AE31" s="502">
        <v>770836.55512000003</v>
      </c>
      <c r="AF31" s="486">
        <v>63523.123370000001</v>
      </c>
      <c r="AG31" s="486">
        <v>69964.624349999998</v>
      </c>
      <c r="AH31" s="486">
        <v>0</v>
      </c>
      <c r="AI31" s="486">
        <v>11759.32697</v>
      </c>
      <c r="AJ31" s="487">
        <v>625589.48043</v>
      </c>
      <c r="AK31" s="40"/>
      <c r="AL31" s="420"/>
      <c r="AM31" s="420"/>
    </row>
    <row r="32" spans="1:39" ht="14.4" x14ac:dyDescent="0.3">
      <c r="A32" s="61">
        <v>26</v>
      </c>
      <c r="B32" s="81">
        <v>4101</v>
      </c>
      <c r="C32" s="321" t="s">
        <v>454</v>
      </c>
      <c r="D32" s="405">
        <v>77025.001350000006</v>
      </c>
      <c r="E32" s="405">
        <v>103778.99209</v>
      </c>
      <c r="F32" s="405">
        <v>113006.75371999999</v>
      </c>
      <c r="G32" s="405">
        <v>60596.36651</v>
      </c>
      <c r="H32" s="356">
        <v>354407.11366999999</v>
      </c>
      <c r="I32" s="405">
        <v>45191.148110000002</v>
      </c>
      <c r="J32" s="405">
        <v>51180.303229999998</v>
      </c>
      <c r="K32" s="405">
        <v>57.646000000000001</v>
      </c>
      <c r="L32" s="405">
        <v>48470.142959999997</v>
      </c>
      <c r="M32" s="405">
        <v>18106.972750000001</v>
      </c>
      <c r="N32" s="405">
        <v>59468.821759999999</v>
      </c>
      <c r="O32" s="405">
        <v>10960.782950000001</v>
      </c>
      <c r="P32" s="405">
        <v>15427.30082</v>
      </c>
      <c r="Q32" s="405">
        <v>12959.3117</v>
      </c>
      <c r="R32" s="356">
        <v>261822.43028</v>
      </c>
      <c r="S32" s="405">
        <v>5721.3020200000001</v>
      </c>
      <c r="T32" s="405">
        <v>6451.0432700000001</v>
      </c>
      <c r="U32" s="405">
        <v>497.84244999999999</v>
      </c>
      <c r="V32" s="405">
        <v>576.17952000000002</v>
      </c>
      <c r="W32" s="405">
        <v>1567.83437</v>
      </c>
      <c r="X32" s="405">
        <v>906.88561000000004</v>
      </c>
      <c r="Y32" s="405">
        <v>3593.65031</v>
      </c>
      <c r="Z32" s="405">
        <v>351.58381000000003</v>
      </c>
      <c r="AA32" s="405">
        <v>2001.35545</v>
      </c>
      <c r="AB32" s="405">
        <v>5548.7258400000001</v>
      </c>
      <c r="AC32" s="405">
        <v>497.21323999999998</v>
      </c>
      <c r="AD32" s="242">
        <v>27713.615890000001</v>
      </c>
      <c r="AE32" s="242">
        <v>643943.15983999998</v>
      </c>
      <c r="AF32" s="236">
        <v>59526.46776</v>
      </c>
      <c r="AG32" s="236">
        <v>67153.295229999989</v>
      </c>
      <c r="AH32" s="236">
        <v>0</v>
      </c>
      <c r="AI32" s="236">
        <v>6092.2190000000001</v>
      </c>
      <c r="AJ32" s="488">
        <v>511171.17785000009</v>
      </c>
      <c r="AK32" s="40"/>
      <c r="AL32" s="420"/>
      <c r="AM32" s="420"/>
    </row>
    <row r="33" spans="1:39" ht="14.4" x14ac:dyDescent="0.3">
      <c r="A33" s="60">
        <v>27</v>
      </c>
      <c r="B33" s="81">
        <v>4102</v>
      </c>
      <c r="C33" s="321" t="s">
        <v>954</v>
      </c>
      <c r="D33" s="405">
        <v>0</v>
      </c>
      <c r="E33" s="405">
        <v>0</v>
      </c>
      <c r="F33" s="405">
        <v>0</v>
      </c>
      <c r="G33" s="405">
        <v>0</v>
      </c>
      <c r="H33" s="356">
        <v>0</v>
      </c>
      <c r="I33" s="405">
        <v>0</v>
      </c>
      <c r="J33" s="405">
        <v>0</v>
      </c>
      <c r="K33" s="405">
        <v>2.1669999999999998</v>
      </c>
      <c r="L33" s="405">
        <v>2.1944499999999998</v>
      </c>
      <c r="M33" s="405">
        <v>0</v>
      </c>
      <c r="N33" s="405">
        <v>0</v>
      </c>
      <c r="O33" s="405">
        <v>0</v>
      </c>
      <c r="P33" s="405">
        <v>0</v>
      </c>
      <c r="Q33" s="405">
        <v>0</v>
      </c>
      <c r="R33" s="356">
        <v>4.3614499999999996</v>
      </c>
      <c r="S33" s="405">
        <v>0</v>
      </c>
      <c r="T33" s="405">
        <v>0</v>
      </c>
      <c r="U33" s="405">
        <v>0</v>
      </c>
      <c r="V33" s="405">
        <v>0</v>
      </c>
      <c r="W33" s="405">
        <v>0</v>
      </c>
      <c r="X33" s="405">
        <v>0</v>
      </c>
      <c r="Y33" s="405">
        <v>0</v>
      </c>
      <c r="Z33" s="405">
        <v>0</v>
      </c>
      <c r="AA33" s="405">
        <v>0</v>
      </c>
      <c r="AB33" s="405">
        <v>0</v>
      </c>
      <c r="AC33" s="405">
        <v>0</v>
      </c>
      <c r="AD33" s="242">
        <v>0</v>
      </c>
      <c r="AE33" s="242">
        <v>4.3614499999999996</v>
      </c>
      <c r="AF33" s="236">
        <v>2.1669999999999998</v>
      </c>
      <c r="AG33" s="236">
        <v>2.1944499999999998</v>
      </c>
      <c r="AH33" s="236">
        <v>0</v>
      </c>
      <c r="AI33" s="236">
        <v>0</v>
      </c>
      <c r="AJ33" s="488">
        <v>0</v>
      </c>
      <c r="AK33" s="40"/>
      <c r="AL33" s="420"/>
      <c r="AM33" s="420"/>
    </row>
    <row r="34" spans="1:39" ht="14.4" x14ac:dyDescent="0.3">
      <c r="A34" s="64">
        <v>28</v>
      </c>
      <c r="B34" s="81">
        <v>4103</v>
      </c>
      <c r="C34" s="321" t="s">
        <v>276</v>
      </c>
      <c r="D34" s="405">
        <v>17614.617020000002</v>
      </c>
      <c r="E34" s="405">
        <v>28091.924849999999</v>
      </c>
      <c r="F34" s="405">
        <v>21093.61462</v>
      </c>
      <c r="G34" s="405">
        <v>14434.58972</v>
      </c>
      <c r="H34" s="356">
        <v>81234.746209999998</v>
      </c>
      <c r="I34" s="405">
        <v>334.90311000000003</v>
      </c>
      <c r="J34" s="405">
        <v>7725.58464</v>
      </c>
      <c r="K34" s="405">
        <v>0</v>
      </c>
      <c r="L34" s="405">
        <v>234.96756999999999</v>
      </c>
      <c r="M34" s="405">
        <v>2010.2648899999999</v>
      </c>
      <c r="N34" s="405">
        <v>3994.4886099999999</v>
      </c>
      <c r="O34" s="405">
        <v>208.73383000000001</v>
      </c>
      <c r="P34" s="405">
        <v>605.88103000000001</v>
      </c>
      <c r="Q34" s="405">
        <v>8895.6564899999994</v>
      </c>
      <c r="R34" s="356">
        <v>24010.480170000003</v>
      </c>
      <c r="S34" s="405">
        <v>5933.72307</v>
      </c>
      <c r="T34" s="405">
        <v>301.84190000000001</v>
      </c>
      <c r="U34" s="405">
        <v>0</v>
      </c>
      <c r="V34" s="405">
        <v>0</v>
      </c>
      <c r="W34" s="405">
        <v>0</v>
      </c>
      <c r="X34" s="405">
        <v>7.7117300000000002</v>
      </c>
      <c r="Y34" s="405">
        <v>555.19602999999995</v>
      </c>
      <c r="Z34" s="405">
        <v>0</v>
      </c>
      <c r="AA34" s="405">
        <v>2926.11814</v>
      </c>
      <c r="AB34" s="405">
        <v>776.71879999999999</v>
      </c>
      <c r="AC34" s="405">
        <v>2185.7937999999999</v>
      </c>
      <c r="AD34" s="242">
        <v>12687.10347</v>
      </c>
      <c r="AE34" s="242">
        <v>117932.32985000001</v>
      </c>
      <c r="AF34" s="236">
        <v>3994.4886099999999</v>
      </c>
      <c r="AG34" s="236">
        <v>2245.2324599999997</v>
      </c>
      <c r="AH34" s="236">
        <v>0</v>
      </c>
      <c r="AI34" s="236">
        <v>5667.10797</v>
      </c>
      <c r="AJ34" s="488">
        <v>106025.50080999998</v>
      </c>
      <c r="AK34" s="40"/>
      <c r="AL34" s="420"/>
      <c r="AM34" s="420"/>
    </row>
    <row r="35" spans="1:39" ht="14.4" x14ac:dyDescent="0.3">
      <c r="A35" s="60">
        <v>29</v>
      </c>
      <c r="B35" s="81">
        <v>4104</v>
      </c>
      <c r="C35" s="321" t="s">
        <v>950</v>
      </c>
      <c r="D35" s="405">
        <v>3098.1431200000002</v>
      </c>
      <c r="E35" s="405">
        <v>0</v>
      </c>
      <c r="F35" s="405">
        <v>3980.0223999999998</v>
      </c>
      <c r="G35" s="405">
        <v>0</v>
      </c>
      <c r="H35" s="356">
        <v>7078.1655200000005</v>
      </c>
      <c r="I35" s="405">
        <v>0</v>
      </c>
      <c r="J35" s="405">
        <v>975.17777999999998</v>
      </c>
      <c r="K35" s="405">
        <v>0</v>
      </c>
      <c r="L35" s="405">
        <v>0</v>
      </c>
      <c r="M35" s="405">
        <v>563.90220999999997</v>
      </c>
      <c r="N35" s="405">
        <v>0</v>
      </c>
      <c r="O35" s="405">
        <v>0</v>
      </c>
      <c r="P35" s="405">
        <v>332.30617000000001</v>
      </c>
      <c r="Q35" s="405">
        <v>0</v>
      </c>
      <c r="R35" s="356">
        <v>1871.38616</v>
      </c>
      <c r="S35" s="405">
        <v>0</v>
      </c>
      <c r="T35" s="405">
        <v>0</v>
      </c>
      <c r="U35" s="405">
        <v>0</v>
      </c>
      <c r="V35" s="405">
        <v>0</v>
      </c>
      <c r="W35" s="405">
        <v>0</v>
      </c>
      <c r="X35" s="405">
        <v>0</v>
      </c>
      <c r="Y35" s="405">
        <v>0</v>
      </c>
      <c r="Z35" s="405">
        <v>0</v>
      </c>
      <c r="AA35" s="405">
        <v>0</v>
      </c>
      <c r="AB35" s="405">
        <v>0</v>
      </c>
      <c r="AC35" s="405">
        <v>0</v>
      </c>
      <c r="AD35" s="242">
        <v>0</v>
      </c>
      <c r="AE35" s="242">
        <v>8949.5516800000005</v>
      </c>
      <c r="AF35" s="236">
        <v>0</v>
      </c>
      <c r="AG35" s="236">
        <v>563.90220999999997</v>
      </c>
      <c r="AH35" s="236">
        <v>0</v>
      </c>
      <c r="AI35" s="236">
        <v>0</v>
      </c>
      <c r="AJ35" s="488">
        <v>8385.6494700000003</v>
      </c>
      <c r="AK35" s="40"/>
      <c r="AL35" s="420"/>
      <c r="AM35" s="420"/>
    </row>
    <row r="36" spans="1:39" ht="14.4" x14ac:dyDescent="0.3">
      <c r="A36" s="64">
        <v>30</v>
      </c>
      <c r="B36" s="81">
        <v>4105</v>
      </c>
      <c r="C36" s="321" t="s">
        <v>951</v>
      </c>
      <c r="D36" s="405">
        <v>0</v>
      </c>
      <c r="E36" s="405">
        <v>0</v>
      </c>
      <c r="F36" s="405">
        <v>6.4431599999999998</v>
      </c>
      <c r="G36" s="405">
        <v>0</v>
      </c>
      <c r="H36" s="356">
        <v>6.4431599999999998</v>
      </c>
      <c r="I36" s="405">
        <v>0</v>
      </c>
      <c r="J36" s="405">
        <v>0</v>
      </c>
      <c r="K36" s="405">
        <v>0</v>
      </c>
      <c r="L36" s="405">
        <v>0</v>
      </c>
      <c r="M36" s="405">
        <v>0</v>
      </c>
      <c r="N36" s="405">
        <v>0</v>
      </c>
      <c r="O36" s="405">
        <v>0</v>
      </c>
      <c r="P36" s="405">
        <v>0</v>
      </c>
      <c r="Q36" s="405">
        <v>0</v>
      </c>
      <c r="R36" s="356">
        <v>0</v>
      </c>
      <c r="S36" s="405">
        <v>0</v>
      </c>
      <c r="T36" s="405">
        <v>0.70913999999999999</v>
      </c>
      <c r="U36" s="405">
        <v>0</v>
      </c>
      <c r="V36" s="405">
        <v>0</v>
      </c>
      <c r="W36" s="405">
        <v>0</v>
      </c>
      <c r="X36" s="405">
        <v>0</v>
      </c>
      <c r="Y36" s="405">
        <v>0</v>
      </c>
      <c r="Z36" s="405">
        <v>0</v>
      </c>
      <c r="AA36" s="405">
        <v>0</v>
      </c>
      <c r="AB36" s="405">
        <v>0</v>
      </c>
      <c r="AC36" s="405">
        <v>0</v>
      </c>
      <c r="AD36" s="242">
        <v>0.70913999999999999</v>
      </c>
      <c r="AE36" s="242">
        <v>7.1522999999999994</v>
      </c>
      <c r="AF36" s="236">
        <v>0</v>
      </c>
      <c r="AG36" s="236">
        <v>0</v>
      </c>
      <c r="AH36" s="236">
        <v>0</v>
      </c>
      <c r="AI36" s="236">
        <v>0</v>
      </c>
      <c r="AJ36" s="488">
        <v>7.1522999999999994</v>
      </c>
      <c r="AK36" s="40"/>
      <c r="AL36" s="420"/>
      <c r="AM36" s="420"/>
    </row>
    <row r="37" spans="1:39" s="14" customFormat="1" ht="14.25" customHeight="1" x14ac:dyDescent="0.3">
      <c r="A37" s="61">
        <v>31</v>
      </c>
      <c r="B37" s="197" t="s">
        <v>535</v>
      </c>
      <c r="C37" s="319" t="s">
        <v>535</v>
      </c>
      <c r="D37" s="501">
        <v>176291.82289000001</v>
      </c>
      <c r="E37" s="501">
        <v>183262.07571999999</v>
      </c>
      <c r="F37" s="501">
        <v>497336.54304999998</v>
      </c>
      <c r="G37" s="501">
        <v>175104.34130999999</v>
      </c>
      <c r="H37" s="355">
        <v>1031994.7829700001</v>
      </c>
      <c r="I37" s="501">
        <v>58870.143250000001</v>
      </c>
      <c r="J37" s="501">
        <v>100006.18259</v>
      </c>
      <c r="K37" s="501">
        <v>12451.179</v>
      </c>
      <c r="L37" s="501">
        <v>100871.86416</v>
      </c>
      <c r="M37" s="501">
        <v>40773.667289999998</v>
      </c>
      <c r="N37" s="501">
        <v>102913.21557</v>
      </c>
      <c r="O37" s="501">
        <v>23414.07216</v>
      </c>
      <c r="P37" s="501">
        <v>28134.432199999999</v>
      </c>
      <c r="Q37" s="501">
        <v>47767.971720000001</v>
      </c>
      <c r="R37" s="355">
        <v>515202.72794000001</v>
      </c>
      <c r="S37" s="501">
        <v>15388.60341</v>
      </c>
      <c r="T37" s="501">
        <v>3970.9706700000002</v>
      </c>
      <c r="U37" s="501">
        <v>2493.22028</v>
      </c>
      <c r="V37" s="501">
        <v>2083.6295700000001</v>
      </c>
      <c r="W37" s="501">
        <v>5854.8562300000003</v>
      </c>
      <c r="X37" s="501">
        <v>664.72616000000005</v>
      </c>
      <c r="Y37" s="501">
        <v>3898.9985499999998</v>
      </c>
      <c r="Z37" s="501">
        <v>1078.77611</v>
      </c>
      <c r="AA37" s="501">
        <v>6781.7532899999997</v>
      </c>
      <c r="AB37" s="501">
        <v>11054.480869999999</v>
      </c>
      <c r="AC37" s="501">
        <v>8164.9144399999996</v>
      </c>
      <c r="AD37" s="502">
        <v>61434.929579999996</v>
      </c>
      <c r="AE37" s="502">
        <v>1608632.4404900002</v>
      </c>
      <c r="AF37" s="486">
        <v>115364.39457</v>
      </c>
      <c r="AG37" s="486">
        <v>143729.16102</v>
      </c>
      <c r="AH37" s="486">
        <v>0</v>
      </c>
      <c r="AI37" s="486">
        <v>18845.666279999998</v>
      </c>
      <c r="AJ37" s="487">
        <v>1330693.2186200002</v>
      </c>
      <c r="AK37" s="40"/>
      <c r="AL37" s="420"/>
      <c r="AM37" s="420"/>
    </row>
    <row r="38" spans="1:39" s="14" customFormat="1" ht="14.4" x14ac:dyDescent="0.3">
      <c r="A38" s="64"/>
      <c r="B38" s="13"/>
      <c r="D38" s="502"/>
      <c r="E38" s="502"/>
      <c r="F38" s="502"/>
      <c r="G38" s="502"/>
      <c r="H38" s="356"/>
      <c r="I38" s="502"/>
      <c r="J38" s="502"/>
      <c r="K38" s="502"/>
      <c r="L38" s="502"/>
      <c r="M38" s="502"/>
      <c r="N38" s="502"/>
      <c r="O38" s="502"/>
      <c r="P38" s="502"/>
      <c r="Q38" s="502"/>
      <c r="R38" s="356"/>
      <c r="S38" s="502"/>
      <c r="T38" s="502"/>
      <c r="U38" s="502"/>
      <c r="V38" s="502"/>
      <c r="W38" s="502"/>
      <c r="X38" s="502"/>
      <c r="Y38" s="502"/>
      <c r="Z38" s="502"/>
      <c r="AA38" s="502"/>
      <c r="AB38" s="502"/>
      <c r="AC38" s="502"/>
      <c r="AD38" s="242"/>
      <c r="AE38" s="242"/>
      <c r="AF38" s="236"/>
      <c r="AG38" s="236"/>
      <c r="AH38" s="236"/>
      <c r="AI38" s="236"/>
      <c r="AJ38" s="488"/>
      <c r="AK38" s="40"/>
      <c r="AL38" s="420"/>
      <c r="AM38" s="420"/>
    </row>
    <row r="39" spans="1:39" s="14" customFormat="1" ht="14.4" x14ac:dyDescent="0.3">
      <c r="A39" s="64">
        <v>33</v>
      </c>
      <c r="B39" s="80">
        <v>52</v>
      </c>
      <c r="C39" s="319" t="s">
        <v>536</v>
      </c>
      <c r="D39" s="501">
        <v>25154.622630000002</v>
      </c>
      <c r="E39" s="501">
        <v>29368.712439999999</v>
      </c>
      <c r="F39" s="501">
        <v>30165.53456</v>
      </c>
      <c r="G39" s="501">
        <v>14722.18982</v>
      </c>
      <c r="H39" s="355">
        <v>99411.059450000001</v>
      </c>
      <c r="I39" s="501">
        <v>7384.35365</v>
      </c>
      <c r="J39" s="501">
        <v>16773.084610000002</v>
      </c>
      <c r="K39" s="501">
        <v>1556.33</v>
      </c>
      <c r="L39" s="501">
        <v>39371.024669999999</v>
      </c>
      <c r="M39" s="501">
        <v>2914.9053199999998</v>
      </c>
      <c r="N39" s="501">
        <v>14334.41526</v>
      </c>
      <c r="O39" s="501">
        <v>787.43964000000005</v>
      </c>
      <c r="P39" s="501">
        <v>727.71543999999994</v>
      </c>
      <c r="Q39" s="501">
        <v>2582.0639700000002</v>
      </c>
      <c r="R39" s="355">
        <v>86431.332559999995</v>
      </c>
      <c r="S39" s="501">
        <v>33.439680000000003</v>
      </c>
      <c r="T39" s="501">
        <v>173.16508999999999</v>
      </c>
      <c r="U39" s="501">
        <v>14.228</v>
      </c>
      <c r="V39" s="501">
        <v>6.0000000000000001E-3</v>
      </c>
      <c r="W39" s="501">
        <v>0</v>
      </c>
      <c r="X39" s="501">
        <v>0</v>
      </c>
      <c r="Y39" s="501">
        <v>0</v>
      </c>
      <c r="Z39" s="501">
        <v>48.925440000000002</v>
      </c>
      <c r="AA39" s="501">
        <v>0</v>
      </c>
      <c r="AB39" s="501">
        <v>47.038939999999997</v>
      </c>
      <c r="AC39" s="501">
        <v>0</v>
      </c>
      <c r="AD39" s="502">
        <v>316.80314999999996</v>
      </c>
      <c r="AE39" s="502">
        <v>186159.19516</v>
      </c>
      <c r="AF39" s="486">
        <v>15890.74526</v>
      </c>
      <c r="AG39" s="486">
        <v>42285.935989999998</v>
      </c>
      <c r="AH39" s="486">
        <v>0</v>
      </c>
      <c r="AI39" s="486">
        <v>0</v>
      </c>
      <c r="AJ39" s="487">
        <v>127982.51391000001</v>
      </c>
      <c r="AK39" s="40"/>
      <c r="AL39" s="420"/>
      <c r="AM39" s="420"/>
    </row>
    <row r="40" spans="1:39" s="14" customFormat="1" ht="14.4" x14ac:dyDescent="0.3">
      <c r="A40" s="60">
        <v>34</v>
      </c>
      <c r="B40" s="81">
        <v>5201</v>
      </c>
      <c r="C40" s="321" t="s">
        <v>115</v>
      </c>
      <c r="D40" s="405">
        <v>16.982410000000002</v>
      </c>
      <c r="E40" s="405">
        <v>0</v>
      </c>
      <c r="F40" s="405">
        <v>0</v>
      </c>
      <c r="G40" s="405">
        <v>0</v>
      </c>
      <c r="H40" s="356">
        <v>16.982410000000002</v>
      </c>
      <c r="I40" s="405">
        <v>0</v>
      </c>
      <c r="J40" s="405">
        <v>0</v>
      </c>
      <c r="K40" s="405">
        <v>0</v>
      </c>
      <c r="L40" s="405">
        <v>0</v>
      </c>
      <c r="M40" s="405">
        <v>0</v>
      </c>
      <c r="N40" s="405">
        <v>0</v>
      </c>
      <c r="O40" s="405">
        <v>0</v>
      </c>
      <c r="P40" s="405">
        <v>5.6169999999999998E-2</v>
      </c>
      <c r="Q40" s="405">
        <v>0</v>
      </c>
      <c r="R40" s="356">
        <v>5.6169999999999998E-2</v>
      </c>
      <c r="S40" s="405">
        <v>0</v>
      </c>
      <c r="T40" s="405">
        <v>0</v>
      </c>
      <c r="U40" s="405">
        <v>0</v>
      </c>
      <c r="V40" s="405">
        <v>0</v>
      </c>
      <c r="W40" s="405">
        <v>0</v>
      </c>
      <c r="X40" s="405">
        <v>0</v>
      </c>
      <c r="Y40" s="405">
        <v>0</v>
      </c>
      <c r="Z40" s="405">
        <v>0</v>
      </c>
      <c r="AA40" s="405">
        <v>0</v>
      </c>
      <c r="AB40" s="405">
        <v>0</v>
      </c>
      <c r="AC40" s="405">
        <v>0</v>
      </c>
      <c r="AD40" s="242">
        <v>0</v>
      </c>
      <c r="AE40" s="242">
        <v>17.038580000000003</v>
      </c>
      <c r="AF40" s="236">
        <v>0</v>
      </c>
      <c r="AG40" s="236">
        <v>0</v>
      </c>
      <c r="AH40" s="236">
        <v>0</v>
      </c>
      <c r="AI40" s="236">
        <v>0</v>
      </c>
      <c r="AJ40" s="488">
        <v>17.038580000000003</v>
      </c>
      <c r="AK40" s="40"/>
      <c r="AL40" s="420"/>
      <c r="AM40" s="420"/>
    </row>
    <row r="41" spans="1:39" ht="14.4" x14ac:dyDescent="0.3">
      <c r="A41" s="60">
        <v>35</v>
      </c>
      <c r="B41" s="81">
        <v>520105</v>
      </c>
      <c r="C41" s="321" t="s">
        <v>105</v>
      </c>
      <c r="D41" s="405">
        <v>2.8223699999999998</v>
      </c>
      <c r="E41" s="405">
        <v>0</v>
      </c>
      <c r="F41" s="405">
        <v>0</v>
      </c>
      <c r="G41" s="405">
        <v>0</v>
      </c>
      <c r="H41" s="356">
        <v>2.8223699999999998</v>
      </c>
      <c r="I41" s="405">
        <v>0</v>
      </c>
      <c r="J41" s="405">
        <v>0</v>
      </c>
      <c r="K41" s="405">
        <v>0</v>
      </c>
      <c r="L41" s="405">
        <v>0</v>
      </c>
      <c r="M41" s="405">
        <v>0</v>
      </c>
      <c r="N41" s="405">
        <v>0</v>
      </c>
      <c r="O41" s="405">
        <v>0</v>
      </c>
      <c r="P41" s="405">
        <v>5.6169999999999998E-2</v>
      </c>
      <c r="Q41" s="405">
        <v>0</v>
      </c>
      <c r="R41" s="356">
        <v>5.6169999999999998E-2</v>
      </c>
      <c r="S41" s="405">
        <v>0</v>
      </c>
      <c r="T41" s="405">
        <v>0</v>
      </c>
      <c r="U41" s="405">
        <v>0</v>
      </c>
      <c r="V41" s="405">
        <v>0</v>
      </c>
      <c r="W41" s="405">
        <v>0</v>
      </c>
      <c r="X41" s="405">
        <v>0</v>
      </c>
      <c r="Y41" s="405">
        <v>0</v>
      </c>
      <c r="Z41" s="405">
        <v>0</v>
      </c>
      <c r="AA41" s="405">
        <v>0</v>
      </c>
      <c r="AB41" s="405">
        <v>0</v>
      </c>
      <c r="AC41" s="405">
        <v>0</v>
      </c>
      <c r="AD41" s="242">
        <v>0</v>
      </c>
      <c r="AE41" s="242">
        <v>2.8785399999999997</v>
      </c>
      <c r="AF41" s="236">
        <v>0</v>
      </c>
      <c r="AG41" s="236">
        <v>0</v>
      </c>
      <c r="AH41" s="236">
        <v>0</v>
      </c>
      <c r="AI41" s="236">
        <v>0</v>
      </c>
      <c r="AJ41" s="488">
        <v>2.8785399999999997</v>
      </c>
      <c r="AK41" s="40"/>
      <c r="AL41" s="420"/>
      <c r="AM41" s="420"/>
    </row>
    <row r="42" spans="1:39" ht="14.4" x14ac:dyDescent="0.3">
      <c r="A42" s="152">
        <v>36</v>
      </c>
      <c r="B42" s="81">
        <v>520110</v>
      </c>
      <c r="C42" s="321" t="s">
        <v>106</v>
      </c>
      <c r="D42" s="405">
        <v>10.30673</v>
      </c>
      <c r="E42" s="405">
        <v>0</v>
      </c>
      <c r="F42" s="405">
        <v>0</v>
      </c>
      <c r="G42" s="405">
        <v>0</v>
      </c>
      <c r="H42" s="356">
        <v>10.30673</v>
      </c>
      <c r="I42" s="405">
        <v>0</v>
      </c>
      <c r="J42" s="405">
        <v>0</v>
      </c>
      <c r="K42" s="405">
        <v>0</v>
      </c>
      <c r="L42" s="405">
        <v>0</v>
      </c>
      <c r="M42" s="405">
        <v>0</v>
      </c>
      <c r="N42" s="405">
        <v>0</v>
      </c>
      <c r="O42" s="405">
        <v>0</v>
      </c>
      <c r="P42" s="405">
        <v>0</v>
      </c>
      <c r="Q42" s="405">
        <v>0</v>
      </c>
      <c r="R42" s="356">
        <v>0</v>
      </c>
      <c r="S42" s="405">
        <v>0</v>
      </c>
      <c r="T42" s="405">
        <v>0</v>
      </c>
      <c r="U42" s="405">
        <v>0</v>
      </c>
      <c r="V42" s="405">
        <v>0</v>
      </c>
      <c r="W42" s="405">
        <v>0</v>
      </c>
      <c r="X42" s="405">
        <v>0</v>
      </c>
      <c r="Y42" s="405">
        <v>0</v>
      </c>
      <c r="Z42" s="405">
        <v>0</v>
      </c>
      <c r="AA42" s="405">
        <v>0</v>
      </c>
      <c r="AB42" s="405">
        <v>0</v>
      </c>
      <c r="AC42" s="405">
        <v>0</v>
      </c>
      <c r="AD42" s="242">
        <v>0</v>
      </c>
      <c r="AE42" s="242">
        <v>10.30673</v>
      </c>
      <c r="AF42" s="236">
        <v>0</v>
      </c>
      <c r="AG42" s="236">
        <v>0</v>
      </c>
      <c r="AH42" s="236">
        <v>0</v>
      </c>
      <c r="AI42" s="236">
        <v>0</v>
      </c>
      <c r="AJ42" s="488">
        <v>10.30673</v>
      </c>
      <c r="AK42" s="40"/>
      <c r="AL42" s="420"/>
      <c r="AM42" s="420"/>
    </row>
    <row r="43" spans="1:39" ht="14.4" x14ac:dyDescent="0.3">
      <c r="A43" s="60">
        <v>37</v>
      </c>
      <c r="B43" s="81">
        <v>520115</v>
      </c>
      <c r="C43" s="321" t="s">
        <v>107</v>
      </c>
      <c r="D43" s="405">
        <v>0</v>
      </c>
      <c r="E43" s="405">
        <v>0</v>
      </c>
      <c r="F43" s="405">
        <v>0</v>
      </c>
      <c r="G43" s="405">
        <v>0</v>
      </c>
      <c r="H43" s="356">
        <v>0</v>
      </c>
      <c r="I43" s="405">
        <v>0</v>
      </c>
      <c r="J43" s="405">
        <v>0</v>
      </c>
      <c r="K43" s="405">
        <v>0</v>
      </c>
      <c r="L43" s="405">
        <v>0</v>
      </c>
      <c r="M43" s="405">
        <v>0</v>
      </c>
      <c r="N43" s="405">
        <v>0</v>
      </c>
      <c r="O43" s="405">
        <v>0</v>
      </c>
      <c r="P43" s="405">
        <v>0</v>
      </c>
      <c r="Q43" s="405">
        <v>0</v>
      </c>
      <c r="R43" s="356">
        <v>0</v>
      </c>
      <c r="S43" s="405">
        <v>0</v>
      </c>
      <c r="T43" s="405">
        <v>0</v>
      </c>
      <c r="U43" s="405">
        <v>0</v>
      </c>
      <c r="V43" s="405">
        <v>0</v>
      </c>
      <c r="W43" s="405">
        <v>0</v>
      </c>
      <c r="X43" s="405">
        <v>0</v>
      </c>
      <c r="Y43" s="405">
        <v>0</v>
      </c>
      <c r="Z43" s="405">
        <v>0</v>
      </c>
      <c r="AA43" s="405">
        <v>0</v>
      </c>
      <c r="AB43" s="405">
        <v>0</v>
      </c>
      <c r="AC43" s="405">
        <v>0</v>
      </c>
      <c r="AD43" s="242">
        <v>0</v>
      </c>
      <c r="AE43" s="242">
        <v>0</v>
      </c>
      <c r="AF43" s="236">
        <v>0</v>
      </c>
      <c r="AG43" s="236">
        <v>0</v>
      </c>
      <c r="AH43" s="236">
        <v>0</v>
      </c>
      <c r="AI43" s="236">
        <v>0</v>
      </c>
      <c r="AJ43" s="488">
        <v>0</v>
      </c>
      <c r="AK43" s="40"/>
      <c r="AL43" s="420"/>
      <c r="AM43" s="420"/>
    </row>
    <row r="44" spans="1:39" ht="14.4" x14ac:dyDescent="0.3">
      <c r="A44" s="64">
        <v>38</v>
      </c>
      <c r="B44" s="81">
        <v>520120</v>
      </c>
      <c r="C44" s="321" t="s">
        <v>108</v>
      </c>
      <c r="D44" s="405">
        <v>3.85331</v>
      </c>
      <c r="E44" s="405">
        <v>0</v>
      </c>
      <c r="F44" s="405">
        <v>0</v>
      </c>
      <c r="G44" s="405">
        <v>0</v>
      </c>
      <c r="H44" s="356">
        <v>3.85331</v>
      </c>
      <c r="I44" s="405">
        <v>0</v>
      </c>
      <c r="J44" s="405">
        <v>0</v>
      </c>
      <c r="K44" s="405">
        <v>0</v>
      </c>
      <c r="L44" s="405">
        <v>0</v>
      </c>
      <c r="M44" s="405">
        <v>0</v>
      </c>
      <c r="N44" s="405">
        <v>0</v>
      </c>
      <c r="O44" s="405">
        <v>0</v>
      </c>
      <c r="P44" s="405">
        <v>0</v>
      </c>
      <c r="Q44" s="405">
        <v>0</v>
      </c>
      <c r="R44" s="356">
        <v>0</v>
      </c>
      <c r="S44" s="405">
        <v>0</v>
      </c>
      <c r="T44" s="405">
        <v>0</v>
      </c>
      <c r="U44" s="405">
        <v>0</v>
      </c>
      <c r="V44" s="405">
        <v>0</v>
      </c>
      <c r="W44" s="405">
        <v>0</v>
      </c>
      <c r="X44" s="405">
        <v>0</v>
      </c>
      <c r="Y44" s="405">
        <v>0</v>
      </c>
      <c r="Z44" s="405">
        <v>0</v>
      </c>
      <c r="AA44" s="405">
        <v>0</v>
      </c>
      <c r="AB44" s="405">
        <v>0</v>
      </c>
      <c r="AC44" s="405">
        <v>0</v>
      </c>
      <c r="AD44" s="242">
        <v>0</v>
      </c>
      <c r="AE44" s="242">
        <v>3.85331</v>
      </c>
      <c r="AF44" s="236">
        <v>0</v>
      </c>
      <c r="AG44" s="236">
        <v>0</v>
      </c>
      <c r="AH44" s="236">
        <v>0</v>
      </c>
      <c r="AI44" s="236">
        <v>0</v>
      </c>
      <c r="AJ44" s="488">
        <v>3.85331</v>
      </c>
      <c r="AK44" s="40"/>
      <c r="AL44" s="420"/>
      <c r="AM44" s="420"/>
    </row>
    <row r="45" spans="1:39" ht="14.4" x14ac:dyDescent="0.3">
      <c r="A45" s="60">
        <v>39</v>
      </c>
      <c r="B45" s="81">
        <v>520125</v>
      </c>
      <c r="C45" s="321" t="s">
        <v>112</v>
      </c>
      <c r="D45" s="405">
        <v>0</v>
      </c>
      <c r="E45" s="405">
        <v>0</v>
      </c>
      <c r="F45" s="405">
        <v>0</v>
      </c>
      <c r="G45" s="405">
        <v>0</v>
      </c>
      <c r="H45" s="356">
        <v>0</v>
      </c>
      <c r="I45" s="405">
        <v>0</v>
      </c>
      <c r="J45" s="405">
        <v>0</v>
      </c>
      <c r="K45" s="405">
        <v>0</v>
      </c>
      <c r="L45" s="405">
        <v>0</v>
      </c>
      <c r="M45" s="405">
        <v>0</v>
      </c>
      <c r="N45" s="405">
        <v>0</v>
      </c>
      <c r="O45" s="405">
        <v>0</v>
      </c>
      <c r="P45" s="405">
        <v>0</v>
      </c>
      <c r="Q45" s="405">
        <v>0</v>
      </c>
      <c r="R45" s="356">
        <v>0</v>
      </c>
      <c r="S45" s="405">
        <v>0</v>
      </c>
      <c r="T45" s="405">
        <v>0</v>
      </c>
      <c r="U45" s="405">
        <v>0</v>
      </c>
      <c r="V45" s="405">
        <v>0</v>
      </c>
      <c r="W45" s="405">
        <v>0</v>
      </c>
      <c r="X45" s="405">
        <v>0</v>
      </c>
      <c r="Y45" s="405">
        <v>0</v>
      </c>
      <c r="Z45" s="405">
        <v>0</v>
      </c>
      <c r="AA45" s="405">
        <v>0</v>
      </c>
      <c r="AB45" s="405">
        <v>0</v>
      </c>
      <c r="AC45" s="405">
        <v>0</v>
      </c>
      <c r="AD45" s="242">
        <v>0</v>
      </c>
      <c r="AE45" s="242">
        <v>0</v>
      </c>
      <c r="AF45" s="236">
        <v>0</v>
      </c>
      <c r="AG45" s="236">
        <v>0</v>
      </c>
      <c r="AH45" s="236">
        <v>0</v>
      </c>
      <c r="AI45" s="236">
        <v>0</v>
      </c>
      <c r="AJ45" s="488">
        <v>0</v>
      </c>
      <c r="AK45" s="40"/>
      <c r="AL45" s="420"/>
      <c r="AM45" s="420"/>
    </row>
    <row r="46" spans="1:39" s="14" customFormat="1" ht="14.4" x14ac:dyDescent="0.3">
      <c r="A46" s="64">
        <v>40</v>
      </c>
      <c r="B46" s="81">
        <v>5202</v>
      </c>
      <c r="C46" s="321" t="s">
        <v>116</v>
      </c>
      <c r="D46" s="405">
        <v>0</v>
      </c>
      <c r="E46" s="405">
        <v>0</v>
      </c>
      <c r="F46" s="405">
        <v>0</v>
      </c>
      <c r="G46" s="405">
        <v>0</v>
      </c>
      <c r="H46" s="356">
        <v>0</v>
      </c>
      <c r="I46" s="405">
        <v>0</v>
      </c>
      <c r="J46" s="405">
        <v>0</v>
      </c>
      <c r="K46" s="405">
        <v>2.375</v>
      </c>
      <c r="L46" s="405">
        <v>0</v>
      </c>
      <c r="M46" s="405">
        <v>0</v>
      </c>
      <c r="N46" s="405">
        <v>0</v>
      </c>
      <c r="O46" s="405">
        <v>0</v>
      </c>
      <c r="P46" s="405">
        <v>0</v>
      </c>
      <c r="Q46" s="405">
        <v>0</v>
      </c>
      <c r="R46" s="356">
        <v>2.375</v>
      </c>
      <c r="S46" s="405">
        <v>0</v>
      </c>
      <c r="T46" s="405">
        <v>0</v>
      </c>
      <c r="U46" s="405">
        <v>0</v>
      </c>
      <c r="V46" s="405">
        <v>0</v>
      </c>
      <c r="W46" s="405">
        <v>0</v>
      </c>
      <c r="X46" s="405">
        <v>0</v>
      </c>
      <c r="Y46" s="405">
        <v>0</v>
      </c>
      <c r="Z46" s="405">
        <v>0</v>
      </c>
      <c r="AA46" s="405">
        <v>0</v>
      </c>
      <c r="AB46" s="405">
        <v>0</v>
      </c>
      <c r="AC46" s="405">
        <v>0</v>
      </c>
      <c r="AD46" s="242">
        <v>0</v>
      </c>
      <c r="AE46" s="242">
        <v>2.375</v>
      </c>
      <c r="AF46" s="236">
        <v>2.375</v>
      </c>
      <c r="AG46" s="236">
        <v>0</v>
      </c>
      <c r="AH46" s="236">
        <v>0</v>
      </c>
      <c r="AI46" s="236">
        <v>0</v>
      </c>
      <c r="AJ46" s="488">
        <v>0</v>
      </c>
      <c r="AK46" s="40"/>
      <c r="AL46" s="420"/>
      <c r="AM46" s="420"/>
    </row>
    <row r="47" spans="1:39" ht="14.4" x14ac:dyDescent="0.3">
      <c r="A47" s="152">
        <v>41</v>
      </c>
      <c r="B47" s="81">
        <v>5203</v>
      </c>
      <c r="C47" s="321" t="s">
        <v>378</v>
      </c>
      <c r="D47" s="405">
        <v>0</v>
      </c>
      <c r="E47" s="405">
        <v>26.36767</v>
      </c>
      <c r="F47" s="405">
        <v>1465.55889</v>
      </c>
      <c r="G47" s="405">
        <v>297.66633000000002</v>
      </c>
      <c r="H47" s="356">
        <v>1789.5928900000001</v>
      </c>
      <c r="I47" s="405">
        <v>695.38135</v>
      </c>
      <c r="J47" s="405">
        <v>758.03129999999999</v>
      </c>
      <c r="K47" s="405">
        <v>0</v>
      </c>
      <c r="L47" s="405">
        <v>0</v>
      </c>
      <c r="M47" s="405">
        <v>25.470610000000001</v>
      </c>
      <c r="N47" s="405">
        <v>613.96249999999998</v>
      </c>
      <c r="O47" s="405">
        <v>69.641069999999999</v>
      </c>
      <c r="P47" s="405">
        <v>5.2</v>
      </c>
      <c r="Q47" s="405">
        <v>0</v>
      </c>
      <c r="R47" s="356">
        <v>2167.6868300000001</v>
      </c>
      <c r="S47" s="405">
        <v>0</v>
      </c>
      <c r="T47" s="405">
        <v>0</v>
      </c>
      <c r="U47" s="405">
        <v>0</v>
      </c>
      <c r="V47" s="405">
        <v>0</v>
      </c>
      <c r="W47" s="405">
        <v>0</v>
      </c>
      <c r="X47" s="405">
        <v>0</v>
      </c>
      <c r="Y47" s="405">
        <v>0</v>
      </c>
      <c r="Z47" s="405">
        <v>0</v>
      </c>
      <c r="AA47" s="405">
        <v>0</v>
      </c>
      <c r="AB47" s="405">
        <v>0</v>
      </c>
      <c r="AC47" s="405">
        <v>0</v>
      </c>
      <c r="AD47" s="242">
        <v>0</v>
      </c>
      <c r="AE47" s="242">
        <v>3957.2797200000005</v>
      </c>
      <c r="AF47" s="236">
        <v>613.96249999999998</v>
      </c>
      <c r="AG47" s="236">
        <v>25.470610000000001</v>
      </c>
      <c r="AH47" s="236">
        <v>0</v>
      </c>
      <c r="AI47" s="236">
        <v>0</v>
      </c>
      <c r="AJ47" s="488">
        <v>3317.8466100000001</v>
      </c>
      <c r="AK47" s="40"/>
      <c r="AL47" s="420"/>
      <c r="AM47" s="420"/>
    </row>
    <row r="48" spans="1:39" ht="14.4" x14ac:dyDescent="0.3">
      <c r="A48" s="60">
        <v>42</v>
      </c>
      <c r="B48" s="81">
        <v>5204</v>
      </c>
      <c r="C48" s="321" t="s">
        <v>952</v>
      </c>
      <c r="D48" s="405">
        <v>2937.24658</v>
      </c>
      <c r="E48" s="405">
        <v>2682.3414899999998</v>
      </c>
      <c r="F48" s="405">
        <v>4042.27925</v>
      </c>
      <c r="G48" s="405">
        <v>2293.1607100000001</v>
      </c>
      <c r="H48" s="356">
        <v>11955.028029999999</v>
      </c>
      <c r="I48" s="405">
        <v>298.79032999999998</v>
      </c>
      <c r="J48" s="405">
        <v>1399.21956</v>
      </c>
      <c r="K48" s="405">
        <v>1469.924</v>
      </c>
      <c r="L48" s="405">
        <v>0</v>
      </c>
      <c r="M48" s="405">
        <v>131.29442</v>
      </c>
      <c r="N48" s="405">
        <v>2438.0694400000002</v>
      </c>
      <c r="O48" s="405">
        <v>0</v>
      </c>
      <c r="P48" s="405">
        <v>122.81186</v>
      </c>
      <c r="Q48" s="405">
        <v>3.7480799999999999</v>
      </c>
      <c r="R48" s="356">
        <v>5863.8576900000007</v>
      </c>
      <c r="S48" s="405">
        <v>24.27702</v>
      </c>
      <c r="T48" s="405">
        <v>20.390270000000001</v>
      </c>
      <c r="U48" s="405">
        <v>14.228</v>
      </c>
      <c r="V48" s="405">
        <v>0</v>
      </c>
      <c r="W48" s="405">
        <v>0</v>
      </c>
      <c r="X48" s="405">
        <v>0</v>
      </c>
      <c r="Y48" s="405">
        <v>0</v>
      </c>
      <c r="Z48" s="405">
        <v>0</v>
      </c>
      <c r="AA48" s="405">
        <v>0</v>
      </c>
      <c r="AB48" s="405">
        <v>22.630690000000001</v>
      </c>
      <c r="AC48" s="405">
        <v>0</v>
      </c>
      <c r="AD48" s="242">
        <v>81.525980000000004</v>
      </c>
      <c r="AE48" s="242">
        <v>17900.411699999997</v>
      </c>
      <c r="AF48" s="236">
        <v>3907.9934400000002</v>
      </c>
      <c r="AG48" s="236">
        <v>131.29442</v>
      </c>
      <c r="AH48" s="236">
        <v>0</v>
      </c>
      <c r="AI48" s="236">
        <v>0</v>
      </c>
      <c r="AJ48" s="488">
        <v>13861.123839999997</v>
      </c>
      <c r="AK48" s="40"/>
      <c r="AL48" s="420"/>
      <c r="AM48" s="420"/>
    </row>
    <row r="49" spans="1:39" ht="14.4" x14ac:dyDescent="0.3">
      <c r="A49" s="60">
        <v>43</v>
      </c>
      <c r="B49" s="81">
        <v>5205</v>
      </c>
      <c r="C49" s="321" t="s">
        <v>953</v>
      </c>
      <c r="D49" s="405">
        <v>1600.76954</v>
      </c>
      <c r="E49" s="405">
        <v>791.73965999999996</v>
      </c>
      <c r="F49" s="405">
        <v>883.05087000000003</v>
      </c>
      <c r="G49" s="405">
        <v>1186.4867999999999</v>
      </c>
      <c r="H49" s="356">
        <v>4462.0468700000001</v>
      </c>
      <c r="I49" s="405">
        <v>70.6267</v>
      </c>
      <c r="J49" s="405">
        <v>1431.34871</v>
      </c>
      <c r="K49" s="405">
        <v>8.452</v>
      </c>
      <c r="L49" s="405">
        <v>0</v>
      </c>
      <c r="M49" s="405">
        <v>6.2963699999999996</v>
      </c>
      <c r="N49" s="405">
        <v>2263.7725399999999</v>
      </c>
      <c r="O49" s="405">
        <v>0</v>
      </c>
      <c r="P49" s="405">
        <v>10</v>
      </c>
      <c r="Q49" s="405">
        <v>0</v>
      </c>
      <c r="R49" s="356">
        <v>3790.4963200000002</v>
      </c>
      <c r="S49" s="405">
        <v>8.2306699999999999</v>
      </c>
      <c r="T49" s="405">
        <v>0</v>
      </c>
      <c r="U49" s="405">
        <v>0</v>
      </c>
      <c r="V49" s="405">
        <v>0</v>
      </c>
      <c r="W49" s="405">
        <v>0</v>
      </c>
      <c r="X49" s="405">
        <v>0</v>
      </c>
      <c r="Y49" s="405">
        <v>0</v>
      </c>
      <c r="Z49" s="405">
        <v>0</v>
      </c>
      <c r="AA49" s="405">
        <v>0</v>
      </c>
      <c r="AB49" s="405">
        <v>0</v>
      </c>
      <c r="AC49" s="405">
        <v>0</v>
      </c>
      <c r="AD49" s="242">
        <v>8.2306699999999999</v>
      </c>
      <c r="AE49" s="242">
        <v>8260.7738600000012</v>
      </c>
      <c r="AF49" s="236">
        <v>2272.2245400000002</v>
      </c>
      <c r="AG49" s="236">
        <v>6.2963699999999996</v>
      </c>
      <c r="AH49" s="236">
        <v>0</v>
      </c>
      <c r="AI49" s="236">
        <v>0</v>
      </c>
      <c r="AJ49" s="488">
        <v>5982.2529500000001</v>
      </c>
      <c r="AK49" s="40"/>
      <c r="AL49" s="420"/>
      <c r="AM49" s="420"/>
    </row>
    <row r="50" spans="1:39" ht="14.4" x14ac:dyDescent="0.3">
      <c r="A50" s="60">
        <v>44</v>
      </c>
      <c r="B50" s="81">
        <v>5290</v>
      </c>
      <c r="C50" s="321" t="s">
        <v>118</v>
      </c>
      <c r="D50" s="405">
        <v>20599.624100000001</v>
      </c>
      <c r="E50" s="405">
        <v>25868.263620000002</v>
      </c>
      <c r="F50" s="405">
        <v>23774.645550000001</v>
      </c>
      <c r="G50" s="405">
        <v>10944.875980000001</v>
      </c>
      <c r="H50" s="356">
        <v>81187.409249999997</v>
      </c>
      <c r="I50" s="405">
        <v>6319.5552699999998</v>
      </c>
      <c r="J50" s="405">
        <v>13184.48504</v>
      </c>
      <c r="K50" s="405">
        <v>75.578999999999994</v>
      </c>
      <c r="L50" s="405">
        <v>39371.024669999999</v>
      </c>
      <c r="M50" s="405">
        <v>2751.8439199999998</v>
      </c>
      <c r="N50" s="405">
        <v>9018.6107800000009</v>
      </c>
      <c r="O50" s="405">
        <v>717.79857000000004</v>
      </c>
      <c r="P50" s="405">
        <v>589.64741000000004</v>
      </c>
      <c r="Q50" s="405">
        <v>2578.3158899999999</v>
      </c>
      <c r="R50" s="356">
        <v>74606.860549999998</v>
      </c>
      <c r="S50" s="405">
        <v>0.93198999999999999</v>
      </c>
      <c r="T50" s="405">
        <v>152.77482000000001</v>
      </c>
      <c r="U50" s="405">
        <v>0</v>
      </c>
      <c r="V50" s="405">
        <v>6.0000000000000001E-3</v>
      </c>
      <c r="W50" s="405">
        <v>0</v>
      </c>
      <c r="X50" s="405">
        <v>0</v>
      </c>
      <c r="Y50" s="405">
        <v>0</v>
      </c>
      <c r="Z50" s="405">
        <v>48.925440000000002</v>
      </c>
      <c r="AA50" s="405">
        <v>0</v>
      </c>
      <c r="AB50" s="405">
        <v>24.408249999999999</v>
      </c>
      <c r="AC50" s="405">
        <v>0</v>
      </c>
      <c r="AD50" s="242">
        <v>227.04650000000004</v>
      </c>
      <c r="AE50" s="242">
        <v>156021.31630000001</v>
      </c>
      <c r="AF50" s="236">
        <v>9094.1897800000006</v>
      </c>
      <c r="AG50" s="236">
        <v>42122.874589999999</v>
      </c>
      <c r="AH50" s="236">
        <v>0</v>
      </c>
      <c r="AI50" s="236">
        <v>0</v>
      </c>
      <c r="AJ50" s="488">
        <v>104804.25193</v>
      </c>
      <c r="AK50" s="40"/>
      <c r="AL50" s="420"/>
      <c r="AM50" s="420"/>
    </row>
    <row r="51" spans="1:39" s="14" customFormat="1" ht="14.4" x14ac:dyDescent="0.3">
      <c r="A51" s="64">
        <v>45</v>
      </c>
      <c r="B51" s="80">
        <v>54</v>
      </c>
      <c r="C51" s="319" t="s">
        <v>537</v>
      </c>
      <c r="D51" s="501">
        <v>82950.040890000004</v>
      </c>
      <c r="E51" s="501">
        <v>72579.074699999997</v>
      </c>
      <c r="F51" s="501">
        <v>114962.86982000001</v>
      </c>
      <c r="G51" s="501">
        <v>49383.202570000001</v>
      </c>
      <c r="H51" s="355">
        <v>319875.18798000005</v>
      </c>
      <c r="I51" s="501">
        <v>14928.30154</v>
      </c>
      <c r="J51" s="501">
        <v>24612.161990000001</v>
      </c>
      <c r="K51" s="501">
        <v>1189.454</v>
      </c>
      <c r="L51" s="501">
        <v>64987.900009999998</v>
      </c>
      <c r="M51" s="501">
        <v>5814.1799700000001</v>
      </c>
      <c r="N51" s="501">
        <v>19154.246780000001</v>
      </c>
      <c r="O51" s="501">
        <v>2441.0349900000001</v>
      </c>
      <c r="P51" s="501">
        <v>4213.4989999999998</v>
      </c>
      <c r="Q51" s="501">
        <v>11287.835870000001</v>
      </c>
      <c r="R51" s="355">
        <v>148628.61415000001</v>
      </c>
      <c r="S51" s="501">
        <v>564.83108000000004</v>
      </c>
      <c r="T51" s="501">
        <v>1631.49935</v>
      </c>
      <c r="U51" s="501">
        <v>461.88092999999998</v>
      </c>
      <c r="V51" s="501">
        <v>139.37341000000001</v>
      </c>
      <c r="W51" s="501">
        <v>499.58344</v>
      </c>
      <c r="X51" s="501">
        <v>31.122340000000001</v>
      </c>
      <c r="Y51" s="501">
        <v>6.5398500000000004</v>
      </c>
      <c r="Z51" s="501">
        <v>2129.5595600000001</v>
      </c>
      <c r="AA51" s="501">
        <v>72.037059999999997</v>
      </c>
      <c r="AB51" s="501">
        <v>440.11279999999999</v>
      </c>
      <c r="AC51" s="501">
        <v>382.45139999999998</v>
      </c>
      <c r="AD51" s="502">
        <v>6358.9912199999999</v>
      </c>
      <c r="AE51" s="502">
        <v>474862.79335000011</v>
      </c>
      <c r="AF51" s="486">
        <v>20343.700780000003</v>
      </c>
      <c r="AG51" s="486">
        <v>70941.453389999995</v>
      </c>
      <c r="AH51" s="486">
        <v>0</v>
      </c>
      <c r="AI51" s="486">
        <v>461.02830999999998</v>
      </c>
      <c r="AJ51" s="487">
        <v>383116.61087000009</v>
      </c>
      <c r="AK51" s="40"/>
      <c r="AL51" s="420"/>
      <c r="AM51" s="420"/>
    </row>
    <row r="52" spans="1:39" ht="14.4" x14ac:dyDescent="0.3">
      <c r="A52" s="152">
        <v>46</v>
      </c>
      <c r="B52" s="81">
        <v>5401</v>
      </c>
      <c r="C52" s="321" t="s">
        <v>954</v>
      </c>
      <c r="D52" s="405">
        <v>0</v>
      </c>
      <c r="E52" s="405">
        <v>0</v>
      </c>
      <c r="F52" s="405">
        <v>0</v>
      </c>
      <c r="G52" s="405">
        <v>0</v>
      </c>
      <c r="H52" s="356">
        <v>0</v>
      </c>
      <c r="I52" s="405">
        <v>0</v>
      </c>
      <c r="J52" s="405">
        <v>0</v>
      </c>
      <c r="K52" s="405">
        <v>0</v>
      </c>
      <c r="L52" s="405">
        <v>0</v>
      </c>
      <c r="M52" s="405">
        <v>0</v>
      </c>
      <c r="N52" s="405">
        <v>0</v>
      </c>
      <c r="O52" s="405">
        <v>0</v>
      </c>
      <c r="P52" s="405">
        <v>0</v>
      </c>
      <c r="Q52" s="405">
        <v>0</v>
      </c>
      <c r="R52" s="356">
        <v>0</v>
      </c>
      <c r="S52" s="405">
        <v>0</v>
      </c>
      <c r="T52" s="405">
        <v>0</v>
      </c>
      <c r="U52" s="405">
        <v>0</v>
      </c>
      <c r="V52" s="405">
        <v>0</v>
      </c>
      <c r="W52" s="405">
        <v>0</v>
      </c>
      <c r="X52" s="405">
        <v>0</v>
      </c>
      <c r="Y52" s="405">
        <v>0</v>
      </c>
      <c r="Z52" s="405">
        <v>0</v>
      </c>
      <c r="AA52" s="405">
        <v>0</v>
      </c>
      <c r="AB52" s="405">
        <v>0</v>
      </c>
      <c r="AC52" s="405">
        <v>0</v>
      </c>
      <c r="AD52" s="242">
        <v>0</v>
      </c>
      <c r="AE52" s="242">
        <v>0</v>
      </c>
      <c r="AF52" s="236">
        <v>0</v>
      </c>
      <c r="AG52" s="236">
        <v>0</v>
      </c>
      <c r="AH52" s="236">
        <v>0</v>
      </c>
      <c r="AI52" s="236">
        <v>0</v>
      </c>
      <c r="AJ52" s="488">
        <v>0</v>
      </c>
      <c r="AK52" s="40"/>
      <c r="AL52" s="420"/>
      <c r="AM52" s="420"/>
    </row>
    <row r="53" spans="1:39" ht="14.4" x14ac:dyDescent="0.3">
      <c r="A53" s="60">
        <v>47</v>
      </c>
      <c r="B53" s="81">
        <v>5402</v>
      </c>
      <c r="C53" s="321" t="s">
        <v>955</v>
      </c>
      <c r="D53" s="405">
        <v>0</v>
      </c>
      <c r="E53" s="405">
        <v>0</v>
      </c>
      <c r="F53" s="405">
        <v>0</v>
      </c>
      <c r="G53" s="405">
        <v>0</v>
      </c>
      <c r="H53" s="356">
        <v>0</v>
      </c>
      <c r="I53" s="405">
        <v>0</v>
      </c>
      <c r="J53" s="405">
        <v>0</v>
      </c>
      <c r="K53" s="405">
        <v>0</v>
      </c>
      <c r="L53" s="405">
        <v>0</v>
      </c>
      <c r="M53" s="405">
        <v>0</v>
      </c>
      <c r="N53" s="405">
        <v>0</v>
      </c>
      <c r="O53" s="405">
        <v>0</v>
      </c>
      <c r="P53" s="405">
        <v>0</v>
      </c>
      <c r="Q53" s="405">
        <v>0</v>
      </c>
      <c r="R53" s="356">
        <v>0</v>
      </c>
      <c r="S53" s="405">
        <v>0</v>
      </c>
      <c r="T53" s="405">
        <v>0</v>
      </c>
      <c r="U53" s="405">
        <v>0</v>
      </c>
      <c r="V53" s="405">
        <v>0</v>
      </c>
      <c r="W53" s="405">
        <v>0</v>
      </c>
      <c r="X53" s="405">
        <v>0</v>
      </c>
      <c r="Y53" s="405">
        <v>0</v>
      </c>
      <c r="Z53" s="405">
        <v>0</v>
      </c>
      <c r="AA53" s="405">
        <v>0</v>
      </c>
      <c r="AB53" s="405">
        <v>0</v>
      </c>
      <c r="AC53" s="405">
        <v>0</v>
      </c>
      <c r="AD53" s="242">
        <v>0</v>
      </c>
      <c r="AE53" s="242">
        <v>0</v>
      </c>
      <c r="AF53" s="236">
        <v>0</v>
      </c>
      <c r="AG53" s="236">
        <v>0</v>
      </c>
      <c r="AH53" s="236">
        <v>0</v>
      </c>
      <c r="AI53" s="236">
        <v>0</v>
      </c>
      <c r="AJ53" s="488">
        <v>0</v>
      </c>
      <c r="AK53" s="40"/>
      <c r="AL53" s="420"/>
      <c r="AM53" s="420"/>
    </row>
    <row r="54" spans="1:39" ht="14.4" x14ac:dyDescent="0.3">
      <c r="A54" s="60">
        <v>48</v>
      </c>
      <c r="B54" s="81">
        <v>540205</v>
      </c>
      <c r="C54" s="321" t="s">
        <v>956</v>
      </c>
      <c r="D54" s="405">
        <v>0</v>
      </c>
      <c r="E54" s="405">
        <v>0</v>
      </c>
      <c r="F54" s="405">
        <v>0</v>
      </c>
      <c r="G54" s="405">
        <v>0</v>
      </c>
      <c r="H54" s="356">
        <v>0</v>
      </c>
      <c r="I54" s="405">
        <v>0</v>
      </c>
      <c r="J54" s="405">
        <v>0</v>
      </c>
      <c r="K54" s="405">
        <v>0</v>
      </c>
      <c r="L54" s="405">
        <v>0</v>
      </c>
      <c r="M54" s="405">
        <v>0</v>
      </c>
      <c r="N54" s="405">
        <v>0</v>
      </c>
      <c r="O54" s="405">
        <v>0</v>
      </c>
      <c r="P54" s="405">
        <v>0</v>
      </c>
      <c r="Q54" s="405">
        <v>0</v>
      </c>
      <c r="R54" s="356">
        <v>0</v>
      </c>
      <c r="S54" s="405">
        <v>0</v>
      </c>
      <c r="T54" s="405">
        <v>0</v>
      </c>
      <c r="U54" s="405">
        <v>0</v>
      </c>
      <c r="V54" s="405">
        <v>0</v>
      </c>
      <c r="W54" s="405">
        <v>0</v>
      </c>
      <c r="X54" s="405">
        <v>0</v>
      </c>
      <c r="Y54" s="405">
        <v>0</v>
      </c>
      <c r="Z54" s="405">
        <v>0</v>
      </c>
      <c r="AA54" s="405">
        <v>0</v>
      </c>
      <c r="AB54" s="405">
        <v>0</v>
      </c>
      <c r="AC54" s="405">
        <v>0</v>
      </c>
      <c r="AD54" s="242">
        <v>0</v>
      </c>
      <c r="AE54" s="242">
        <v>0</v>
      </c>
      <c r="AF54" s="236">
        <v>0</v>
      </c>
      <c r="AG54" s="236">
        <v>0</v>
      </c>
      <c r="AH54" s="236">
        <v>0</v>
      </c>
      <c r="AI54" s="236">
        <v>0</v>
      </c>
      <c r="AJ54" s="488">
        <v>0</v>
      </c>
      <c r="AK54" s="40"/>
      <c r="AL54" s="420"/>
      <c r="AM54" s="420"/>
    </row>
    <row r="55" spans="1:39" ht="14.4" x14ac:dyDescent="0.3">
      <c r="A55" s="60">
        <v>49</v>
      </c>
      <c r="B55" s="81">
        <v>540210</v>
      </c>
      <c r="C55" s="321" t="s">
        <v>957</v>
      </c>
      <c r="D55" s="405">
        <v>0</v>
      </c>
      <c r="E55" s="405">
        <v>0</v>
      </c>
      <c r="F55" s="405">
        <v>0</v>
      </c>
      <c r="G55" s="405">
        <v>0</v>
      </c>
      <c r="H55" s="356">
        <v>0</v>
      </c>
      <c r="I55" s="405">
        <v>0</v>
      </c>
      <c r="J55" s="405">
        <v>0</v>
      </c>
      <c r="K55" s="405">
        <v>0</v>
      </c>
      <c r="L55" s="405">
        <v>0</v>
      </c>
      <c r="M55" s="405">
        <v>0</v>
      </c>
      <c r="N55" s="405">
        <v>0</v>
      </c>
      <c r="O55" s="405">
        <v>0</v>
      </c>
      <c r="P55" s="405">
        <v>0</v>
      </c>
      <c r="Q55" s="405">
        <v>0</v>
      </c>
      <c r="R55" s="356">
        <v>0</v>
      </c>
      <c r="S55" s="405">
        <v>0</v>
      </c>
      <c r="T55" s="405">
        <v>0</v>
      </c>
      <c r="U55" s="405">
        <v>0</v>
      </c>
      <c r="V55" s="405">
        <v>0</v>
      </c>
      <c r="W55" s="405">
        <v>0</v>
      </c>
      <c r="X55" s="405">
        <v>0</v>
      </c>
      <c r="Y55" s="405">
        <v>0</v>
      </c>
      <c r="Z55" s="405">
        <v>0</v>
      </c>
      <c r="AA55" s="405">
        <v>0</v>
      </c>
      <c r="AB55" s="405">
        <v>0</v>
      </c>
      <c r="AC55" s="405">
        <v>0</v>
      </c>
      <c r="AD55" s="242">
        <v>0</v>
      </c>
      <c r="AE55" s="242">
        <v>0</v>
      </c>
      <c r="AF55" s="236">
        <v>0</v>
      </c>
      <c r="AG55" s="236">
        <v>0</v>
      </c>
      <c r="AH55" s="236">
        <v>0</v>
      </c>
      <c r="AI55" s="236">
        <v>0</v>
      </c>
      <c r="AJ55" s="488">
        <v>0</v>
      </c>
      <c r="AK55" s="40"/>
      <c r="AL55" s="420"/>
      <c r="AM55" s="420"/>
    </row>
    <row r="56" spans="1:39" ht="14.4" x14ac:dyDescent="0.3">
      <c r="A56" s="60">
        <v>50</v>
      </c>
      <c r="B56" s="81">
        <v>540215</v>
      </c>
      <c r="C56" s="321" t="s">
        <v>958</v>
      </c>
      <c r="D56" s="405">
        <v>0</v>
      </c>
      <c r="E56" s="405">
        <v>0</v>
      </c>
      <c r="F56" s="405">
        <v>0</v>
      </c>
      <c r="G56" s="405">
        <v>0</v>
      </c>
      <c r="H56" s="356">
        <v>0</v>
      </c>
      <c r="I56" s="405">
        <v>0</v>
      </c>
      <c r="J56" s="405">
        <v>0</v>
      </c>
      <c r="K56" s="405">
        <v>0</v>
      </c>
      <c r="L56" s="405">
        <v>0</v>
      </c>
      <c r="M56" s="405">
        <v>0</v>
      </c>
      <c r="N56" s="405">
        <v>0</v>
      </c>
      <c r="O56" s="405">
        <v>0</v>
      </c>
      <c r="P56" s="405">
        <v>0</v>
      </c>
      <c r="Q56" s="405">
        <v>0</v>
      </c>
      <c r="R56" s="356">
        <v>0</v>
      </c>
      <c r="S56" s="405">
        <v>0</v>
      </c>
      <c r="T56" s="405">
        <v>0</v>
      </c>
      <c r="U56" s="405">
        <v>0</v>
      </c>
      <c r="V56" s="405">
        <v>0</v>
      </c>
      <c r="W56" s="405">
        <v>0</v>
      </c>
      <c r="X56" s="405">
        <v>0</v>
      </c>
      <c r="Y56" s="405">
        <v>0</v>
      </c>
      <c r="Z56" s="405">
        <v>0</v>
      </c>
      <c r="AA56" s="405">
        <v>0</v>
      </c>
      <c r="AB56" s="405">
        <v>0</v>
      </c>
      <c r="AC56" s="405">
        <v>0</v>
      </c>
      <c r="AD56" s="242">
        <v>0</v>
      </c>
      <c r="AE56" s="242">
        <v>0</v>
      </c>
      <c r="AF56" s="236">
        <v>0</v>
      </c>
      <c r="AG56" s="236">
        <v>0</v>
      </c>
      <c r="AH56" s="236">
        <v>0</v>
      </c>
      <c r="AI56" s="236">
        <v>0</v>
      </c>
      <c r="AJ56" s="488">
        <v>0</v>
      </c>
      <c r="AK56" s="40"/>
      <c r="AL56" s="420"/>
      <c r="AM56" s="420"/>
    </row>
    <row r="57" spans="1:39" ht="14.4" x14ac:dyDescent="0.3">
      <c r="A57" s="152">
        <v>51</v>
      </c>
      <c r="B57" s="81">
        <v>540290</v>
      </c>
      <c r="C57" s="321" t="s">
        <v>53</v>
      </c>
      <c r="D57" s="405">
        <v>0</v>
      </c>
      <c r="E57" s="405">
        <v>0</v>
      </c>
      <c r="F57" s="405">
        <v>0</v>
      </c>
      <c r="G57" s="405">
        <v>0</v>
      </c>
      <c r="H57" s="356">
        <v>0</v>
      </c>
      <c r="I57" s="405">
        <v>0</v>
      </c>
      <c r="J57" s="405">
        <v>0</v>
      </c>
      <c r="K57" s="405">
        <v>0</v>
      </c>
      <c r="L57" s="405">
        <v>0</v>
      </c>
      <c r="M57" s="405">
        <v>0</v>
      </c>
      <c r="N57" s="405">
        <v>0</v>
      </c>
      <c r="O57" s="405">
        <v>0</v>
      </c>
      <c r="P57" s="405">
        <v>0</v>
      </c>
      <c r="Q57" s="405">
        <v>0</v>
      </c>
      <c r="R57" s="356">
        <v>0</v>
      </c>
      <c r="S57" s="405">
        <v>0</v>
      </c>
      <c r="T57" s="405">
        <v>0</v>
      </c>
      <c r="U57" s="405">
        <v>0</v>
      </c>
      <c r="V57" s="405">
        <v>0</v>
      </c>
      <c r="W57" s="405">
        <v>0</v>
      </c>
      <c r="X57" s="405">
        <v>0</v>
      </c>
      <c r="Y57" s="405">
        <v>0</v>
      </c>
      <c r="Z57" s="405">
        <v>0</v>
      </c>
      <c r="AA57" s="405">
        <v>0</v>
      </c>
      <c r="AB57" s="405">
        <v>0</v>
      </c>
      <c r="AC57" s="405">
        <v>0</v>
      </c>
      <c r="AD57" s="242">
        <v>0</v>
      </c>
      <c r="AE57" s="242">
        <v>0</v>
      </c>
      <c r="AF57" s="236">
        <v>0</v>
      </c>
      <c r="AG57" s="236">
        <v>0</v>
      </c>
      <c r="AH57" s="236">
        <v>0</v>
      </c>
      <c r="AI57" s="236">
        <v>0</v>
      </c>
      <c r="AJ57" s="488">
        <v>0</v>
      </c>
      <c r="AK57" s="40"/>
      <c r="AL57" s="420"/>
      <c r="AM57" s="420"/>
    </row>
    <row r="58" spans="1:39" ht="14.4" x14ac:dyDescent="0.3">
      <c r="A58" s="60">
        <v>52</v>
      </c>
      <c r="B58" s="81">
        <v>5404</v>
      </c>
      <c r="C58" s="321" t="s">
        <v>959</v>
      </c>
      <c r="D58" s="405">
        <v>4159.6257999999998</v>
      </c>
      <c r="E58" s="405">
        <v>0</v>
      </c>
      <c r="F58" s="405">
        <v>0</v>
      </c>
      <c r="G58" s="405">
        <v>86.135549999999995</v>
      </c>
      <c r="H58" s="356">
        <v>4245.7613499999998</v>
      </c>
      <c r="I58" s="405">
        <v>0</v>
      </c>
      <c r="J58" s="405">
        <v>34.009659999999997</v>
      </c>
      <c r="K58" s="405">
        <v>0</v>
      </c>
      <c r="L58" s="405">
        <v>0</v>
      </c>
      <c r="M58" s="405">
        <v>0</v>
      </c>
      <c r="N58" s="405">
        <v>0</v>
      </c>
      <c r="O58" s="405">
        <v>0</v>
      </c>
      <c r="P58" s="405">
        <v>0</v>
      </c>
      <c r="Q58" s="405">
        <v>0</v>
      </c>
      <c r="R58" s="356">
        <v>34.009659999999997</v>
      </c>
      <c r="S58" s="405">
        <v>0</v>
      </c>
      <c r="T58" s="405">
        <v>3.14E-3</v>
      </c>
      <c r="U58" s="405">
        <v>91.285600000000002</v>
      </c>
      <c r="V58" s="405">
        <v>0</v>
      </c>
      <c r="W58" s="405">
        <v>0</v>
      </c>
      <c r="X58" s="405">
        <v>0</v>
      </c>
      <c r="Y58" s="405">
        <v>0</v>
      </c>
      <c r="Z58" s="405">
        <v>0</v>
      </c>
      <c r="AA58" s="405">
        <v>26.988810000000001</v>
      </c>
      <c r="AB58" s="405">
        <v>0</v>
      </c>
      <c r="AC58" s="405">
        <v>0</v>
      </c>
      <c r="AD58" s="242">
        <v>118.27755000000001</v>
      </c>
      <c r="AE58" s="242">
        <v>4398.0485599999993</v>
      </c>
      <c r="AF58" s="236">
        <v>0</v>
      </c>
      <c r="AG58" s="236">
        <v>0</v>
      </c>
      <c r="AH58" s="236">
        <v>0</v>
      </c>
      <c r="AI58" s="236">
        <v>26.988810000000001</v>
      </c>
      <c r="AJ58" s="488">
        <v>4371.0597499999994</v>
      </c>
      <c r="AK58" s="40"/>
      <c r="AL58" s="420"/>
      <c r="AM58" s="420"/>
    </row>
    <row r="59" spans="1:39" ht="14.4" x14ac:dyDescent="0.3">
      <c r="A59" s="60">
        <v>53</v>
      </c>
      <c r="B59" s="81">
        <v>5405</v>
      </c>
      <c r="C59" s="321" t="s">
        <v>960</v>
      </c>
      <c r="D59" s="405">
        <v>0</v>
      </c>
      <c r="E59" s="405">
        <v>0</v>
      </c>
      <c r="F59" s="405">
        <v>0</v>
      </c>
      <c r="G59" s="405">
        <v>0</v>
      </c>
      <c r="H59" s="356">
        <v>0</v>
      </c>
      <c r="I59" s="405">
        <v>0</v>
      </c>
      <c r="J59" s="405">
        <v>0</v>
      </c>
      <c r="K59" s="405">
        <v>0</v>
      </c>
      <c r="L59" s="405">
        <v>0</v>
      </c>
      <c r="M59" s="405">
        <v>0</v>
      </c>
      <c r="N59" s="405">
        <v>0</v>
      </c>
      <c r="O59" s="405">
        <v>0</v>
      </c>
      <c r="P59" s="405">
        <v>0</v>
      </c>
      <c r="Q59" s="405">
        <v>0</v>
      </c>
      <c r="R59" s="356">
        <v>0</v>
      </c>
      <c r="S59" s="405">
        <v>0</v>
      </c>
      <c r="T59" s="405">
        <v>0</v>
      </c>
      <c r="U59" s="405">
        <v>0</v>
      </c>
      <c r="V59" s="405">
        <v>0</v>
      </c>
      <c r="W59" s="405">
        <v>0</v>
      </c>
      <c r="X59" s="405">
        <v>0</v>
      </c>
      <c r="Y59" s="405">
        <v>0</v>
      </c>
      <c r="Z59" s="405">
        <v>0</v>
      </c>
      <c r="AA59" s="405">
        <v>0</v>
      </c>
      <c r="AB59" s="405">
        <v>0</v>
      </c>
      <c r="AC59" s="405">
        <v>0</v>
      </c>
      <c r="AD59" s="242">
        <v>0</v>
      </c>
      <c r="AE59" s="242">
        <v>0</v>
      </c>
      <c r="AF59" s="236">
        <v>0</v>
      </c>
      <c r="AG59" s="236">
        <v>0</v>
      </c>
      <c r="AH59" s="236">
        <v>0</v>
      </c>
      <c r="AI59" s="236">
        <v>0</v>
      </c>
      <c r="AJ59" s="488">
        <v>0</v>
      </c>
      <c r="AK59" s="40"/>
      <c r="AL59" s="420"/>
      <c r="AM59" s="420"/>
    </row>
    <row r="60" spans="1:39" ht="14.4" x14ac:dyDescent="0.3">
      <c r="A60" s="60">
        <v>54</v>
      </c>
      <c r="B60" s="81">
        <v>540505</v>
      </c>
      <c r="C60" s="321" t="s">
        <v>961</v>
      </c>
      <c r="D60" s="405">
        <v>0</v>
      </c>
      <c r="E60" s="405">
        <v>0</v>
      </c>
      <c r="F60" s="405">
        <v>0</v>
      </c>
      <c r="G60" s="405">
        <v>0</v>
      </c>
      <c r="H60" s="356">
        <v>0</v>
      </c>
      <c r="I60" s="405">
        <v>0</v>
      </c>
      <c r="J60" s="405">
        <v>0</v>
      </c>
      <c r="K60" s="405">
        <v>0</v>
      </c>
      <c r="L60" s="405">
        <v>0</v>
      </c>
      <c r="M60" s="405">
        <v>0</v>
      </c>
      <c r="N60" s="405">
        <v>0</v>
      </c>
      <c r="O60" s="405">
        <v>0</v>
      </c>
      <c r="P60" s="405">
        <v>0</v>
      </c>
      <c r="Q60" s="405">
        <v>0</v>
      </c>
      <c r="R60" s="356">
        <v>0</v>
      </c>
      <c r="S60" s="405">
        <v>0</v>
      </c>
      <c r="T60" s="405">
        <v>0</v>
      </c>
      <c r="U60" s="405">
        <v>0</v>
      </c>
      <c r="V60" s="405">
        <v>0</v>
      </c>
      <c r="W60" s="405">
        <v>0</v>
      </c>
      <c r="X60" s="405">
        <v>0</v>
      </c>
      <c r="Y60" s="405">
        <v>0</v>
      </c>
      <c r="Z60" s="405">
        <v>0</v>
      </c>
      <c r="AA60" s="405">
        <v>0</v>
      </c>
      <c r="AB60" s="405">
        <v>0</v>
      </c>
      <c r="AC60" s="405">
        <v>0</v>
      </c>
      <c r="AD60" s="242">
        <v>0</v>
      </c>
      <c r="AE60" s="242">
        <v>0</v>
      </c>
      <c r="AF60" s="236">
        <v>0</v>
      </c>
      <c r="AG60" s="236">
        <v>0</v>
      </c>
      <c r="AH60" s="236">
        <v>0</v>
      </c>
      <c r="AI60" s="236">
        <v>0</v>
      </c>
      <c r="AJ60" s="488">
        <v>0</v>
      </c>
      <c r="AK60" s="40"/>
      <c r="AL60" s="420"/>
      <c r="AM60" s="420"/>
    </row>
    <row r="61" spans="1:39" ht="14.4" x14ac:dyDescent="0.3">
      <c r="A61" s="60">
        <v>55</v>
      </c>
      <c r="B61" s="81">
        <v>540510</v>
      </c>
      <c r="C61" s="321" t="s">
        <v>962</v>
      </c>
      <c r="D61" s="405">
        <v>0</v>
      </c>
      <c r="E61" s="405">
        <v>0</v>
      </c>
      <c r="F61" s="405">
        <v>0</v>
      </c>
      <c r="G61" s="405">
        <v>0</v>
      </c>
      <c r="H61" s="356">
        <v>0</v>
      </c>
      <c r="I61" s="405">
        <v>0</v>
      </c>
      <c r="J61" s="405">
        <v>0</v>
      </c>
      <c r="K61" s="405">
        <v>0</v>
      </c>
      <c r="L61" s="405">
        <v>0</v>
      </c>
      <c r="M61" s="405">
        <v>0</v>
      </c>
      <c r="N61" s="405">
        <v>0</v>
      </c>
      <c r="O61" s="405">
        <v>0</v>
      </c>
      <c r="P61" s="405">
        <v>0</v>
      </c>
      <c r="Q61" s="405">
        <v>0</v>
      </c>
      <c r="R61" s="356">
        <v>0</v>
      </c>
      <c r="S61" s="405">
        <v>0</v>
      </c>
      <c r="T61" s="405">
        <v>0</v>
      </c>
      <c r="U61" s="405">
        <v>0</v>
      </c>
      <c r="V61" s="405">
        <v>0</v>
      </c>
      <c r="W61" s="405">
        <v>0</v>
      </c>
      <c r="X61" s="405">
        <v>0</v>
      </c>
      <c r="Y61" s="405">
        <v>0</v>
      </c>
      <c r="Z61" s="405">
        <v>0</v>
      </c>
      <c r="AA61" s="405">
        <v>0</v>
      </c>
      <c r="AB61" s="405">
        <v>0</v>
      </c>
      <c r="AC61" s="405">
        <v>0</v>
      </c>
      <c r="AD61" s="242">
        <v>0</v>
      </c>
      <c r="AE61" s="242">
        <v>0</v>
      </c>
      <c r="AF61" s="236">
        <v>0</v>
      </c>
      <c r="AG61" s="236">
        <v>0</v>
      </c>
      <c r="AH61" s="236">
        <v>0</v>
      </c>
      <c r="AI61" s="236">
        <v>0</v>
      </c>
      <c r="AJ61" s="488">
        <v>0</v>
      </c>
      <c r="AK61" s="40"/>
      <c r="AL61" s="420"/>
      <c r="AM61" s="420"/>
    </row>
    <row r="62" spans="1:39" ht="14.4" x14ac:dyDescent="0.3">
      <c r="B62" s="81">
        <v>5406</v>
      </c>
      <c r="C62" s="321" t="s">
        <v>1215</v>
      </c>
      <c r="D62" s="405">
        <v>57218.498509999998</v>
      </c>
      <c r="E62" s="405">
        <v>50659.91433</v>
      </c>
      <c r="F62" s="405">
        <v>68249.611220000006</v>
      </c>
      <c r="G62" s="405">
        <v>36060.802909999999</v>
      </c>
      <c r="H62" s="356">
        <v>212188.82697000002</v>
      </c>
      <c r="I62" s="405">
        <v>12336.66056</v>
      </c>
      <c r="J62" s="405">
        <v>14483.65389</v>
      </c>
      <c r="K62" s="405">
        <v>898.46600000000001</v>
      </c>
      <c r="L62" s="405">
        <v>56578.344299999997</v>
      </c>
      <c r="M62" s="405">
        <v>3663.9290000000001</v>
      </c>
      <c r="N62" s="405">
        <v>11842.501759999999</v>
      </c>
      <c r="O62" s="405">
        <v>2164.8190399999999</v>
      </c>
      <c r="P62" s="405">
        <v>3426.57935</v>
      </c>
      <c r="Q62" s="405">
        <v>2648.8748399999999</v>
      </c>
      <c r="R62" s="356">
        <v>108043.82874</v>
      </c>
      <c r="S62" s="405">
        <v>551.29426000000001</v>
      </c>
      <c r="T62" s="405">
        <v>419.36685999999997</v>
      </c>
      <c r="U62" s="405">
        <v>326.81234000000001</v>
      </c>
      <c r="V62" s="405">
        <v>102.27602</v>
      </c>
      <c r="W62" s="405">
        <v>496.18410999999998</v>
      </c>
      <c r="X62" s="405">
        <v>31.122340000000001</v>
      </c>
      <c r="Y62" s="405">
        <v>6.5398500000000004</v>
      </c>
      <c r="Z62" s="405">
        <v>86.252279999999999</v>
      </c>
      <c r="AA62" s="405">
        <v>35.385899999999999</v>
      </c>
      <c r="AB62" s="405">
        <v>278.87549999999999</v>
      </c>
      <c r="AC62" s="405">
        <v>382.45139999999998</v>
      </c>
      <c r="AD62" s="242">
        <v>2716.5608599999996</v>
      </c>
      <c r="AE62" s="242">
        <v>322949.21657000005</v>
      </c>
      <c r="AF62" s="236">
        <v>12740.96776</v>
      </c>
      <c r="AG62" s="236">
        <v>60344.549319999991</v>
      </c>
      <c r="AH62" s="236">
        <v>0</v>
      </c>
      <c r="AI62" s="236">
        <v>424.37714999999997</v>
      </c>
      <c r="AJ62" s="488">
        <v>249439.32233999998</v>
      </c>
      <c r="AK62" s="40"/>
      <c r="AL62" s="420"/>
      <c r="AM62" s="420"/>
    </row>
    <row r="63" spans="1:39" ht="14.4" x14ac:dyDescent="0.3">
      <c r="B63" s="81">
        <v>5407</v>
      </c>
      <c r="C63" s="321" t="s">
        <v>1216</v>
      </c>
      <c r="D63" s="405">
        <v>21571.916580000001</v>
      </c>
      <c r="E63" s="405">
        <v>21919.160370000001</v>
      </c>
      <c r="F63" s="405">
        <v>46713.258600000001</v>
      </c>
      <c r="G63" s="405">
        <v>13236.26411</v>
      </c>
      <c r="H63" s="356">
        <v>103440.59966000001</v>
      </c>
      <c r="I63" s="405">
        <v>2591.6409800000001</v>
      </c>
      <c r="J63" s="405">
        <v>10094.498439999999</v>
      </c>
      <c r="K63" s="405">
        <v>290.988</v>
      </c>
      <c r="L63" s="405">
        <v>8409.5557100000005</v>
      </c>
      <c r="M63" s="405">
        <v>2150.2509700000001</v>
      </c>
      <c r="N63" s="405">
        <v>7311.7422699999997</v>
      </c>
      <c r="O63" s="405">
        <v>276.21595000000002</v>
      </c>
      <c r="P63" s="405">
        <v>786.91965000000005</v>
      </c>
      <c r="Q63" s="405">
        <v>8638.9610300000004</v>
      </c>
      <c r="R63" s="356">
        <v>40550.773000000001</v>
      </c>
      <c r="S63" s="405">
        <v>13.536820000000001</v>
      </c>
      <c r="T63" s="405">
        <v>1212.1293499999999</v>
      </c>
      <c r="U63" s="405">
        <v>43.782989999999998</v>
      </c>
      <c r="V63" s="405">
        <v>37.097389999999997</v>
      </c>
      <c r="W63" s="405">
        <v>0</v>
      </c>
      <c r="X63" s="405">
        <v>0</v>
      </c>
      <c r="Y63" s="405">
        <v>0</v>
      </c>
      <c r="Z63" s="405">
        <v>2043.30728</v>
      </c>
      <c r="AA63" s="405">
        <v>9.5802999999999994</v>
      </c>
      <c r="AB63" s="405">
        <v>161.2373</v>
      </c>
      <c r="AC63" s="405">
        <v>0</v>
      </c>
      <c r="AD63" s="242">
        <v>3520.6714300000003</v>
      </c>
      <c r="AE63" s="242">
        <v>147512.04408999998</v>
      </c>
      <c r="AF63" s="236">
        <v>7602.73027</v>
      </c>
      <c r="AG63" s="236">
        <v>10596.904070000001</v>
      </c>
      <c r="AH63" s="236">
        <v>0</v>
      </c>
      <c r="AI63" s="236">
        <v>9.5802999999999994</v>
      </c>
      <c r="AJ63" s="488">
        <v>129302.82944999999</v>
      </c>
      <c r="AK63" s="40"/>
      <c r="AL63" s="420"/>
      <c r="AM63" s="420"/>
    </row>
    <row r="64" spans="1:39" ht="14.4" x14ac:dyDescent="0.3">
      <c r="A64" s="152">
        <v>56</v>
      </c>
      <c r="B64" s="81">
        <v>5490</v>
      </c>
      <c r="C64" s="321" t="s">
        <v>963</v>
      </c>
      <c r="D64" s="405">
        <v>0</v>
      </c>
      <c r="E64" s="405">
        <v>0</v>
      </c>
      <c r="F64" s="405">
        <v>0</v>
      </c>
      <c r="G64" s="405">
        <v>0</v>
      </c>
      <c r="H64" s="356">
        <v>0</v>
      </c>
      <c r="I64" s="405">
        <v>0</v>
      </c>
      <c r="J64" s="405">
        <v>0</v>
      </c>
      <c r="K64" s="405">
        <v>0</v>
      </c>
      <c r="L64" s="405">
        <v>0</v>
      </c>
      <c r="M64" s="405">
        <v>0</v>
      </c>
      <c r="N64" s="405">
        <v>2.7499999999999998E-3</v>
      </c>
      <c r="O64" s="405">
        <v>0</v>
      </c>
      <c r="P64" s="405">
        <v>0</v>
      </c>
      <c r="Q64" s="405">
        <v>0</v>
      </c>
      <c r="R64" s="356">
        <v>2.7499999999999998E-3</v>
      </c>
      <c r="S64" s="405">
        <v>0</v>
      </c>
      <c r="T64" s="405">
        <v>0</v>
      </c>
      <c r="U64" s="405">
        <v>0</v>
      </c>
      <c r="V64" s="405">
        <v>0</v>
      </c>
      <c r="W64" s="405">
        <v>3.39933</v>
      </c>
      <c r="X64" s="405">
        <v>0</v>
      </c>
      <c r="Y64" s="405">
        <v>0</v>
      </c>
      <c r="Z64" s="405">
        <v>0</v>
      </c>
      <c r="AA64" s="405">
        <v>8.2049999999999998E-2</v>
      </c>
      <c r="AB64" s="405">
        <v>0</v>
      </c>
      <c r="AC64" s="405">
        <v>0</v>
      </c>
      <c r="AD64" s="242">
        <v>3.4813800000000001</v>
      </c>
      <c r="AE64" s="242">
        <v>3.4841299999999999</v>
      </c>
      <c r="AF64" s="236">
        <v>2.7499999999999998E-3</v>
      </c>
      <c r="AG64" s="236">
        <v>0</v>
      </c>
      <c r="AH64" s="236">
        <v>0</v>
      </c>
      <c r="AI64" s="236">
        <v>8.2049999999999998E-2</v>
      </c>
      <c r="AJ64" s="488">
        <v>3.39933</v>
      </c>
      <c r="AK64" s="40"/>
      <c r="AL64" s="420"/>
      <c r="AM64" s="420"/>
    </row>
    <row r="65" spans="1:39" ht="14.4" x14ac:dyDescent="0.3">
      <c r="A65" s="60">
        <v>57</v>
      </c>
      <c r="B65" s="81">
        <v>549005</v>
      </c>
      <c r="C65" s="321" t="s">
        <v>964</v>
      </c>
      <c r="D65" s="405">
        <v>0</v>
      </c>
      <c r="E65" s="405">
        <v>0</v>
      </c>
      <c r="F65" s="405">
        <v>0</v>
      </c>
      <c r="G65" s="405">
        <v>0</v>
      </c>
      <c r="H65" s="356">
        <v>0</v>
      </c>
      <c r="I65" s="405">
        <v>0</v>
      </c>
      <c r="J65" s="405">
        <v>0</v>
      </c>
      <c r="K65" s="405">
        <v>0</v>
      </c>
      <c r="L65" s="405">
        <v>0</v>
      </c>
      <c r="M65" s="405">
        <v>0</v>
      </c>
      <c r="N65" s="405">
        <v>0</v>
      </c>
      <c r="O65" s="405">
        <v>0</v>
      </c>
      <c r="P65" s="405">
        <v>0</v>
      </c>
      <c r="Q65" s="405">
        <v>0</v>
      </c>
      <c r="R65" s="356">
        <v>0</v>
      </c>
      <c r="S65" s="405">
        <v>0</v>
      </c>
      <c r="T65" s="405">
        <v>0</v>
      </c>
      <c r="U65" s="405">
        <v>0</v>
      </c>
      <c r="V65" s="405">
        <v>0</v>
      </c>
      <c r="W65" s="405">
        <v>0</v>
      </c>
      <c r="X65" s="405">
        <v>0</v>
      </c>
      <c r="Y65" s="405">
        <v>0</v>
      </c>
      <c r="Z65" s="405">
        <v>0</v>
      </c>
      <c r="AA65" s="405">
        <v>0</v>
      </c>
      <c r="AB65" s="405">
        <v>0</v>
      </c>
      <c r="AC65" s="405">
        <v>0</v>
      </c>
      <c r="AD65" s="242">
        <v>0</v>
      </c>
      <c r="AE65" s="242">
        <v>0</v>
      </c>
      <c r="AF65" s="236">
        <v>0</v>
      </c>
      <c r="AG65" s="236">
        <v>0</v>
      </c>
      <c r="AH65" s="236">
        <v>0</v>
      </c>
      <c r="AI65" s="236">
        <v>0</v>
      </c>
      <c r="AJ65" s="488">
        <v>0</v>
      </c>
      <c r="AK65" s="40"/>
      <c r="AL65" s="420"/>
      <c r="AM65" s="420"/>
    </row>
    <row r="66" spans="1:39" ht="14.4" x14ac:dyDescent="0.3">
      <c r="A66" s="60">
        <v>58</v>
      </c>
      <c r="B66" s="81">
        <v>549010</v>
      </c>
      <c r="C66" s="321" t="s">
        <v>965</v>
      </c>
      <c r="D66" s="405">
        <v>0</v>
      </c>
      <c r="E66" s="405">
        <v>0</v>
      </c>
      <c r="F66" s="405">
        <v>0</v>
      </c>
      <c r="G66" s="405">
        <v>0</v>
      </c>
      <c r="H66" s="356">
        <v>0</v>
      </c>
      <c r="I66" s="405">
        <v>0</v>
      </c>
      <c r="J66" s="405">
        <v>0</v>
      </c>
      <c r="K66" s="405">
        <v>0</v>
      </c>
      <c r="L66" s="405">
        <v>0</v>
      </c>
      <c r="M66" s="405">
        <v>0</v>
      </c>
      <c r="N66" s="405">
        <v>0</v>
      </c>
      <c r="O66" s="405">
        <v>0</v>
      </c>
      <c r="P66" s="405">
        <v>0</v>
      </c>
      <c r="Q66" s="405">
        <v>0</v>
      </c>
      <c r="R66" s="356">
        <v>0</v>
      </c>
      <c r="S66" s="405">
        <v>0</v>
      </c>
      <c r="T66" s="405">
        <v>0</v>
      </c>
      <c r="U66" s="405">
        <v>0</v>
      </c>
      <c r="V66" s="405">
        <v>0</v>
      </c>
      <c r="W66" s="405">
        <v>0</v>
      </c>
      <c r="X66" s="405">
        <v>0</v>
      </c>
      <c r="Y66" s="405">
        <v>0</v>
      </c>
      <c r="Z66" s="405">
        <v>0</v>
      </c>
      <c r="AA66" s="405">
        <v>0</v>
      </c>
      <c r="AB66" s="405">
        <v>0</v>
      </c>
      <c r="AC66" s="405">
        <v>0</v>
      </c>
      <c r="AD66" s="242">
        <v>0</v>
      </c>
      <c r="AE66" s="242">
        <v>0</v>
      </c>
      <c r="AF66" s="236">
        <v>0</v>
      </c>
      <c r="AG66" s="236">
        <v>0</v>
      </c>
      <c r="AH66" s="236">
        <v>0</v>
      </c>
      <c r="AI66" s="236">
        <v>0</v>
      </c>
      <c r="AJ66" s="488">
        <v>0</v>
      </c>
      <c r="AK66" s="40"/>
      <c r="AL66" s="420"/>
      <c r="AM66" s="420"/>
    </row>
    <row r="67" spans="1:39" ht="14.4" x14ac:dyDescent="0.3">
      <c r="A67" s="60">
        <v>59</v>
      </c>
      <c r="B67" s="81">
        <v>549090</v>
      </c>
      <c r="C67" s="321" t="s">
        <v>53</v>
      </c>
      <c r="D67" s="405">
        <v>0</v>
      </c>
      <c r="E67" s="405">
        <v>0</v>
      </c>
      <c r="F67" s="405">
        <v>0</v>
      </c>
      <c r="G67" s="405">
        <v>0</v>
      </c>
      <c r="H67" s="356">
        <v>0</v>
      </c>
      <c r="I67" s="405">
        <v>0</v>
      </c>
      <c r="J67" s="405">
        <v>0</v>
      </c>
      <c r="K67" s="405">
        <v>0</v>
      </c>
      <c r="L67" s="405">
        <v>0</v>
      </c>
      <c r="M67" s="405">
        <v>0</v>
      </c>
      <c r="N67" s="405">
        <v>0</v>
      </c>
      <c r="O67" s="405">
        <v>0</v>
      </c>
      <c r="P67" s="405">
        <v>0</v>
      </c>
      <c r="Q67" s="405">
        <v>0</v>
      </c>
      <c r="R67" s="356">
        <v>0</v>
      </c>
      <c r="S67" s="405">
        <v>0</v>
      </c>
      <c r="T67" s="405">
        <v>0</v>
      </c>
      <c r="U67" s="405">
        <v>0</v>
      </c>
      <c r="V67" s="405">
        <v>0</v>
      </c>
      <c r="W67" s="405">
        <v>0</v>
      </c>
      <c r="X67" s="405">
        <v>0</v>
      </c>
      <c r="Y67" s="405">
        <v>0</v>
      </c>
      <c r="Z67" s="405">
        <v>0</v>
      </c>
      <c r="AA67" s="405">
        <v>0</v>
      </c>
      <c r="AB67" s="405">
        <v>0</v>
      </c>
      <c r="AC67" s="405">
        <v>0</v>
      </c>
      <c r="AD67" s="242">
        <v>0</v>
      </c>
      <c r="AE67" s="242">
        <v>0</v>
      </c>
      <c r="AF67" s="236">
        <v>0</v>
      </c>
      <c r="AG67" s="236">
        <v>0</v>
      </c>
      <c r="AH67" s="236">
        <v>0</v>
      </c>
      <c r="AI67" s="236">
        <v>0</v>
      </c>
      <c r="AJ67" s="488">
        <v>0</v>
      </c>
      <c r="AK67" s="40"/>
      <c r="AL67" s="420"/>
      <c r="AM67" s="420"/>
    </row>
    <row r="68" spans="1:39" s="14" customFormat="1" ht="14.4" x14ac:dyDescent="0.3">
      <c r="A68" s="64">
        <v>60</v>
      </c>
      <c r="B68" s="80">
        <v>42</v>
      </c>
      <c r="C68" s="319" t="s">
        <v>538</v>
      </c>
      <c r="D68" s="501">
        <v>17978.327590000001</v>
      </c>
      <c r="E68" s="501">
        <v>28269.414649999999</v>
      </c>
      <c r="F68" s="501">
        <v>5051.6571599999997</v>
      </c>
      <c r="G68" s="501">
        <v>1872.0431100000001</v>
      </c>
      <c r="H68" s="355">
        <v>53171.442510000001</v>
      </c>
      <c r="I68" s="501">
        <v>8863.4993699999995</v>
      </c>
      <c r="J68" s="501">
        <v>2212.7901200000001</v>
      </c>
      <c r="K68" s="501">
        <v>1148.673</v>
      </c>
      <c r="L68" s="501">
        <v>627.03471999999999</v>
      </c>
      <c r="M68" s="501">
        <v>413.48741000000001</v>
      </c>
      <c r="N68" s="501">
        <v>1301.5471199999999</v>
      </c>
      <c r="O68" s="501">
        <v>459.65419000000003</v>
      </c>
      <c r="P68" s="501">
        <v>707.04795999999999</v>
      </c>
      <c r="Q68" s="501">
        <v>592.04037000000005</v>
      </c>
      <c r="R68" s="355">
        <v>16325.774259999998</v>
      </c>
      <c r="S68" s="501">
        <v>800.28048999999999</v>
      </c>
      <c r="T68" s="501">
        <v>219.93922000000001</v>
      </c>
      <c r="U68" s="501">
        <v>164.88566</v>
      </c>
      <c r="V68" s="501">
        <v>7.9269600000000002</v>
      </c>
      <c r="W68" s="501">
        <v>5.3760000000000003</v>
      </c>
      <c r="X68" s="501">
        <v>9.1361699999999999</v>
      </c>
      <c r="Y68" s="501">
        <v>46.033099999999997</v>
      </c>
      <c r="Z68" s="501">
        <v>241.37806</v>
      </c>
      <c r="AA68" s="501">
        <v>75.3</v>
      </c>
      <c r="AB68" s="501">
        <v>175.19890000000001</v>
      </c>
      <c r="AC68" s="501">
        <v>95.130330000000001</v>
      </c>
      <c r="AD68" s="502">
        <v>1840.5848900000001</v>
      </c>
      <c r="AE68" s="502">
        <v>71337.801659999997</v>
      </c>
      <c r="AF68" s="486">
        <v>2450.22012</v>
      </c>
      <c r="AG68" s="486">
        <v>1048.4490900000001</v>
      </c>
      <c r="AH68" s="486">
        <v>0</v>
      </c>
      <c r="AI68" s="486">
        <v>216.46343000000002</v>
      </c>
      <c r="AJ68" s="487">
        <v>67622.669020000016</v>
      </c>
      <c r="AK68" s="40"/>
      <c r="AL68" s="420"/>
      <c r="AM68" s="420"/>
    </row>
    <row r="69" spans="1:39" ht="14.4" x14ac:dyDescent="0.3">
      <c r="A69" s="152">
        <v>61</v>
      </c>
      <c r="B69" s="81">
        <v>4201</v>
      </c>
      <c r="C69" s="321" t="s">
        <v>276</v>
      </c>
      <c r="D69" s="405">
        <v>1111.76386</v>
      </c>
      <c r="E69" s="405">
        <v>1800.5098599999999</v>
      </c>
      <c r="F69" s="405">
        <v>19.052820000000001</v>
      </c>
      <c r="G69" s="405">
        <v>898.47823000000005</v>
      </c>
      <c r="H69" s="356">
        <v>3829.8047700000002</v>
      </c>
      <c r="I69" s="405">
        <v>0</v>
      </c>
      <c r="J69" s="405">
        <v>699.71966999999995</v>
      </c>
      <c r="K69" s="405">
        <v>0</v>
      </c>
      <c r="L69" s="405">
        <v>0</v>
      </c>
      <c r="M69" s="405">
        <v>0</v>
      </c>
      <c r="N69" s="405">
        <v>418.55633</v>
      </c>
      <c r="O69" s="405">
        <v>0.89605999999999997</v>
      </c>
      <c r="P69" s="405">
        <v>0</v>
      </c>
      <c r="Q69" s="405">
        <v>470</v>
      </c>
      <c r="R69" s="356">
        <v>1589.1720599999999</v>
      </c>
      <c r="S69" s="405">
        <v>221.13274999999999</v>
      </c>
      <c r="T69" s="405">
        <v>0</v>
      </c>
      <c r="U69" s="405">
        <v>0</v>
      </c>
      <c r="V69" s="405">
        <v>0</v>
      </c>
      <c r="W69" s="405">
        <v>0</v>
      </c>
      <c r="X69" s="405">
        <v>0</v>
      </c>
      <c r="Y69" s="405">
        <v>46.033099999999997</v>
      </c>
      <c r="Z69" s="405">
        <v>0</v>
      </c>
      <c r="AA69" s="405">
        <v>70.5</v>
      </c>
      <c r="AB69" s="405">
        <v>29.866669999999999</v>
      </c>
      <c r="AC69" s="405">
        <v>95.130330000000001</v>
      </c>
      <c r="AD69" s="242">
        <v>462.66284999999999</v>
      </c>
      <c r="AE69" s="242">
        <v>5881.6396799999993</v>
      </c>
      <c r="AF69" s="236">
        <v>418.55633</v>
      </c>
      <c r="AG69" s="236">
        <v>0</v>
      </c>
      <c r="AH69" s="236">
        <v>0</v>
      </c>
      <c r="AI69" s="236">
        <v>211.66343000000001</v>
      </c>
      <c r="AJ69" s="488">
        <v>5251.4199200000003</v>
      </c>
      <c r="AK69" s="40"/>
      <c r="AL69" s="420"/>
      <c r="AM69" s="420"/>
    </row>
    <row r="70" spans="1:39" ht="14.4" x14ac:dyDescent="0.3">
      <c r="A70" s="60">
        <v>62</v>
      </c>
      <c r="B70" s="81">
        <v>4202</v>
      </c>
      <c r="C70" s="321" t="s">
        <v>117</v>
      </c>
      <c r="D70" s="405">
        <v>0</v>
      </c>
      <c r="E70" s="405">
        <v>0</v>
      </c>
      <c r="F70" s="405">
        <v>364.71271000000002</v>
      </c>
      <c r="G70" s="405">
        <v>197.38515000000001</v>
      </c>
      <c r="H70" s="356">
        <v>562.09786000000008</v>
      </c>
      <c r="I70" s="405">
        <v>0</v>
      </c>
      <c r="J70" s="405">
        <v>0</v>
      </c>
      <c r="K70" s="405">
        <v>0</v>
      </c>
      <c r="L70" s="405">
        <v>0</v>
      </c>
      <c r="M70" s="405">
        <v>0</v>
      </c>
      <c r="N70" s="405">
        <v>0</v>
      </c>
      <c r="O70" s="405">
        <v>0</v>
      </c>
      <c r="P70" s="405">
        <v>0</v>
      </c>
      <c r="Q70" s="405">
        <v>0</v>
      </c>
      <c r="R70" s="356">
        <v>0</v>
      </c>
      <c r="S70" s="405">
        <v>0</v>
      </c>
      <c r="T70" s="405">
        <v>0</v>
      </c>
      <c r="U70" s="405">
        <v>0</v>
      </c>
      <c r="V70" s="405">
        <v>0</v>
      </c>
      <c r="W70" s="405">
        <v>0</v>
      </c>
      <c r="X70" s="405">
        <v>0</v>
      </c>
      <c r="Y70" s="405">
        <v>0</v>
      </c>
      <c r="Z70" s="405">
        <v>0</v>
      </c>
      <c r="AA70" s="405">
        <v>0</v>
      </c>
      <c r="AB70" s="405">
        <v>0</v>
      </c>
      <c r="AC70" s="405">
        <v>0</v>
      </c>
      <c r="AD70" s="242">
        <v>0</v>
      </c>
      <c r="AE70" s="242">
        <v>562.09786000000008</v>
      </c>
      <c r="AF70" s="236">
        <v>0</v>
      </c>
      <c r="AG70" s="236">
        <v>0</v>
      </c>
      <c r="AH70" s="236">
        <v>0</v>
      </c>
      <c r="AI70" s="236">
        <v>0</v>
      </c>
      <c r="AJ70" s="488">
        <v>562.09786000000008</v>
      </c>
      <c r="AK70" s="40"/>
      <c r="AL70" s="420"/>
      <c r="AM70" s="420"/>
    </row>
    <row r="71" spans="1:39" ht="14.4" x14ac:dyDescent="0.3">
      <c r="A71" s="60">
        <v>63</v>
      </c>
      <c r="B71" s="81">
        <v>4203</v>
      </c>
      <c r="C71" s="321" t="s">
        <v>268</v>
      </c>
      <c r="D71" s="405">
        <v>0</v>
      </c>
      <c r="E71" s="405">
        <v>0</v>
      </c>
      <c r="F71" s="405">
        <v>103.73219</v>
      </c>
      <c r="G71" s="405">
        <v>0</v>
      </c>
      <c r="H71" s="356">
        <v>103.73219</v>
      </c>
      <c r="I71" s="405">
        <v>8.0000000000000007E-5</v>
      </c>
      <c r="J71" s="405">
        <v>0</v>
      </c>
      <c r="K71" s="405">
        <v>0</v>
      </c>
      <c r="L71" s="405">
        <v>0</v>
      </c>
      <c r="M71" s="405">
        <v>47.905470000000001</v>
      </c>
      <c r="N71" s="405">
        <v>0</v>
      </c>
      <c r="O71" s="405">
        <v>0</v>
      </c>
      <c r="P71" s="405">
        <v>0</v>
      </c>
      <c r="Q71" s="405">
        <v>0</v>
      </c>
      <c r="R71" s="356">
        <v>47.905549999999998</v>
      </c>
      <c r="S71" s="405">
        <v>0</v>
      </c>
      <c r="T71" s="405">
        <v>0</v>
      </c>
      <c r="U71" s="405">
        <v>0</v>
      </c>
      <c r="V71" s="405">
        <v>0</v>
      </c>
      <c r="W71" s="405">
        <v>0</v>
      </c>
      <c r="X71" s="405">
        <v>0</v>
      </c>
      <c r="Y71" s="405">
        <v>0</v>
      </c>
      <c r="Z71" s="405">
        <v>0</v>
      </c>
      <c r="AA71" s="405">
        <v>0</v>
      </c>
      <c r="AB71" s="405">
        <v>0</v>
      </c>
      <c r="AC71" s="405">
        <v>0</v>
      </c>
      <c r="AD71" s="242">
        <v>0</v>
      </c>
      <c r="AE71" s="242">
        <v>151.63774000000001</v>
      </c>
      <c r="AF71" s="236">
        <v>0</v>
      </c>
      <c r="AG71" s="236">
        <v>47.905470000000001</v>
      </c>
      <c r="AH71" s="236">
        <v>0</v>
      </c>
      <c r="AI71" s="236">
        <v>0</v>
      </c>
      <c r="AJ71" s="488">
        <v>103.73227</v>
      </c>
      <c r="AK71" s="40"/>
      <c r="AL71" s="420"/>
      <c r="AM71" s="420"/>
    </row>
    <row r="72" spans="1:39" ht="14.4" x14ac:dyDescent="0.3">
      <c r="A72" s="60">
        <v>64</v>
      </c>
      <c r="B72" s="81">
        <v>4204</v>
      </c>
      <c r="C72" s="321" t="s">
        <v>966</v>
      </c>
      <c r="D72" s="405">
        <v>0</v>
      </c>
      <c r="E72" s="405">
        <v>0</v>
      </c>
      <c r="F72" s="405">
        <v>0</v>
      </c>
      <c r="G72" s="405">
        <v>0</v>
      </c>
      <c r="H72" s="356">
        <v>0</v>
      </c>
      <c r="I72" s="405">
        <v>0</v>
      </c>
      <c r="J72" s="405">
        <v>0</v>
      </c>
      <c r="K72" s="405">
        <v>0</v>
      </c>
      <c r="L72" s="405">
        <v>0</v>
      </c>
      <c r="M72" s="405">
        <v>0</v>
      </c>
      <c r="N72" s="405">
        <v>0</v>
      </c>
      <c r="O72" s="405">
        <v>0</v>
      </c>
      <c r="P72" s="405">
        <v>0</v>
      </c>
      <c r="Q72" s="405">
        <v>0</v>
      </c>
      <c r="R72" s="356">
        <v>0</v>
      </c>
      <c r="S72" s="405">
        <v>0</v>
      </c>
      <c r="T72" s="405">
        <v>0</v>
      </c>
      <c r="U72" s="405">
        <v>0</v>
      </c>
      <c r="V72" s="405">
        <v>0</v>
      </c>
      <c r="W72" s="405">
        <v>0</v>
      </c>
      <c r="X72" s="405">
        <v>0</v>
      </c>
      <c r="Y72" s="405">
        <v>0</v>
      </c>
      <c r="Z72" s="405">
        <v>0</v>
      </c>
      <c r="AA72" s="405">
        <v>0</v>
      </c>
      <c r="AB72" s="405">
        <v>0</v>
      </c>
      <c r="AC72" s="405">
        <v>0</v>
      </c>
      <c r="AD72" s="242">
        <v>0</v>
      </c>
      <c r="AE72" s="242">
        <v>0</v>
      </c>
      <c r="AF72" s="236">
        <v>0</v>
      </c>
      <c r="AG72" s="236">
        <v>0</v>
      </c>
      <c r="AH72" s="236">
        <v>0</v>
      </c>
      <c r="AI72" s="236">
        <v>0</v>
      </c>
      <c r="AJ72" s="488">
        <v>0</v>
      </c>
      <c r="AK72" s="40"/>
      <c r="AL72" s="420"/>
      <c r="AM72" s="420"/>
    </row>
    <row r="73" spans="1:39" ht="14.4" x14ac:dyDescent="0.3">
      <c r="A73" s="60">
        <v>65</v>
      </c>
      <c r="B73" s="81">
        <v>4205</v>
      </c>
      <c r="C73" s="321" t="s">
        <v>954</v>
      </c>
      <c r="D73" s="405">
        <v>7.4096500000000001</v>
      </c>
      <c r="E73" s="405">
        <v>20.40917</v>
      </c>
      <c r="F73" s="405">
        <v>10</v>
      </c>
      <c r="G73" s="405">
        <v>0</v>
      </c>
      <c r="H73" s="356">
        <v>37.818820000000002</v>
      </c>
      <c r="I73" s="405">
        <v>0</v>
      </c>
      <c r="J73" s="405">
        <v>5.8</v>
      </c>
      <c r="K73" s="405">
        <v>0</v>
      </c>
      <c r="L73" s="405">
        <v>0</v>
      </c>
      <c r="M73" s="405">
        <v>0</v>
      </c>
      <c r="N73" s="405">
        <v>16.8</v>
      </c>
      <c r="O73" s="405">
        <v>4.8</v>
      </c>
      <c r="P73" s="405">
        <v>5.3760000000000003</v>
      </c>
      <c r="Q73" s="405">
        <v>0</v>
      </c>
      <c r="R73" s="356">
        <v>32.776000000000003</v>
      </c>
      <c r="S73" s="405">
        <v>0</v>
      </c>
      <c r="T73" s="405">
        <v>0</v>
      </c>
      <c r="U73" s="405">
        <v>55.47128</v>
      </c>
      <c r="V73" s="405">
        <v>0</v>
      </c>
      <c r="W73" s="405">
        <v>5.3760000000000003</v>
      </c>
      <c r="X73" s="405">
        <v>0</v>
      </c>
      <c r="Y73" s="405">
        <v>0</v>
      </c>
      <c r="Z73" s="405">
        <v>4.8</v>
      </c>
      <c r="AA73" s="405">
        <v>4.8</v>
      </c>
      <c r="AB73" s="405">
        <v>5.3760000000000003</v>
      </c>
      <c r="AC73" s="405">
        <v>0</v>
      </c>
      <c r="AD73" s="242">
        <v>75.823279999999997</v>
      </c>
      <c r="AE73" s="242">
        <v>146.41809999999998</v>
      </c>
      <c r="AF73" s="236">
        <v>16.8</v>
      </c>
      <c r="AG73" s="236">
        <v>0</v>
      </c>
      <c r="AH73" s="236">
        <v>0</v>
      </c>
      <c r="AI73" s="236">
        <v>4.8</v>
      </c>
      <c r="AJ73" s="488">
        <v>124.8181</v>
      </c>
      <c r="AK73" s="40"/>
      <c r="AL73" s="420"/>
      <c r="AM73" s="420"/>
    </row>
    <row r="74" spans="1:39" ht="14.4" x14ac:dyDescent="0.3">
      <c r="A74" s="152">
        <v>66</v>
      </c>
      <c r="B74" s="81">
        <v>4290</v>
      </c>
      <c r="C74" s="321" t="s">
        <v>236</v>
      </c>
      <c r="D74" s="405">
        <v>16859.15408</v>
      </c>
      <c r="E74" s="405">
        <v>26448.495620000002</v>
      </c>
      <c r="F74" s="405">
        <v>4554.1594400000004</v>
      </c>
      <c r="G74" s="405">
        <v>776.17972999999995</v>
      </c>
      <c r="H74" s="356">
        <v>48637.988870000008</v>
      </c>
      <c r="I74" s="405">
        <v>8863.4992899999997</v>
      </c>
      <c r="J74" s="405">
        <v>1507.27045</v>
      </c>
      <c r="K74" s="405">
        <v>1148.673</v>
      </c>
      <c r="L74" s="405">
        <v>627.03471999999999</v>
      </c>
      <c r="M74" s="405">
        <v>365.58193999999997</v>
      </c>
      <c r="N74" s="405">
        <v>866.19078999999999</v>
      </c>
      <c r="O74" s="405">
        <v>453.95812999999998</v>
      </c>
      <c r="P74" s="405">
        <v>701.67196000000001</v>
      </c>
      <c r="Q74" s="405">
        <v>122.04037</v>
      </c>
      <c r="R74" s="356">
        <v>14655.920650000002</v>
      </c>
      <c r="S74" s="405">
        <v>579.14774</v>
      </c>
      <c r="T74" s="405">
        <v>219.93922000000001</v>
      </c>
      <c r="U74" s="405">
        <v>109.41437999999999</v>
      </c>
      <c r="V74" s="405">
        <v>7.9269600000000002</v>
      </c>
      <c r="W74" s="405">
        <v>0</v>
      </c>
      <c r="X74" s="405">
        <v>9.1361699999999999</v>
      </c>
      <c r="Y74" s="405">
        <v>0</v>
      </c>
      <c r="Z74" s="405">
        <v>236.57805999999999</v>
      </c>
      <c r="AA74" s="405">
        <v>0</v>
      </c>
      <c r="AB74" s="405">
        <v>139.95623000000001</v>
      </c>
      <c r="AC74" s="405">
        <v>0</v>
      </c>
      <c r="AD74" s="242">
        <v>1302.0987600000001</v>
      </c>
      <c r="AE74" s="242">
        <v>64596.008280000009</v>
      </c>
      <c r="AF74" s="236">
        <v>2014.8637899999999</v>
      </c>
      <c r="AG74" s="236">
        <v>1000.5436199999999</v>
      </c>
      <c r="AH74" s="236">
        <v>0</v>
      </c>
      <c r="AI74" s="236">
        <v>0</v>
      </c>
      <c r="AJ74" s="488">
        <v>61580.600870000009</v>
      </c>
      <c r="AK74" s="40"/>
      <c r="AL74" s="420"/>
      <c r="AM74" s="420"/>
    </row>
    <row r="75" spans="1:39" s="14" customFormat="1" ht="14.4" x14ac:dyDescent="0.3">
      <c r="A75" s="64">
        <v>67</v>
      </c>
      <c r="B75" s="80">
        <v>53</v>
      </c>
      <c r="C75" s="319" t="s">
        <v>539</v>
      </c>
      <c r="D75" s="501">
        <v>6839.1125300000003</v>
      </c>
      <c r="E75" s="501">
        <v>5679.5794100000003</v>
      </c>
      <c r="F75" s="501">
        <v>10475.45227</v>
      </c>
      <c r="G75" s="501">
        <v>5589.4308199999996</v>
      </c>
      <c r="H75" s="355">
        <v>28583.57503</v>
      </c>
      <c r="I75" s="501">
        <v>6216.6616100000001</v>
      </c>
      <c r="J75" s="501">
        <v>3008.4681099999998</v>
      </c>
      <c r="K75" s="501">
        <v>1071.1099999999999</v>
      </c>
      <c r="L75" s="501">
        <v>7546.6127100000003</v>
      </c>
      <c r="M75" s="501">
        <v>2475.6711399999999</v>
      </c>
      <c r="N75" s="501">
        <v>3290.2897600000001</v>
      </c>
      <c r="O75" s="501">
        <v>26.023420000000002</v>
      </c>
      <c r="P75" s="501">
        <v>72.327269999999999</v>
      </c>
      <c r="Q75" s="501">
        <v>3124.4595100000001</v>
      </c>
      <c r="R75" s="355">
        <v>26831.623530000004</v>
      </c>
      <c r="S75" s="501">
        <v>178.05153000000001</v>
      </c>
      <c r="T75" s="501">
        <v>1062.3279399999999</v>
      </c>
      <c r="U75" s="501">
        <v>0.70399999999999996</v>
      </c>
      <c r="V75" s="501">
        <v>0.61809000000000003</v>
      </c>
      <c r="W75" s="501">
        <v>2.8174000000000001</v>
      </c>
      <c r="X75" s="501">
        <v>1.528E-2</v>
      </c>
      <c r="Y75" s="501">
        <v>44.250900000000001</v>
      </c>
      <c r="Z75" s="501">
        <v>99.061850000000007</v>
      </c>
      <c r="AA75" s="501">
        <v>72.502610000000004</v>
      </c>
      <c r="AB75" s="501">
        <v>483.12608</v>
      </c>
      <c r="AC75" s="501">
        <v>0.14194999999999999</v>
      </c>
      <c r="AD75" s="502">
        <v>1943.6176299999997</v>
      </c>
      <c r="AE75" s="502">
        <v>57358.816190000005</v>
      </c>
      <c r="AF75" s="486">
        <v>4361.3997600000002</v>
      </c>
      <c r="AG75" s="486">
        <v>10022.90194</v>
      </c>
      <c r="AH75" s="486">
        <v>0</v>
      </c>
      <c r="AI75" s="486">
        <v>116.89546</v>
      </c>
      <c r="AJ75" s="487">
        <v>42857.619030000002</v>
      </c>
      <c r="AK75" s="40"/>
      <c r="AL75" s="420"/>
      <c r="AM75" s="420"/>
    </row>
    <row r="76" spans="1:39" ht="14.4" x14ac:dyDescent="0.3">
      <c r="A76" s="60">
        <v>68</v>
      </c>
      <c r="B76" s="81">
        <v>5301</v>
      </c>
      <c r="C76" s="321" t="s">
        <v>967</v>
      </c>
      <c r="D76" s="405">
        <v>1852.66867</v>
      </c>
      <c r="E76" s="405">
        <v>922.48883999999998</v>
      </c>
      <c r="F76" s="405">
        <v>0</v>
      </c>
      <c r="G76" s="405">
        <v>2367.95631</v>
      </c>
      <c r="H76" s="356">
        <v>5143.1138200000005</v>
      </c>
      <c r="I76" s="405">
        <v>332.45533</v>
      </c>
      <c r="J76" s="405">
        <v>1430.4675099999999</v>
      </c>
      <c r="K76" s="405">
        <v>693.23800000000006</v>
      </c>
      <c r="L76" s="405">
        <v>164.64272</v>
      </c>
      <c r="M76" s="405">
        <v>4.6712499999999997</v>
      </c>
      <c r="N76" s="405">
        <v>1787.8270600000001</v>
      </c>
      <c r="O76" s="405">
        <v>0</v>
      </c>
      <c r="P76" s="405">
        <v>0.33745000000000003</v>
      </c>
      <c r="Q76" s="405">
        <v>1005.68875</v>
      </c>
      <c r="R76" s="356">
        <v>5419.3280699999996</v>
      </c>
      <c r="S76" s="405">
        <v>176.97013000000001</v>
      </c>
      <c r="T76" s="405">
        <v>0</v>
      </c>
      <c r="U76" s="405">
        <v>0</v>
      </c>
      <c r="V76" s="405">
        <v>0</v>
      </c>
      <c r="W76" s="405">
        <v>0</v>
      </c>
      <c r="X76" s="405">
        <v>0</v>
      </c>
      <c r="Y76" s="405">
        <v>0</v>
      </c>
      <c r="Z76" s="405">
        <v>98.71875</v>
      </c>
      <c r="AA76" s="405">
        <v>0</v>
      </c>
      <c r="AB76" s="405">
        <v>350.04322999999999</v>
      </c>
      <c r="AC76" s="405">
        <v>0</v>
      </c>
      <c r="AD76" s="242">
        <v>625.73211000000003</v>
      </c>
      <c r="AE76" s="242">
        <v>11188.174000000001</v>
      </c>
      <c r="AF76" s="236">
        <v>2481.0650599999999</v>
      </c>
      <c r="AG76" s="236">
        <v>169.31396999999998</v>
      </c>
      <c r="AH76" s="236">
        <v>0</v>
      </c>
      <c r="AI76" s="236">
        <v>0</v>
      </c>
      <c r="AJ76" s="488">
        <v>8537.794969999999</v>
      </c>
      <c r="AK76" s="40"/>
      <c r="AL76" s="420"/>
      <c r="AM76" s="420"/>
    </row>
    <row r="77" spans="1:39" ht="14.4" x14ac:dyDescent="0.3">
      <c r="A77" s="60">
        <v>69</v>
      </c>
      <c r="B77" s="81">
        <v>5302</v>
      </c>
      <c r="C77" s="321" t="s">
        <v>968</v>
      </c>
      <c r="D77" s="405">
        <v>2143.7677399999998</v>
      </c>
      <c r="E77" s="405">
        <v>2027.22046</v>
      </c>
      <c r="F77" s="405">
        <v>10229.06674</v>
      </c>
      <c r="G77" s="405">
        <v>3045.3141000000001</v>
      </c>
      <c r="H77" s="356">
        <v>17445.369040000001</v>
      </c>
      <c r="I77" s="405">
        <v>5354.7827600000001</v>
      </c>
      <c r="J77" s="405">
        <v>919.51796000000002</v>
      </c>
      <c r="K77" s="405">
        <v>362.041</v>
      </c>
      <c r="L77" s="405">
        <v>2148.50758</v>
      </c>
      <c r="M77" s="405">
        <v>403.58753999999999</v>
      </c>
      <c r="N77" s="405">
        <v>1249.5747100000001</v>
      </c>
      <c r="O77" s="405">
        <v>25.156410000000001</v>
      </c>
      <c r="P77" s="405">
        <v>64.971410000000006</v>
      </c>
      <c r="Q77" s="405">
        <v>186.80846</v>
      </c>
      <c r="R77" s="356">
        <v>10714.947830000001</v>
      </c>
      <c r="S77" s="405">
        <v>0</v>
      </c>
      <c r="T77" s="405">
        <v>506.67574999999999</v>
      </c>
      <c r="U77" s="405">
        <v>0</v>
      </c>
      <c r="V77" s="405">
        <v>0</v>
      </c>
      <c r="W77" s="405">
        <v>0</v>
      </c>
      <c r="X77" s="405">
        <v>0</v>
      </c>
      <c r="Y77" s="405">
        <v>0</v>
      </c>
      <c r="Z77" s="405">
        <v>0</v>
      </c>
      <c r="AA77" s="405">
        <v>72.010580000000004</v>
      </c>
      <c r="AB77" s="405">
        <v>114.3712</v>
      </c>
      <c r="AC77" s="405">
        <v>0</v>
      </c>
      <c r="AD77" s="242">
        <v>693.05753000000004</v>
      </c>
      <c r="AE77" s="242">
        <v>28853.374400000001</v>
      </c>
      <c r="AF77" s="236">
        <v>1611.61571</v>
      </c>
      <c r="AG77" s="236">
        <v>2552.09512</v>
      </c>
      <c r="AH77" s="236">
        <v>0</v>
      </c>
      <c r="AI77" s="236">
        <v>72.010580000000004</v>
      </c>
      <c r="AJ77" s="488">
        <v>24617.652989999999</v>
      </c>
      <c r="AK77" s="40"/>
      <c r="AL77" s="420"/>
      <c r="AM77" s="420"/>
    </row>
    <row r="78" spans="1:39" ht="14.4" x14ac:dyDescent="0.3">
      <c r="A78" s="60">
        <v>70</v>
      </c>
      <c r="B78" s="81">
        <v>5303</v>
      </c>
      <c r="C78" s="321" t="s">
        <v>969</v>
      </c>
      <c r="D78" s="405">
        <v>1498.3492000000001</v>
      </c>
      <c r="E78" s="405">
        <v>1434.46812</v>
      </c>
      <c r="F78" s="405">
        <v>10.70294</v>
      </c>
      <c r="G78" s="405">
        <v>56.125729999999997</v>
      </c>
      <c r="H78" s="356">
        <v>2999.6459900000004</v>
      </c>
      <c r="I78" s="405">
        <v>499.78039000000001</v>
      </c>
      <c r="J78" s="405">
        <v>599.90054999999995</v>
      </c>
      <c r="K78" s="405">
        <v>15.831</v>
      </c>
      <c r="L78" s="405">
        <v>5233.4624100000001</v>
      </c>
      <c r="M78" s="405">
        <v>2052.2258499999998</v>
      </c>
      <c r="N78" s="405">
        <v>252.88799</v>
      </c>
      <c r="O78" s="405">
        <v>0</v>
      </c>
      <c r="P78" s="405">
        <v>0</v>
      </c>
      <c r="Q78" s="405">
        <v>1304.1855800000001</v>
      </c>
      <c r="R78" s="356">
        <v>9958.273769999998</v>
      </c>
      <c r="S78" s="405">
        <v>0</v>
      </c>
      <c r="T78" s="405">
        <v>553.58141000000001</v>
      </c>
      <c r="U78" s="405">
        <v>0</v>
      </c>
      <c r="V78" s="405">
        <v>0</v>
      </c>
      <c r="W78" s="405">
        <v>0</v>
      </c>
      <c r="X78" s="405">
        <v>0</v>
      </c>
      <c r="Y78" s="405">
        <v>44.250900000000001</v>
      </c>
      <c r="Z78" s="405">
        <v>0</v>
      </c>
      <c r="AA78" s="405">
        <v>0</v>
      </c>
      <c r="AB78" s="405">
        <v>16.58117</v>
      </c>
      <c r="AC78" s="405">
        <v>0</v>
      </c>
      <c r="AD78" s="242">
        <v>614.41348000000005</v>
      </c>
      <c r="AE78" s="242">
        <v>13572.333239999998</v>
      </c>
      <c r="AF78" s="236">
        <v>268.71899000000002</v>
      </c>
      <c r="AG78" s="236">
        <v>7285.6882599999999</v>
      </c>
      <c r="AH78" s="236">
        <v>0</v>
      </c>
      <c r="AI78" s="236">
        <v>44.250900000000001</v>
      </c>
      <c r="AJ78" s="488">
        <v>5973.6750900000006</v>
      </c>
      <c r="AK78" s="40"/>
      <c r="AL78" s="420"/>
      <c r="AM78" s="420"/>
    </row>
    <row r="79" spans="1:39" ht="14.4" x14ac:dyDescent="0.3">
      <c r="A79" s="152">
        <v>71</v>
      </c>
      <c r="B79" s="81">
        <v>5304</v>
      </c>
      <c r="C79" s="321" t="s">
        <v>970</v>
      </c>
      <c r="D79" s="405">
        <v>881.88711000000001</v>
      </c>
      <c r="E79" s="405">
        <v>1295.4019900000001</v>
      </c>
      <c r="F79" s="405">
        <v>234.66296</v>
      </c>
      <c r="G79" s="405">
        <v>82.038690000000003</v>
      </c>
      <c r="H79" s="356">
        <v>2493.9907499999999</v>
      </c>
      <c r="I79" s="405">
        <v>29.643129999999999</v>
      </c>
      <c r="J79" s="405">
        <v>58.582090000000001</v>
      </c>
      <c r="K79" s="405">
        <v>0</v>
      </c>
      <c r="L79" s="405">
        <v>0</v>
      </c>
      <c r="M79" s="405">
        <v>15.0154</v>
      </c>
      <c r="N79" s="405">
        <v>0</v>
      </c>
      <c r="O79" s="405">
        <v>0.86700999999999995</v>
      </c>
      <c r="P79" s="405">
        <v>7.0184100000000003</v>
      </c>
      <c r="Q79" s="405">
        <v>627.77671999999995</v>
      </c>
      <c r="R79" s="356">
        <v>738.90275999999994</v>
      </c>
      <c r="S79" s="405">
        <v>1.0813999999999999</v>
      </c>
      <c r="T79" s="405">
        <v>2.0707800000000001</v>
      </c>
      <c r="U79" s="405">
        <v>0.70399999999999996</v>
      </c>
      <c r="V79" s="405">
        <v>0.61809000000000003</v>
      </c>
      <c r="W79" s="405">
        <v>2.8174000000000001</v>
      </c>
      <c r="X79" s="405">
        <v>1.528E-2</v>
      </c>
      <c r="Y79" s="405">
        <v>0</v>
      </c>
      <c r="Z79" s="405">
        <v>0.34310000000000002</v>
      </c>
      <c r="AA79" s="405">
        <v>0.49203000000000002</v>
      </c>
      <c r="AB79" s="405">
        <v>2.1304799999999999</v>
      </c>
      <c r="AC79" s="405">
        <v>0.14194999999999999</v>
      </c>
      <c r="AD79" s="242">
        <v>10.41451</v>
      </c>
      <c r="AE79" s="242">
        <v>3243.3080199999999</v>
      </c>
      <c r="AF79" s="236">
        <v>0</v>
      </c>
      <c r="AG79" s="236">
        <v>15.63349</v>
      </c>
      <c r="AH79" s="236">
        <v>0</v>
      </c>
      <c r="AI79" s="236">
        <v>0.63397999999999999</v>
      </c>
      <c r="AJ79" s="488">
        <v>3227.0405499999997</v>
      </c>
      <c r="AK79" s="40"/>
      <c r="AL79" s="420"/>
      <c r="AM79" s="420"/>
    </row>
    <row r="80" spans="1:39" ht="14.4" x14ac:dyDescent="0.3">
      <c r="A80" s="60">
        <v>72</v>
      </c>
      <c r="B80" s="81">
        <v>5305</v>
      </c>
      <c r="C80" s="321" t="s">
        <v>971</v>
      </c>
      <c r="D80" s="405">
        <v>462.43981000000002</v>
      </c>
      <c r="E80" s="405">
        <v>0</v>
      </c>
      <c r="F80" s="405">
        <v>1.01963</v>
      </c>
      <c r="G80" s="405">
        <v>37.995989999999999</v>
      </c>
      <c r="H80" s="356">
        <v>501.45543000000004</v>
      </c>
      <c r="I80" s="405">
        <v>0</v>
      </c>
      <c r="J80" s="405">
        <v>0</v>
      </c>
      <c r="K80" s="405">
        <v>0</v>
      </c>
      <c r="L80" s="405">
        <v>0</v>
      </c>
      <c r="M80" s="405">
        <v>0.1711</v>
      </c>
      <c r="N80" s="405">
        <v>0</v>
      </c>
      <c r="O80" s="405">
        <v>0</v>
      </c>
      <c r="P80" s="405">
        <v>0</v>
      </c>
      <c r="Q80" s="405">
        <v>0</v>
      </c>
      <c r="R80" s="356">
        <v>0.1711</v>
      </c>
      <c r="S80" s="405">
        <v>0</v>
      </c>
      <c r="T80" s="405">
        <v>0</v>
      </c>
      <c r="U80" s="405">
        <v>0</v>
      </c>
      <c r="V80" s="405">
        <v>0</v>
      </c>
      <c r="W80" s="405">
        <v>0</v>
      </c>
      <c r="X80" s="405">
        <v>0</v>
      </c>
      <c r="Y80" s="405">
        <v>0</v>
      </c>
      <c r="Z80" s="405">
        <v>0</v>
      </c>
      <c r="AA80" s="405">
        <v>0</v>
      </c>
      <c r="AB80" s="405">
        <v>0</v>
      </c>
      <c r="AC80" s="405">
        <v>0</v>
      </c>
      <c r="AD80" s="242">
        <v>0</v>
      </c>
      <c r="AE80" s="242">
        <v>501.62653000000006</v>
      </c>
      <c r="AF80" s="236">
        <v>0</v>
      </c>
      <c r="AG80" s="236">
        <v>0.1711</v>
      </c>
      <c r="AH80" s="236">
        <v>0</v>
      </c>
      <c r="AI80" s="236">
        <v>0</v>
      </c>
      <c r="AJ80" s="488">
        <v>501.45543000000004</v>
      </c>
      <c r="AK80" s="40"/>
      <c r="AL80" s="420"/>
      <c r="AM80" s="420"/>
    </row>
    <row r="81" spans="1:39" ht="14.4" x14ac:dyDescent="0.3">
      <c r="A81" s="60">
        <v>73</v>
      </c>
      <c r="B81" s="81">
        <v>5390</v>
      </c>
      <c r="C81" s="321" t="s">
        <v>118</v>
      </c>
      <c r="D81" s="405">
        <v>0</v>
      </c>
      <c r="E81" s="405">
        <v>0</v>
      </c>
      <c r="F81" s="405">
        <v>0</v>
      </c>
      <c r="G81" s="405">
        <v>0</v>
      </c>
      <c r="H81" s="356">
        <v>0</v>
      </c>
      <c r="I81" s="405">
        <v>0</v>
      </c>
      <c r="J81" s="405">
        <v>0</v>
      </c>
      <c r="K81" s="405">
        <v>0</v>
      </c>
      <c r="L81" s="405">
        <v>0</v>
      </c>
      <c r="M81" s="405">
        <v>0</v>
      </c>
      <c r="N81" s="405">
        <v>0</v>
      </c>
      <c r="O81" s="405">
        <v>0</v>
      </c>
      <c r="P81" s="405">
        <v>0</v>
      </c>
      <c r="Q81" s="405">
        <v>0</v>
      </c>
      <c r="R81" s="356">
        <v>0</v>
      </c>
      <c r="S81" s="405">
        <v>0</v>
      </c>
      <c r="T81" s="405">
        <v>0</v>
      </c>
      <c r="U81" s="405">
        <v>0</v>
      </c>
      <c r="V81" s="405">
        <v>0</v>
      </c>
      <c r="W81" s="405">
        <v>0</v>
      </c>
      <c r="X81" s="405">
        <v>0</v>
      </c>
      <c r="Y81" s="405">
        <v>0</v>
      </c>
      <c r="Z81" s="405">
        <v>0</v>
      </c>
      <c r="AA81" s="405">
        <v>0</v>
      </c>
      <c r="AB81" s="405">
        <v>0</v>
      </c>
      <c r="AC81" s="405">
        <v>0</v>
      </c>
      <c r="AD81" s="242">
        <v>0</v>
      </c>
      <c r="AE81" s="242">
        <v>0</v>
      </c>
      <c r="AF81" s="236">
        <v>0</v>
      </c>
      <c r="AG81" s="236">
        <v>0</v>
      </c>
      <c r="AH81" s="236">
        <v>0</v>
      </c>
      <c r="AI81" s="236">
        <v>0</v>
      </c>
      <c r="AJ81" s="488">
        <v>0</v>
      </c>
      <c r="AK81" s="40"/>
      <c r="AL81" s="420"/>
      <c r="AM81" s="420"/>
    </row>
    <row r="82" spans="1:39" s="14" customFormat="1" ht="14.4" x14ac:dyDescent="0.3">
      <c r="A82" s="64">
        <v>74</v>
      </c>
      <c r="B82" s="80">
        <v>43</v>
      </c>
      <c r="C82" s="319" t="s">
        <v>972</v>
      </c>
      <c r="D82" s="501">
        <v>2164.9914100000001</v>
      </c>
      <c r="E82" s="501">
        <v>680.10724000000005</v>
      </c>
      <c r="F82" s="501">
        <v>12217.172780000001</v>
      </c>
      <c r="G82" s="501">
        <v>675.27278000000001</v>
      </c>
      <c r="H82" s="355">
        <v>15737.54421</v>
      </c>
      <c r="I82" s="501">
        <v>4780.04918</v>
      </c>
      <c r="J82" s="501">
        <v>653.35207000000003</v>
      </c>
      <c r="K82" s="501">
        <v>983.19899999999996</v>
      </c>
      <c r="L82" s="501">
        <v>87.29862</v>
      </c>
      <c r="M82" s="501">
        <v>268.12855999999999</v>
      </c>
      <c r="N82" s="501">
        <v>1419.5150699999999</v>
      </c>
      <c r="O82" s="501">
        <v>38.819070000000004</v>
      </c>
      <c r="P82" s="501">
        <v>155.66111000000001</v>
      </c>
      <c r="Q82" s="501">
        <v>17559.135450000002</v>
      </c>
      <c r="R82" s="355">
        <v>25945.15813</v>
      </c>
      <c r="S82" s="501">
        <v>111.3027</v>
      </c>
      <c r="T82" s="501">
        <v>543.32054000000005</v>
      </c>
      <c r="U82" s="501">
        <v>0</v>
      </c>
      <c r="V82" s="501">
        <v>0</v>
      </c>
      <c r="W82" s="501">
        <v>0</v>
      </c>
      <c r="X82" s="501">
        <v>39.807250000000003</v>
      </c>
      <c r="Y82" s="501">
        <v>18.396920000000001</v>
      </c>
      <c r="Z82" s="501">
        <v>38.39199</v>
      </c>
      <c r="AA82" s="501">
        <v>0</v>
      </c>
      <c r="AB82" s="501">
        <v>3107.6180199999999</v>
      </c>
      <c r="AC82" s="501">
        <v>0</v>
      </c>
      <c r="AD82" s="502">
        <v>3858.8374199999998</v>
      </c>
      <c r="AE82" s="502">
        <v>45541.53976</v>
      </c>
      <c r="AF82" s="486">
        <v>2402.71407</v>
      </c>
      <c r="AG82" s="486">
        <v>355.42718000000002</v>
      </c>
      <c r="AH82" s="486">
        <v>0</v>
      </c>
      <c r="AI82" s="486">
        <v>18.396920000000001</v>
      </c>
      <c r="AJ82" s="487">
        <v>42765.00159</v>
      </c>
      <c r="AK82" s="40"/>
      <c r="AL82" s="420"/>
      <c r="AM82" s="420"/>
    </row>
    <row r="83" spans="1:39" ht="14.4" x14ac:dyDescent="0.3">
      <c r="A83" s="60">
        <v>75</v>
      </c>
      <c r="B83" s="81">
        <v>4301</v>
      </c>
      <c r="C83" s="321" t="s">
        <v>973</v>
      </c>
      <c r="D83" s="405">
        <v>375.45127000000002</v>
      </c>
      <c r="E83" s="405">
        <v>294.83855</v>
      </c>
      <c r="F83" s="405">
        <v>5391.1286499999997</v>
      </c>
      <c r="G83" s="405">
        <v>0</v>
      </c>
      <c r="H83" s="356">
        <v>6061.4184699999996</v>
      </c>
      <c r="I83" s="405">
        <v>147.88075000000001</v>
      </c>
      <c r="J83" s="405">
        <v>0.28199000000000002</v>
      </c>
      <c r="K83" s="405">
        <v>0</v>
      </c>
      <c r="L83" s="405">
        <v>9.4794</v>
      </c>
      <c r="M83" s="405">
        <v>0.10662000000000001</v>
      </c>
      <c r="N83" s="405">
        <v>0</v>
      </c>
      <c r="O83" s="405">
        <v>0</v>
      </c>
      <c r="P83" s="405">
        <v>0.65303999999999995</v>
      </c>
      <c r="Q83" s="405">
        <v>1009.11742</v>
      </c>
      <c r="R83" s="356">
        <v>1167.5192200000001</v>
      </c>
      <c r="S83" s="405">
        <v>111.3027</v>
      </c>
      <c r="T83" s="405">
        <v>0</v>
      </c>
      <c r="U83" s="405">
        <v>0</v>
      </c>
      <c r="V83" s="405">
        <v>0</v>
      </c>
      <c r="W83" s="405">
        <v>0</v>
      </c>
      <c r="X83" s="405">
        <v>0</v>
      </c>
      <c r="Y83" s="405">
        <v>0</v>
      </c>
      <c r="Z83" s="405">
        <v>4.9036900000000001</v>
      </c>
      <c r="AA83" s="405">
        <v>0</v>
      </c>
      <c r="AB83" s="405">
        <v>1.98506</v>
      </c>
      <c r="AC83" s="405">
        <v>0</v>
      </c>
      <c r="AD83" s="242">
        <v>118.19145</v>
      </c>
      <c r="AE83" s="242">
        <v>7347.12914</v>
      </c>
      <c r="AF83" s="236">
        <v>0</v>
      </c>
      <c r="AG83" s="236">
        <v>9.5860199999999995</v>
      </c>
      <c r="AH83" s="236">
        <v>0</v>
      </c>
      <c r="AI83" s="236">
        <v>0</v>
      </c>
      <c r="AJ83" s="488">
        <v>7337.5431200000003</v>
      </c>
      <c r="AK83" s="40"/>
      <c r="AL83" s="420"/>
      <c r="AM83" s="420"/>
    </row>
    <row r="84" spans="1:39" ht="14.4" x14ac:dyDescent="0.3">
      <c r="A84" s="152">
        <v>76</v>
      </c>
      <c r="B84" s="81">
        <v>4302</v>
      </c>
      <c r="C84" s="321" t="s">
        <v>968</v>
      </c>
      <c r="D84" s="405">
        <v>538.88653999999997</v>
      </c>
      <c r="E84" s="405">
        <v>325.01807000000002</v>
      </c>
      <c r="F84" s="405">
        <v>5715.2973000000002</v>
      </c>
      <c r="G84" s="405">
        <v>286.68162000000001</v>
      </c>
      <c r="H84" s="356">
        <v>6865.8835300000001</v>
      </c>
      <c r="I84" s="405">
        <v>3315.8057199999998</v>
      </c>
      <c r="J84" s="405">
        <v>27.0883</v>
      </c>
      <c r="K84" s="405">
        <v>348.71300000000002</v>
      </c>
      <c r="L84" s="405">
        <v>27.35737</v>
      </c>
      <c r="M84" s="405">
        <v>130.42660000000001</v>
      </c>
      <c r="N84" s="405">
        <v>36.267769999999999</v>
      </c>
      <c r="O84" s="405">
        <v>27.676089999999999</v>
      </c>
      <c r="P84" s="405">
        <v>44.553510000000003</v>
      </c>
      <c r="Q84" s="405">
        <v>308.93178</v>
      </c>
      <c r="R84" s="356">
        <v>4266.8201399999998</v>
      </c>
      <c r="S84" s="405">
        <v>0</v>
      </c>
      <c r="T84" s="405">
        <v>383.42124000000001</v>
      </c>
      <c r="U84" s="405">
        <v>0</v>
      </c>
      <c r="V84" s="405">
        <v>0</v>
      </c>
      <c r="W84" s="405">
        <v>0</v>
      </c>
      <c r="X84" s="405">
        <v>0</v>
      </c>
      <c r="Y84" s="405">
        <v>0</v>
      </c>
      <c r="Z84" s="405">
        <v>0</v>
      </c>
      <c r="AA84" s="405">
        <v>0</v>
      </c>
      <c r="AB84" s="405">
        <v>2.64039</v>
      </c>
      <c r="AC84" s="405">
        <v>0</v>
      </c>
      <c r="AD84" s="242">
        <v>386.06163000000004</v>
      </c>
      <c r="AE84" s="242">
        <v>11518.765299999999</v>
      </c>
      <c r="AF84" s="236">
        <v>384.98077000000001</v>
      </c>
      <c r="AG84" s="236">
        <v>157.78397000000001</v>
      </c>
      <c r="AH84" s="236">
        <v>0</v>
      </c>
      <c r="AI84" s="236">
        <v>0</v>
      </c>
      <c r="AJ84" s="488">
        <v>10976.00056</v>
      </c>
      <c r="AK84" s="40"/>
      <c r="AL84" s="420"/>
      <c r="AM84" s="420"/>
    </row>
    <row r="85" spans="1:39" ht="14.4" x14ac:dyDescent="0.3">
      <c r="A85" s="60">
        <v>77</v>
      </c>
      <c r="B85" s="81">
        <v>4303</v>
      </c>
      <c r="C85" s="321" t="s">
        <v>969</v>
      </c>
      <c r="D85" s="405">
        <v>1072.08881</v>
      </c>
      <c r="E85" s="405">
        <v>60.197560000000003</v>
      </c>
      <c r="F85" s="405">
        <v>0</v>
      </c>
      <c r="G85" s="405">
        <v>0.61068</v>
      </c>
      <c r="H85" s="356">
        <v>1132.89705</v>
      </c>
      <c r="I85" s="405">
        <v>63.861049999999999</v>
      </c>
      <c r="J85" s="405">
        <v>55.852060000000002</v>
      </c>
      <c r="K85" s="405">
        <v>634.48599999999999</v>
      </c>
      <c r="L85" s="405">
        <v>50.461849999999998</v>
      </c>
      <c r="M85" s="405">
        <v>0</v>
      </c>
      <c r="N85" s="405">
        <v>0</v>
      </c>
      <c r="O85" s="405">
        <v>0</v>
      </c>
      <c r="P85" s="405">
        <v>0</v>
      </c>
      <c r="Q85" s="405">
        <v>16240.215319999999</v>
      </c>
      <c r="R85" s="356">
        <v>17044.87628</v>
      </c>
      <c r="S85" s="405">
        <v>0</v>
      </c>
      <c r="T85" s="405">
        <v>95.635140000000007</v>
      </c>
      <c r="U85" s="405">
        <v>0</v>
      </c>
      <c r="V85" s="405">
        <v>0</v>
      </c>
      <c r="W85" s="405">
        <v>0</v>
      </c>
      <c r="X85" s="405">
        <v>0</v>
      </c>
      <c r="Y85" s="405">
        <v>12.583920000000001</v>
      </c>
      <c r="Z85" s="405">
        <v>0</v>
      </c>
      <c r="AA85" s="405">
        <v>0</v>
      </c>
      <c r="AB85" s="405">
        <v>3102.9925699999999</v>
      </c>
      <c r="AC85" s="405">
        <v>0</v>
      </c>
      <c r="AD85" s="242">
        <v>3211.2116299999998</v>
      </c>
      <c r="AE85" s="242">
        <v>21388.984960000002</v>
      </c>
      <c r="AF85" s="236">
        <v>634.48599999999999</v>
      </c>
      <c r="AG85" s="236">
        <v>50.461849999999998</v>
      </c>
      <c r="AH85" s="236">
        <v>0</v>
      </c>
      <c r="AI85" s="236">
        <v>12.583920000000001</v>
      </c>
      <c r="AJ85" s="488">
        <v>20691.453189999997</v>
      </c>
      <c r="AK85" s="40"/>
      <c r="AL85" s="420"/>
      <c r="AM85" s="420"/>
    </row>
    <row r="86" spans="1:39" ht="14.4" x14ac:dyDescent="0.3">
      <c r="A86" s="60">
        <v>78</v>
      </c>
      <c r="B86" s="81">
        <v>4304</v>
      </c>
      <c r="C86" s="321" t="s">
        <v>974</v>
      </c>
      <c r="D86" s="405">
        <v>55.251730000000002</v>
      </c>
      <c r="E86" s="405">
        <v>5.3060000000000003E-2</v>
      </c>
      <c r="F86" s="405">
        <v>0</v>
      </c>
      <c r="G86" s="405">
        <v>366.17388999999997</v>
      </c>
      <c r="H86" s="356">
        <v>421.47868</v>
      </c>
      <c r="I86" s="405">
        <v>0</v>
      </c>
      <c r="J86" s="405">
        <v>0</v>
      </c>
      <c r="K86" s="405">
        <v>0</v>
      </c>
      <c r="L86" s="405">
        <v>0</v>
      </c>
      <c r="M86" s="405">
        <v>0.13580999999999999</v>
      </c>
      <c r="N86" s="405">
        <v>0</v>
      </c>
      <c r="O86" s="405">
        <v>0</v>
      </c>
      <c r="P86" s="405">
        <v>0</v>
      </c>
      <c r="Q86" s="405">
        <v>0.83348999999999995</v>
      </c>
      <c r="R86" s="356">
        <v>0.96929999999999994</v>
      </c>
      <c r="S86" s="405">
        <v>0</v>
      </c>
      <c r="T86" s="405">
        <v>0</v>
      </c>
      <c r="U86" s="405">
        <v>0</v>
      </c>
      <c r="V86" s="405">
        <v>0</v>
      </c>
      <c r="W86" s="405">
        <v>0</v>
      </c>
      <c r="X86" s="405">
        <v>0</v>
      </c>
      <c r="Y86" s="405">
        <v>0</v>
      </c>
      <c r="Z86" s="405">
        <v>0</v>
      </c>
      <c r="AA86" s="405">
        <v>0</v>
      </c>
      <c r="AB86" s="405">
        <v>0</v>
      </c>
      <c r="AC86" s="405">
        <v>0</v>
      </c>
      <c r="AD86" s="242">
        <v>0</v>
      </c>
      <c r="AE86" s="242">
        <v>422.44797999999997</v>
      </c>
      <c r="AF86" s="236">
        <v>0</v>
      </c>
      <c r="AG86" s="236">
        <v>0.13580999999999999</v>
      </c>
      <c r="AH86" s="236">
        <v>0</v>
      </c>
      <c r="AI86" s="236">
        <v>0</v>
      </c>
      <c r="AJ86" s="488">
        <v>422.31216999999998</v>
      </c>
      <c r="AK86" s="40"/>
      <c r="AL86" s="420"/>
      <c r="AM86" s="420"/>
    </row>
    <row r="87" spans="1:39" ht="14.4" x14ac:dyDescent="0.3">
      <c r="A87" s="60">
        <v>79</v>
      </c>
      <c r="B87" s="81">
        <v>4305</v>
      </c>
      <c r="C87" s="321" t="s">
        <v>975</v>
      </c>
      <c r="D87" s="405">
        <v>0</v>
      </c>
      <c r="E87" s="405">
        <v>0</v>
      </c>
      <c r="F87" s="405">
        <v>0</v>
      </c>
      <c r="G87" s="405">
        <v>0.45755000000000001</v>
      </c>
      <c r="H87" s="356">
        <v>0.45755000000000001</v>
      </c>
      <c r="I87" s="405">
        <v>0</v>
      </c>
      <c r="J87" s="405">
        <v>0</v>
      </c>
      <c r="K87" s="405">
        <v>0</v>
      </c>
      <c r="L87" s="405">
        <v>0</v>
      </c>
      <c r="M87" s="405">
        <v>0</v>
      </c>
      <c r="N87" s="405">
        <v>193.67549</v>
      </c>
      <c r="O87" s="405">
        <v>4.2632599999999998</v>
      </c>
      <c r="P87" s="405">
        <v>0</v>
      </c>
      <c r="Q87" s="405">
        <v>0</v>
      </c>
      <c r="R87" s="356">
        <v>197.93875</v>
      </c>
      <c r="S87" s="405">
        <v>0</v>
      </c>
      <c r="T87" s="405">
        <v>0</v>
      </c>
      <c r="U87" s="405">
        <v>0</v>
      </c>
      <c r="V87" s="405">
        <v>0</v>
      </c>
      <c r="W87" s="405">
        <v>0</v>
      </c>
      <c r="X87" s="405">
        <v>0</v>
      </c>
      <c r="Y87" s="405">
        <v>0</v>
      </c>
      <c r="Z87" s="405">
        <v>0</v>
      </c>
      <c r="AA87" s="405">
        <v>0</v>
      </c>
      <c r="AB87" s="405">
        <v>0</v>
      </c>
      <c r="AC87" s="405">
        <v>0</v>
      </c>
      <c r="AD87" s="242">
        <v>0</v>
      </c>
      <c r="AE87" s="242">
        <v>198.3963</v>
      </c>
      <c r="AF87" s="236">
        <v>193.67549</v>
      </c>
      <c r="AG87" s="236">
        <v>0</v>
      </c>
      <c r="AH87" s="236">
        <v>0</v>
      </c>
      <c r="AI87" s="236">
        <v>0</v>
      </c>
      <c r="AJ87" s="488">
        <v>4.7208100000000002</v>
      </c>
      <c r="AK87" s="40"/>
      <c r="AL87" s="420"/>
      <c r="AM87" s="420"/>
    </row>
    <row r="88" spans="1:39" ht="14.4" x14ac:dyDescent="0.3">
      <c r="A88" s="60">
        <v>80</v>
      </c>
      <c r="B88" s="81">
        <v>4306</v>
      </c>
      <c r="C88" s="321" t="s">
        <v>976</v>
      </c>
      <c r="D88" s="405">
        <v>123.31305999999999</v>
      </c>
      <c r="E88" s="405">
        <v>0</v>
      </c>
      <c r="F88" s="405">
        <v>1110.74683</v>
      </c>
      <c r="G88" s="405">
        <v>21.349039999999999</v>
      </c>
      <c r="H88" s="356">
        <v>1255.4089300000001</v>
      </c>
      <c r="I88" s="405">
        <v>1252.5016599999999</v>
      </c>
      <c r="J88" s="405">
        <v>570.12972000000002</v>
      </c>
      <c r="K88" s="405">
        <v>0</v>
      </c>
      <c r="L88" s="405">
        <v>0</v>
      </c>
      <c r="M88" s="405">
        <v>137.45953</v>
      </c>
      <c r="N88" s="405">
        <v>1189.5718099999999</v>
      </c>
      <c r="O88" s="405">
        <v>6.8797199999999998</v>
      </c>
      <c r="P88" s="405">
        <v>110.45456</v>
      </c>
      <c r="Q88" s="405">
        <v>3.7440000000000001E-2</v>
      </c>
      <c r="R88" s="356">
        <v>3267.0344399999999</v>
      </c>
      <c r="S88" s="405">
        <v>0</v>
      </c>
      <c r="T88" s="405">
        <v>64.264160000000004</v>
      </c>
      <c r="U88" s="405">
        <v>0</v>
      </c>
      <c r="V88" s="405">
        <v>0</v>
      </c>
      <c r="W88" s="405">
        <v>0</v>
      </c>
      <c r="X88" s="405">
        <v>39.807250000000003</v>
      </c>
      <c r="Y88" s="405">
        <v>5.8129999999999997</v>
      </c>
      <c r="Z88" s="405">
        <v>33.488300000000002</v>
      </c>
      <c r="AA88" s="405">
        <v>0</v>
      </c>
      <c r="AB88" s="405">
        <v>0</v>
      </c>
      <c r="AC88" s="405">
        <v>0</v>
      </c>
      <c r="AD88" s="242">
        <v>143.37271000000001</v>
      </c>
      <c r="AE88" s="242">
        <v>4665.8160799999996</v>
      </c>
      <c r="AF88" s="236">
        <v>1189.5718099999999</v>
      </c>
      <c r="AG88" s="236">
        <v>137.45953</v>
      </c>
      <c r="AH88" s="236">
        <v>0</v>
      </c>
      <c r="AI88" s="236">
        <v>5.8129999999999997</v>
      </c>
      <c r="AJ88" s="488">
        <v>3332.97174</v>
      </c>
      <c r="AK88" s="40"/>
      <c r="AL88" s="420"/>
      <c r="AM88" s="420"/>
    </row>
    <row r="89" spans="1:39" ht="14.4" x14ac:dyDescent="0.3">
      <c r="A89" s="152">
        <v>81</v>
      </c>
      <c r="B89" s="81">
        <v>4390</v>
      </c>
      <c r="C89" s="321" t="s">
        <v>118</v>
      </c>
      <c r="D89" s="405">
        <v>0</v>
      </c>
      <c r="E89" s="405">
        <v>0</v>
      </c>
      <c r="F89" s="405">
        <v>0</v>
      </c>
      <c r="G89" s="405">
        <v>0</v>
      </c>
      <c r="H89" s="356">
        <v>0</v>
      </c>
      <c r="I89" s="405">
        <v>0</v>
      </c>
      <c r="J89" s="405">
        <v>0</v>
      </c>
      <c r="K89" s="405">
        <v>0</v>
      </c>
      <c r="L89" s="405">
        <v>0</v>
      </c>
      <c r="M89" s="405">
        <v>0</v>
      </c>
      <c r="N89" s="405">
        <v>0</v>
      </c>
      <c r="O89" s="405">
        <v>0</v>
      </c>
      <c r="P89" s="405">
        <v>0</v>
      </c>
      <c r="Q89" s="405">
        <v>0</v>
      </c>
      <c r="R89" s="356">
        <v>0</v>
      </c>
      <c r="S89" s="405">
        <v>0</v>
      </c>
      <c r="T89" s="405">
        <v>0</v>
      </c>
      <c r="U89" s="405">
        <v>0</v>
      </c>
      <c r="V89" s="405">
        <v>0</v>
      </c>
      <c r="W89" s="405">
        <v>0</v>
      </c>
      <c r="X89" s="405">
        <v>0</v>
      </c>
      <c r="Y89" s="405">
        <v>0</v>
      </c>
      <c r="Z89" s="405">
        <v>0</v>
      </c>
      <c r="AA89" s="405">
        <v>0</v>
      </c>
      <c r="AB89" s="405">
        <v>0</v>
      </c>
      <c r="AC89" s="405">
        <v>0</v>
      </c>
      <c r="AD89" s="242">
        <v>0</v>
      </c>
      <c r="AE89" s="242">
        <v>0</v>
      </c>
      <c r="AF89" s="236">
        <v>0</v>
      </c>
      <c r="AG89" s="236">
        <v>0</v>
      </c>
      <c r="AH89" s="236">
        <v>0</v>
      </c>
      <c r="AI89" s="236">
        <v>0</v>
      </c>
      <c r="AJ89" s="488">
        <v>0</v>
      </c>
      <c r="AK89" s="40"/>
      <c r="AL89" s="420"/>
      <c r="AM89" s="420"/>
    </row>
    <row r="90" spans="1:39" s="14" customFormat="1" ht="14.4" x14ac:dyDescent="0.3">
      <c r="A90" s="64">
        <v>82</v>
      </c>
      <c r="B90" s="197" t="s">
        <v>540</v>
      </c>
      <c r="C90" s="319" t="s">
        <v>540</v>
      </c>
      <c r="D90" s="501">
        <v>271092.27993999998</v>
      </c>
      <c r="E90" s="501">
        <v>261939.92038</v>
      </c>
      <c r="F90" s="501">
        <v>635671.56975999998</v>
      </c>
      <c r="G90" s="501">
        <v>242251.84862999999</v>
      </c>
      <c r="H90" s="355">
        <v>1410955.6187099998</v>
      </c>
      <c r="I90" s="501">
        <v>73755.911500000002</v>
      </c>
      <c r="J90" s="501">
        <v>141533.75511</v>
      </c>
      <c r="K90" s="501">
        <v>14136.200999999999</v>
      </c>
      <c r="L90" s="501">
        <v>212063.06821</v>
      </c>
      <c r="M90" s="501">
        <v>51296.80775</v>
      </c>
      <c r="N90" s="501">
        <v>136971.10518000001</v>
      </c>
      <c r="O90" s="501">
        <v>26170.096949999999</v>
      </c>
      <c r="P90" s="501">
        <v>32285.26484</v>
      </c>
      <c r="Q90" s="501">
        <v>46611.155250000003</v>
      </c>
      <c r="R90" s="355">
        <v>734823.36578999995</v>
      </c>
      <c r="S90" s="501">
        <v>15253.34251</v>
      </c>
      <c r="T90" s="501">
        <v>6074.7032900000004</v>
      </c>
      <c r="U90" s="501">
        <v>2805.1475500000001</v>
      </c>
      <c r="V90" s="501">
        <v>2215.7001100000002</v>
      </c>
      <c r="W90" s="501">
        <v>6351.8810700000004</v>
      </c>
      <c r="X90" s="501">
        <v>646.92035999999996</v>
      </c>
      <c r="Y90" s="501">
        <v>3885.3592800000001</v>
      </c>
      <c r="Z90" s="501">
        <v>3076.5529099999999</v>
      </c>
      <c r="AA90" s="501">
        <v>6850.9929599999996</v>
      </c>
      <c r="AB90" s="501">
        <v>8741.9417699999995</v>
      </c>
      <c r="AC90" s="501">
        <v>8452.3774599999997</v>
      </c>
      <c r="AD90" s="502">
        <v>64354.919269999984</v>
      </c>
      <c r="AE90" s="502">
        <v>2210133.9037699997</v>
      </c>
      <c r="AF90" s="486">
        <v>151107.30618000001</v>
      </c>
      <c r="AG90" s="486">
        <v>265575.57607000001</v>
      </c>
      <c r="AH90" s="486">
        <v>0</v>
      </c>
      <c r="AI90" s="486">
        <v>19188.7297</v>
      </c>
      <c r="AJ90" s="487">
        <v>1774262.2918200002</v>
      </c>
      <c r="AK90" s="40"/>
      <c r="AL90" s="420"/>
      <c r="AM90" s="420"/>
    </row>
    <row r="91" spans="1:39" s="14" customFormat="1" ht="14.4" x14ac:dyDescent="0.3">
      <c r="A91" s="64"/>
      <c r="B91" s="13"/>
      <c r="D91" s="502"/>
      <c r="E91" s="502"/>
      <c r="F91" s="502"/>
      <c r="G91" s="502"/>
      <c r="H91" s="356"/>
      <c r="I91" s="502"/>
      <c r="J91" s="502"/>
      <c r="K91" s="502"/>
      <c r="L91" s="502"/>
      <c r="M91" s="502"/>
      <c r="N91" s="502"/>
      <c r="O91" s="502"/>
      <c r="P91" s="502"/>
      <c r="Q91" s="502"/>
      <c r="R91" s="356"/>
      <c r="S91" s="502"/>
      <c r="T91" s="502"/>
      <c r="U91" s="502"/>
      <c r="V91" s="502"/>
      <c r="W91" s="502"/>
      <c r="X91" s="502"/>
      <c r="Y91" s="502"/>
      <c r="Z91" s="502"/>
      <c r="AA91" s="502"/>
      <c r="AB91" s="502"/>
      <c r="AC91" s="502"/>
      <c r="AD91" s="242"/>
      <c r="AE91" s="242"/>
      <c r="AF91" s="236"/>
      <c r="AG91" s="236"/>
      <c r="AH91" s="236"/>
      <c r="AI91" s="236"/>
      <c r="AJ91" s="488"/>
      <c r="AK91" s="40"/>
      <c r="AL91" s="420"/>
      <c r="AM91" s="420"/>
    </row>
    <row r="92" spans="1:39" s="14" customFormat="1" ht="14.4" x14ac:dyDescent="0.3">
      <c r="A92" s="64">
        <v>84</v>
      </c>
      <c r="B92" s="80">
        <v>44</v>
      </c>
      <c r="C92" s="320" t="s">
        <v>503</v>
      </c>
      <c r="D92" s="501">
        <v>77024.278640000004</v>
      </c>
      <c r="E92" s="501">
        <v>107715.13311</v>
      </c>
      <c r="F92" s="501">
        <v>215395.59925</v>
      </c>
      <c r="G92" s="501">
        <v>91843.935469999997</v>
      </c>
      <c r="H92" s="355">
        <v>491978.94646999997</v>
      </c>
      <c r="I92" s="501">
        <v>13849.166740000001</v>
      </c>
      <c r="J92" s="501">
        <v>21639.467110000001</v>
      </c>
      <c r="K92" s="501">
        <v>493.88600000000002</v>
      </c>
      <c r="L92" s="501">
        <v>88410.811749999993</v>
      </c>
      <c r="M92" s="501">
        <v>12967.85139</v>
      </c>
      <c r="N92" s="501">
        <v>21089.00245</v>
      </c>
      <c r="O92" s="501">
        <v>7587.5226199999997</v>
      </c>
      <c r="P92" s="501">
        <v>5549.0056299999997</v>
      </c>
      <c r="Q92" s="501">
        <v>231.25239999999999</v>
      </c>
      <c r="R92" s="355">
        <v>171817.96609</v>
      </c>
      <c r="S92" s="501">
        <v>4799.1376</v>
      </c>
      <c r="T92" s="501">
        <v>1690.28197</v>
      </c>
      <c r="U92" s="501">
        <v>138.11516</v>
      </c>
      <c r="V92" s="501">
        <v>61.073790000000002</v>
      </c>
      <c r="W92" s="501">
        <v>88.011200000000002</v>
      </c>
      <c r="X92" s="501">
        <v>183.55659</v>
      </c>
      <c r="Y92" s="501">
        <v>5262.9563200000002</v>
      </c>
      <c r="Z92" s="501">
        <v>537.53953000000001</v>
      </c>
      <c r="AA92" s="501">
        <v>836.36910999999998</v>
      </c>
      <c r="AB92" s="501">
        <v>4101.9009599999999</v>
      </c>
      <c r="AC92" s="501">
        <v>2669.15488</v>
      </c>
      <c r="AD92" s="502">
        <v>20368.097110000002</v>
      </c>
      <c r="AE92" s="502">
        <v>684165.00966999994</v>
      </c>
      <c r="AF92" s="486">
        <v>21582.888449999999</v>
      </c>
      <c r="AG92" s="486">
        <v>101439.73692999998</v>
      </c>
      <c r="AH92" s="486">
        <v>0</v>
      </c>
      <c r="AI92" s="486">
        <v>8768.480309999999</v>
      </c>
      <c r="AJ92" s="487">
        <v>552373.90397999994</v>
      </c>
      <c r="AK92" s="40"/>
      <c r="AL92" s="420"/>
      <c r="AM92" s="420"/>
    </row>
    <row r="93" spans="1:39" ht="14.4" x14ac:dyDescent="0.3">
      <c r="A93" s="60">
        <v>85</v>
      </c>
      <c r="B93" s="81">
        <v>4401</v>
      </c>
      <c r="C93" s="321" t="s">
        <v>199</v>
      </c>
      <c r="D93" s="405">
        <v>0</v>
      </c>
      <c r="E93" s="405">
        <v>0</v>
      </c>
      <c r="F93" s="405">
        <v>43080.157930000001</v>
      </c>
      <c r="G93" s="405">
        <v>0</v>
      </c>
      <c r="H93" s="356">
        <v>43080.157930000001</v>
      </c>
      <c r="I93" s="405">
        <v>258.58854000000002</v>
      </c>
      <c r="J93" s="405">
        <v>0</v>
      </c>
      <c r="K93" s="405">
        <v>0</v>
      </c>
      <c r="L93" s="405">
        <v>0</v>
      </c>
      <c r="M93" s="405">
        <v>1658.86851</v>
      </c>
      <c r="N93" s="405">
        <v>1.4599999999999999E-3</v>
      </c>
      <c r="O93" s="405">
        <v>0</v>
      </c>
      <c r="P93" s="405">
        <v>0</v>
      </c>
      <c r="Q93" s="405">
        <v>0</v>
      </c>
      <c r="R93" s="356">
        <v>1917.4585099999999</v>
      </c>
      <c r="S93" s="405">
        <v>0</v>
      </c>
      <c r="T93" s="405">
        <v>0</v>
      </c>
      <c r="U93" s="405">
        <v>1.3944799999999999</v>
      </c>
      <c r="V93" s="405">
        <v>0</v>
      </c>
      <c r="W93" s="405">
        <v>0</v>
      </c>
      <c r="X93" s="405">
        <v>0</v>
      </c>
      <c r="Y93" s="405">
        <v>0</v>
      </c>
      <c r="Z93" s="405">
        <v>0</v>
      </c>
      <c r="AA93" s="405">
        <v>0</v>
      </c>
      <c r="AB93" s="405">
        <v>0</v>
      </c>
      <c r="AC93" s="405">
        <v>0</v>
      </c>
      <c r="AD93" s="242">
        <v>1.3944799999999999</v>
      </c>
      <c r="AE93" s="242">
        <v>44999.010920000001</v>
      </c>
      <c r="AF93" s="236">
        <v>1.4599999999999999E-3</v>
      </c>
      <c r="AG93" s="236">
        <v>1658.86851</v>
      </c>
      <c r="AH93" s="236">
        <v>0</v>
      </c>
      <c r="AI93" s="236">
        <v>0</v>
      </c>
      <c r="AJ93" s="488">
        <v>43340.140950000001</v>
      </c>
      <c r="AK93" s="40"/>
      <c r="AL93" s="420"/>
      <c r="AM93" s="420"/>
    </row>
    <row r="94" spans="1:39" ht="14.4" x14ac:dyDescent="0.3">
      <c r="A94" s="152">
        <v>86</v>
      </c>
      <c r="B94" s="81">
        <v>4402</v>
      </c>
      <c r="C94" s="321" t="s">
        <v>115</v>
      </c>
      <c r="D94" s="405">
        <v>70866.40079</v>
      </c>
      <c r="E94" s="405">
        <v>94065.430479999995</v>
      </c>
      <c r="F94" s="405">
        <v>139000.30828999999</v>
      </c>
      <c r="G94" s="405">
        <v>80021.365720000002</v>
      </c>
      <c r="H94" s="356">
        <v>383953.50527999998</v>
      </c>
      <c r="I94" s="405">
        <v>11003.870220000001</v>
      </c>
      <c r="J94" s="405">
        <v>21054.155999999999</v>
      </c>
      <c r="K94" s="405">
        <v>478.327</v>
      </c>
      <c r="L94" s="405">
        <v>83778.740890000001</v>
      </c>
      <c r="M94" s="405">
        <v>10107.4238</v>
      </c>
      <c r="N94" s="405">
        <v>16706.332050000001</v>
      </c>
      <c r="O94" s="405">
        <v>7300.0330999999996</v>
      </c>
      <c r="P94" s="405">
        <v>5190.2626700000001</v>
      </c>
      <c r="Q94" s="405">
        <v>110.08378</v>
      </c>
      <c r="R94" s="356">
        <v>155729.22951</v>
      </c>
      <c r="S94" s="405">
        <v>4451.2774399999998</v>
      </c>
      <c r="T94" s="405">
        <v>1237.26493</v>
      </c>
      <c r="U94" s="405">
        <v>122.01177</v>
      </c>
      <c r="V94" s="405">
        <v>35.313600000000001</v>
      </c>
      <c r="W94" s="405">
        <v>84.118620000000007</v>
      </c>
      <c r="X94" s="405">
        <v>138.66507999999999</v>
      </c>
      <c r="Y94" s="405">
        <v>5187.9418999999998</v>
      </c>
      <c r="Z94" s="405">
        <v>522.08655999999996</v>
      </c>
      <c r="AA94" s="405">
        <v>797.29790000000003</v>
      </c>
      <c r="AB94" s="405">
        <v>2994.5532699999999</v>
      </c>
      <c r="AC94" s="405">
        <v>2597.9784</v>
      </c>
      <c r="AD94" s="242">
        <v>18168.509469999997</v>
      </c>
      <c r="AE94" s="242">
        <v>557851.24426000006</v>
      </c>
      <c r="AF94" s="236">
        <v>17184.659050000002</v>
      </c>
      <c r="AG94" s="236">
        <v>93921.478289999999</v>
      </c>
      <c r="AH94" s="236">
        <v>0</v>
      </c>
      <c r="AI94" s="236">
        <v>8583.2181999999993</v>
      </c>
      <c r="AJ94" s="488">
        <v>438161.88871999999</v>
      </c>
      <c r="AK94" s="40"/>
      <c r="AL94" s="420"/>
      <c r="AM94" s="420"/>
    </row>
    <row r="95" spans="1:39" s="430" customFormat="1" ht="14.4" hidden="1" x14ac:dyDescent="0.3">
      <c r="A95" s="428">
        <v>87</v>
      </c>
      <c r="B95" s="429">
        <v>440205</v>
      </c>
      <c r="C95" s="430" t="s">
        <v>1122</v>
      </c>
      <c r="D95" s="503">
        <v>0</v>
      </c>
      <c r="E95" s="503">
        <v>0</v>
      </c>
      <c r="F95" s="503">
        <v>0</v>
      </c>
      <c r="G95" s="503">
        <v>0</v>
      </c>
      <c r="H95" s="431">
        <v>0</v>
      </c>
      <c r="I95" s="503">
        <v>0</v>
      </c>
      <c r="J95" s="503">
        <v>0</v>
      </c>
      <c r="K95" s="503">
        <v>0</v>
      </c>
      <c r="L95" s="503">
        <v>0</v>
      </c>
      <c r="M95" s="503">
        <v>0</v>
      </c>
      <c r="N95" s="503">
        <v>0</v>
      </c>
      <c r="O95" s="503">
        <v>0</v>
      </c>
      <c r="P95" s="503">
        <v>0</v>
      </c>
      <c r="Q95" s="503">
        <v>0</v>
      </c>
      <c r="R95" s="431">
        <v>0</v>
      </c>
      <c r="S95" s="503">
        <v>0</v>
      </c>
      <c r="T95" s="503">
        <v>0</v>
      </c>
      <c r="U95" s="503">
        <v>0</v>
      </c>
      <c r="V95" s="503">
        <v>0</v>
      </c>
      <c r="W95" s="503">
        <v>0</v>
      </c>
      <c r="X95" s="503">
        <v>0</v>
      </c>
      <c r="Y95" s="503">
        <v>0</v>
      </c>
      <c r="Z95" s="503">
        <v>0</v>
      </c>
      <c r="AA95" s="503">
        <v>0</v>
      </c>
      <c r="AB95" s="503">
        <v>0</v>
      </c>
      <c r="AC95" s="503">
        <v>0</v>
      </c>
      <c r="AD95" s="485">
        <v>0</v>
      </c>
      <c r="AE95" s="485">
        <v>0</v>
      </c>
      <c r="AF95" s="489">
        <v>0</v>
      </c>
      <c r="AG95" s="489">
        <v>0</v>
      </c>
      <c r="AH95" s="489">
        <v>0</v>
      </c>
      <c r="AI95" s="489">
        <v>0</v>
      </c>
      <c r="AJ95" s="490">
        <v>0</v>
      </c>
      <c r="AK95" s="432"/>
      <c r="AL95" s="433"/>
      <c r="AM95" s="433"/>
    </row>
    <row r="96" spans="1:39" ht="14.4" x14ac:dyDescent="0.3">
      <c r="A96" s="60">
        <v>88</v>
      </c>
      <c r="B96" s="81">
        <v>440210</v>
      </c>
      <c r="C96" s="82" t="s">
        <v>1804</v>
      </c>
      <c r="D96" s="405">
        <v>2674.2188500000002</v>
      </c>
      <c r="E96" s="405">
        <v>20693.797890000002</v>
      </c>
      <c r="F96" s="405">
        <v>58913.668129999998</v>
      </c>
      <c r="G96" s="405">
        <v>31608.994549999999</v>
      </c>
      <c r="H96" s="356">
        <v>113890.67942</v>
      </c>
      <c r="I96" s="405">
        <v>0</v>
      </c>
      <c r="J96" s="405">
        <v>9234.741</v>
      </c>
      <c r="K96" s="405">
        <v>478.327</v>
      </c>
      <c r="L96" s="405">
        <v>5199.4884099999999</v>
      </c>
      <c r="M96" s="405">
        <v>0</v>
      </c>
      <c r="N96" s="405">
        <v>6838.9940500000002</v>
      </c>
      <c r="O96" s="405">
        <v>1892.8796299999999</v>
      </c>
      <c r="P96" s="405">
        <v>951.04652999999996</v>
      </c>
      <c r="Q96" s="405">
        <v>0.28444999999999998</v>
      </c>
      <c r="R96" s="356">
        <v>24595.761069999997</v>
      </c>
      <c r="S96" s="405">
        <v>3043.7469900000001</v>
      </c>
      <c r="T96" s="405">
        <v>524.38265000000001</v>
      </c>
      <c r="U96" s="405">
        <v>28.549579999999999</v>
      </c>
      <c r="V96" s="405">
        <v>0.50175999999999998</v>
      </c>
      <c r="W96" s="405">
        <v>13.75009</v>
      </c>
      <c r="X96" s="405">
        <v>11.5708</v>
      </c>
      <c r="Y96" s="405">
        <v>0</v>
      </c>
      <c r="Z96" s="405">
        <v>262.40589</v>
      </c>
      <c r="AA96" s="405">
        <v>0</v>
      </c>
      <c r="AB96" s="405">
        <v>78.722610000000003</v>
      </c>
      <c r="AC96" s="405">
        <v>0</v>
      </c>
      <c r="AD96" s="242">
        <v>3963.6303699999999</v>
      </c>
      <c r="AE96" s="242">
        <v>142450.07086000001</v>
      </c>
      <c r="AF96" s="236">
        <v>7317.3210500000005</v>
      </c>
      <c r="AG96" s="236">
        <v>5199.99017</v>
      </c>
      <c r="AH96" s="236">
        <v>0</v>
      </c>
      <c r="AI96" s="236">
        <v>0</v>
      </c>
      <c r="AJ96" s="488">
        <v>129932.75964</v>
      </c>
      <c r="AK96" s="40"/>
      <c r="AL96" s="420"/>
      <c r="AM96" s="420"/>
    </row>
    <row r="97" spans="1:39" s="430" customFormat="1" ht="14.4" hidden="1" x14ac:dyDescent="0.3">
      <c r="A97" s="428">
        <v>89</v>
      </c>
      <c r="B97" s="429">
        <v>440215</v>
      </c>
      <c r="C97" s="430" t="s">
        <v>1124</v>
      </c>
      <c r="D97" s="503">
        <v>0</v>
      </c>
      <c r="E97" s="503">
        <v>0</v>
      </c>
      <c r="F97" s="503">
        <v>0</v>
      </c>
      <c r="G97" s="503">
        <v>0</v>
      </c>
      <c r="H97" s="431">
        <v>0</v>
      </c>
      <c r="I97" s="503">
        <v>0</v>
      </c>
      <c r="J97" s="503">
        <v>0</v>
      </c>
      <c r="K97" s="503">
        <v>0</v>
      </c>
      <c r="L97" s="503">
        <v>0</v>
      </c>
      <c r="M97" s="503">
        <v>0</v>
      </c>
      <c r="N97" s="503">
        <v>0</v>
      </c>
      <c r="O97" s="503">
        <v>0</v>
      </c>
      <c r="P97" s="503">
        <v>0</v>
      </c>
      <c r="Q97" s="503">
        <v>0</v>
      </c>
      <c r="R97" s="431">
        <v>0</v>
      </c>
      <c r="S97" s="503">
        <v>0</v>
      </c>
      <c r="T97" s="503">
        <v>0</v>
      </c>
      <c r="U97" s="503">
        <v>0</v>
      </c>
      <c r="V97" s="503">
        <v>0</v>
      </c>
      <c r="W97" s="503">
        <v>0</v>
      </c>
      <c r="X97" s="503">
        <v>0</v>
      </c>
      <c r="Y97" s="503">
        <v>0</v>
      </c>
      <c r="Z97" s="503">
        <v>0</v>
      </c>
      <c r="AA97" s="503">
        <v>0</v>
      </c>
      <c r="AB97" s="503">
        <v>0</v>
      </c>
      <c r="AC97" s="503">
        <v>0</v>
      </c>
      <c r="AD97" s="485">
        <v>0</v>
      </c>
      <c r="AE97" s="485">
        <v>0</v>
      </c>
      <c r="AF97" s="489">
        <v>0</v>
      </c>
      <c r="AG97" s="489">
        <v>0</v>
      </c>
      <c r="AH97" s="489">
        <v>0</v>
      </c>
      <c r="AI97" s="489">
        <v>0</v>
      </c>
      <c r="AJ97" s="490">
        <v>0</v>
      </c>
      <c r="AK97" s="432"/>
      <c r="AL97" s="433"/>
      <c r="AM97" s="433"/>
    </row>
    <row r="98" spans="1:39" ht="14.4" x14ac:dyDescent="0.3">
      <c r="A98" s="60">
        <v>90</v>
      </c>
      <c r="B98" s="81">
        <v>440220</v>
      </c>
      <c r="C98" s="82" t="s">
        <v>1805</v>
      </c>
      <c r="D98" s="405">
        <v>54287.08066</v>
      </c>
      <c r="E98" s="405">
        <v>61939.516620000002</v>
      </c>
      <c r="F98" s="405">
        <v>41049.892959999997</v>
      </c>
      <c r="G98" s="405">
        <v>46824.127009999997</v>
      </c>
      <c r="H98" s="356">
        <v>204100.61725000001</v>
      </c>
      <c r="I98" s="405">
        <v>10737.573109999999</v>
      </c>
      <c r="J98" s="405">
        <v>11508.331</v>
      </c>
      <c r="K98" s="405">
        <v>0</v>
      </c>
      <c r="L98" s="405">
        <v>78579.252479999996</v>
      </c>
      <c r="M98" s="405">
        <v>10107.4238</v>
      </c>
      <c r="N98" s="405">
        <v>9838.9447400000008</v>
      </c>
      <c r="O98" s="405">
        <v>4775.9032900000002</v>
      </c>
      <c r="P98" s="405">
        <v>3877.46621</v>
      </c>
      <c r="Q98" s="405">
        <v>100.55597</v>
      </c>
      <c r="R98" s="356">
        <v>129525.45060000001</v>
      </c>
      <c r="S98" s="405">
        <v>43.702399999999997</v>
      </c>
      <c r="T98" s="405">
        <v>699.49677999999994</v>
      </c>
      <c r="U98" s="405">
        <v>25.4572</v>
      </c>
      <c r="V98" s="405">
        <v>34.683779999999999</v>
      </c>
      <c r="W98" s="405">
        <v>0.98033000000000003</v>
      </c>
      <c r="X98" s="405">
        <v>127.09428</v>
      </c>
      <c r="Y98" s="405">
        <v>27.1356</v>
      </c>
      <c r="Z98" s="405">
        <v>211.72621000000001</v>
      </c>
      <c r="AA98" s="405">
        <v>0</v>
      </c>
      <c r="AB98" s="405">
        <v>780.81182999999999</v>
      </c>
      <c r="AC98" s="405">
        <v>0.31365999999999999</v>
      </c>
      <c r="AD98" s="242">
        <v>1951.4020699999999</v>
      </c>
      <c r="AE98" s="242">
        <v>335577.46992</v>
      </c>
      <c r="AF98" s="236">
        <v>9838.9447400000008</v>
      </c>
      <c r="AG98" s="236">
        <v>88721.360060000006</v>
      </c>
      <c r="AH98" s="236">
        <v>0</v>
      </c>
      <c r="AI98" s="236">
        <v>27.449259999999999</v>
      </c>
      <c r="AJ98" s="488">
        <v>236989.71585999997</v>
      </c>
      <c r="AK98" s="40"/>
      <c r="AL98" s="420"/>
      <c r="AM98" s="420"/>
    </row>
    <row r="99" spans="1:39" s="430" customFormat="1" ht="14.4" hidden="1" x14ac:dyDescent="0.3">
      <c r="A99" s="434">
        <v>91</v>
      </c>
      <c r="B99" s="429">
        <v>440225</v>
      </c>
      <c r="C99" s="430" t="s">
        <v>1126</v>
      </c>
      <c r="D99" s="503">
        <v>0</v>
      </c>
      <c r="E99" s="503">
        <v>0</v>
      </c>
      <c r="F99" s="503">
        <v>0</v>
      </c>
      <c r="G99" s="503">
        <v>0</v>
      </c>
      <c r="H99" s="431">
        <v>0</v>
      </c>
      <c r="I99" s="503">
        <v>0</v>
      </c>
      <c r="J99" s="503">
        <v>0</v>
      </c>
      <c r="K99" s="503">
        <v>0</v>
      </c>
      <c r="L99" s="503">
        <v>0</v>
      </c>
      <c r="M99" s="503">
        <v>0</v>
      </c>
      <c r="N99" s="503">
        <v>0</v>
      </c>
      <c r="O99" s="503">
        <v>0</v>
      </c>
      <c r="P99" s="503">
        <v>0</v>
      </c>
      <c r="Q99" s="503">
        <v>0</v>
      </c>
      <c r="R99" s="431">
        <v>0</v>
      </c>
      <c r="S99" s="503">
        <v>0</v>
      </c>
      <c r="T99" s="503">
        <v>0</v>
      </c>
      <c r="U99" s="503">
        <v>0</v>
      </c>
      <c r="V99" s="503">
        <v>0</v>
      </c>
      <c r="W99" s="503">
        <v>0</v>
      </c>
      <c r="X99" s="503">
        <v>0</v>
      </c>
      <c r="Y99" s="503">
        <v>0</v>
      </c>
      <c r="Z99" s="503">
        <v>0</v>
      </c>
      <c r="AA99" s="503">
        <v>0</v>
      </c>
      <c r="AB99" s="503">
        <v>0</v>
      </c>
      <c r="AC99" s="503">
        <v>0</v>
      </c>
      <c r="AD99" s="485">
        <v>0</v>
      </c>
      <c r="AE99" s="485">
        <v>0</v>
      </c>
      <c r="AF99" s="489">
        <v>0</v>
      </c>
      <c r="AG99" s="489">
        <v>0</v>
      </c>
      <c r="AH99" s="489">
        <v>0</v>
      </c>
      <c r="AI99" s="489">
        <v>0</v>
      </c>
      <c r="AJ99" s="490">
        <v>0</v>
      </c>
      <c r="AK99" s="432"/>
      <c r="AL99" s="433"/>
      <c r="AM99" s="433"/>
    </row>
    <row r="100" spans="1:39" ht="14.4" x14ac:dyDescent="0.3">
      <c r="A100" s="60">
        <v>92</v>
      </c>
      <c r="B100" s="81">
        <v>440230</v>
      </c>
      <c r="C100" s="82" t="s">
        <v>1127</v>
      </c>
      <c r="D100" s="405">
        <v>1073.3713499999999</v>
      </c>
      <c r="E100" s="405">
        <v>3995.2852600000001</v>
      </c>
      <c r="F100" s="405">
        <v>6569.0596599999999</v>
      </c>
      <c r="G100" s="405">
        <v>644.44282999999996</v>
      </c>
      <c r="H100" s="356">
        <v>12282.159100000001</v>
      </c>
      <c r="I100" s="405">
        <v>0</v>
      </c>
      <c r="J100" s="405">
        <v>289.44900000000001</v>
      </c>
      <c r="K100" s="405">
        <v>0</v>
      </c>
      <c r="L100" s="405">
        <v>0</v>
      </c>
      <c r="M100" s="405">
        <v>0</v>
      </c>
      <c r="N100" s="405">
        <v>0</v>
      </c>
      <c r="O100" s="405">
        <v>148.08851000000001</v>
      </c>
      <c r="P100" s="405">
        <v>149.36776</v>
      </c>
      <c r="Q100" s="405">
        <v>8.3323</v>
      </c>
      <c r="R100" s="356">
        <v>595.23757000000001</v>
      </c>
      <c r="S100" s="405">
        <v>299.18565999999998</v>
      </c>
      <c r="T100" s="405">
        <v>4.6675199999999997</v>
      </c>
      <c r="U100" s="405">
        <v>9.0900000000000009E-3</v>
      </c>
      <c r="V100" s="405">
        <v>2.1129999999999999E-2</v>
      </c>
      <c r="W100" s="405">
        <v>0</v>
      </c>
      <c r="X100" s="405">
        <v>0</v>
      </c>
      <c r="Y100" s="405">
        <v>0</v>
      </c>
      <c r="Z100" s="405">
        <v>44.657110000000003</v>
      </c>
      <c r="AA100" s="405">
        <v>0</v>
      </c>
      <c r="AB100" s="405">
        <v>123.61335</v>
      </c>
      <c r="AC100" s="405">
        <v>0</v>
      </c>
      <c r="AD100" s="242">
        <v>472.15386000000001</v>
      </c>
      <c r="AE100" s="242">
        <v>13349.55053</v>
      </c>
      <c r="AF100" s="236">
        <v>0</v>
      </c>
      <c r="AG100" s="236">
        <v>2.1129999999999999E-2</v>
      </c>
      <c r="AH100" s="236">
        <v>0</v>
      </c>
      <c r="AI100" s="236">
        <v>0</v>
      </c>
      <c r="AJ100" s="488">
        <v>13349.529399999999</v>
      </c>
      <c r="AK100" s="40"/>
      <c r="AL100" s="420"/>
      <c r="AM100" s="420"/>
    </row>
    <row r="101" spans="1:39" ht="14.4" x14ac:dyDescent="0.3">
      <c r="A101" s="60">
        <v>93</v>
      </c>
      <c r="B101" s="81">
        <v>440235</v>
      </c>
      <c r="C101" s="82" t="s">
        <v>1806</v>
      </c>
      <c r="D101" s="405">
        <v>0</v>
      </c>
      <c r="E101" s="405">
        <v>1458.7651499999999</v>
      </c>
      <c r="F101" s="405">
        <v>41.409379999999999</v>
      </c>
      <c r="G101" s="405">
        <v>0</v>
      </c>
      <c r="H101" s="356">
        <v>1500.17453</v>
      </c>
      <c r="I101" s="405">
        <v>0</v>
      </c>
      <c r="J101" s="405">
        <v>0</v>
      </c>
      <c r="K101" s="405">
        <v>0</v>
      </c>
      <c r="L101" s="405">
        <v>0</v>
      </c>
      <c r="M101" s="405">
        <v>0</v>
      </c>
      <c r="N101" s="405">
        <v>0.79801</v>
      </c>
      <c r="O101" s="405">
        <v>0</v>
      </c>
      <c r="P101" s="405">
        <v>0</v>
      </c>
      <c r="Q101" s="405">
        <v>0</v>
      </c>
      <c r="R101" s="356">
        <v>0.79801</v>
      </c>
      <c r="S101" s="405">
        <v>0</v>
      </c>
      <c r="T101" s="405">
        <v>0</v>
      </c>
      <c r="U101" s="405">
        <v>0</v>
      </c>
      <c r="V101" s="405">
        <v>0</v>
      </c>
      <c r="W101" s="405">
        <v>0</v>
      </c>
      <c r="X101" s="405">
        <v>0</v>
      </c>
      <c r="Y101" s="405">
        <v>0</v>
      </c>
      <c r="Z101" s="405">
        <v>0</v>
      </c>
      <c r="AA101" s="405">
        <v>0</v>
      </c>
      <c r="AB101" s="405">
        <v>0</v>
      </c>
      <c r="AC101" s="405">
        <v>0</v>
      </c>
      <c r="AD101" s="242">
        <v>0</v>
      </c>
      <c r="AE101" s="242">
        <v>1500.97254</v>
      </c>
      <c r="AF101" s="236">
        <v>0.79801</v>
      </c>
      <c r="AG101" s="236">
        <v>0</v>
      </c>
      <c r="AH101" s="236">
        <v>0</v>
      </c>
      <c r="AI101" s="236">
        <v>0</v>
      </c>
      <c r="AJ101" s="488">
        <v>1500.17453</v>
      </c>
      <c r="AK101" s="40"/>
      <c r="AL101" s="420"/>
      <c r="AM101" s="420"/>
    </row>
    <row r="102" spans="1:39" ht="14.4" x14ac:dyDescent="0.3">
      <c r="A102" s="60">
        <v>94</v>
      </c>
      <c r="B102" s="81">
        <v>440240</v>
      </c>
      <c r="C102" s="82" t="s">
        <v>1128</v>
      </c>
      <c r="D102" s="405">
        <v>12783.64277</v>
      </c>
      <c r="E102" s="405">
        <v>1256.13788</v>
      </c>
      <c r="F102" s="405">
        <v>32309.57172</v>
      </c>
      <c r="G102" s="405">
        <v>926.14171999999996</v>
      </c>
      <c r="H102" s="356">
        <v>47275.49409</v>
      </c>
      <c r="I102" s="405">
        <v>266.29710999999998</v>
      </c>
      <c r="J102" s="405">
        <v>0</v>
      </c>
      <c r="K102" s="405">
        <v>0</v>
      </c>
      <c r="L102" s="405">
        <v>0</v>
      </c>
      <c r="M102" s="405">
        <v>0</v>
      </c>
      <c r="N102" s="405">
        <v>27.59525</v>
      </c>
      <c r="O102" s="405">
        <v>482.88416999999998</v>
      </c>
      <c r="P102" s="405">
        <v>200.57560000000001</v>
      </c>
      <c r="Q102" s="405">
        <v>0.91105999999999998</v>
      </c>
      <c r="R102" s="356">
        <v>978.26319000000001</v>
      </c>
      <c r="S102" s="405">
        <v>1062.7304200000001</v>
      </c>
      <c r="T102" s="405">
        <v>8.7179800000000007</v>
      </c>
      <c r="U102" s="405">
        <v>67.995900000000006</v>
      </c>
      <c r="V102" s="405">
        <v>0.10693</v>
      </c>
      <c r="W102" s="405">
        <v>69.388199999999998</v>
      </c>
      <c r="X102" s="405">
        <v>0</v>
      </c>
      <c r="Y102" s="405">
        <v>5160.8063000000002</v>
      </c>
      <c r="Z102" s="405">
        <v>3.2973499999999998</v>
      </c>
      <c r="AA102" s="405">
        <v>797.29790000000003</v>
      </c>
      <c r="AB102" s="405">
        <v>2011.4054799999999</v>
      </c>
      <c r="AC102" s="405">
        <v>2597.6647400000002</v>
      </c>
      <c r="AD102" s="242">
        <v>11779.4112</v>
      </c>
      <c r="AE102" s="242">
        <v>60033.16848</v>
      </c>
      <c r="AF102" s="236">
        <v>27.59525</v>
      </c>
      <c r="AG102" s="236">
        <v>0.10693</v>
      </c>
      <c r="AH102" s="236">
        <v>0</v>
      </c>
      <c r="AI102" s="236">
        <v>8555.7689399999999</v>
      </c>
      <c r="AJ102" s="488">
        <v>51449.697359999998</v>
      </c>
      <c r="AK102" s="40"/>
      <c r="AL102" s="420"/>
      <c r="AM102" s="420"/>
    </row>
    <row r="103" spans="1:39" ht="14.4" x14ac:dyDescent="0.3">
      <c r="A103" s="60">
        <v>95</v>
      </c>
      <c r="B103" s="81">
        <v>440245</v>
      </c>
      <c r="C103" s="82" t="s">
        <v>1129</v>
      </c>
      <c r="D103" s="405">
        <v>48.087159999999997</v>
      </c>
      <c r="E103" s="405">
        <v>4721.9276799999998</v>
      </c>
      <c r="F103" s="405">
        <v>116.70644</v>
      </c>
      <c r="G103" s="405">
        <v>17.659610000000001</v>
      </c>
      <c r="H103" s="356">
        <v>4904.3808899999995</v>
      </c>
      <c r="I103" s="405">
        <v>0</v>
      </c>
      <c r="J103" s="405">
        <v>21.635000000000002</v>
      </c>
      <c r="K103" s="405">
        <v>0</v>
      </c>
      <c r="L103" s="405">
        <v>0</v>
      </c>
      <c r="M103" s="405">
        <v>0</v>
      </c>
      <c r="N103" s="405">
        <v>0</v>
      </c>
      <c r="O103" s="405">
        <v>0.27750000000000002</v>
      </c>
      <c r="P103" s="405">
        <v>11.806570000000001</v>
      </c>
      <c r="Q103" s="405">
        <v>0</v>
      </c>
      <c r="R103" s="356">
        <v>33.719070000000002</v>
      </c>
      <c r="S103" s="405">
        <v>1.9119699999999999</v>
      </c>
      <c r="T103" s="405">
        <v>0</v>
      </c>
      <c r="U103" s="405">
        <v>0</v>
      </c>
      <c r="V103" s="405">
        <v>0</v>
      </c>
      <c r="W103" s="405">
        <v>0</v>
      </c>
      <c r="X103" s="405">
        <v>0</v>
      </c>
      <c r="Y103" s="405">
        <v>0</v>
      </c>
      <c r="Z103" s="405">
        <v>0</v>
      </c>
      <c r="AA103" s="405">
        <v>0</v>
      </c>
      <c r="AB103" s="405">
        <v>0</v>
      </c>
      <c r="AC103" s="405">
        <v>0</v>
      </c>
      <c r="AD103" s="242">
        <v>1.9119699999999999</v>
      </c>
      <c r="AE103" s="242">
        <v>4940.0119299999997</v>
      </c>
      <c r="AF103" s="236">
        <v>0</v>
      </c>
      <c r="AG103" s="236">
        <v>0</v>
      </c>
      <c r="AH103" s="236">
        <v>0</v>
      </c>
      <c r="AI103" s="236">
        <v>0</v>
      </c>
      <c r="AJ103" s="488">
        <v>4940.0119299999997</v>
      </c>
      <c r="AK103" s="40"/>
      <c r="AL103" s="420"/>
      <c r="AM103" s="420"/>
    </row>
    <row r="104" spans="1:39" ht="14.4" x14ac:dyDescent="0.3">
      <c r="A104" s="152">
        <v>96</v>
      </c>
      <c r="B104" s="81">
        <v>440250</v>
      </c>
      <c r="C104" s="82" t="s">
        <v>1130</v>
      </c>
      <c r="D104" s="405">
        <v>0</v>
      </c>
      <c r="E104" s="405">
        <v>0</v>
      </c>
      <c r="F104" s="405">
        <v>0</v>
      </c>
      <c r="G104" s="405">
        <v>0</v>
      </c>
      <c r="H104" s="356">
        <v>0</v>
      </c>
      <c r="I104" s="405">
        <v>0</v>
      </c>
      <c r="J104" s="405">
        <v>0</v>
      </c>
      <c r="K104" s="405">
        <v>0</v>
      </c>
      <c r="L104" s="405">
        <v>0</v>
      </c>
      <c r="M104" s="405">
        <v>0</v>
      </c>
      <c r="N104" s="405">
        <v>0</v>
      </c>
      <c r="O104" s="405">
        <v>0</v>
      </c>
      <c r="P104" s="405">
        <v>0</v>
      </c>
      <c r="Q104" s="405">
        <v>0</v>
      </c>
      <c r="R104" s="356">
        <v>0</v>
      </c>
      <c r="S104" s="405">
        <v>0</v>
      </c>
      <c r="T104" s="405">
        <v>0</v>
      </c>
      <c r="U104" s="405">
        <v>0</v>
      </c>
      <c r="V104" s="405">
        <v>0</v>
      </c>
      <c r="W104" s="405">
        <v>0</v>
      </c>
      <c r="X104" s="405">
        <v>0</v>
      </c>
      <c r="Y104" s="405">
        <v>0</v>
      </c>
      <c r="Z104" s="405">
        <v>0</v>
      </c>
      <c r="AA104" s="405">
        <v>0</v>
      </c>
      <c r="AB104" s="405">
        <v>0</v>
      </c>
      <c r="AC104" s="405">
        <v>0</v>
      </c>
      <c r="AD104" s="242">
        <v>0</v>
      </c>
      <c r="AE104" s="242">
        <v>0</v>
      </c>
      <c r="AF104" s="236">
        <v>0</v>
      </c>
      <c r="AG104" s="236">
        <v>0</v>
      </c>
      <c r="AH104" s="236">
        <v>0</v>
      </c>
      <c r="AI104" s="236">
        <v>0</v>
      </c>
      <c r="AJ104" s="488">
        <v>0</v>
      </c>
      <c r="AK104" s="40"/>
      <c r="AL104" s="420"/>
      <c r="AM104" s="420"/>
    </row>
    <row r="105" spans="1:39" ht="14.4" x14ac:dyDescent="0.3">
      <c r="A105" s="60">
        <v>97</v>
      </c>
      <c r="B105" s="81">
        <v>4403</v>
      </c>
      <c r="C105" s="321" t="s">
        <v>209</v>
      </c>
      <c r="D105" s="405">
        <v>4920.8381200000003</v>
      </c>
      <c r="E105" s="405">
        <v>9841.6925200000005</v>
      </c>
      <c r="F105" s="405">
        <v>20183.011579999999</v>
      </c>
      <c r="G105" s="405">
        <v>10266.051719999999</v>
      </c>
      <c r="H105" s="356">
        <v>45211.593940000006</v>
      </c>
      <c r="I105" s="405">
        <v>1964.3100300000001</v>
      </c>
      <c r="J105" s="405">
        <v>302</v>
      </c>
      <c r="K105" s="405">
        <v>3.6440000000000001</v>
      </c>
      <c r="L105" s="405">
        <v>4262.8882999999996</v>
      </c>
      <c r="M105" s="405">
        <v>1019.80286</v>
      </c>
      <c r="N105" s="405">
        <v>1398.7545600000001</v>
      </c>
      <c r="O105" s="405">
        <v>0</v>
      </c>
      <c r="P105" s="405">
        <v>269.35602</v>
      </c>
      <c r="Q105" s="405">
        <v>108.82250000000001</v>
      </c>
      <c r="R105" s="356">
        <v>9329.5782699999982</v>
      </c>
      <c r="S105" s="405">
        <v>271.68756999999999</v>
      </c>
      <c r="T105" s="405">
        <v>414.40600999999998</v>
      </c>
      <c r="U105" s="405">
        <v>11.671989999999999</v>
      </c>
      <c r="V105" s="405">
        <v>1.8516900000000001</v>
      </c>
      <c r="W105" s="405">
        <v>0.21976999999999999</v>
      </c>
      <c r="X105" s="405">
        <v>43.977040000000002</v>
      </c>
      <c r="Y105" s="405">
        <v>74.976100000000002</v>
      </c>
      <c r="Z105" s="405">
        <v>11.68207</v>
      </c>
      <c r="AA105" s="405">
        <v>33.676679999999998</v>
      </c>
      <c r="AB105" s="405">
        <v>932.10943999999995</v>
      </c>
      <c r="AC105" s="405">
        <v>64.587010000000006</v>
      </c>
      <c r="AD105" s="242">
        <v>1860.8453699999998</v>
      </c>
      <c r="AE105" s="242">
        <v>56402.017580000007</v>
      </c>
      <c r="AF105" s="236">
        <v>1402.3985600000001</v>
      </c>
      <c r="AG105" s="236">
        <v>5284.5428499999998</v>
      </c>
      <c r="AH105" s="236">
        <v>0</v>
      </c>
      <c r="AI105" s="236">
        <v>173.23979000000003</v>
      </c>
      <c r="AJ105" s="488">
        <v>49541.836380000015</v>
      </c>
      <c r="AK105" s="40"/>
      <c r="AL105" s="420"/>
      <c r="AM105" s="420"/>
    </row>
    <row r="106" spans="1:39" ht="14.4" x14ac:dyDescent="0.3">
      <c r="A106" s="60">
        <v>98</v>
      </c>
      <c r="B106" s="81">
        <v>4404</v>
      </c>
      <c r="C106" s="321" t="s">
        <v>977</v>
      </c>
      <c r="D106" s="405">
        <v>307.04423000000003</v>
      </c>
      <c r="E106" s="405">
        <v>2348.5448799999999</v>
      </c>
      <c r="F106" s="405">
        <v>1129.52099</v>
      </c>
      <c r="G106" s="405">
        <v>258.81614999999999</v>
      </c>
      <c r="H106" s="356">
        <v>4043.92625</v>
      </c>
      <c r="I106" s="405">
        <v>611.85072000000002</v>
      </c>
      <c r="J106" s="405">
        <v>0</v>
      </c>
      <c r="K106" s="405">
        <v>0</v>
      </c>
      <c r="L106" s="405">
        <v>0</v>
      </c>
      <c r="M106" s="405">
        <v>181.70943</v>
      </c>
      <c r="N106" s="405">
        <v>325.13096999999999</v>
      </c>
      <c r="O106" s="405">
        <v>287.48952000000003</v>
      </c>
      <c r="P106" s="405">
        <v>73.685500000000005</v>
      </c>
      <c r="Q106" s="405">
        <v>12.13766</v>
      </c>
      <c r="R106" s="356">
        <v>1492.0038000000002</v>
      </c>
      <c r="S106" s="405">
        <v>44.645490000000002</v>
      </c>
      <c r="T106" s="405">
        <v>0</v>
      </c>
      <c r="U106" s="405">
        <v>0</v>
      </c>
      <c r="V106" s="405">
        <v>22.26679</v>
      </c>
      <c r="W106" s="405">
        <v>0</v>
      </c>
      <c r="X106" s="405">
        <v>0</v>
      </c>
      <c r="Y106" s="405">
        <v>0</v>
      </c>
      <c r="Z106" s="405">
        <v>0</v>
      </c>
      <c r="AA106" s="405">
        <v>0</v>
      </c>
      <c r="AB106" s="405">
        <v>93.998840000000001</v>
      </c>
      <c r="AC106" s="405">
        <v>0</v>
      </c>
      <c r="AD106" s="242">
        <v>160.91112000000001</v>
      </c>
      <c r="AE106" s="242">
        <v>5696.8411699999997</v>
      </c>
      <c r="AF106" s="236">
        <v>325.13096999999999</v>
      </c>
      <c r="AG106" s="236">
        <v>203.97622000000001</v>
      </c>
      <c r="AH106" s="236">
        <v>0</v>
      </c>
      <c r="AI106" s="236">
        <v>0</v>
      </c>
      <c r="AJ106" s="488">
        <v>5167.73398</v>
      </c>
      <c r="AK106" s="40"/>
      <c r="AL106" s="420"/>
      <c r="AM106" s="420"/>
    </row>
    <row r="107" spans="1:39" ht="14.4" x14ac:dyDescent="0.3">
      <c r="A107" s="60">
        <v>99</v>
      </c>
      <c r="B107" s="81">
        <v>4405</v>
      </c>
      <c r="C107" s="321" t="s">
        <v>210</v>
      </c>
      <c r="D107" s="405">
        <v>0</v>
      </c>
      <c r="E107" s="405">
        <v>1041.9619499999999</v>
      </c>
      <c r="F107" s="405">
        <v>5624.6864699999996</v>
      </c>
      <c r="G107" s="405">
        <v>173</v>
      </c>
      <c r="H107" s="356">
        <v>6839.6484199999995</v>
      </c>
      <c r="I107" s="405">
        <v>10.547230000000001</v>
      </c>
      <c r="J107" s="405">
        <v>1.2071099999999999</v>
      </c>
      <c r="K107" s="405">
        <v>11.914999999999999</v>
      </c>
      <c r="L107" s="405">
        <v>0</v>
      </c>
      <c r="M107" s="405">
        <v>4.6789999999999998E-2</v>
      </c>
      <c r="N107" s="405">
        <v>0</v>
      </c>
      <c r="O107" s="405">
        <v>0</v>
      </c>
      <c r="P107" s="405">
        <v>8.7358200000000004</v>
      </c>
      <c r="Q107" s="405">
        <v>0.20846000000000001</v>
      </c>
      <c r="R107" s="356">
        <v>32.660409999999999</v>
      </c>
      <c r="S107" s="405">
        <v>5.0246000000000004</v>
      </c>
      <c r="T107" s="405">
        <v>0.63558000000000003</v>
      </c>
      <c r="U107" s="405">
        <v>2.9699200000000001</v>
      </c>
      <c r="V107" s="405">
        <v>1.64171</v>
      </c>
      <c r="W107" s="405">
        <v>3.6728100000000001</v>
      </c>
      <c r="X107" s="405">
        <v>0.91447000000000001</v>
      </c>
      <c r="Y107" s="405">
        <v>3.832E-2</v>
      </c>
      <c r="Z107" s="405">
        <v>2.6019999999999999</v>
      </c>
      <c r="AA107" s="405">
        <v>5.3945299999999996</v>
      </c>
      <c r="AB107" s="405">
        <v>70.975999999999999</v>
      </c>
      <c r="AC107" s="405">
        <v>6.5894700000000004</v>
      </c>
      <c r="AD107" s="242">
        <v>100.45941000000001</v>
      </c>
      <c r="AE107" s="242">
        <v>6972.7682400000003</v>
      </c>
      <c r="AF107" s="236">
        <v>11.914999999999999</v>
      </c>
      <c r="AG107" s="236">
        <v>1.6884999999999999</v>
      </c>
      <c r="AH107" s="236">
        <v>0</v>
      </c>
      <c r="AI107" s="236">
        <v>12.022320000000001</v>
      </c>
      <c r="AJ107" s="488">
        <v>6947.1424199999983</v>
      </c>
      <c r="AK107" s="40"/>
      <c r="AL107" s="420"/>
      <c r="AM107" s="420"/>
    </row>
    <row r="108" spans="1:39" ht="14.4" x14ac:dyDescent="0.3">
      <c r="A108" s="60">
        <v>100</v>
      </c>
      <c r="B108" s="81">
        <v>4406</v>
      </c>
      <c r="C108" s="321" t="s">
        <v>117</v>
      </c>
      <c r="D108" s="405">
        <v>929.99549999999999</v>
      </c>
      <c r="E108" s="405">
        <v>417.50328000000002</v>
      </c>
      <c r="F108" s="405">
        <v>6377.91399</v>
      </c>
      <c r="G108" s="405">
        <v>1124.7018800000001</v>
      </c>
      <c r="H108" s="356">
        <v>8850.1146499999995</v>
      </c>
      <c r="I108" s="405">
        <v>0</v>
      </c>
      <c r="J108" s="405">
        <v>282.10399999999998</v>
      </c>
      <c r="K108" s="405">
        <v>0</v>
      </c>
      <c r="L108" s="405">
        <v>369.18256000000002</v>
      </c>
      <c r="M108" s="405">
        <v>0</v>
      </c>
      <c r="N108" s="405">
        <v>2658.78341</v>
      </c>
      <c r="O108" s="405">
        <v>0</v>
      </c>
      <c r="P108" s="405">
        <v>6.9656200000000004</v>
      </c>
      <c r="Q108" s="405">
        <v>0</v>
      </c>
      <c r="R108" s="356">
        <v>3317.03559</v>
      </c>
      <c r="S108" s="405">
        <v>26.502500000000001</v>
      </c>
      <c r="T108" s="405">
        <v>37.975450000000002</v>
      </c>
      <c r="U108" s="405">
        <v>6.7000000000000004E-2</v>
      </c>
      <c r="V108" s="405">
        <v>0</v>
      </c>
      <c r="W108" s="405">
        <v>0</v>
      </c>
      <c r="X108" s="405">
        <v>0</v>
      </c>
      <c r="Y108" s="405">
        <v>0</v>
      </c>
      <c r="Z108" s="405">
        <v>1.1689000000000001</v>
      </c>
      <c r="AA108" s="405">
        <v>0</v>
      </c>
      <c r="AB108" s="405">
        <v>10.26341</v>
      </c>
      <c r="AC108" s="405">
        <v>0</v>
      </c>
      <c r="AD108" s="242">
        <v>75.977260000000001</v>
      </c>
      <c r="AE108" s="242">
        <v>12243.127499999999</v>
      </c>
      <c r="AF108" s="236">
        <v>2658.78341</v>
      </c>
      <c r="AG108" s="236">
        <v>369.18256000000002</v>
      </c>
      <c r="AH108" s="236">
        <v>0</v>
      </c>
      <c r="AI108" s="236">
        <v>0</v>
      </c>
      <c r="AJ108" s="488">
        <v>9215.1615299999994</v>
      </c>
      <c r="AK108" s="40"/>
      <c r="AL108" s="420"/>
      <c r="AM108" s="420"/>
    </row>
    <row r="109" spans="1:39" ht="14.4" x14ac:dyDescent="0.3">
      <c r="A109" s="152">
        <v>101</v>
      </c>
      <c r="B109" s="81">
        <v>4407</v>
      </c>
      <c r="C109" s="321" t="s">
        <v>978</v>
      </c>
      <c r="D109" s="405">
        <v>0</v>
      </c>
      <c r="E109" s="405">
        <v>0</v>
      </c>
      <c r="F109" s="405">
        <v>0</v>
      </c>
      <c r="G109" s="405">
        <v>0</v>
      </c>
      <c r="H109" s="356">
        <v>0</v>
      </c>
      <c r="I109" s="405">
        <v>0</v>
      </c>
      <c r="J109" s="405">
        <v>0</v>
      </c>
      <c r="K109" s="405">
        <v>0</v>
      </c>
      <c r="L109" s="405">
        <v>0</v>
      </c>
      <c r="M109" s="405">
        <v>0</v>
      </c>
      <c r="N109" s="405">
        <v>0</v>
      </c>
      <c r="O109" s="405">
        <v>0</v>
      </c>
      <c r="P109" s="405">
        <v>0</v>
      </c>
      <c r="Q109" s="405">
        <v>0</v>
      </c>
      <c r="R109" s="356">
        <v>0</v>
      </c>
      <c r="S109" s="405">
        <v>0</v>
      </c>
      <c r="T109" s="405">
        <v>0</v>
      </c>
      <c r="U109" s="405">
        <v>0</v>
      </c>
      <c r="V109" s="405">
        <v>0</v>
      </c>
      <c r="W109" s="405">
        <v>0</v>
      </c>
      <c r="X109" s="405">
        <v>0</v>
      </c>
      <c r="Y109" s="405">
        <v>0</v>
      </c>
      <c r="Z109" s="405">
        <v>0</v>
      </c>
      <c r="AA109" s="405">
        <v>0</v>
      </c>
      <c r="AB109" s="405">
        <v>0</v>
      </c>
      <c r="AC109" s="405">
        <v>0</v>
      </c>
      <c r="AD109" s="242">
        <v>0</v>
      </c>
      <c r="AE109" s="242">
        <v>0</v>
      </c>
      <c r="AF109" s="236">
        <v>0</v>
      </c>
      <c r="AG109" s="236">
        <v>0</v>
      </c>
      <c r="AH109" s="236">
        <v>0</v>
      </c>
      <c r="AI109" s="236">
        <v>0</v>
      </c>
      <c r="AJ109" s="488">
        <v>0</v>
      </c>
      <c r="AK109" s="40"/>
      <c r="AL109" s="420"/>
      <c r="AM109" s="420"/>
    </row>
    <row r="110" spans="1:39" s="14" customFormat="1" ht="14.4" x14ac:dyDescent="0.3">
      <c r="A110" s="64">
        <v>102</v>
      </c>
      <c r="B110" s="198" t="s">
        <v>541</v>
      </c>
      <c r="C110" s="319" t="s">
        <v>541</v>
      </c>
      <c r="D110" s="501">
        <v>194068.0013</v>
      </c>
      <c r="E110" s="501">
        <v>154224.78727</v>
      </c>
      <c r="F110" s="501">
        <v>420275.97051000001</v>
      </c>
      <c r="G110" s="501">
        <v>150407.91316</v>
      </c>
      <c r="H110" s="355">
        <v>918976.67223999999</v>
      </c>
      <c r="I110" s="501">
        <v>59906.744760000001</v>
      </c>
      <c r="J110" s="501">
        <v>119894.288</v>
      </c>
      <c r="K110" s="501">
        <v>13642.315000000001</v>
      </c>
      <c r="L110" s="501">
        <v>123652.25646</v>
      </c>
      <c r="M110" s="501">
        <v>38328.956359999996</v>
      </c>
      <c r="N110" s="501">
        <v>115882.10273</v>
      </c>
      <c r="O110" s="501">
        <v>18582.574329999999</v>
      </c>
      <c r="P110" s="501">
        <v>26736.25921</v>
      </c>
      <c r="Q110" s="501">
        <v>46379.902849999999</v>
      </c>
      <c r="R110" s="355">
        <v>563005.39969999995</v>
      </c>
      <c r="S110" s="501">
        <v>10454.20491</v>
      </c>
      <c r="T110" s="501">
        <v>4384.4213200000004</v>
      </c>
      <c r="U110" s="501">
        <v>2667.0323899999999</v>
      </c>
      <c r="V110" s="501">
        <v>2154.6263199999999</v>
      </c>
      <c r="W110" s="501">
        <v>6263.8698700000004</v>
      </c>
      <c r="X110" s="501">
        <v>463.36376999999999</v>
      </c>
      <c r="Y110" s="501">
        <v>-1377.5970400000001</v>
      </c>
      <c r="Z110" s="501">
        <v>2539.0133799999999</v>
      </c>
      <c r="AA110" s="501">
        <v>6014.6238499999999</v>
      </c>
      <c r="AB110" s="501">
        <v>4640.0408100000004</v>
      </c>
      <c r="AC110" s="501">
        <v>5783.2225799999997</v>
      </c>
      <c r="AD110" s="502">
        <v>43986.822160000003</v>
      </c>
      <c r="AE110" s="502">
        <v>1525968.8940999999</v>
      </c>
      <c r="AF110" s="486">
        <v>129524.41773</v>
      </c>
      <c r="AG110" s="486">
        <v>164135.83914</v>
      </c>
      <c r="AH110" s="486">
        <v>0</v>
      </c>
      <c r="AI110" s="486">
        <v>10420.249389999999</v>
      </c>
      <c r="AJ110" s="487">
        <v>1221888.38784</v>
      </c>
      <c r="AK110" s="40"/>
      <c r="AL110" s="420"/>
      <c r="AM110" s="420"/>
    </row>
    <row r="111" spans="1:39" s="14" customFormat="1" ht="14.4" x14ac:dyDescent="0.3">
      <c r="A111" s="64"/>
      <c r="B111" s="80"/>
      <c r="C111" s="319"/>
      <c r="D111" s="502"/>
      <c r="E111" s="502"/>
      <c r="F111" s="502"/>
      <c r="G111" s="502"/>
      <c r="H111" s="356"/>
      <c r="I111" s="502"/>
      <c r="J111" s="502"/>
      <c r="K111" s="502"/>
      <c r="L111" s="502"/>
      <c r="M111" s="502"/>
      <c r="N111" s="502"/>
      <c r="O111" s="502"/>
      <c r="P111" s="502"/>
      <c r="Q111" s="502"/>
      <c r="R111" s="356"/>
      <c r="S111" s="502"/>
      <c r="T111" s="502"/>
      <c r="U111" s="502"/>
      <c r="V111" s="502"/>
      <c r="W111" s="502"/>
      <c r="X111" s="502"/>
      <c r="Y111" s="502"/>
      <c r="Z111" s="502"/>
      <c r="AA111" s="502"/>
      <c r="AB111" s="502"/>
      <c r="AC111" s="502"/>
      <c r="AD111" s="242"/>
      <c r="AE111" s="242"/>
      <c r="AF111" s="236"/>
      <c r="AG111" s="236"/>
      <c r="AH111" s="236"/>
      <c r="AI111" s="236"/>
      <c r="AJ111" s="488"/>
      <c r="AK111" s="40"/>
      <c r="AL111" s="420"/>
      <c r="AM111" s="420"/>
    </row>
    <row r="112" spans="1:39" s="14" customFormat="1" ht="14.4" x14ac:dyDescent="0.3">
      <c r="A112" s="64">
        <v>104</v>
      </c>
      <c r="B112" s="80">
        <v>45</v>
      </c>
      <c r="C112" s="319" t="s">
        <v>979</v>
      </c>
      <c r="D112" s="501">
        <v>144935.08803000001</v>
      </c>
      <c r="E112" s="501">
        <v>187598.56933</v>
      </c>
      <c r="F112" s="501">
        <v>416933.26788</v>
      </c>
      <c r="G112" s="501">
        <v>146077.07088000001</v>
      </c>
      <c r="H112" s="355">
        <v>895543.99612000003</v>
      </c>
      <c r="I112" s="501">
        <v>54816.624730000003</v>
      </c>
      <c r="J112" s="501">
        <v>88838.537559999997</v>
      </c>
      <c r="K112" s="501">
        <v>18164.155999999999</v>
      </c>
      <c r="L112" s="501">
        <v>116450.78637</v>
      </c>
      <c r="M112" s="501">
        <v>29480.190569999999</v>
      </c>
      <c r="N112" s="501">
        <v>74934.326220000003</v>
      </c>
      <c r="O112" s="501">
        <v>15757.52608</v>
      </c>
      <c r="P112" s="501">
        <v>23864.346269999998</v>
      </c>
      <c r="Q112" s="501">
        <v>42574.125330000003</v>
      </c>
      <c r="R112" s="355">
        <v>464880.61912999995</v>
      </c>
      <c r="S112" s="501">
        <v>14898.79429</v>
      </c>
      <c r="T112" s="501">
        <v>5111.56945</v>
      </c>
      <c r="U112" s="501">
        <v>2512.4567699999998</v>
      </c>
      <c r="V112" s="501">
        <v>2116.42353</v>
      </c>
      <c r="W112" s="501">
        <v>5281.8859899999998</v>
      </c>
      <c r="X112" s="501">
        <v>2164.3003699999999</v>
      </c>
      <c r="Y112" s="501">
        <v>5587.4506600000004</v>
      </c>
      <c r="Z112" s="501">
        <v>3115.0476899999999</v>
      </c>
      <c r="AA112" s="501">
        <v>6795.0097699999997</v>
      </c>
      <c r="AB112" s="501">
        <v>7514.9251999999997</v>
      </c>
      <c r="AC112" s="501">
        <v>5370.7813200000001</v>
      </c>
      <c r="AD112" s="502">
        <v>60468.645039999996</v>
      </c>
      <c r="AE112" s="502">
        <v>1420893.2602900001</v>
      </c>
      <c r="AF112" s="486">
        <v>93098.482220000005</v>
      </c>
      <c r="AG112" s="486">
        <v>148047.40046999999</v>
      </c>
      <c r="AH112" s="486">
        <v>0</v>
      </c>
      <c r="AI112" s="486">
        <v>17753.241750000001</v>
      </c>
      <c r="AJ112" s="487">
        <v>1161994.1358500004</v>
      </c>
      <c r="AK112" s="40"/>
      <c r="AL112" s="420"/>
      <c r="AM112" s="420"/>
    </row>
    <row r="113" spans="1:39" ht="14.4" x14ac:dyDescent="0.3">
      <c r="A113" s="60">
        <v>105</v>
      </c>
      <c r="B113" s="81">
        <v>4501</v>
      </c>
      <c r="C113" s="321" t="s">
        <v>980</v>
      </c>
      <c r="D113" s="405">
        <v>53572.935420000002</v>
      </c>
      <c r="E113" s="405">
        <v>65842.037339999995</v>
      </c>
      <c r="F113" s="405">
        <v>97517.635880000002</v>
      </c>
      <c r="G113" s="405">
        <v>40633.935519999999</v>
      </c>
      <c r="H113" s="356">
        <v>257566.54415999999</v>
      </c>
      <c r="I113" s="405">
        <v>16631.242249999999</v>
      </c>
      <c r="J113" s="405">
        <v>27603.15062</v>
      </c>
      <c r="K113" s="405">
        <v>5444.7110000000002</v>
      </c>
      <c r="L113" s="405">
        <v>23776.55128</v>
      </c>
      <c r="M113" s="405">
        <v>10505.56112</v>
      </c>
      <c r="N113" s="405">
        <v>24921.67627</v>
      </c>
      <c r="O113" s="405">
        <v>6463.7549799999997</v>
      </c>
      <c r="P113" s="405">
        <v>9666.8567399999993</v>
      </c>
      <c r="Q113" s="405">
        <v>23399.935140000001</v>
      </c>
      <c r="R113" s="356">
        <v>148413.4394</v>
      </c>
      <c r="S113" s="405">
        <v>4884.0925999999999</v>
      </c>
      <c r="T113" s="405">
        <v>1828.1911700000001</v>
      </c>
      <c r="U113" s="405">
        <v>877.57173999999998</v>
      </c>
      <c r="V113" s="405">
        <v>1000.3123900000001</v>
      </c>
      <c r="W113" s="405">
        <v>1785.20703</v>
      </c>
      <c r="X113" s="405">
        <v>865.15368000000001</v>
      </c>
      <c r="Y113" s="405">
        <v>3024.6188400000001</v>
      </c>
      <c r="Z113" s="405">
        <v>1245.6998000000001</v>
      </c>
      <c r="AA113" s="405">
        <v>3312.0929999999998</v>
      </c>
      <c r="AB113" s="405">
        <v>4162.4905099999996</v>
      </c>
      <c r="AC113" s="405">
        <v>3240.8768</v>
      </c>
      <c r="AD113" s="242">
        <v>26226.307560000001</v>
      </c>
      <c r="AE113" s="242">
        <v>432206.29111999995</v>
      </c>
      <c r="AF113" s="236">
        <v>30366.387269999999</v>
      </c>
      <c r="AG113" s="236">
        <v>35282.424789999997</v>
      </c>
      <c r="AH113" s="236">
        <v>0</v>
      </c>
      <c r="AI113" s="236">
        <v>9577.5886399999999</v>
      </c>
      <c r="AJ113" s="488">
        <v>356979.89042000001</v>
      </c>
      <c r="AK113" s="40"/>
      <c r="AL113" s="420"/>
      <c r="AM113" s="420"/>
    </row>
    <row r="114" spans="1:39" ht="14.4" x14ac:dyDescent="0.3">
      <c r="A114" s="152">
        <v>106</v>
      </c>
      <c r="B114" s="81">
        <v>4502</v>
      </c>
      <c r="C114" s="321" t="s">
        <v>981</v>
      </c>
      <c r="D114" s="405">
        <v>2121.6865899999998</v>
      </c>
      <c r="E114" s="405">
        <v>5851.4334600000002</v>
      </c>
      <c r="F114" s="405">
        <v>47302.518150000004</v>
      </c>
      <c r="G114" s="405">
        <v>3265.6437900000001</v>
      </c>
      <c r="H114" s="356">
        <v>58541.281990000003</v>
      </c>
      <c r="I114" s="405">
        <v>4755.7209400000002</v>
      </c>
      <c r="J114" s="405">
        <v>1000.40873</v>
      </c>
      <c r="K114" s="405">
        <v>166.667</v>
      </c>
      <c r="L114" s="405">
        <v>1294.08691</v>
      </c>
      <c r="M114" s="405">
        <v>1133.31854</v>
      </c>
      <c r="N114" s="405">
        <v>262.51663000000002</v>
      </c>
      <c r="O114" s="405">
        <v>233.67507000000001</v>
      </c>
      <c r="P114" s="405">
        <v>359.50270999999998</v>
      </c>
      <c r="Q114" s="405">
        <v>1005.76498</v>
      </c>
      <c r="R114" s="356">
        <v>10211.66151</v>
      </c>
      <c r="S114" s="405">
        <v>380.25450999999998</v>
      </c>
      <c r="T114" s="405">
        <v>251.80112</v>
      </c>
      <c r="U114" s="405">
        <v>148.29142999999999</v>
      </c>
      <c r="V114" s="405">
        <v>168.25275999999999</v>
      </c>
      <c r="W114" s="405">
        <v>320.66726</v>
      </c>
      <c r="X114" s="405">
        <v>193.31121999999999</v>
      </c>
      <c r="Y114" s="405">
        <v>289.15267</v>
      </c>
      <c r="Z114" s="405">
        <v>136.43134000000001</v>
      </c>
      <c r="AA114" s="405">
        <v>450.10982000000001</v>
      </c>
      <c r="AB114" s="405">
        <v>226.31895</v>
      </c>
      <c r="AC114" s="405">
        <v>372.25002999999998</v>
      </c>
      <c r="AD114" s="242">
        <v>2936.8411099999998</v>
      </c>
      <c r="AE114" s="242">
        <v>71689.784610000002</v>
      </c>
      <c r="AF114" s="236">
        <v>429.18362999999999</v>
      </c>
      <c r="AG114" s="236">
        <v>2595.6582100000001</v>
      </c>
      <c r="AH114" s="236">
        <v>0</v>
      </c>
      <c r="AI114" s="236">
        <v>1111.51252</v>
      </c>
      <c r="AJ114" s="488">
        <v>67553.430250000005</v>
      </c>
      <c r="AK114" s="40"/>
      <c r="AL114" s="420"/>
      <c r="AM114" s="420"/>
    </row>
    <row r="115" spans="1:39" ht="14.4" x14ac:dyDescent="0.3">
      <c r="A115" s="60">
        <v>107</v>
      </c>
      <c r="B115" s="81">
        <v>4503</v>
      </c>
      <c r="C115" s="321" t="s">
        <v>982</v>
      </c>
      <c r="D115" s="405">
        <v>39587.054669999998</v>
      </c>
      <c r="E115" s="405">
        <v>42949.16029</v>
      </c>
      <c r="F115" s="405">
        <v>110634.04749</v>
      </c>
      <c r="G115" s="405">
        <v>53094.41994</v>
      </c>
      <c r="H115" s="356">
        <v>246264.68238999997</v>
      </c>
      <c r="I115" s="405">
        <v>15152.78595</v>
      </c>
      <c r="J115" s="405">
        <v>18809.111789999999</v>
      </c>
      <c r="K115" s="405">
        <v>7051.0450000000001</v>
      </c>
      <c r="L115" s="405">
        <v>62906.930039999999</v>
      </c>
      <c r="M115" s="405">
        <v>6879.4719599999999</v>
      </c>
      <c r="N115" s="405">
        <v>9754.21234</v>
      </c>
      <c r="O115" s="405">
        <v>3271.01388</v>
      </c>
      <c r="P115" s="405">
        <v>5647.7312000000002</v>
      </c>
      <c r="Q115" s="405">
        <v>9060.0650499999992</v>
      </c>
      <c r="R115" s="356">
        <v>138532.36721</v>
      </c>
      <c r="S115" s="405">
        <v>4366.2461899999998</v>
      </c>
      <c r="T115" s="405">
        <v>1063.65311</v>
      </c>
      <c r="U115" s="405">
        <v>432.16070999999999</v>
      </c>
      <c r="V115" s="405">
        <v>363.50396999999998</v>
      </c>
      <c r="W115" s="405">
        <v>721.84391000000005</v>
      </c>
      <c r="X115" s="405">
        <v>376.71487000000002</v>
      </c>
      <c r="Y115" s="405">
        <v>993.17972999999995</v>
      </c>
      <c r="Z115" s="405">
        <v>1304.3793800000001</v>
      </c>
      <c r="AA115" s="405">
        <v>1025.6647399999999</v>
      </c>
      <c r="AB115" s="405">
        <v>1288.13481</v>
      </c>
      <c r="AC115" s="405">
        <v>1030.46055</v>
      </c>
      <c r="AD115" s="242">
        <v>12965.94197</v>
      </c>
      <c r="AE115" s="242">
        <v>397762.99156999995</v>
      </c>
      <c r="AF115" s="236">
        <v>16805.25734</v>
      </c>
      <c r="AG115" s="236">
        <v>70149.905969999993</v>
      </c>
      <c r="AH115" s="236">
        <v>0</v>
      </c>
      <c r="AI115" s="236">
        <v>3049.3050199999998</v>
      </c>
      <c r="AJ115" s="488">
        <v>307758.52323999995</v>
      </c>
      <c r="AK115" s="40"/>
      <c r="AL115" s="420"/>
      <c r="AM115" s="420"/>
    </row>
    <row r="116" spans="1:39" ht="14.4" x14ac:dyDescent="0.3">
      <c r="A116" s="60">
        <v>108</v>
      </c>
      <c r="B116" s="81">
        <v>4504</v>
      </c>
      <c r="C116" s="321" t="s">
        <v>983</v>
      </c>
      <c r="D116" s="405">
        <v>25540.819230000001</v>
      </c>
      <c r="E116" s="405">
        <v>34859.729140000003</v>
      </c>
      <c r="F116" s="405">
        <v>65666.112959999999</v>
      </c>
      <c r="G116" s="405">
        <v>27240.952389999999</v>
      </c>
      <c r="H116" s="356">
        <v>153307.61371999999</v>
      </c>
      <c r="I116" s="405">
        <v>11685.39178</v>
      </c>
      <c r="J116" s="405">
        <v>23550.57389</v>
      </c>
      <c r="K116" s="405">
        <v>5018.7020000000002</v>
      </c>
      <c r="L116" s="405">
        <v>20237.981339999998</v>
      </c>
      <c r="M116" s="405">
        <v>4631.4812899999997</v>
      </c>
      <c r="N116" s="405">
        <v>18893.757870000001</v>
      </c>
      <c r="O116" s="405">
        <v>3741.2040499999998</v>
      </c>
      <c r="P116" s="405">
        <v>4415.6912899999998</v>
      </c>
      <c r="Q116" s="405">
        <v>5073.9709999999995</v>
      </c>
      <c r="R116" s="356">
        <v>97248.754509999999</v>
      </c>
      <c r="S116" s="405">
        <v>2780.9693000000002</v>
      </c>
      <c r="T116" s="405">
        <v>993.94931999999994</v>
      </c>
      <c r="U116" s="405">
        <v>396.16356000000002</v>
      </c>
      <c r="V116" s="405">
        <v>259.37020999999999</v>
      </c>
      <c r="W116" s="405">
        <v>848.47941000000003</v>
      </c>
      <c r="X116" s="405">
        <v>192.44434000000001</v>
      </c>
      <c r="Y116" s="405">
        <v>523.83112000000006</v>
      </c>
      <c r="Z116" s="405">
        <v>288.38869</v>
      </c>
      <c r="AA116" s="405">
        <v>504.52677</v>
      </c>
      <c r="AB116" s="405">
        <v>940.03732000000002</v>
      </c>
      <c r="AC116" s="405">
        <v>237.19254000000001</v>
      </c>
      <c r="AD116" s="242">
        <v>7965.3525800000007</v>
      </c>
      <c r="AE116" s="242">
        <v>258521.72081</v>
      </c>
      <c r="AF116" s="236">
        <v>23912.459870000002</v>
      </c>
      <c r="AG116" s="236">
        <v>25128.832839999999</v>
      </c>
      <c r="AH116" s="236">
        <v>0</v>
      </c>
      <c r="AI116" s="236">
        <v>1265.55043</v>
      </c>
      <c r="AJ116" s="488">
        <v>208214.87766999996</v>
      </c>
      <c r="AK116" s="40"/>
      <c r="AL116" s="420"/>
      <c r="AM116" s="420"/>
    </row>
    <row r="117" spans="1:39" ht="14.4" x14ac:dyDescent="0.3">
      <c r="A117" s="60">
        <v>109</v>
      </c>
      <c r="B117" s="81">
        <v>4505</v>
      </c>
      <c r="C117" s="321" t="s">
        <v>984</v>
      </c>
      <c r="D117" s="405">
        <v>7354.2229699999998</v>
      </c>
      <c r="E117" s="405">
        <v>9042.5173099999993</v>
      </c>
      <c r="F117" s="405">
        <v>15372.88651</v>
      </c>
      <c r="G117" s="405">
        <v>4573.12374</v>
      </c>
      <c r="H117" s="356">
        <v>36342.750529999998</v>
      </c>
      <c r="I117" s="405">
        <v>1839.34788</v>
      </c>
      <c r="J117" s="405">
        <v>2970.7083299999999</v>
      </c>
      <c r="K117" s="405">
        <v>160.845</v>
      </c>
      <c r="L117" s="405">
        <v>1860.4316100000001</v>
      </c>
      <c r="M117" s="405">
        <v>760.94057999999995</v>
      </c>
      <c r="N117" s="405">
        <v>3232.3683999999998</v>
      </c>
      <c r="O117" s="405">
        <v>652.12066000000004</v>
      </c>
      <c r="P117" s="405">
        <v>1518.36024</v>
      </c>
      <c r="Q117" s="405">
        <v>1101.5172600000001</v>
      </c>
      <c r="R117" s="356">
        <v>14096.63996</v>
      </c>
      <c r="S117" s="405">
        <v>488.30439999999999</v>
      </c>
      <c r="T117" s="405">
        <v>284.39798000000002</v>
      </c>
      <c r="U117" s="405">
        <v>222.74170000000001</v>
      </c>
      <c r="V117" s="405">
        <v>53.261029999999998</v>
      </c>
      <c r="W117" s="405">
        <v>276.05158</v>
      </c>
      <c r="X117" s="405">
        <v>173.38825</v>
      </c>
      <c r="Y117" s="405">
        <v>194.74277000000001</v>
      </c>
      <c r="Z117" s="405">
        <v>17.32442</v>
      </c>
      <c r="AA117" s="405">
        <v>172.92688999999999</v>
      </c>
      <c r="AB117" s="405">
        <v>301.02593000000002</v>
      </c>
      <c r="AC117" s="405">
        <v>132.3871</v>
      </c>
      <c r="AD117" s="242">
        <v>2316.5520499999998</v>
      </c>
      <c r="AE117" s="242">
        <v>52755.942539999996</v>
      </c>
      <c r="AF117" s="236">
        <v>3393.2133999999996</v>
      </c>
      <c r="AG117" s="236">
        <v>2674.6332199999997</v>
      </c>
      <c r="AH117" s="236">
        <v>0</v>
      </c>
      <c r="AI117" s="236">
        <v>500.05676000000005</v>
      </c>
      <c r="AJ117" s="488">
        <v>46188.039160000008</v>
      </c>
      <c r="AK117" s="40"/>
      <c r="AL117" s="420"/>
      <c r="AM117" s="420"/>
    </row>
    <row r="118" spans="1:39" ht="14.4" x14ac:dyDescent="0.3">
      <c r="A118" s="60">
        <v>110</v>
      </c>
      <c r="B118" s="81">
        <v>4506</v>
      </c>
      <c r="C118" s="321" t="s">
        <v>985</v>
      </c>
      <c r="D118" s="405">
        <v>7870.3123100000003</v>
      </c>
      <c r="E118" s="405">
        <v>8628.5987499999992</v>
      </c>
      <c r="F118" s="405">
        <v>10251.93478</v>
      </c>
      <c r="G118" s="405">
        <v>6492.3526300000003</v>
      </c>
      <c r="H118" s="356">
        <v>33243.198469999996</v>
      </c>
      <c r="I118" s="405">
        <v>1450.6321499999999</v>
      </c>
      <c r="J118" s="405">
        <v>2346.7561900000001</v>
      </c>
      <c r="K118" s="405">
        <v>34.616</v>
      </c>
      <c r="L118" s="405">
        <v>356.49961999999999</v>
      </c>
      <c r="M118" s="405">
        <v>1882.7131999999999</v>
      </c>
      <c r="N118" s="405">
        <v>2360.5927200000001</v>
      </c>
      <c r="O118" s="405">
        <v>125.07796</v>
      </c>
      <c r="P118" s="405">
        <v>808.19228999999996</v>
      </c>
      <c r="Q118" s="405">
        <v>590.98629000000005</v>
      </c>
      <c r="R118" s="356">
        <v>9956.0664200000028</v>
      </c>
      <c r="S118" s="405">
        <v>234.15133</v>
      </c>
      <c r="T118" s="405">
        <v>160.47915</v>
      </c>
      <c r="U118" s="405">
        <v>131.46593999999999</v>
      </c>
      <c r="V118" s="405">
        <v>165.96427</v>
      </c>
      <c r="W118" s="405">
        <v>58.031010000000002</v>
      </c>
      <c r="X118" s="405">
        <v>79.282769999999999</v>
      </c>
      <c r="Y118" s="405">
        <v>94.852869999999996</v>
      </c>
      <c r="Z118" s="405">
        <v>74.824299999999994</v>
      </c>
      <c r="AA118" s="405">
        <v>451.51155999999997</v>
      </c>
      <c r="AB118" s="405">
        <v>176.85706999999999</v>
      </c>
      <c r="AC118" s="405">
        <v>93.997789999999995</v>
      </c>
      <c r="AD118" s="242">
        <v>1721.41806</v>
      </c>
      <c r="AE118" s="242">
        <v>44920.682950000002</v>
      </c>
      <c r="AF118" s="236">
        <v>2395.2087200000001</v>
      </c>
      <c r="AG118" s="236">
        <v>2405.1770900000001</v>
      </c>
      <c r="AH118" s="236">
        <v>0</v>
      </c>
      <c r="AI118" s="236">
        <v>640.36221999999998</v>
      </c>
      <c r="AJ118" s="488">
        <v>39479.934919999992</v>
      </c>
      <c r="AK118" s="40"/>
      <c r="AL118" s="420"/>
      <c r="AM118" s="420"/>
    </row>
    <row r="119" spans="1:39" ht="14.4" x14ac:dyDescent="0.3">
      <c r="A119" s="152">
        <v>111</v>
      </c>
      <c r="B119" s="81">
        <v>4507</v>
      </c>
      <c r="C119" s="321" t="s">
        <v>986</v>
      </c>
      <c r="D119" s="405">
        <v>8888.0568399999993</v>
      </c>
      <c r="E119" s="405">
        <v>20425.09304</v>
      </c>
      <c r="F119" s="405">
        <v>70188.132110000006</v>
      </c>
      <c r="G119" s="405">
        <v>10776.64287</v>
      </c>
      <c r="H119" s="356">
        <v>110277.92486</v>
      </c>
      <c r="I119" s="405">
        <v>3301.50378</v>
      </c>
      <c r="J119" s="405">
        <v>12557.828009999999</v>
      </c>
      <c r="K119" s="405">
        <v>287.57</v>
      </c>
      <c r="L119" s="405">
        <v>6018.3055700000004</v>
      </c>
      <c r="M119" s="405">
        <v>3686.70388</v>
      </c>
      <c r="N119" s="405">
        <v>15509.20199</v>
      </c>
      <c r="O119" s="405">
        <v>1270.67948</v>
      </c>
      <c r="P119" s="405">
        <v>1448.0118</v>
      </c>
      <c r="Q119" s="405">
        <v>2341.8856099999998</v>
      </c>
      <c r="R119" s="356">
        <v>46421.690119999999</v>
      </c>
      <c r="S119" s="405">
        <v>1764.7759599999999</v>
      </c>
      <c r="T119" s="405">
        <v>529.09760000000006</v>
      </c>
      <c r="U119" s="405">
        <v>304.06169</v>
      </c>
      <c r="V119" s="405">
        <v>105.7589</v>
      </c>
      <c r="W119" s="405">
        <v>1271.6057900000001</v>
      </c>
      <c r="X119" s="405">
        <v>284.00524000000001</v>
      </c>
      <c r="Y119" s="405">
        <v>467.07265999999998</v>
      </c>
      <c r="Z119" s="405">
        <v>47.999760000000002</v>
      </c>
      <c r="AA119" s="405">
        <v>878.17699000000005</v>
      </c>
      <c r="AB119" s="405">
        <v>420.06061</v>
      </c>
      <c r="AC119" s="405">
        <v>263.61651000000001</v>
      </c>
      <c r="AD119" s="242">
        <v>6336.23171</v>
      </c>
      <c r="AE119" s="242">
        <v>163035.84669000001</v>
      </c>
      <c r="AF119" s="236">
        <v>15796.771989999999</v>
      </c>
      <c r="AG119" s="236">
        <v>9810.7683500000003</v>
      </c>
      <c r="AH119" s="236">
        <v>0</v>
      </c>
      <c r="AI119" s="236">
        <v>1608.86616</v>
      </c>
      <c r="AJ119" s="488">
        <v>135819.44018999999</v>
      </c>
      <c r="AK119" s="40"/>
      <c r="AL119" s="420"/>
      <c r="AM119" s="420"/>
    </row>
    <row r="120" spans="1:39" s="14" customFormat="1" ht="14.4" x14ac:dyDescent="0.3">
      <c r="A120" s="64">
        <v>112</v>
      </c>
      <c r="B120" s="198" t="s">
        <v>1206</v>
      </c>
      <c r="C120" s="319" t="s">
        <v>1206</v>
      </c>
      <c r="D120" s="501">
        <v>49132.913269999997</v>
      </c>
      <c r="E120" s="501">
        <v>-33373.782059999998</v>
      </c>
      <c r="F120" s="501">
        <v>3342.7026300000002</v>
      </c>
      <c r="G120" s="501">
        <v>4330.8422799999998</v>
      </c>
      <c r="H120" s="355">
        <v>23432.67612</v>
      </c>
      <c r="I120" s="501">
        <v>5090.12003</v>
      </c>
      <c r="J120" s="501">
        <v>31055.75044</v>
      </c>
      <c r="K120" s="501">
        <v>-4521.8410000000003</v>
      </c>
      <c r="L120" s="501">
        <v>7201.4700899999998</v>
      </c>
      <c r="M120" s="501">
        <v>8848.7657899999995</v>
      </c>
      <c r="N120" s="501">
        <v>40947.776510000003</v>
      </c>
      <c r="O120" s="501">
        <v>2825.0482499999998</v>
      </c>
      <c r="P120" s="501">
        <v>2871.9129400000002</v>
      </c>
      <c r="Q120" s="501">
        <v>3805.7775200000001</v>
      </c>
      <c r="R120" s="355">
        <v>98124.780569999988</v>
      </c>
      <c r="S120" s="501">
        <v>-4444.5893800000003</v>
      </c>
      <c r="T120" s="501">
        <v>-727.14813000000004</v>
      </c>
      <c r="U120" s="501">
        <v>154.57561999999999</v>
      </c>
      <c r="V120" s="501">
        <v>38.20279</v>
      </c>
      <c r="W120" s="501">
        <v>981.98388</v>
      </c>
      <c r="X120" s="501">
        <v>-1700.9366</v>
      </c>
      <c r="Y120" s="501">
        <v>-6965.0477000000001</v>
      </c>
      <c r="Z120" s="501">
        <v>-576.03431</v>
      </c>
      <c r="AA120" s="501">
        <v>-780.38592000000006</v>
      </c>
      <c r="AB120" s="501">
        <v>-2874.8843900000002</v>
      </c>
      <c r="AC120" s="501">
        <v>412.44126</v>
      </c>
      <c r="AD120" s="502">
        <v>-16481.82288</v>
      </c>
      <c r="AE120" s="502">
        <v>105075.63381</v>
      </c>
      <c r="AF120" s="486">
        <v>36425.935510000003</v>
      </c>
      <c r="AG120" s="486">
        <v>16088.43867</v>
      </c>
      <c r="AH120" s="486">
        <v>0</v>
      </c>
      <c r="AI120" s="486">
        <v>-7332.9923600000002</v>
      </c>
      <c r="AJ120" s="487">
        <v>59894.251990000004</v>
      </c>
      <c r="AK120" s="40"/>
      <c r="AL120" s="420"/>
      <c r="AM120" s="420"/>
    </row>
    <row r="121" spans="1:39" s="14" customFormat="1" ht="14.4" x14ac:dyDescent="0.3">
      <c r="A121" s="64"/>
      <c r="B121" s="198"/>
      <c r="C121" s="319"/>
      <c r="D121" s="502"/>
      <c r="E121" s="502"/>
      <c r="F121" s="502"/>
      <c r="G121" s="502"/>
      <c r="H121" s="356"/>
      <c r="I121" s="502"/>
      <c r="J121" s="502"/>
      <c r="K121" s="502"/>
      <c r="L121" s="502"/>
      <c r="M121" s="502"/>
      <c r="N121" s="502"/>
      <c r="O121" s="502"/>
      <c r="P121" s="502"/>
      <c r="Q121" s="502"/>
      <c r="R121" s="356"/>
      <c r="S121" s="502"/>
      <c r="T121" s="502"/>
      <c r="U121" s="502"/>
      <c r="V121" s="502"/>
      <c r="W121" s="502"/>
      <c r="X121" s="502"/>
      <c r="Y121" s="502"/>
      <c r="Z121" s="502"/>
      <c r="AA121" s="502"/>
      <c r="AB121" s="502"/>
      <c r="AC121" s="502"/>
      <c r="AD121" s="242"/>
      <c r="AE121" s="242"/>
      <c r="AF121" s="236"/>
      <c r="AG121" s="236"/>
      <c r="AH121" s="236"/>
      <c r="AI121" s="236"/>
      <c r="AJ121" s="488"/>
      <c r="AK121" s="40"/>
      <c r="AL121" s="420"/>
      <c r="AM121" s="420"/>
    </row>
    <row r="122" spans="1:39" s="14" customFormat="1" ht="14.4" x14ac:dyDescent="0.3">
      <c r="A122" s="64">
        <v>114</v>
      </c>
      <c r="B122" s="80">
        <v>55</v>
      </c>
      <c r="C122" s="319" t="s">
        <v>542</v>
      </c>
      <c r="D122" s="501">
        <v>466.11774000000003</v>
      </c>
      <c r="E122" s="501">
        <v>8365.5048499999994</v>
      </c>
      <c r="F122" s="501">
        <v>57719.3995</v>
      </c>
      <c r="G122" s="501">
        <v>7543.4602599999998</v>
      </c>
      <c r="H122" s="355">
        <v>74094.482350000006</v>
      </c>
      <c r="I122" s="501">
        <v>1864.51134</v>
      </c>
      <c r="J122" s="501">
        <v>3616.7489399999999</v>
      </c>
      <c r="K122" s="501">
        <v>369.60399999999998</v>
      </c>
      <c r="L122" s="501">
        <v>17234.779849999999</v>
      </c>
      <c r="M122" s="501">
        <v>48.973460000000003</v>
      </c>
      <c r="N122" s="501">
        <v>757.42060000000004</v>
      </c>
      <c r="O122" s="501">
        <v>304.11498999999998</v>
      </c>
      <c r="P122" s="501">
        <v>23.91845</v>
      </c>
      <c r="Q122" s="501">
        <v>3118.3661900000002</v>
      </c>
      <c r="R122" s="355">
        <v>27338.437820000003</v>
      </c>
      <c r="S122" s="501">
        <v>285.74290000000002</v>
      </c>
      <c r="T122" s="501">
        <v>9.2752400000000002</v>
      </c>
      <c r="U122" s="501">
        <v>0</v>
      </c>
      <c r="V122" s="501">
        <v>140.69153</v>
      </c>
      <c r="W122" s="501">
        <v>0</v>
      </c>
      <c r="X122" s="501">
        <v>63.268929999999997</v>
      </c>
      <c r="Y122" s="501">
        <v>1992.29618</v>
      </c>
      <c r="Z122" s="501">
        <v>0</v>
      </c>
      <c r="AA122" s="501">
        <v>1468.26322</v>
      </c>
      <c r="AB122" s="501">
        <v>145.27851000000001</v>
      </c>
      <c r="AC122" s="501">
        <v>0</v>
      </c>
      <c r="AD122" s="502">
        <v>4104.8165100000006</v>
      </c>
      <c r="AE122" s="502">
        <v>105537.73668000002</v>
      </c>
      <c r="AF122" s="486">
        <v>1127.0246</v>
      </c>
      <c r="AG122" s="486">
        <v>17424.44484</v>
      </c>
      <c r="AH122" s="486">
        <v>0</v>
      </c>
      <c r="AI122" s="486">
        <v>3460.5594000000001</v>
      </c>
      <c r="AJ122" s="487">
        <v>83525.707840000017</v>
      </c>
      <c r="AK122" s="40"/>
      <c r="AL122" s="420"/>
      <c r="AM122" s="420"/>
    </row>
    <row r="123" spans="1:39" ht="14.4" x14ac:dyDescent="0.3">
      <c r="A123" s="60">
        <v>115</v>
      </c>
      <c r="B123" s="81">
        <v>5501</v>
      </c>
      <c r="C123" s="321" t="s">
        <v>987</v>
      </c>
      <c r="D123" s="405">
        <v>466.11774000000003</v>
      </c>
      <c r="E123" s="405">
        <v>540.52085999999997</v>
      </c>
      <c r="F123" s="405">
        <v>41325.886250000003</v>
      </c>
      <c r="G123" s="405">
        <v>3169.98686</v>
      </c>
      <c r="H123" s="356">
        <v>45502.511709999999</v>
      </c>
      <c r="I123" s="405">
        <v>498.38452999999998</v>
      </c>
      <c r="J123" s="405">
        <v>619.88625000000002</v>
      </c>
      <c r="K123" s="405">
        <v>118.523</v>
      </c>
      <c r="L123" s="405">
        <v>12544.59611</v>
      </c>
      <c r="M123" s="405">
        <v>0</v>
      </c>
      <c r="N123" s="405">
        <v>740.20676000000003</v>
      </c>
      <c r="O123" s="405">
        <v>188.49682000000001</v>
      </c>
      <c r="P123" s="405">
        <v>0</v>
      </c>
      <c r="Q123" s="405">
        <v>0</v>
      </c>
      <c r="R123" s="356">
        <v>14710.09347</v>
      </c>
      <c r="S123" s="405">
        <v>0</v>
      </c>
      <c r="T123" s="405">
        <v>9.2752400000000002</v>
      </c>
      <c r="U123" s="405">
        <v>0</v>
      </c>
      <c r="V123" s="405">
        <v>0</v>
      </c>
      <c r="W123" s="405">
        <v>0</v>
      </c>
      <c r="X123" s="405">
        <v>0</v>
      </c>
      <c r="Y123" s="405">
        <v>0</v>
      </c>
      <c r="Z123" s="405">
        <v>0</v>
      </c>
      <c r="AA123" s="405">
        <v>0</v>
      </c>
      <c r="AB123" s="405">
        <v>0</v>
      </c>
      <c r="AC123" s="405">
        <v>0</v>
      </c>
      <c r="AD123" s="242">
        <v>9.2752400000000002</v>
      </c>
      <c r="AE123" s="242">
        <v>60221.880420000001</v>
      </c>
      <c r="AF123" s="236">
        <v>858.72976000000006</v>
      </c>
      <c r="AG123" s="236">
        <v>12544.59611</v>
      </c>
      <c r="AH123" s="236">
        <v>0</v>
      </c>
      <c r="AI123" s="236">
        <v>0</v>
      </c>
      <c r="AJ123" s="488">
        <v>46818.554550000008</v>
      </c>
      <c r="AK123" s="40"/>
      <c r="AL123" s="420"/>
      <c r="AM123" s="420"/>
    </row>
    <row r="124" spans="1:39" ht="14.4" x14ac:dyDescent="0.3">
      <c r="A124" s="152">
        <v>116</v>
      </c>
      <c r="B124" s="81">
        <v>5502</v>
      </c>
      <c r="C124" s="321" t="s">
        <v>988</v>
      </c>
      <c r="D124" s="405">
        <v>0</v>
      </c>
      <c r="E124" s="405">
        <v>0</v>
      </c>
      <c r="F124" s="405">
        <v>0</v>
      </c>
      <c r="G124" s="405">
        <v>0</v>
      </c>
      <c r="H124" s="356">
        <v>0</v>
      </c>
      <c r="I124" s="405">
        <v>0</v>
      </c>
      <c r="J124" s="405">
        <v>0</v>
      </c>
      <c r="K124" s="405">
        <v>0</v>
      </c>
      <c r="L124" s="405">
        <v>0</v>
      </c>
      <c r="M124" s="405">
        <v>0</v>
      </c>
      <c r="N124" s="405">
        <v>0</v>
      </c>
      <c r="O124" s="405">
        <v>0</v>
      </c>
      <c r="P124" s="405">
        <v>0</v>
      </c>
      <c r="Q124" s="405">
        <v>0</v>
      </c>
      <c r="R124" s="356">
        <v>0</v>
      </c>
      <c r="S124" s="405">
        <v>0</v>
      </c>
      <c r="T124" s="405">
        <v>0</v>
      </c>
      <c r="U124" s="405">
        <v>0</v>
      </c>
      <c r="V124" s="405">
        <v>0</v>
      </c>
      <c r="W124" s="405">
        <v>0</v>
      </c>
      <c r="X124" s="405">
        <v>0</v>
      </c>
      <c r="Y124" s="405">
        <v>0</v>
      </c>
      <c r="Z124" s="405">
        <v>0</v>
      </c>
      <c r="AA124" s="405">
        <v>0</v>
      </c>
      <c r="AB124" s="405">
        <v>4.0168600000000003</v>
      </c>
      <c r="AC124" s="405">
        <v>0</v>
      </c>
      <c r="AD124" s="242">
        <v>4.0168600000000003</v>
      </c>
      <c r="AE124" s="242">
        <v>4.0168600000000003</v>
      </c>
      <c r="AF124" s="236">
        <v>0</v>
      </c>
      <c r="AG124" s="236">
        <v>0</v>
      </c>
      <c r="AH124" s="236">
        <v>0</v>
      </c>
      <c r="AI124" s="236">
        <v>0</v>
      </c>
      <c r="AJ124" s="488">
        <v>4.0168600000000003</v>
      </c>
      <c r="AK124" s="40"/>
      <c r="AL124" s="420"/>
      <c r="AM124" s="420"/>
    </row>
    <row r="125" spans="1:39" ht="14.4" x14ac:dyDescent="0.3">
      <c r="A125" s="60">
        <v>117</v>
      </c>
      <c r="B125" s="81">
        <v>5503</v>
      </c>
      <c r="C125" s="321" t="s">
        <v>989</v>
      </c>
      <c r="D125" s="405">
        <v>0</v>
      </c>
      <c r="E125" s="405">
        <v>0</v>
      </c>
      <c r="F125" s="405">
        <v>0</v>
      </c>
      <c r="G125" s="405">
        <v>0</v>
      </c>
      <c r="H125" s="356">
        <v>0</v>
      </c>
      <c r="I125" s="405">
        <v>0</v>
      </c>
      <c r="J125" s="405">
        <v>0</v>
      </c>
      <c r="K125" s="405">
        <v>0</v>
      </c>
      <c r="L125" s="405">
        <v>0</v>
      </c>
      <c r="M125" s="405">
        <v>0</v>
      </c>
      <c r="N125" s="405">
        <v>0</v>
      </c>
      <c r="O125" s="405">
        <v>0</v>
      </c>
      <c r="P125" s="405">
        <v>0</v>
      </c>
      <c r="Q125" s="405">
        <v>0</v>
      </c>
      <c r="R125" s="356">
        <v>0</v>
      </c>
      <c r="S125" s="405">
        <v>0</v>
      </c>
      <c r="T125" s="405">
        <v>0</v>
      </c>
      <c r="U125" s="405">
        <v>0</v>
      </c>
      <c r="V125" s="405">
        <v>0</v>
      </c>
      <c r="W125" s="405">
        <v>0</v>
      </c>
      <c r="X125" s="405">
        <v>0</v>
      </c>
      <c r="Y125" s="405">
        <v>0</v>
      </c>
      <c r="Z125" s="405">
        <v>0</v>
      </c>
      <c r="AA125" s="405">
        <v>0</v>
      </c>
      <c r="AB125" s="405">
        <v>0</v>
      </c>
      <c r="AC125" s="405">
        <v>0</v>
      </c>
      <c r="AD125" s="242">
        <v>0</v>
      </c>
      <c r="AE125" s="242">
        <v>0</v>
      </c>
      <c r="AF125" s="236">
        <v>0</v>
      </c>
      <c r="AG125" s="236">
        <v>0</v>
      </c>
      <c r="AH125" s="236">
        <v>0</v>
      </c>
      <c r="AI125" s="236">
        <v>0</v>
      </c>
      <c r="AJ125" s="488">
        <v>0</v>
      </c>
      <c r="AK125" s="40"/>
      <c r="AL125" s="420"/>
      <c r="AM125" s="420"/>
    </row>
    <row r="126" spans="1:39" ht="14.4" x14ac:dyDescent="0.3">
      <c r="A126" s="60">
        <v>118</v>
      </c>
      <c r="B126" s="81">
        <v>5504</v>
      </c>
      <c r="C126" s="321" t="s">
        <v>990</v>
      </c>
      <c r="D126" s="405">
        <v>0</v>
      </c>
      <c r="E126" s="405">
        <v>0</v>
      </c>
      <c r="F126" s="405">
        <v>0</v>
      </c>
      <c r="G126" s="405">
        <v>0</v>
      </c>
      <c r="H126" s="356">
        <v>0</v>
      </c>
      <c r="I126" s="405">
        <v>0</v>
      </c>
      <c r="J126" s="405">
        <v>0</v>
      </c>
      <c r="K126" s="405">
        <v>0</v>
      </c>
      <c r="L126" s="405">
        <v>0</v>
      </c>
      <c r="M126" s="405">
        <v>0</v>
      </c>
      <c r="N126" s="405">
        <v>0</v>
      </c>
      <c r="O126" s="405">
        <v>0</v>
      </c>
      <c r="P126" s="405">
        <v>0</v>
      </c>
      <c r="Q126" s="405">
        <v>0</v>
      </c>
      <c r="R126" s="356">
        <v>0</v>
      </c>
      <c r="S126" s="405">
        <v>0</v>
      </c>
      <c r="T126" s="405">
        <v>0</v>
      </c>
      <c r="U126" s="405">
        <v>0</v>
      </c>
      <c r="V126" s="405">
        <v>0</v>
      </c>
      <c r="W126" s="405">
        <v>0</v>
      </c>
      <c r="X126" s="405">
        <v>0</v>
      </c>
      <c r="Y126" s="405">
        <v>0</v>
      </c>
      <c r="Z126" s="405">
        <v>0</v>
      </c>
      <c r="AA126" s="405">
        <v>0</v>
      </c>
      <c r="AB126" s="405">
        <v>0</v>
      </c>
      <c r="AC126" s="405">
        <v>0</v>
      </c>
      <c r="AD126" s="242">
        <v>0</v>
      </c>
      <c r="AE126" s="242">
        <v>0</v>
      </c>
      <c r="AF126" s="236">
        <v>0</v>
      </c>
      <c r="AG126" s="236">
        <v>0</v>
      </c>
      <c r="AH126" s="236">
        <v>0</v>
      </c>
      <c r="AI126" s="236">
        <v>0</v>
      </c>
      <c r="AJ126" s="488">
        <v>0</v>
      </c>
      <c r="AK126" s="40"/>
      <c r="AL126" s="420"/>
      <c r="AM126" s="420"/>
    </row>
    <row r="127" spans="1:39" ht="14.4" x14ac:dyDescent="0.3">
      <c r="A127" s="60">
        <v>119</v>
      </c>
      <c r="B127" s="81">
        <v>5505</v>
      </c>
      <c r="C127" s="321" t="s">
        <v>991</v>
      </c>
      <c r="D127" s="405">
        <v>0</v>
      </c>
      <c r="E127" s="405">
        <v>0</v>
      </c>
      <c r="F127" s="405">
        <v>0</v>
      </c>
      <c r="G127" s="405">
        <v>0</v>
      </c>
      <c r="H127" s="356">
        <v>0</v>
      </c>
      <c r="I127" s="405">
        <v>0</v>
      </c>
      <c r="J127" s="405">
        <v>0</v>
      </c>
      <c r="K127" s="405">
        <v>0</v>
      </c>
      <c r="L127" s="405">
        <v>0</v>
      </c>
      <c r="M127" s="405">
        <v>0</v>
      </c>
      <c r="N127" s="405">
        <v>0</v>
      </c>
      <c r="O127" s="405">
        <v>0</v>
      </c>
      <c r="P127" s="405">
        <v>0</v>
      </c>
      <c r="Q127" s="405">
        <v>0</v>
      </c>
      <c r="R127" s="356">
        <v>0</v>
      </c>
      <c r="S127" s="405">
        <v>0</v>
      </c>
      <c r="T127" s="405">
        <v>0</v>
      </c>
      <c r="U127" s="405">
        <v>0</v>
      </c>
      <c r="V127" s="405">
        <v>0</v>
      </c>
      <c r="W127" s="405">
        <v>0</v>
      </c>
      <c r="X127" s="405">
        <v>0</v>
      </c>
      <c r="Y127" s="405">
        <v>0</v>
      </c>
      <c r="Z127" s="405">
        <v>0</v>
      </c>
      <c r="AA127" s="405">
        <v>0</v>
      </c>
      <c r="AB127" s="405">
        <v>0</v>
      </c>
      <c r="AC127" s="405">
        <v>0</v>
      </c>
      <c r="AD127" s="242">
        <v>0</v>
      </c>
      <c r="AE127" s="242">
        <v>0</v>
      </c>
      <c r="AF127" s="236">
        <v>0</v>
      </c>
      <c r="AG127" s="236">
        <v>0</v>
      </c>
      <c r="AH127" s="236">
        <v>0</v>
      </c>
      <c r="AI127" s="236">
        <v>0</v>
      </c>
      <c r="AJ127" s="488">
        <v>0</v>
      </c>
      <c r="AK127" s="40"/>
      <c r="AL127" s="420"/>
      <c r="AM127" s="420"/>
    </row>
    <row r="128" spans="1:39" ht="14.4" x14ac:dyDescent="0.3">
      <c r="A128" s="60">
        <v>120</v>
      </c>
      <c r="B128" s="81">
        <v>5506</v>
      </c>
      <c r="C128" s="321" t="s">
        <v>992</v>
      </c>
      <c r="D128" s="405">
        <v>0</v>
      </c>
      <c r="E128" s="405">
        <v>0</v>
      </c>
      <c r="F128" s="405">
        <v>0</v>
      </c>
      <c r="G128" s="405">
        <v>0</v>
      </c>
      <c r="H128" s="356">
        <v>0</v>
      </c>
      <c r="I128" s="405">
        <v>0</v>
      </c>
      <c r="J128" s="405">
        <v>0</v>
      </c>
      <c r="K128" s="405">
        <v>0</v>
      </c>
      <c r="L128" s="405">
        <v>0</v>
      </c>
      <c r="M128" s="405">
        <v>0</v>
      </c>
      <c r="N128" s="405">
        <v>0</v>
      </c>
      <c r="O128" s="405">
        <v>0</v>
      </c>
      <c r="P128" s="405">
        <v>0</v>
      </c>
      <c r="Q128" s="405">
        <v>0</v>
      </c>
      <c r="R128" s="356">
        <v>0</v>
      </c>
      <c r="S128" s="405">
        <v>0</v>
      </c>
      <c r="T128" s="405">
        <v>0</v>
      </c>
      <c r="U128" s="405">
        <v>0</v>
      </c>
      <c r="V128" s="405">
        <v>0</v>
      </c>
      <c r="W128" s="405">
        <v>0</v>
      </c>
      <c r="X128" s="405">
        <v>0</v>
      </c>
      <c r="Y128" s="405">
        <v>0</v>
      </c>
      <c r="Z128" s="405">
        <v>0</v>
      </c>
      <c r="AA128" s="405">
        <v>0</v>
      </c>
      <c r="AB128" s="405">
        <v>0</v>
      </c>
      <c r="AC128" s="405">
        <v>0</v>
      </c>
      <c r="AD128" s="242">
        <v>0</v>
      </c>
      <c r="AE128" s="242">
        <v>0</v>
      </c>
      <c r="AF128" s="236">
        <v>0</v>
      </c>
      <c r="AG128" s="236">
        <v>0</v>
      </c>
      <c r="AH128" s="236">
        <v>0</v>
      </c>
      <c r="AI128" s="236">
        <v>0</v>
      </c>
      <c r="AJ128" s="488">
        <v>0</v>
      </c>
      <c r="AK128" s="40"/>
      <c r="AL128" s="420"/>
      <c r="AM128" s="420"/>
    </row>
    <row r="129" spans="1:39" ht="14.4" x14ac:dyDescent="0.3">
      <c r="A129" s="152">
        <v>121</v>
      </c>
      <c r="B129" s="81">
        <v>5507</v>
      </c>
      <c r="C129" s="321" t="s">
        <v>993</v>
      </c>
      <c r="D129" s="405">
        <v>0</v>
      </c>
      <c r="E129" s="405">
        <v>0</v>
      </c>
      <c r="F129" s="405">
        <v>0</v>
      </c>
      <c r="G129" s="405">
        <v>0</v>
      </c>
      <c r="H129" s="356">
        <v>0</v>
      </c>
      <c r="I129" s="405">
        <v>0</v>
      </c>
      <c r="J129" s="405">
        <v>0</v>
      </c>
      <c r="K129" s="405">
        <v>0</v>
      </c>
      <c r="L129" s="405">
        <v>0</v>
      </c>
      <c r="M129" s="405">
        <v>0</v>
      </c>
      <c r="N129" s="405">
        <v>0</v>
      </c>
      <c r="O129" s="405">
        <v>0</v>
      </c>
      <c r="P129" s="405">
        <v>0</v>
      </c>
      <c r="Q129" s="405">
        <v>0</v>
      </c>
      <c r="R129" s="356">
        <v>0</v>
      </c>
      <c r="S129" s="405">
        <v>0</v>
      </c>
      <c r="T129" s="405">
        <v>0</v>
      </c>
      <c r="U129" s="405">
        <v>0</v>
      </c>
      <c r="V129" s="405">
        <v>0</v>
      </c>
      <c r="W129" s="405">
        <v>0</v>
      </c>
      <c r="X129" s="405">
        <v>0</v>
      </c>
      <c r="Y129" s="405">
        <v>0</v>
      </c>
      <c r="Z129" s="405">
        <v>0</v>
      </c>
      <c r="AA129" s="405">
        <v>0</v>
      </c>
      <c r="AB129" s="405">
        <v>0</v>
      </c>
      <c r="AC129" s="405">
        <v>0</v>
      </c>
      <c r="AD129" s="242">
        <v>0</v>
      </c>
      <c r="AE129" s="242">
        <v>0</v>
      </c>
      <c r="AF129" s="236">
        <v>0</v>
      </c>
      <c r="AG129" s="236">
        <v>0</v>
      </c>
      <c r="AH129" s="236">
        <v>0</v>
      </c>
      <c r="AI129" s="236">
        <v>0</v>
      </c>
      <c r="AJ129" s="488">
        <v>0</v>
      </c>
      <c r="AK129" s="40"/>
      <c r="AL129" s="420"/>
      <c r="AM129" s="420"/>
    </row>
    <row r="130" spans="1:39" ht="14.4" x14ac:dyDescent="0.3">
      <c r="A130" s="60">
        <v>122</v>
      </c>
      <c r="B130" s="81">
        <v>5590</v>
      </c>
      <c r="C130" s="321" t="s">
        <v>53</v>
      </c>
      <c r="D130" s="405">
        <v>0</v>
      </c>
      <c r="E130" s="405">
        <v>7824.9839899999997</v>
      </c>
      <c r="F130" s="405">
        <v>16393.51325</v>
      </c>
      <c r="G130" s="405">
        <v>4373.4733999999999</v>
      </c>
      <c r="H130" s="356">
        <v>28591.97064</v>
      </c>
      <c r="I130" s="405">
        <v>1366.12681</v>
      </c>
      <c r="J130" s="405">
        <v>2996.8626899999999</v>
      </c>
      <c r="K130" s="405">
        <v>251.08099999999999</v>
      </c>
      <c r="L130" s="405">
        <v>4690.1837400000004</v>
      </c>
      <c r="M130" s="405">
        <v>48.973460000000003</v>
      </c>
      <c r="N130" s="405">
        <v>17.213840000000001</v>
      </c>
      <c r="O130" s="405">
        <v>115.61817000000001</v>
      </c>
      <c r="P130" s="405">
        <v>23.91845</v>
      </c>
      <c r="Q130" s="405">
        <v>3118.3661900000002</v>
      </c>
      <c r="R130" s="356">
        <v>12628.344349999999</v>
      </c>
      <c r="S130" s="405">
        <v>285.74290000000002</v>
      </c>
      <c r="T130" s="405">
        <v>0</v>
      </c>
      <c r="U130" s="405">
        <v>0</v>
      </c>
      <c r="V130" s="405">
        <v>140.69153</v>
      </c>
      <c r="W130" s="405">
        <v>0</v>
      </c>
      <c r="X130" s="405">
        <v>63.268929999999997</v>
      </c>
      <c r="Y130" s="405">
        <v>1992.29618</v>
      </c>
      <c r="Z130" s="405">
        <v>0</v>
      </c>
      <c r="AA130" s="405">
        <v>1468.26322</v>
      </c>
      <c r="AB130" s="405">
        <v>141.26165</v>
      </c>
      <c r="AC130" s="405">
        <v>0</v>
      </c>
      <c r="AD130" s="242">
        <v>4091.5244100000004</v>
      </c>
      <c r="AE130" s="242">
        <v>45311.839399999997</v>
      </c>
      <c r="AF130" s="236">
        <v>268.29483999999997</v>
      </c>
      <c r="AG130" s="236">
        <v>4879.8487300000006</v>
      </c>
      <c r="AH130" s="236">
        <v>0</v>
      </c>
      <c r="AI130" s="236">
        <v>3460.5594000000001</v>
      </c>
      <c r="AJ130" s="488">
        <v>36703.136429999999</v>
      </c>
      <c r="AK130" s="40"/>
      <c r="AL130" s="420"/>
      <c r="AM130" s="420"/>
    </row>
    <row r="131" spans="1:39" s="14" customFormat="1" ht="14.4" x14ac:dyDescent="0.3">
      <c r="A131" s="64">
        <v>123</v>
      </c>
      <c r="B131" s="80">
        <v>46</v>
      </c>
      <c r="C131" s="319" t="s">
        <v>994</v>
      </c>
      <c r="D131" s="501">
        <v>149.29213999999999</v>
      </c>
      <c r="E131" s="501">
        <v>1461.3603599999999</v>
      </c>
      <c r="F131" s="501">
        <v>54098.939850000002</v>
      </c>
      <c r="G131" s="501">
        <v>2113.4897999999998</v>
      </c>
      <c r="H131" s="355">
        <v>57823.082150000002</v>
      </c>
      <c r="I131" s="501">
        <v>3.5389999999999998E-2</v>
      </c>
      <c r="J131" s="501">
        <v>139.33939000000001</v>
      </c>
      <c r="K131" s="501">
        <v>7.0149999999999997</v>
      </c>
      <c r="L131" s="501">
        <v>8837.2766200000005</v>
      </c>
      <c r="M131" s="501">
        <v>472.13002999999998</v>
      </c>
      <c r="N131" s="501">
        <v>257.85079999999999</v>
      </c>
      <c r="O131" s="501">
        <v>127.32451</v>
      </c>
      <c r="P131" s="501">
        <v>0</v>
      </c>
      <c r="Q131" s="501">
        <v>6454.6096900000002</v>
      </c>
      <c r="R131" s="355">
        <v>16295.581430000002</v>
      </c>
      <c r="S131" s="501">
        <v>0</v>
      </c>
      <c r="T131" s="501">
        <v>27.311520000000002</v>
      </c>
      <c r="U131" s="501">
        <v>5.0000000000000002E-5</v>
      </c>
      <c r="V131" s="501">
        <v>6.6212900000000001</v>
      </c>
      <c r="W131" s="501">
        <v>0.4</v>
      </c>
      <c r="X131" s="501">
        <v>0.73714000000000002</v>
      </c>
      <c r="Y131" s="501">
        <v>0</v>
      </c>
      <c r="Z131" s="501">
        <v>0</v>
      </c>
      <c r="AA131" s="501">
        <v>291.45049999999998</v>
      </c>
      <c r="AB131" s="501">
        <v>0.13120000000000001</v>
      </c>
      <c r="AC131" s="501">
        <v>0</v>
      </c>
      <c r="AD131" s="502">
        <v>326.65169999999995</v>
      </c>
      <c r="AE131" s="502">
        <v>74445.31528000001</v>
      </c>
      <c r="AF131" s="486">
        <v>264.86579999999998</v>
      </c>
      <c r="AG131" s="486">
        <v>9316.0279399999999</v>
      </c>
      <c r="AH131" s="486">
        <v>0</v>
      </c>
      <c r="AI131" s="486">
        <v>291.45049999999998</v>
      </c>
      <c r="AJ131" s="487">
        <v>64572.971040000004</v>
      </c>
      <c r="AK131" s="40"/>
      <c r="AL131" s="420"/>
      <c r="AM131" s="420"/>
    </row>
    <row r="132" spans="1:39" ht="14.4" x14ac:dyDescent="0.3">
      <c r="A132" s="60">
        <v>124</v>
      </c>
      <c r="B132" s="81">
        <v>4601</v>
      </c>
      <c r="C132" s="321" t="s">
        <v>995</v>
      </c>
      <c r="D132" s="405">
        <v>0</v>
      </c>
      <c r="E132" s="405">
        <v>70.166839999999993</v>
      </c>
      <c r="F132" s="405">
        <v>44221.459060000001</v>
      </c>
      <c r="G132" s="405">
        <v>2112.5867899999998</v>
      </c>
      <c r="H132" s="356">
        <v>46404.21269</v>
      </c>
      <c r="I132" s="405">
        <v>0</v>
      </c>
      <c r="J132" s="405">
        <v>83.495940000000004</v>
      </c>
      <c r="K132" s="405">
        <v>0</v>
      </c>
      <c r="L132" s="405">
        <v>8837.2766200000005</v>
      </c>
      <c r="M132" s="405">
        <v>0</v>
      </c>
      <c r="N132" s="405">
        <v>257.85079999999999</v>
      </c>
      <c r="O132" s="405">
        <v>114.87531</v>
      </c>
      <c r="P132" s="405">
        <v>0</v>
      </c>
      <c r="Q132" s="405">
        <v>0</v>
      </c>
      <c r="R132" s="356">
        <v>9293.4986700000009</v>
      </c>
      <c r="S132" s="405">
        <v>0</v>
      </c>
      <c r="T132" s="405">
        <v>4.5564600000000004</v>
      </c>
      <c r="U132" s="405">
        <v>0</v>
      </c>
      <c r="V132" s="405">
        <v>0</v>
      </c>
      <c r="W132" s="405">
        <v>0</v>
      </c>
      <c r="X132" s="405">
        <v>0</v>
      </c>
      <c r="Y132" s="405">
        <v>0</v>
      </c>
      <c r="Z132" s="405">
        <v>0</v>
      </c>
      <c r="AA132" s="405">
        <v>0</v>
      </c>
      <c r="AB132" s="405">
        <v>0</v>
      </c>
      <c r="AC132" s="405">
        <v>0</v>
      </c>
      <c r="AD132" s="242">
        <v>4.5564600000000004</v>
      </c>
      <c r="AE132" s="242">
        <v>55702.267820000001</v>
      </c>
      <c r="AF132" s="236">
        <v>257.85079999999999</v>
      </c>
      <c r="AG132" s="236">
        <v>8837.2766200000005</v>
      </c>
      <c r="AH132" s="236">
        <v>0</v>
      </c>
      <c r="AI132" s="236">
        <v>0</v>
      </c>
      <c r="AJ132" s="488">
        <v>46607.140400000004</v>
      </c>
      <c r="AK132" s="40"/>
      <c r="AL132" s="420"/>
      <c r="AM132" s="420"/>
    </row>
    <row r="133" spans="1:39" ht="14.4" x14ac:dyDescent="0.3">
      <c r="A133" s="60">
        <v>125</v>
      </c>
      <c r="B133" s="81">
        <v>4602</v>
      </c>
      <c r="C133" s="321" t="s">
        <v>996</v>
      </c>
      <c r="D133" s="405">
        <v>143.95998</v>
      </c>
      <c r="E133" s="405">
        <v>17.806760000000001</v>
      </c>
      <c r="F133" s="405">
        <v>12.987</v>
      </c>
      <c r="G133" s="405">
        <v>0.90300999999999998</v>
      </c>
      <c r="H133" s="356">
        <v>175.65674999999999</v>
      </c>
      <c r="I133" s="405">
        <v>0</v>
      </c>
      <c r="J133" s="405">
        <v>0</v>
      </c>
      <c r="K133" s="405">
        <v>0</v>
      </c>
      <c r="L133" s="405">
        <v>0</v>
      </c>
      <c r="M133" s="405">
        <v>0.22969999999999999</v>
      </c>
      <c r="N133" s="405">
        <v>0</v>
      </c>
      <c r="O133" s="405">
        <v>0</v>
      </c>
      <c r="P133" s="405">
        <v>0</v>
      </c>
      <c r="Q133" s="405">
        <v>0</v>
      </c>
      <c r="R133" s="356">
        <v>0.22969999999999999</v>
      </c>
      <c r="S133" s="405">
        <v>0</v>
      </c>
      <c r="T133" s="405">
        <v>0</v>
      </c>
      <c r="U133" s="405">
        <v>0</v>
      </c>
      <c r="V133" s="405">
        <v>6.6091100000000003</v>
      </c>
      <c r="W133" s="405">
        <v>0</v>
      </c>
      <c r="X133" s="405">
        <v>0.73714000000000002</v>
      </c>
      <c r="Y133" s="405">
        <v>0</v>
      </c>
      <c r="Z133" s="405">
        <v>0</v>
      </c>
      <c r="AA133" s="405">
        <v>0</v>
      </c>
      <c r="AB133" s="405">
        <v>0</v>
      </c>
      <c r="AC133" s="405">
        <v>0</v>
      </c>
      <c r="AD133" s="242">
        <v>7.3462500000000004</v>
      </c>
      <c r="AE133" s="242">
        <v>183.23269999999999</v>
      </c>
      <c r="AF133" s="236">
        <v>0</v>
      </c>
      <c r="AG133" s="236">
        <v>6.8388100000000005</v>
      </c>
      <c r="AH133" s="236">
        <v>0</v>
      </c>
      <c r="AI133" s="236">
        <v>0</v>
      </c>
      <c r="AJ133" s="488">
        <v>176.39389</v>
      </c>
      <c r="AK133" s="40"/>
      <c r="AL133" s="420"/>
      <c r="AM133" s="420"/>
    </row>
    <row r="134" spans="1:39" ht="14.4" x14ac:dyDescent="0.3">
      <c r="A134" s="152">
        <v>126</v>
      </c>
      <c r="B134" s="81">
        <v>4690</v>
      </c>
      <c r="C134" s="321" t="s">
        <v>118</v>
      </c>
      <c r="D134" s="405">
        <v>5.33216</v>
      </c>
      <c r="E134" s="405">
        <v>1373.3867600000001</v>
      </c>
      <c r="F134" s="405">
        <v>9864.4937900000004</v>
      </c>
      <c r="G134" s="405">
        <v>0</v>
      </c>
      <c r="H134" s="356">
        <v>11243.21271</v>
      </c>
      <c r="I134" s="405">
        <v>3.5389999999999998E-2</v>
      </c>
      <c r="J134" s="405">
        <v>55.843449999999997</v>
      </c>
      <c r="K134" s="405">
        <v>7.0149999999999997</v>
      </c>
      <c r="L134" s="405">
        <v>0</v>
      </c>
      <c r="M134" s="405">
        <v>471.90033</v>
      </c>
      <c r="N134" s="405">
        <v>0</v>
      </c>
      <c r="O134" s="405">
        <v>12.449199999999999</v>
      </c>
      <c r="P134" s="405">
        <v>0</v>
      </c>
      <c r="Q134" s="405">
        <v>6454.6096900000002</v>
      </c>
      <c r="R134" s="356">
        <v>7001.8530600000004</v>
      </c>
      <c r="S134" s="405">
        <v>0</v>
      </c>
      <c r="T134" s="405">
        <v>22.75506</v>
      </c>
      <c r="U134" s="405">
        <v>5.0000000000000002E-5</v>
      </c>
      <c r="V134" s="405">
        <v>1.218E-2</v>
      </c>
      <c r="W134" s="405">
        <v>0.4</v>
      </c>
      <c r="X134" s="405">
        <v>0</v>
      </c>
      <c r="Y134" s="405">
        <v>0</v>
      </c>
      <c r="Z134" s="405">
        <v>0</v>
      </c>
      <c r="AA134" s="405">
        <v>291.45049999999998</v>
      </c>
      <c r="AB134" s="405">
        <v>0.13120000000000001</v>
      </c>
      <c r="AC134" s="405">
        <v>0</v>
      </c>
      <c r="AD134" s="242">
        <v>314.74898999999994</v>
      </c>
      <c r="AE134" s="242">
        <v>18559.814760000001</v>
      </c>
      <c r="AF134" s="236">
        <v>7.0149999999999997</v>
      </c>
      <c r="AG134" s="236">
        <v>471.91251</v>
      </c>
      <c r="AH134" s="236">
        <v>0</v>
      </c>
      <c r="AI134" s="236">
        <v>291.45049999999998</v>
      </c>
      <c r="AJ134" s="488">
        <v>17789.436749999997</v>
      </c>
      <c r="AK134" s="40"/>
      <c r="AL134" s="420"/>
      <c r="AM134" s="420"/>
    </row>
    <row r="135" spans="1:39" s="14" customFormat="1" ht="14.4" x14ac:dyDescent="0.3">
      <c r="A135" s="64">
        <v>127</v>
      </c>
      <c r="B135" s="198" t="s">
        <v>543</v>
      </c>
      <c r="C135" s="319" t="s">
        <v>543</v>
      </c>
      <c r="D135" s="501">
        <v>49449.738870000001</v>
      </c>
      <c r="E135" s="501">
        <v>-26469.637569999999</v>
      </c>
      <c r="F135" s="501">
        <v>6963.1622799999996</v>
      </c>
      <c r="G135" s="501">
        <v>9760.8127399999994</v>
      </c>
      <c r="H135" s="355">
        <v>39704.07632</v>
      </c>
      <c r="I135" s="501">
        <v>6954.5959800000001</v>
      </c>
      <c r="J135" s="501">
        <v>34533.15999</v>
      </c>
      <c r="K135" s="501">
        <v>-4159.2520000000004</v>
      </c>
      <c r="L135" s="501">
        <v>15598.973319999999</v>
      </c>
      <c r="M135" s="501">
        <v>8425.6092200000003</v>
      </c>
      <c r="N135" s="501">
        <v>41447.346310000001</v>
      </c>
      <c r="O135" s="501">
        <v>3001.8387299999999</v>
      </c>
      <c r="P135" s="501">
        <v>2895.8313899999998</v>
      </c>
      <c r="Q135" s="501">
        <v>469.53402</v>
      </c>
      <c r="R135" s="355">
        <v>109167.63696</v>
      </c>
      <c r="S135" s="501">
        <v>-4158.8464800000002</v>
      </c>
      <c r="T135" s="501">
        <v>-745.18440999999996</v>
      </c>
      <c r="U135" s="501">
        <v>154.57557</v>
      </c>
      <c r="V135" s="501">
        <v>172.27303000000001</v>
      </c>
      <c r="W135" s="501">
        <v>981.58388000000002</v>
      </c>
      <c r="X135" s="501">
        <v>-1638.40481</v>
      </c>
      <c r="Y135" s="501">
        <v>-4972.7515199999998</v>
      </c>
      <c r="Z135" s="501">
        <v>-576.03431</v>
      </c>
      <c r="AA135" s="501">
        <v>396.42680000000001</v>
      </c>
      <c r="AB135" s="501">
        <v>-2729.7370799999999</v>
      </c>
      <c r="AC135" s="501">
        <v>412.44126</v>
      </c>
      <c r="AD135" s="502">
        <v>-12703.658070000001</v>
      </c>
      <c r="AE135" s="502">
        <v>136168.05520999999</v>
      </c>
      <c r="AF135" s="486">
        <v>37288.09431</v>
      </c>
      <c r="AG135" s="486">
        <v>24196.85557</v>
      </c>
      <c r="AH135" s="486">
        <v>0</v>
      </c>
      <c r="AI135" s="486">
        <v>-4163.88346</v>
      </c>
      <c r="AJ135" s="487">
        <v>78846.988790000003</v>
      </c>
      <c r="AK135" s="40"/>
      <c r="AL135" s="420"/>
      <c r="AM135" s="420"/>
    </row>
    <row r="136" spans="1:39" s="14" customFormat="1" ht="14.4" x14ac:dyDescent="0.3">
      <c r="A136" s="64"/>
      <c r="B136" s="80"/>
      <c r="C136" s="319"/>
      <c r="D136" s="502"/>
      <c r="E136" s="502"/>
      <c r="F136" s="502"/>
      <c r="G136" s="502"/>
      <c r="H136" s="356"/>
      <c r="I136" s="502"/>
      <c r="J136" s="502"/>
      <c r="K136" s="502"/>
      <c r="L136" s="502"/>
      <c r="M136" s="502"/>
      <c r="N136" s="502"/>
      <c r="O136" s="502"/>
      <c r="P136" s="502"/>
      <c r="Q136" s="502"/>
      <c r="R136" s="356"/>
      <c r="S136" s="502"/>
      <c r="T136" s="502"/>
      <c r="U136" s="502"/>
      <c r="V136" s="502"/>
      <c r="W136" s="502"/>
      <c r="X136" s="502"/>
      <c r="Y136" s="502"/>
      <c r="Z136" s="502"/>
      <c r="AA136" s="502"/>
      <c r="AB136" s="502"/>
      <c r="AC136" s="502"/>
      <c r="AD136" s="242"/>
      <c r="AE136" s="242"/>
      <c r="AF136" s="236"/>
      <c r="AG136" s="236"/>
      <c r="AH136" s="236"/>
      <c r="AI136" s="236"/>
      <c r="AJ136" s="488"/>
      <c r="AK136" s="40"/>
      <c r="AL136" s="420"/>
      <c r="AM136" s="420"/>
    </row>
    <row r="137" spans="1:39" s="14" customFormat="1" ht="14.4" x14ac:dyDescent="0.3">
      <c r="A137" s="64">
        <v>129</v>
      </c>
      <c r="B137" s="80">
        <v>56</v>
      </c>
      <c r="C137" s="319" t="s">
        <v>544</v>
      </c>
      <c r="D137" s="501">
        <v>13084.80609</v>
      </c>
      <c r="E137" s="501">
        <v>57709.892469999999</v>
      </c>
      <c r="F137" s="501">
        <v>96961.149669999999</v>
      </c>
      <c r="G137" s="501">
        <v>27276.41848</v>
      </c>
      <c r="H137" s="355">
        <v>195032.26671</v>
      </c>
      <c r="I137" s="501">
        <v>8727.0311000000002</v>
      </c>
      <c r="J137" s="501">
        <v>1646.5386100000001</v>
      </c>
      <c r="K137" s="501">
        <v>9881.607</v>
      </c>
      <c r="L137" s="501">
        <v>22806.424739999999</v>
      </c>
      <c r="M137" s="501">
        <v>1968.96642</v>
      </c>
      <c r="N137" s="501">
        <v>6550.1016200000004</v>
      </c>
      <c r="O137" s="501">
        <v>1575.23073</v>
      </c>
      <c r="P137" s="501">
        <v>1495.77307</v>
      </c>
      <c r="Q137" s="501">
        <v>3945.4722299999999</v>
      </c>
      <c r="R137" s="355">
        <v>58597.145520000005</v>
      </c>
      <c r="S137" s="501">
        <v>4183.3148799999999</v>
      </c>
      <c r="T137" s="501">
        <v>875.60046</v>
      </c>
      <c r="U137" s="501">
        <v>166.12916000000001</v>
      </c>
      <c r="V137" s="501">
        <v>70.576030000000003</v>
      </c>
      <c r="W137" s="501">
        <v>134.28858</v>
      </c>
      <c r="X137" s="501">
        <v>305.17570000000001</v>
      </c>
      <c r="Y137" s="501">
        <v>821.04376999999999</v>
      </c>
      <c r="Z137" s="501">
        <v>669.34150999999997</v>
      </c>
      <c r="AA137" s="501">
        <v>650.17841999999996</v>
      </c>
      <c r="AB137" s="501">
        <v>5665.5397499999999</v>
      </c>
      <c r="AC137" s="501">
        <v>901.83468000000005</v>
      </c>
      <c r="AD137" s="502">
        <v>14443.022940000001</v>
      </c>
      <c r="AE137" s="502">
        <v>268072.43517000001</v>
      </c>
      <c r="AF137" s="486">
        <v>16431.708620000001</v>
      </c>
      <c r="AG137" s="486">
        <v>24845.967189999999</v>
      </c>
      <c r="AH137" s="486">
        <v>0</v>
      </c>
      <c r="AI137" s="486">
        <v>2373.0568699999999</v>
      </c>
      <c r="AJ137" s="487">
        <v>224421.70248999997</v>
      </c>
      <c r="AK137" s="40"/>
      <c r="AL137" s="420"/>
      <c r="AM137" s="420"/>
    </row>
    <row r="138" spans="1:39" ht="14.4" x14ac:dyDescent="0.3">
      <c r="A138" s="60">
        <v>130</v>
      </c>
      <c r="B138" s="81">
        <v>5601</v>
      </c>
      <c r="C138" s="321" t="s">
        <v>997</v>
      </c>
      <c r="D138" s="405">
        <v>92.14237</v>
      </c>
      <c r="E138" s="405">
        <v>213.68478999999999</v>
      </c>
      <c r="F138" s="405">
        <v>13230.71919</v>
      </c>
      <c r="G138" s="405">
        <v>5.2214099999999997</v>
      </c>
      <c r="H138" s="356">
        <v>13541.767760000001</v>
      </c>
      <c r="I138" s="405">
        <v>108.68142</v>
      </c>
      <c r="J138" s="405">
        <v>0</v>
      </c>
      <c r="K138" s="405">
        <v>0</v>
      </c>
      <c r="L138" s="405">
        <v>0.43563000000000002</v>
      </c>
      <c r="M138" s="405">
        <v>1.2817499999999999</v>
      </c>
      <c r="N138" s="405">
        <v>5.9613100000000001</v>
      </c>
      <c r="O138" s="405">
        <v>5.3954800000000001</v>
      </c>
      <c r="P138" s="405">
        <v>0.42979000000000001</v>
      </c>
      <c r="Q138" s="405">
        <v>16.08014</v>
      </c>
      <c r="R138" s="356">
        <v>138.26552000000001</v>
      </c>
      <c r="S138" s="405">
        <v>8.12927</v>
      </c>
      <c r="T138" s="405">
        <v>2.40937</v>
      </c>
      <c r="U138" s="405">
        <v>0</v>
      </c>
      <c r="V138" s="405">
        <v>25.324000000000002</v>
      </c>
      <c r="W138" s="405">
        <v>0</v>
      </c>
      <c r="X138" s="405">
        <v>0</v>
      </c>
      <c r="Y138" s="405">
        <v>0</v>
      </c>
      <c r="Z138" s="405">
        <v>0</v>
      </c>
      <c r="AA138" s="405">
        <v>7.1429999999999993E-2</v>
      </c>
      <c r="AB138" s="405">
        <v>3.5714299999999999</v>
      </c>
      <c r="AC138" s="405">
        <v>48.071480000000001</v>
      </c>
      <c r="AD138" s="242">
        <v>87.576979999999992</v>
      </c>
      <c r="AE138" s="242">
        <v>13767.610260000001</v>
      </c>
      <c r="AF138" s="236">
        <v>5.9613100000000001</v>
      </c>
      <c r="AG138" s="236">
        <v>27.04138</v>
      </c>
      <c r="AH138" s="236">
        <v>0</v>
      </c>
      <c r="AI138" s="236">
        <v>48.142910000000001</v>
      </c>
      <c r="AJ138" s="488">
        <v>13686.46466</v>
      </c>
      <c r="AK138" s="40"/>
      <c r="AL138" s="420"/>
      <c r="AM138" s="420"/>
    </row>
    <row r="139" spans="1:39" ht="14.4" x14ac:dyDescent="0.3">
      <c r="A139" s="152">
        <v>131</v>
      </c>
      <c r="B139" s="81">
        <v>5602</v>
      </c>
      <c r="C139" s="321" t="s">
        <v>998</v>
      </c>
      <c r="D139" s="405">
        <v>0</v>
      </c>
      <c r="E139" s="405">
        <v>0</v>
      </c>
      <c r="F139" s="405">
        <v>0</v>
      </c>
      <c r="G139" s="405">
        <v>0</v>
      </c>
      <c r="H139" s="356">
        <v>0</v>
      </c>
      <c r="I139" s="405">
        <v>0</v>
      </c>
      <c r="J139" s="405">
        <v>0</v>
      </c>
      <c r="K139" s="405">
        <v>0</v>
      </c>
      <c r="L139" s="405">
        <v>0</v>
      </c>
      <c r="M139" s="405">
        <v>0</v>
      </c>
      <c r="N139" s="405">
        <v>0</v>
      </c>
      <c r="O139" s="405">
        <v>0</v>
      </c>
      <c r="P139" s="405">
        <v>0</v>
      </c>
      <c r="Q139" s="405">
        <v>0</v>
      </c>
      <c r="R139" s="356">
        <v>0</v>
      </c>
      <c r="S139" s="405">
        <v>0</v>
      </c>
      <c r="T139" s="405">
        <v>0</v>
      </c>
      <c r="U139" s="405">
        <v>0</v>
      </c>
      <c r="V139" s="405">
        <v>0</v>
      </c>
      <c r="W139" s="405">
        <v>0</v>
      </c>
      <c r="X139" s="405">
        <v>0</v>
      </c>
      <c r="Y139" s="405">
        <v>0</v>
      </c>
      <c r="Z139" s="405">
        <v>0</v>
      </c>
      <c r="AA139" s="405">
        <v>0</v>
      </c>
      <c r="AB139" s="405">
        <v>0</v>
      </c>
      <c r="AC139" s="405">
        <v>0</v>
      </c>
      <c r="AD139" s="242">
        <v>0</v>
      </c>
      <c r="AE139" s="242">
        <v>0</v>
      </c>
      <c r="AF139" s="236">
        <v>0</v>
      </c>
      <c r="AG139" s="236">
        <v>0</v>
      </c>
      <c r="AH139" s="236">
        <v>0</v>
      </c>
      <c r="AI139" s="236">
        <v>0</v>
      </c>
      <c r="AJ139" s="488">
        <v>0</v>
      </c>
      <c r="AK139" s="40"/>
      <c r="AL139" s="420"/>
      <c r="AM139" s="420"/>
    </row>
    <row r="140" spans="1:39" ht="14.4" x14ac:dyDescent="0.3">
      <c r="A140" s="60">
        <v>132</v>
      </c>
      <c r="B140" s="81">
        <v>5603</v>
      </c>
      <c r="C140" s="321" t="s">
        <v>140</v>
      </c>
      <c r="D140" s="405">
        <v>2</v>
      </c>
      <c r="E140" s="405">
        <v>100.03591</v>
      </c>
      <c r="F140" s="405">
        <v>1038.3994</v>
      </c>
      <c r="G140" s="405">
        <v>737.40494999999999</v>
      </c>
      <c r="H140" s="356">
        <v>1877.8402599999999</v>
      </c>
      <c r="I140" s="405">
        <v>47.961919999999999</v>
      </c>
      <c r="J140" s="405">
        <v>0</v>
      </c>
      <c r="K140" s="405">
        <v>0</v>
      </c>
      <c r="L140" s="405">
        <v>61.490079999999999</v>
      </c>
      <c r="M140" s="405">
        <v>0</v>
      </c>
      <c r="N140" s="405">
        <v>146.79136</v>
      </c>
      <c r="O140" s="405">
        <v>16.017869999999998</v>
      </c>
      <c r="P140" s="405">
        <v>0</v>
      </c>
      <c r="Q140" s="405">
        <v>0</v>
      </c>
      <c r="R140" s="356">
        <v>272.26123000000001</v>
      </c>
      <c r="S140" s="405">
        <v>0</v>
      </c>
      <c r="T140" s="405">
        <v>165.29628</v>
      </c>
      <c r="U140" s="405">
        <v>0</v>
      </c>
      <c r="V140" s="405">
        <v>0</v>
      </c>
      <c r="W140" s="405">
        <v>3.4196</v>
      </c>
      <c r="X140" s="405">
        <v>15</v>
      </c>
      <c r="Y140" s="405">
        <v>0</v>
      </c>
      <c r="Z140" s="405">
        <v>0</v>
      </c>
      <c r="AA140" s="405">
        <v>0</v>
      </c>
      <c r="AB140" s="405">
        <v>0</v>
      </c>
      <c r="AC140" s="405">
        <v>0</v>
      </c>
      <c r="AD140" s="242">
        <v>183.71588</v>
      </c>
      <c r="AE140" s="242">
        <v>2333.8173700000002</v>
      </c>
      <c r="AF140" s="236">
        <v>146.79136</v>
      </c>
      <c r="AG140" s="236">
        <v>61.490079999999999</v>
      </c>
      <c r="AH140" s="236">
        <v>0</v>
      </c>
      <c r="AI140" s="236">
        <v>0</v>
      </c>
      <c r="AJ140" s="488">
        <v>2125.53593</v>
      </c>
      <c r="AK140" s="40"/>
      <c r="AL140" s="420"/>
      <c r="AM140" s="420"/>
    </row>
    <row r="141" spans="1:39" ht="14.4" x14ac:dyDescent="0.3">
      <c r="A141" s="60">
        <v>133</v>
      </c>
      <c r="B141" s="81">
        <v>5604</v>
      </c>
      <c r="C141" s="321" t="s">
        <v>999</v>
      </c>
      <c r="D141" s="405">
        <v>12780.586719999999</v>
      </c>
      <c r="E141" s="405">
        <v>43442.587379999997</v>
      </c>
      <c r="F141" s="405">
        <v>71192.955090000003</v>
      </c>
      <c r="G141" s="405">
        <v>22812.567500000001</v>
      </c>
      <c r="H141" s="356">
        <v>150228.69669000001</v>
      </c>
      <c r="I141" s="405">
        <v>8530.6879399999998</v>
      </c>
      <c r="J141" s="405">
        <v>1378.09881</v>
      </c>
      <c r="K141" s="405">
        <v>7434.5609999999997</v>
      </c>
      <c r="L141" s="405">
        <v>21382.327239999999</v>
      </c>
      <c r="M141" s="405">
        <v>1691.35104</v>
      </c>
      <c r="N141" s="405">
        <v>3466.4804100000001</v>
      </c>
      <c r="O141" s="405">
        <v>1278.71038</v>
      </c>
      <c r="P141" s="405">
        <v>1017.35168</v>
      </c>
      <c r="Q141" s="405">
        <v>3545.2813099999998</v>
      </c>
      <c r="R141" s="356">
        <v>49724.849809999992</v>
      </c>
      <c r="S141" s="405">
        <v>4133.0710399999998</v>
      </c>
      <c r="T141" s="405">
        <v>355.83699999999999</v>
      </c>
      <c r="U141" s="405">
        <v>166.12916000000001</v>
      </c>
      <c r="V141" s="405">
        <v>44.20241</v>
      </c>
      <c r="W141" s="405">
        <v>120.34520999999999</v>
      </c>
      <c r="X141" s="405">
        <v>272.29845</v>
      </c>
      <c r="Y141" s="405">
        <v>821.04376999999999</v>
      </c>
      <c r="Z141" s="405">
        <v>669.34150999999997</v>
      </c>
      <c r="AA141" s="405">
        <v>347.80090999999999</v>
      </c>
      <c r="AB141" s="405">
        <v>5492.8574799999997</v>
      </c>
      <c r="AC141" s="405">
        <v>367.61428000000001</v>
      </c>
      <c r="AD141" s="242">
        <v>12790.541220000001</v>
      </c>
      <c r="AE141" s="242">
        <v>212744.08772000001</v>
      </c>
      <c r="AF141" s="236">
        <v>10901.04141</v>
      </c>
      <c r="AG141" s="236">
        <v>23117.880690000002</v>
      </c>
      <c r="AH141" s="236">
        <v>0</v>
      </c>
      <c r="AI141" s="236">
        <v>1536.4589599999999</v>
      </c>
      <c r="AJ141" s="488">
        <v>177188.70666000003</v>
      </c>
      <c r="AK141" s="40"/>
      <c r="AL141" s="420"/>
      <c r="AM141" s="420"/>
    </row>
    <row r="142" spans="1:39" ht="14.25" customHeight="1" x14ac:dyDescent="0.3">
      <c r="A142" s="60">
        <v>134</v>
      </c>
      <c r="B142" s="81">
        <v>5690</v>
      </c>
      <c r="C142" s="321" t="s">
        <v>53</v>
      </c>
      <c r="D142" s="405">
        <v>210.077</v>
      </c>
      <c r="E142" s="405">
        <v>13953.58439</v>
      </c>
      <c r="F142" s="405">
        <v>11499.075989999999</v>
      </c>
      <c r="G142" s="405">
        <v>3721.22462</v>
      </c>
      <c r="H142" s="356">
        <v>29383.962</v>
      </c>
      <c r="I142" s="405">
        <v>39.699820000000003</v>
      </c>
      <c r="J142" s="405">
        <v>268.43979999999999</v>
      </c>
      <c r="K142" s="405">
        <v>2447.0459999999998</v>
      </c>
      <c r="L142" s="405">
        <v>1362.1717900000001</v>
      </c>
      <c r="M142" s="405">
        <v>276.33363000000003</v>
      </c>
      <c r="N142" s="405">
        <v>2930.8685399999999</v>
      </c>
      <c r="O142" s="405">
        <v>275.10700000000003</v>
      </c>
      <c r="P142" s="405">
        <v>477.99160000000001</v>
      </c>
      <c r="Q142" s="405">
        <v>384.11077999999998</v>
      </c>
      <c r="R142" s="356">
        <v>8461.7689599999994</v>
      </c>
      <c r="S142" s="405">
        <v>42.114570000000001</v>
      </c>
      <c r="T142" s="405">
        <v>352.05781000000002</v>
      </c>
      <c r="U142" s="405">
        <v>0</v>
      </c>
      <c r="V142" s="405">
        <v>1.04962</v>
      </c>
      <c r="W142" s="405">
        <v>10.523770000000001</v>
      </c>
      <c r="X142" s="405">
        <v>17.87725</v>
      </c>
      <c r="Y142" s="405">
        <v>0</v>
      </c>
      <c r="Z142" s="405">
        <v>0</v>
      </c>
      <c r="AA142" s="405">
        <v>302.30608000000001</v>
      </c>
      <c r="AB142" s="405">
        <v>169.11084</v>
      </c>
      <c r="AC142" s="405">
        <v>486.14891999999998</v>
      </c>
      <c r="AD142" s="242">
        <v>1381.1888600000002</v>
      </c>
      <c r="AE142" s="242">
        <v>39226.919820000003</v>
      </c>
      <c r="AF142" s="236">
        <v>5377.9145399999998</v>
      </c>
      <c r="AG142" s="236">
        <v>1639.5550400000002</v>
      </c>
      <c r="AH142" s="236">
        <v>0</v>
      </c>
      <c r="AI142" s="236">
        <v>788.45499999999993</v>
      </c>
      <c r="AJ142" s="488">
        <v>31420.995240000004</v>
      </c>
      <c r="AK142" s="40"/>
      <c r="AL142" s="420"/>
      <c r="AM142" s="420"/>
    </row>
    <row r="143" spans="1:39" s="14" customFormat="1" ht="14.4" x14ac:dyDescent="0.3">
      <c r="A143" s="64">
        <v>135</v>
      </c>
      <c r="B143" s="80">
        <v>47</v>
      </c>
      <c r="C143" s="319" t="s">
        <v>1209</v>
      </c>
      <c r="D143" s="501">
        <v>3494.0234500000001</v>
      </c>
      <c r="E143" s="501">
        <v>13875.82388</v>
      </c>
      <c r="F143" s="501">
        <v>11975.72364</v>
      </c>
      <c r="G143" s="501">
        <v>513.19660999999996</v>
      </c>
      <c r="H143" s="355">
        <v>29858.76758</v>
      </c>
      <c r="I143" s="501">
        <v>4017.6626700000002</v>
      </c>
      <c r="J143" s="501">
        <v>293.03870000000001</v>
      </c>
      <c r="K143" s="501">
        <v>291.80799999999999</v>
      </c>
      <c r="L143" s="501">
        <v>2267.7358599999998</v>
      </c>
      <c r="M143" s="501">
        <v>271.74943000000002</v>
      </c>
      <c r="N143" s="501">
        <v>6658.9425000000001</v>
      </c>
      <c r="O143" s="501">
        <v>25.866869999999999</v>
      </c>
      <c r="P143" s="501">
        <v>623.85395000000005</v>
      </c>
      <c r="Q143" s="501">
        <v>691.61059</v>
      </c>
      <c r="R143" s="355">
        <v>15142.26857</v>
      </c>
      <c r="S143" s="501">
        <v>71.660899999999998</v>
      </c>
      <c r="T143" s="501">
        <v>82.006299999999996</v>
      </c>
      <c r="U143" s="501">
        <v>250.66759999999999</v>
      </c>
      <c r="V143" s="501">
        <v>1.30813</v>
      </c>
      <c r="W143" s="501">
        <v>1.9565900000000001</v>
      </c>
      <c r="X143" s="501">
        <v>0</v>
      </c>
      <c r="Y143" s="501">
        <v>1965.1252300000001</v>
      </c>
      <c r="Z143" s="501">
        <v>0</v>
      </c>
      <c r="AA143" s="501">
        <v>239.39684</v>
      </c>
      <c r="AB143" s="501">
        <v>808.83246999999994</v>
      </c>
      <c r="AC143" s="501">
        <v>121.58748</v>
      </c>
      <c r="AD143" s="502">
        <v>3542.5415400000002</v>
      </c>
      <c r="AE143" s="502">
        <v>48543.577689999998</v>
      </c>
      <c r="AF143" s="486">
        <v>6950.7505000000001</v>
      </c>
      <c r="AG143" s="486">
        <v>2540.7934199999995</v>
      </c>
      <c r="AH143" s="486">
        <v>0</v>
      </c>
      <c r="AI143" s="486">
        <v>2326.1095500000001</v>
      </c>
      <c r="AJ143" s="487">
        <v>36725.924219999994</v>
      </c>
      <c r="AK143" s="40"/>
      <c r="AL143" s="420"/>
      <c r="AM143" s="420"/>
    </row>
    <row r="144" spans="1:39" ht="14.4" x14ac:dyDescent="0.3">
      <c r="A144" s="152">
        <v>136</v>
      </c>
      <c r="B144" s="81">
        <v>4701</v>
      </c>
      <c r="C144" s="321" t="s">
        <v>1000</v>
      </c>
      <c r="D144" s="405">
        <v>106.62043</v>
      </c>
      <c r="E144" s="405">
        <v>0</v>
      </c>
      <c r="F144" s="405">
        <v>284.77728000000002</v>
      </c>
      <c r="G144" s="405">
        <v>2.155E-2</v>
      </c>
      <c r="H144" s="356">
        <v>391.41926000000001</v>
      </c>
      <c r="I144" s="405">
        <v>18.865320000000001</v>
      </c>
      <c r="J144" s="405">
        <v>0</v>
      </c>
      <c r="K144" s="405">
        <v>0</v>
      </c>
      <c r="L144" s="405">
        <v>20.526820000000001</v>
      </c>
      <c r="M144" s="405">
        <v>0</v>
      </c>
      <c r="N144" s="405">
        <v>81.4255</v>
      </c>
      <c r="O144" s="405">
        <v>0</v>
      </c>
      <c r="P144" s="405">
        <v>0</v>
      </c>
      <c r="Q144" s="405">
        <v>1.3900699999999999</v>
      </c>
      <c r="R144" s="356">
        <v>122.20770999999999</v>
      </c>
      <c r="S144" s="405">
        <v>7.7966800000000003</v>
      </c>
      <c r="T144" s="405">
        <v>0</v>
      </c>
      <c r="U144" s="405">
        <v>0</v>
      </c>
      <c r="V144" s="405">
        <v>0</v>
      </c>
      <c r="W144" s="405">
        <v>0</v>
      </c>
      <c r="X144" s="405">
        <v>0</v>
      </c>
      <c r="Y144" s="405">
        <v>4.9727600000000001</v>
      </c>
      <c r="Z144" s="405">
        <v>0</v>
      </c>
      <c r="AA144" s="405">
        <v>0</v>
      </c>
      <c r="AB144" s="405">
        <v>4.7632300000000001</v>
      </c>
      <c r="AC144" s="405">
        <v>0</v>
      </c>
      <c r="AD144" s="242">
        <v>17.53267</v>
      </c>
      <c r="AE144" s="242">
        <v>531.15964000000008</v>
      </c>
      <c r="AF144" s="236">
        <v>81.4255</v>
      </c>
      <c r="AG144" s="236">
        <v>20.526820000000001</v>
      </c>
      <c r="AH144" s="236">
        <v>0</v>
      </c>
      <c r="AI144" s="236">
        <v>4.9727600000000001</v>
      </c>
      <c r="AJ144" s="488">
        <v>424.23455999999999</v>
      </c>
      <c r="AK144" s="40"/>
      <c r="AL144" s="420"/>
      <c r="AM144" s="420"/>
    </row>
    <row r="145" spans="1:43" ht="14.4" x14ac:dyDescent="0.3">
      <c r="A145" s="60">
        <v>137</v>
      </c>
      <c r="B145" s="81">
        <v>4702</v>
      </c>
      <c r="C145" s="321" t="s">
        <v>1001</v>
      </c>
      <c r="D145" s="405">
        <v>0</v>
      </c>
      <c r="E145" s="405">
        <v>0</v>
      </c>
      <c r="F145" s="405">
        <v>0</v>
      </c>
      <c r="G145" s="405">
        <v>0</v>
      </c>
      <c r="H145" s="356">
        <v>0</v>
      </c>
      <c r="I145" s="405">
        <v>0</v>
      </c>
      <c r="J145" s="405">
        <v>0</v>
      </c>
      <c r="K145" s="405">
        <v>0</v>
      </c>
      <c r="L145" s="405">
        <v>0</v>
      </c>
      <c r="M145" s="405">
        <v>0</v>
      </c>
      <c r="N145" s="405">
        <v>0</v>
      </c>
      <c r="O145" s="405">
        <v>0</v>
      </c>
      <c r="P145" s="405">
        <v>0</v>
      </c>
      <c r="Q145" s="405">
        <v>0</v>
      </c>
      <c r="R145" s="356">
        <v>0</v>
      </c>
      <c r="S145" s="405">
        <v>0</v>
      </c>
      <c r="T145" s="405">
        <v>0</v>
      </c>
      <c r="U145" s="405">
        <v>0</v>
      </c>
      <c r="V145" s="405">
        <v>0</v>
      </c>
      <c r="W145" s="405">
        <v>0</v>
      </c>
      <c r="X145" s="405">
        <v>0</v>
      </c>
      <c r="Y145" s="405">
        <v>0</v>
      </c>
      <c r="Z145" s="405">
        <v>0</v>
      </c>
      <c r="AA145" s="405">
        <v>0</v>
      </c>
      <c r="AB145" s="405">
        <v>0</v>
      </c>
      <c r="AC145" s="405">
        <v>0</v>
      </c>
      <c r="AD145" s="242">
        <v>0</v>
      </c>
      <c r="AE145" s="242">
        <v>0</v>
      </c>
      <c r="AF145" s="236">
        <v>0</v>
      </c>
      <c r="AG145" s="236">
        <v>0</v>
      </c>
      <c r="AH145" s="236">
        <v>0</v>
      </c>
      <c r="AI145" s="236">
        <v>0</v>
      </c>
      <c r="AJ145" s="488">
        <v>0</v>
      </c>
      <c r="AK145" s="40"/>
      <c r="AL145" s="420"/>
      <c r="AM145" s="420"/>
    </row>
    <row r="146" spans="1:43" ht="14.4" x14ac:dyDescent="0.3">
      <c r="A146" s="60">
        <v>138</v>
      </c>
      <c r="B146" s="81">
        <v>4703</v>
      </c>
      <c r="C146" s="321" t="s">
        <v>1002</v>
      </c>
      <c r="D146" s="405">
        <v>1560.4133099999999</v>
      </c>
      <c r="E146" s="405">
        <v>1669.29385</v>
      </c>
      <c r="F146" s="405">
        <v>11690.943359999999</v>
      </c>
      <c r="G146" s="405">
        <v>478.07243</v>
      </c>
      <c r="H146" s="356">
        <v>15398.722949999999</v>
      </c>
      <c r="I146" s="405">
        <v>1657.8127899999999</v>
      </c>
      <c r="J146" s="405">
        <v>222.98241999999999</v>
      </c>
      <c r="K146" s="405">
        <v>151.47</v>
      </c>
      <c r="L146" s="405">
        <v>2061.8136599999998</v>
      </c>
      <c r="M146" s="405">
        <v>264.46546000000001</v>
      </c>
      <c r="N146" s="405">
        <v>451.86385000000001</v>
      </c>
      <c r="O146" s="405">
        <v>0.70215000000000005</v>
      </c>
      <c r="P146" s="405">
        <v>40.31512</v>
      </c>
      <c r="Q146" s="405">
        <v>690.13679999999999</v>
      </c>
      <c r="R146" s="356">
        <v>5541.5622499999999</v>
      </c>
      <c r="S146" s="405">
        <v>63.708590000000001</v>
      </c>
      <c r="T146" s="405">
        <v>82.006299999999996</v>
      </c>
      <c r="U146" s="405">
        <v>250.66759999999999</v>
      </c>
      <c r="V146" s="405">
        <v>0.90288000000000002</v>
      </c>
      <c r="W146" s="405">
        <v>1.95604</v>
      </c>
      <c r="X146" s="405">
        <v>0</v>
      </c>
      <c r="Y146" s="405">
        <v>85.240070000000003</v>
      </c>
      <c r="Z146" s="405">
        <v>0</v>
      </c>
      <c r="AA146" s="405">
        <v>7.0010599999999998</v>
      </c>
      <c r="AB146" s="405">
        <v>761.20794999999998</v>
      </c>
      <c r="AC146" s="405">
        <v>109.53138</v>
      </c>
      <c r="AD146" s="242">
        <v>1362.2218699999999</v>
      </c>
      <c r="AE146" s="242">
        <v>22302.50707</v>
      </c>
      <c r="AF146" s="236">
        <v>603.33384999999998</v>
      </c>
      <c r="AG146" s="236">
        <v>2327.1819999999998</v>
      </c>
      <c r="AH146" s="236">
        <v>0</v>
      </c>
      <c r="AI146" s="236">
        <v>201.77251000000001</v>
      </c>
      <c r="AJ146" s="488">
        <v>19170.218710000001</v>
      </c>
      <c r="AK146" s="40"/>
      <c r="AL146" s="420"/>
      <c r="AM146" s="420"/>
    </row>
    <row r="147" spans="1:43" ht="14.4" x14ac:dyDescent="0.3">
      <c r="A147" s="60">
        <v>139</v>
      </c>
      <c r="B147" s="81">
        <v>4790</v>
      </c>
      <c r="C147" s="321" t="s">
        <v>53</v>
      </c>
      <c r="D147" s="405">
        <v>1826.9897100000001</v>
      </c>
      <c r="E147" s="405">
        <v>12206.53003</v>
      </c>
      <c r="F147" s="405">
        <v>3.0000000000000001E-3</v>
      </c>
      <c r="G147" s="405">
        <v>35.102629999999998</v>
      </c>
      <c r="H147" s="356">
        <v>14068.62537</v>
      </c>
      <c r="I147" s="405">
        <v>2340.9845599999999</v>
      </c>
      <c r="J147" s="405">
        <v>70.056280000000001</v>
      </c>
      <c r="K147" s="405">
        <v>140.33799999999999</v>
      </c>
      <c r="L147" s="405">
        <v>185.39537999999999</v>
      </c>
      <c r="M147" s="405">
        <v>7.2839700000000001</v>
      </c>
      <c r="N147" s="405">
        <v>6125.6531500000001</v>
      </c>
      <c r="O147" s="405">
        <v>25.164719999999999</v>
      </c>
      <c r="P147" s="405">
        <v>583.53882999999996</v>
      </c>
      <c r="Q147" s="405">
        <v>8.3720000000000003E-2</v>
      </c>
      <c r="R147" s="356">
        <v>9478.4986100000006</v>
      </c>
      <c r="S147" s="405">
        <v>0.15562999999999999</v>
      </c>
      <c r="T147" s="405">
        <v>0</v>
      </c>
      <c r="U147" s="405">
        <v>0</v>
      </c>
      <c r="V147" s="405">
        <v>0.40525</v>
      </c>
      <c r="W147" s="405">
        <v>5.5000000000000003E-4</v>
      </c>
      <c r="X147" s="405">
        <v>0</v>
      </c>
      <c r="Y147" s="405">
        <v>1874.9123999999999</v>
      </c>
      <c r="Z147" s="405">
        <v>0</v>
      </c>
      <c r="AA147" s="405">
        <v>232.39578</v>
      </c>
      <c r="AB147" s="405">
        <v>42.861289999999997</v>
      </c>
      <c r="AC147" s="405">
        <v>12.056100000000001</v>
      </c>
      <c r="AD147" s="242">
        <v>2162.7869999999994</v>
      </c>
      <c r="AE147" s="242">
        <v>25709.910980000001</v>
      </c>
      <c r="AF147" s="236">
        <v>6265.9911499999998</v>
      </c>
      <c r="AG147" s="236">
        <v>193.08459999999999</v>
      </c>
      <c r="AH147" s="236">
        <v>0</v>
      </c>
      <c r="AI147" s="236">
        <v>2119.3642799999998</v>
      </c>
      <c r="AJ147" s="488">
        <v>17131.470950000003</v>
      </c>
      <c r="AK147" s="40"/>
      <c r="AL147" s="420"/>
      <c r="AM147" s="420"/>
    </row>
    <row r="148" spans="1:43" s="14" customFormat="1" ht="14.4" x14ac:dyDescent="0.3">
      <c r="A148" s="64">
        <v>140</v>
      </c>
      <c r="B148" s="197" t="s">
        <v>1207</v>
      </c>
      <c r="C148" s="14" t="s">
        <v>1207</v>
      </c>
      <c r="D148" s="501">
        <v>59040.521509999999</v>
      </c>
      <c r="E148" s="501">
        <v>17364.43102</v>
      </c>
      <c r="F148" s="501">
        <v>91948.588310000006</v>
      </c>
      <c r="G148" s="501">
        <v>36524.034610000002</v>
      </c>
      <c r="H148" s="355">
        <v>204877.57545</v>
      </c>
      <c r="I148" s="501">
        <v>11663.96441</v>
      </c>
      <c r="J148" s="501">
        <v>35886.659899999999</v>
      </c>
      <c r="K148" s="501">
        <v>5430.5469999999996</v>
      </c>
      <c r="L148" s="501">
        <v>36137.662199999999</v>
      </c>
      <c r="M148" s="501">
        <v>10122.826209999999</v>
      </c>
      <c r="N148" s="501">
        <v>41338.505429999997</v>
      </c>
      <c r="O148" s="501">
        <v>4551.2025899999999</v>
      </c>
      <c r="P148" s="501">
        <v>3767.7505099999998</v>
      </c>
      <c r="Q148" s="501">
        <v>3723.3956600000001</v>
      </c>
      <c r="R148" s="355">
        <v>152622.51391000001</v>
      </c>
      <c r="S148" s="501">
        <v>-47.192500000000003</v>
      </c>
      <c r="T148" s="501">
        <v>48.409750000000003</v>
      </c>
      <c r="U148" s="501">
        <v>70.037130000000005</v>
      </c>
      <c r="V148" s="501">
        <v>241.54093</v>
      </c>
      <c r="W148" s="501">
        <v>1113.91587</v>
      </c>
      <c r="X148" s="501">
        <v>-1333.22911</v>
      </c>
      <c r="Y148" s="501">
        <v>-6116.8329800000001</v>
      </c>
      <c r="Z148" s="501">
        <v>93.307199999999995</v>
      </c>
      <c r="AA148" s="501">
        <v>807.20838000000003</v>
      </c>
      <c r="AB148" s="501">
        <v>2126.9702000000002</v>
      </c>
      <c r="AC148" s="501">
        <v>1192.6884600000001</v>
      </c>
      <c r="AD148" s="502">
        <v>-1803.1766699999996</v>
      </c>
      <c r="AE148" s="502">
        <v>355696.91268999997</v>
      </c>
      <c r="AF148" s="486">
        <v>46769.052429999996</v>
      </c>
      <c r="AG148" s="486">
        <v>46502.029340000001</v>
      </c>
      <c r="AH148" s="486">
        <v>0</v>
      </c>
      <c r="AI148" s="486">
        <v>-4116.9361399999998</v>
      </c>
      <c r="AJ148" s="487">
        <v>266542.76705999998</v>
      </c>
      <c r="AK148" s="40"/>
      <c r="AL148" s="420"/>
      <c r="AM148" s="420"/>
    </row>
    <row r="149" spans="1:43" s="14" customFormat="1" ht="14.4" x14ac:dyDescent="0.3">
      <c r="A149" s="61"/>
      <c r="B149" s="197"/>
      <c r="D149" s="502"/>
      <c r="E149" s="502"/>
      <c r="F149" s="502"/>
      <c r="G149" s="502"/>
      <c r="H149" s="356"/>
      <c r="I149" s="502"/>
      <c r="J149" s="502"/>
      <c r="K149" s="502"/>
      <c r="L149" s="502"/>
      <c r="M149" s="502"/>
      <c r="N149" s="502"/>
      <c r="O149" s="502"/>
      <c r="P149" s="502"/>
      <c r="Q149" s="502"/>
      <c r="R149" s="356"/>
      <c r="S149" s="502"/>
      <c r="T149" s="502"/>
      <c r="U149" s="502"/>
      <c r="V149" s="502"/>
      <c r="W149" s="502"/>
      <c r="X149" s="502"/>
      <c r="Y149" s="502"/>
      <c r="Z149" s="502"/>
      <c r="AA149" s="502"/>
      <c r="AB149" s="502"/>
      <c r="AC149" s="502"/>
      <c r="AD149" s="242"/>
      <c r="AE149" s="242"/>
      <c r="AF149" s="236"/>
      <c r="AG149" s="236"/>
      <c r="AH149" s="236"/>
      <c r="AI149" s="236"/>
      <c r="AJ149" s="488"/>
      <c r="AK149" s="40"/>
      <c r="AL149" s="420"/>
      <c r="AM149" s="420"/>
    </row>
    <row r="150" spans="1:43" s="14" customFormat="1" ht="14.4" x14ac:dyDescent="0.3">
      <c r="A150" s="64">
        <v>142</v>
      </c>
      <c r="B150" s="13">
        <v>48</v>
      </c>
      <c r="C150" s="14" t="s">
        <v>1210</v>
      </c>
      <c r="D150" s="501">
        <v>18070.066709999999</v>
      </c>
      <c r="E150" s="501">
        <v>5550</v>
      </c>
      <c r="F150" s="501">
        <v>29184.634139999998</v>
      </c>
      <c r="G150" s="501">
        <v>12495</v>
      </c>
      <c r="H150" s="355">
        <v>65299.700849999994</v>
      </c>
      <c r="I150" s="501">
        <v>5031.7863500000003</v>
      </c>
      <c r="J150" s="501">
        <v>11855</v>
      </c>
      <c r="K150" s="501">
        <v>2252.9490000000001</v>
      </c>
      <c r="L150" s="501">
        <v>12336.88193</v>
      </c>
      <c r="M150" s="501">
        <v>3472</v>
      </c>
      <c r="N150" s="501">
        <v>15042.504709999999</v>
      </c>
      <c r="O150" s="501">
        <v>1662.69281</v>
      </c>
      <c r="P150" s="501">
        <v>1541.63051</v>
      </c>
      <c r="Q150" s="501">
        <v>1500</v>
      </c>
      <c r="R150" s="355">
        <v>54695.44531000001</v>
      </c>
      <c r="S150" s="501">
        <v>612.73062000000004</v>
      </c>
      <c r="T150" s="501">
        <v>18.75479</v>
      </c>
      <c r="U150" s="501">
        <v>25.488099999999999</v>
      </c>
      <c r="V150" s="501">
        <v>0</v>
      </c>
      <c r="W150" s="501">
        <v>403.79450000000003</v>
      </c>
      <c r="X150" s="501">
        <v>0</v>
      </c>
      <c r="Y150" s="501">
        <v>0</v>
      </c>
      <c r="Z150" s="501">
        <v>0</v>
      </c>
      <c r="AA150" s="501">
        <v>385.73721</v>
      </c>
      <c r="AB150" s="501">
        <v>825.26444000000004</v>
      </c>
      <c r="AC150" s="501">
        <v>462.83244000000002</v>
      </c>
      <c r="AD150" s="502">
        <v>2734.6021000000001</v>
      </c>
      <c r="AE150" s="502">
        <v>122729.74826000001</v>
      </c>
      <c r="AF150" s="486">
        <v>17295.453709999998</v>
      </c>
      <c r="AG150" s="486">
        <v>15808.88193</v>
      </c>
      <c r="AH150" s="486">
        <v>0</v>
      </c>
      <c r="AI150" s="486">
        <v>848.56965000000002</v>
      </c>
      <c r="AJ150" s="487">
        <v>88776.842969999998</v>
      </c>
      <c r="AK150" s="40"/>
      <c r="AL150" s="420"/>
      <c r="AM150" s="420"/>
    </row>
    <row r="151" spans="1:43" ht="14.4" x14ac:dyDescent="0.3">
      <c r="B151" s="83">
        <v>4810</v>
      </c>
      <c r="C151" s="82" t="s">
        <v>1295</v>
      </c>
      <c r="D151" s="405">
        <v>8852.4185500000003</v>
      </c>
      <c r="E151" s="405">
        <v>0</v>
      </c>
      <c r="F151" s="405">
        <v>13723.578579999999</v>
      </c>
      <c r="G151" s="405">
        <v>4729</v>
      </c>
      <c r="H151" s="356">
        <v>27304.99713</v>
      </c>
      <c r="I151" s="405">
        <v>1749.59466</v>
      </c>
      <c r="J151" s="405">
        <v>5383.02</v>
      </c>
      <c r="K151" s="405">
        <v>814.58199999999999</v>
      </c>
      <c r="L151" s="405">
        <v>4748.4089899999999</v>
      </c>
      <c r="M151" s="405">
        <v>1440</v>
      </c>
      <c r="N151" s="405">
        <v>6201.5047100000002</v>
      </c>
      <c r="O151" s="405">
        <v>682.68038999999999</v>
      </c>
      <c r="P151" s="405">
        <v>566.12318000000005</v>
      </c>
      <c r="Q151" s="405">
        <v>640</v>
      </c>
      <c r="R151" s="356">
        <v>22225.913930000002</v>
      </c>
      <c r="S151" s="405">
        <v>123.66664</v>
      </c>
      <c r="T151" s="405">
        <v>7.2505699999999997</v>
      </c>
      <c r="U151" s="405">
        <v>10.505570000000001</v>
      </c>
      <c r="V151" s="405">
        <v>0</v>
      </c>
      <c r="W151" s="405">
        <v>167.08738</v>
      </c>
      <c r="X151" s="405">
        <v>0</v>
      </c>
      <c r="Y151" s="405">
        <v>0</v>
      </c>
      <c r="Z151" s="405">
        <v>0</v>
      </c>
      <c r="AA151" s="405">
        <v>130.68459999999999</v>
      </c>
      <c r="AB151" s="405">
        <v>319.04552999999999</v>
      </c>
      <c r="AC151" s="405">
        <v>178.90328</v>
      </c>
      <c r="AD151" s="242">
        <v>937.14356999999995</v>
      </c>
      <c r="AE151" s="242">
        <v>50468.054629999999</v>
      </c>
      <c r="AF151" s="236">
        <v>7016.0867100000005</v>
      </c>
      <c r="AG151" s="236">
        <v>6188.4089899999999</v>
      </c>
      <c r="AH151" s="486">
        <v>0</v>
      </c>
      <c r="AI151" s="236">
        <v>309.58787999999998</v>
      </c>
      <c r="AJ151" s="488">
        <v>36953.97105</v>
      </c>
      <c r="AK151" s="42"/>
      <c r="AL151" s="421"/>
      <c r="AM151" s="421"/>
    </row>
    <row r="152" spans="1:43" ht="14.4" x14ac:dyDescent="0.3">
      <c r="B152" s="83">
        <v>4815</v>
      </c>
      <c r="C152" s="82" t="s">
        <v>1293</v>
      </c>
      <c r="D152" s="405">
        <v>9217.6481600000006</v>
      </c>
      <c r="E152" s="405">
        <v>5550</v>
      </c>
      <c r="F152" s="405">
        <v>15461.055560000001</v>
      </c>
      <c r="G152" s="405">
        <v>7766</v>
      </c>
      <c r="H152" s="356">
        <v>37994.703720000005</v>
      </c>
      <c r="I152" s="405">
        <v>3282.1916900000001</v>
      </c>
      <c r="J152" s="405">
        <v>6471.98</v>
      </c>
      <c r="K152" s="405">
        <v>1438.367</v>
      </c>
      <c r="L152" s="405">
        <v>7588.4729399999997</v>
      </c>
      <c r="M152" s="405">
        <v>2032</v>
      </c>
      <c r="N152" s="405">
        <v>8841</v>
      </c>
      <c r="O152" s="405">
        <v>980.01242000000002</v>
      </c>
      <c r="P152" s="405">
        <v>975.50733000000002</v>
      </c>
      <c r="Q152" s="405">
        <v>860</v>
      </c>
      <c r="R152" s="356">
        <v>32469.53138</v>
      </c>
      <c r="S152" s="405">
        <v>489.06398000000002</v>
      </c>
      <c r="T152" s="405">
        <v>11.50422</v>
      </c>
      <c r="U152" s="405">
        <v>14.982530000000001</v>
      </c>
      <c r="V152" s="405">
        <v>0</v>
      </c>
      <c r="W152" s="405">
        <v>236.70712</v>
      </c>
      <c r="X152" s="405">
        <v>0</v>
      </c>
      <c r="Y152" s="405">
        <v>0</v>
      </c>
      <c r="Z152" s="405">
        <v>0</v>
      </c>
      <c r="AA152" s="405">
        <v>255.05260999999999</v>
      </c>
      <c r="AB152" s="405">
        <v>506.21890999999999</v>
      </c>
      <c r="AC152" s="405">
        <v>283.92916000000002</v>
      </c>
      <c r="AD152" s="242">
        <v>1797.4585299999999</v>
      </c>
      <c r="AE152" s="242">
        <v>72261.693630000009</v>
      </c>
      <c r="AF152" s="236">
        <v>10279.367</v>
      </c>
      <c r="AG152" s="236">
        <v>9620.4729399999997</v>
      </c>
      <c r="AH152" s="486">
        <v>0</v>
      </c>
      <c r="AI152" s="236">
        <v>538.98176999999998</v>
      </c>
      <c r="AJ152" s="488">
        <v>51822.871920000012</v>
      </c>
      <c r="AK152" s="42"/>
      <c r="AL152" s="421"/>
      <c r="AM152" s="421"/>
    </row>
    <row r="153" spans="1:43" ht="14.4" x14ac:dyDescent="0.3">
      <c r="B153" s="83">
        <v>4890</v>
      </c>
      <c r="C153" s="82" t="s">
        <v>1292</v>
      </c>
      <c r="D153" s="405">
        <v>0</v>
      </c>
      <c r="E153" s="405">
        <v>0</v>
      </c>
      <c r="F153" s="405">
        <v>0</v>
      </c>
      <c r="G153" s="405">
        <v>0</v>
      </c>
      <c r="H153" s="356">
        <v>0</v>
      </c>
      <c r="I153" s="405">
        <v>0</v>
      </c>
      <c r="J153" s="405">
        <v>0</v>
      </c>
      <c r="K153" s="405">
        <v>0</v>
      </c>
      <c r="L153" s="405">
        <v>0</v>
      </c>
      <c r="M153" s="405">
        <v>0</v>
      </c>
      <c r="N153" s="405">
        <v>0</v>
      </c>
      <c r="O153" s="405">
        <v>0</v>
      </c>
      <c r="P153" s="405">
        <v>0</v>
      </c>
      <c r="Q153" s="405">
        <v>0</v>
      </c>
      <c r="R153" s="356">
        <v>0</v>
      </c>
      <c r="S153" s="405">
        <v>0</v>
      </c>
      <c r="T153" s="405">
        <v>0</v>
      </c>
      <c r="U153" s="405">
        <v>0</v>
      </c>
      <c r="V153" s="405">
        <v>0</v>
      </c>
      <c r="W153" s="405">
        <v>0</v>
      </c>
      <c r="X153" s="405">
        <v>0</v>
      </c>
      <c r="Y153" s="405">
        <v>0</v>
      </c>
      <c r="Z153" s="405">
        <v>0</v>
      </c>
      <c r="AA153" s="405">
        <v>0</v>
      </c>
      <c r="AB153" s="405">
        <v>0</v>
      </c>
      <c r="AC153" s="405">
        <v>0</v>
      </c>
      <c r="AD153" s="242">
        <v>0</v>
      </c>
      <c r="AE153" s="242">
        <v>0</v>
      </c>
      <c r="AF153" s="236">
        <v>0</v>
      </c>
      <c r="AG153" s="236">
        <v>0</v>
      </c>
      <c r="AH153" s="486">
        <v>0</v>
      </c>
      <c r="AI153" s="236">
        <v>0</v>
      </c>
      <c r="AJ153" s="488">
        <v>0</v>
      </c>
      <c r="AK153" s="42"/>
      <c r="AL153" s="421"/>
      <c r="AM153" s="421"/>
    </row>
    <row r="154" spans="1:43" s="14" customFormat="1" ht="14.4" x14ac:dyDescent="0.3">
      <c r="A154" s="64"/>
      <c r="B154" s="13"/>
      <c r="D154" s="502"/>
      <c r="E154" s="502"/>
      <c r="F154" s="502"/>
      <c r="G154" s="502"/>
      <c r="H154" s="356"/>
      <c r="I154" s="502"/>
      <c r="J154" s="502"/>
      <c r="K154" s="502"/>
      <c r="L154" s="502"/>
      <c r="M154" s="502"/>
      <c r="N154" s="502"/>
      <c r="O154" s="502"/>
      <c r="P154" s="502"/>
      <c r="Q154" s="502"/>
      <c r="R154" s="356"/>
      <c r="S154" s="502"/>
      <c r="T154" s="502"/>
      <c r="U154" s="502"/>
      <c r="V154" s="502"/>
      <c r="W154" s="502"/>
      <c r="X154" s="502"/>
      <c r="Y154" s="502"/>
      <c r="Z154" s="502"/>
      <c r="AA154" s="502"/>
      <c r="AB154" s="502"/>
      <c r="AC154" s="502"/>
      <c r="AD154" s="242"/>
      <c r="AE154" s="242"/>
      <c r="AF154" s="236"/>
      <c r="AG154" s="236"/>
      <c r="AH154" s="236"/>
      <c r="AI154" s="236"/>
      <c r="AJ154" s="488"/>
      <c r="AK154" s="40"/>
      <c r="AL154" s="420"/>
      <c r="AM154" s="420"/>
    </row>
    <row r="155" spans="1:43" s="14" customFormat="1" ht="14.4" x14ac:dyDescent="0.3">
      <c r="A155" s="64">
        <v>144</v>
      </c>
      <c r="B155" s="197" t="s">
        <v>1208</v>
      </c>
      <c r="C155" s="14" t="s">
        <v>1208</v>
      </c>
      <c r="D155" s="501">
        <v>40970.4548</v>
      </c>
      <c r="E155" s="501">
        <v>11814.43102</v>
      </c>
      <c r="F155" s="501">
        <v>62763.954169999997</v>
      </c>
      <c r="G155" s="501">
        <v>24029.034609999999</v>
      </c>
      <c r="H155" s="355">
        <v>139577.87459999998</v>
      </c>
      <c r="I155" s="501">
        <v>6632.1780600000002</v>
      </c>
      <c r="J155" s="501">
        <v>24031.659899999999</v>
      </c>
      <c r="K155" s="501">
        <v>3177.598</v>
      </c>
      <c r="L155" s="501">
        <v>23800.780269999999</v>
      </c>
      <c r="M155" s="501">
        <v>6650.8262100000002</v>
      </c>
      <c r="N155" s="501">
        <v>26296.00072</v>
      </c>
      <c r="O155" s="501">
        <v>2888.5097799999999</v>
      </c>
      <c r="P155" s="501">
        <v>2226.12</v>
      </c>
      <c r="Q155" s="501">
        <v>2223.3956600000001</v>
      </c>
      <c r="R155" s="355">
        <v>97927.06859999997</v>
      </c>
      <c r="S155" s="501">
        <v>-659.92312000000004</v>
      </c>
      <c r="T155" s="501">
        <v>29.654959999999999</v>
      </c>
      <c r="U155" s="501">
        <v>44.549030000000002</v>
      </c>
      <c r="V155" s="501">
        <v>241.54093</v>
      </c>
      <c r="W155" s="501">
        <v>710.12136999999996</v>
      </c>
      <c r="X155" s="501">
        <v>-1333.22911</v>
      </c>
      <c r="Y155" s="501">
        <v>-6116.8329800000001</v>
      </c>
      <c r="Z155" s="501">
        <v>93.307199999999995</v>
      </c>
      <c r="AA155" s="501">
        <v>421.47116999999997</v>
      </c>
      <c r="AB155" s="501">
        <v>1301.7057600000001</v>
      </c>
      <c r="AC155" s="501">
        <v>729.85601999999994</v>
      </c>
      <c r="AD155" s="502">
        <v>-4537.7787699999999</v>
      </c>
      <c r="AE155" s="502">
        <v>232967.16442999995</v>
      </c>
      <c r="AF155" s="486">
        <v>29473.598720000002</v>
      </c>
      <c r="AG155" s="486">
        <v>30693.147409999998</v>
      </c>
      <c r="AH155" s="486">
        <v>0</v>
      </c>
      <c r="AI155" s="486">
        <v>-4965.5057900000002</v>
      </c>
      <c r="AJ155" s="487">
        <v>177765.92409000004</v>
      </c>
      <c r="AK155" s="40"/>
      <c r="AL155" s="420"/>
      <c r="AM155" s="420"/>
    </row>
    <row r="156" spans="1:43" x14ac:dyDescent="0.25">
      <c r="A156" s="64"/>
      <c r="B156" s="90"/>
      <c r="C156" s="322"/>
      <c r="D156" s="504"/>
      <c r="E156" s="504"/>
      <c r="F156" s="504"/>
      <c r="G156" s="504"/>
      <c r="H156" s="116"/>
      <c r="I156" s="504"/>
      <c r="J156" s="504"/>
      <c r="K156" s="504"/>
      <c r="L156" s="504"/>
      <c r="M156" s="504"/>
      <c r="N156" s="504"/>
      <c r="O156" s="504"/>
      <c r="P156" s="504"/>
      <c r="Q156" s="504"/>
      <c r="R156" s="108"/>
      <c r="S156" s="504"/>
      <c r="T156" s="504"/>
      <c r="U156" s="504"/>
      <c r="V156" s="504"/>
      <c r="W156" s="504"/>
      <c r="X156" s="504"/>
      <c r="Y156" s="504"/>
      <c r="Z156" s="504"/>
      <c r="AA156" s="504"/>
      <c r="AB156" s="504"/>
      <c r="AC156" s="504"/>
      <c r="AD156" s="108"/>
      <c r="AE156" s="116"/>
      <c r="AF156" s="136"/>
      <c r="AG156" s="136"/>
      <c r="AH156" s="136"/>
      <c r="AI156" s="136"/>
      <c r="AJ156" s="370"/>
      <c r="AK156" s="40"/>
      <c r="AL156" s="420"/>
      <c r="AM156" s="420"/>
    </row>
    <row r="157" spans="1:43" s="14" customFormat="1" x14ac:dyDescent="0.25">
      <c r="A157" s="64"/>
      <c r="B157" s="6" t="s">
        <v>1132</v>
      </c>
      <c r="D157" s="93">
        <v>0</v>
      </c>
      <c r="E157" s="93">
        <v>-1.8189894035458565E-11</v>
      </c>
      <c r="F157" s="482">
        <v>0</v>
      </c>
      <c r="G157" s="93">
        <v>-3.2741809263825417E-11</v>
      </c>
      <c r="H157" s="93">
        <v>2.3283064365386963E-10</v>
      </c>
      <c r="I157" s="93">
        <v>0</v>
      </c>
      <c r="J157" s="93">
        <v>0</v>
      </c>
      <c r="K157" s="93">
        <v>0</v>
      </c>
      <c r="L157" s="93">
        <v>0</v>
      </c>
      <c r="M157" s="93">
        <v>0</v>
      </c>
      <c r="N157" s="93">
        <v>0</v>
      </c>
      <c r="O157" s="93">
        <v>0</v>
      </c>
      <c r="P157" s="93">
        <v>4.5474735088646412E-12</v>
      </c>
      <c r="Q157" s="93">
        <v>5.4569682106375694E-12</v>
      </c>
      <c r="R157" s="93">
        <v>0</v>
      </c>
      <c r="S157" s="93">
        <v>-4.2064129956997931E-12</v>
      </c>
      <c r="T157" s="93">
        <v>1.5276668818842154E-13</v>
      </c>
      <c r="U157" s="93">
        <v>-1.2789769243681803E-13</v>
      </c>
      <c r="V157" s="93">
        <v>0</v>
      </c>
      <c r="W157" s="93">
        <v>0</v>
      </c>
      <c r="X157" s="93">
        <v>0</v>
      </c>
      <c r="Y157" s="93">
        <v>0</v>
      </c>
      <c r="Z157" s="93">
        <v>-1.9895196601282805E-13</v>
      </c>
      <c r="AA157" s="93">
        <v>1.0800249583553523E-12</v>
      </c>
      <c r="AB157" s="93">
        <v>0</v>
      </c>
      <c r="AC157" s="93">
        <v>0</v>
      </c>
      <c r="AD157" s="100">
        <v>-3.3004710076056654E-12</v>
      </c>
      <c r="AE157" s="100">
        <v>2.2953017264626396E-10</v>
      </c>
      <c r="AF157" s="100">
        <v>-3.2727598409110215E-11</v>
      </c>
      <c r="AG157" s="93">
        <v>-3.637978807091713E-11</v>
      </c>
      <c r="AH157" s="134">
        <v>0</v>
      </c>
      <c r="AI157" s="93">
        <v>0</v>
      </c>
      <c r="AJ157" s="93">
        <v>0</v>
      </c>
      <c r="AK157" s="93" t="e">
        <v>#REF!</v>
      </c>
      <c r="AL157" s="422"/>
      <c r="AM157" s="422"/>
      <c r="AN157" s="93"/>
      <c r="AO157" s="93"/>
      <c r="AP157" s="93"/>
      <c r="AQ157" s="93"/>
    </row>
    <row r="158" spans="1:43" x14ac:dyDescent="0.25">
      <c r="D158" s="94"/>
      <c r="E158" s="94"/>
      <c r="F158" s="94"/>
      <c r="G158" s="94"/>
      <c r="H158" s="94"/>
      <c r="I158" s="94"/>
      <c r="J158" s="94"/>
      <c r="K158" s="94"/>
      <c r="L158" s="94"/>
      <c r="M158" s="94"/>
      <c r="N158" s="94"/>
      <c r="O158" s="94"/>
      <c r="S158" s="94"/>
      <c r="T158" s="94"/>
      <c r="U158" s="94"/>
      <c r="V158" s="94"/>
      <c r="AE158" s="100"/>
    </row>
    <row r="159" spans="1:43" s="14" customFormat="1" x14ac:dyDescent="0.25">
      <c r="A159" s="64"/>
      <c r="B159" s="14" t="s">
        <v>723</v>
      </c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93"/>
      <c r="S159" s="100"/>
      <c r="T159" s="100"/>
      <c r="U159" s="100"/>
      <c r="V159" s="100"/>
      <c r="AE159" s="100"/>
      <c r="AL159" s="423"/>
      <c r="AM159" s="423"/>
    </row>
    <row r="160" spans="1:43" s="14" customFormat="1" x14ac:dyDescent="0.25">
      <c r="A160" s="64"/>
      <c r="B160" s="14" t="s">
        <v>1214</v>
      </c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93"/>
      <c r="S160" s="100"/>
      <c r="T160" s="100"/>
      <c r="U160" s="100"/>
      <c r="V160" s="100"/>
      <c r="AE160" s="100"/>
      <c r="AL160" s="423"/>
      <c r="AM160" s="423"/>
    </row>
    <row r="161" spans="1:39" s="14" customFormat="1" x14ac:dyDescent="0.25">
      <c r="A161" s="64"/>
      <c r="B161" s="14" t="s">
        <v>1220</v>
      </c>
      <c r="D161" s="100"/>
      <c r="E161" s="100"/>
      <c r="F161" s="100"/>
      <c r="G161" s="100"/>
      <c r="H161" s="100"/>
      <c r="I161" s="100"/>
      <c r="J161" s="100"/>
      <c r="K161" s="100"/>
      <c r="L161" s="100"/>
      <c r="M161" s="100"/>
      <c r="N161" s="100"/>
      <c r="O161" s="100"/>
      <c r="P161" s="93"/>
      <c r="S161" s="100"/>
      <c r="T161" s="100"/>
      <c r="U161" s="100"/>
      <c r="V161" s="100"/>
      <c r="AE161" s="100"/>
      <c r="AL161" s="423"/>
      <c r="AM161" s="423"/>
    </row>
    <row r="162" spans="1:39" x14ac:dyDescent="0.25">
      <c r="B162" s="82" t="s">
        <v>1217</v>
      </c>
      <c r="AE162" s="100"/>
    </row>
    <row r="163" spans="1:39" x14ac:dyDescent="0.25">
      <c r="B163" s="82" t="s">
        <v>1218</v>
      </c>
      <c r="AE163" s="100"/>
    </row>
    <row r="164" spans="1:39" x14ac:dyDescent="0.25">
      <c r="B164" s="82" t="s">
        <v>1219</v>
      </c>
      <c r="AE164" s="100"/>
    </row>
    <row r="165" spans="1:39" x14ac:dyDescent="0.25">
      <c r="B165" s="82" t="s">
        <v>1279</v>
      </c>
      <c r="AE165" s="100"/>
    </row>
    <row r="166" spans="1:39" x14ac:dyDescent="0.25">
      <c r="B166" s="82" t="s">
        <v>1226</v>
      </c>
      <c r="AE166" s="100"/>
    </row>
    <row r="167" spans="1:39" x14ac:dyDescent="0.25">
      <c r="AE167" s="100"/>
    </row>
    <row r="168" spans="1:39" s="60" customFormat="1" x14ac:dyDescent="0.25">
      <c r="D168" s="137"/>
      <c r="E168" s="137"/>
      <c r="F168" s="137"/>
      <c r="G168" s="137"/>
      <c r="H168" s="137"/>
      <c r="I168" s="137"/>
      <c r="J168" s="137"/>
      <c r="K168" s="137"/>
      <c r="L168" s="137"/>
      <c r="M168" s="137"/>
      <c r="N168" s="137"/>
      <c r="O168" s="137"/>
      <c r="P168" s="306"/>
      <c r="S168" s="137"/>
      <c r="T168" s="137"/>
      <c r="U168" s="137"/>
      <c r="V168" s="137"/>
      <c r="AE168" s="307"/>
      <c r="AL168" s="416"/>
      <c r="AM168" s="416"/>
    </row>
    <row r="169" spans="1:39" s="60" customFormat="1" x14ac:dyDescent="0.25">
      <c r="C169" s="60">
        <v>5</v>
      </c>
      <c r="D169" s="308" t="s">
        <v>362</v>
      </c>
      <c r="E169" s="308">
        <v>402524.28425999999</v>
      </c>
      <c r="F169" s="308">
        <v>488835.75653000001</v>
      </c>
      <c r="G169" s="308">
        <v>945707.78277000005</v>
      </c>
      <c r="H169" s="308">
        <v>354649.99949000002</v>
      </c>
      <c r="I169" s="308">
        <v>2191717.8230499998</v>
      </c>
      <c r="J169" s="308">
        <v>143517.05371000001</v>
      </c>
      <c r="K169" s="308">
        <v>209544.25049999999</v>
      </c>
      <c r="L169" s="308">
        <v>26579.097000000002</v>
      </c>
      <c r="M169" s="308">
        <v>301525.91112</v>
      </c>
      <c r="N169" s="308">
        <v>74677.503450000004</v>
      </c>
      <c r="O169" s="308">
        <v>210462.99995999999</v>
      </c>
      <c r="P169" s="308">
        <v>39717.432710000001</v>
      </c>
      <c r="Q169" s="308">
        <v>51033.153449999998</v>
      </c>
      <c r="R169" s="308">
        <v>93681.13768</v>
      </c>
      <c r="S169" s="137">
        <v>1150738.5395799999</v>
      </c>
      <c r="T169" s="137">
        <v>32289.008570000002</v>
      </c>
      <c r="U169" s="137">
        <v>14476.433059999999</v>
      </c>
      <c r="V169" s="137">
        <v>3634.0048200000001</v>
      </c>
      <c r="W169" s="308">
        <v>3011.0741499999999</v>
      </c>
      <c r="X169" s="308">
        <v>8059.3800199999996</v>
      </c>
      <c r="Y169" s="308">
        <v>1978.9057499999999</v>
      </c>
      <c r="Z169" s="308">
        <v>10911.97559</v>
      </c>
      <c r="AA169" s="308">
        <v>4377.2482799999998</v>
      </c>
      <c r="AB169" s="308">
        <v>13972.208189999999</v>
      </c>
      <c r="AC169" s="308">
        <v>24161.02159</v>
      </c>
      <c r="AD169" s="308">
        <v>12132.34951</v>
      </c>
      <c r="AE169" s="308">
        <v>129003.60953</v>
      </c>
      <c r="AF169" s="308">
        <v>3471459.9721599994</v>
      </c>
      <c r="AG169" s="308">
        <v>237042.09696</v>
      </c>
      <c r="AH169" s="308">
        <v>379214.48872000002</v>
      </c>
      <c r="AI169" s="308">
        <v>0</v>
      </c>
      <c r="AL169" s="416"/>
      <c r="AM169" s="416"/>
    </row>
    <row r="170" spans="1:39" s="60" customFormat="1" x14ac:dyDescent="0.25">
      <c r="C170" s="60">
        <v>4</v>
      </c>
      <c r="D170" s="308" t="s">
        <v>241</v>
      </c>
      <c r="E170" s="308">
        <v>361553.82945999998</v>
      </c>
      <c r="F170" s="308">
        <v>477021.32551</v>
      </c>
      <c r="G170" s="308">
        <v>882943.82860000001</v>
      </c>
      <c r="H170" s="308">
        <v>330620.96487999998</v>
      </c>
      <c r="I170" s="308">
        <v>2052139.94845</v>
      </c>
      <c r="J170" s="308">
        <v>136884.87565</v>
      </c>
      <c r="K170" s="308">
        <v>185512.5906</v>
      </c>
      <c r="L170" s="308">
        <v>23401.499</v>
      </c>
      <c r="M170" s="308">
        <v>277725.13085000002</v>
      </c>
      <c r="N170" s="308">
        <v>68026.677240000005</v>
      </c>
      <c r="O170" s="308">
        <v>184166.99924</v>
      </c>
      <c r="P170" s="308">
        <v>36828.922930000001</v>
      </c>
      <c r="Q170" s="308">
        <v>48807.033450000003</v>
      </c>
      <c r="R170" s="308">
        <v>91457.742020000005</v>
      </c>
      <c r="S170" s="137">
        <v>1052811.47098</v>
      </c>
      <c r="T170" s="137">
        <v>32948.931689999998</v>
      </c>
      <c r="U170" s="137">
        <v>14446.7781</v>
      </c>
      <c r="V170" s="137">
        <v>3589.45579</v>
      </c>
      <c r="W170" s="308">
        <v>2769.5332199999998</v>
      </c>
      <c r="X170" s="308">
        <v>7349.2586499999998</v>
      </c>
      <c r="Y170" s="308">
        <v>3312.1348600000001</v>
      </c>
      <c r="Z170" s="308">
        <v>17028.808570000001</v>
      </c>
      <c r="AA170" s="308">
        <v>4283.9410799999996</v>
      </c>
      <c r="AB170" s="308">
        <v>13550.73702</v>
      </c>
      <c r="AC170" s="308">
        <v>22859.31583</v>
      </c>
      <c r="AD170" s="308">
        <v>11402.493490000001</v>
      </c>
      <c r="AE170" s="308">
        <v>133541.38829999999</v>
      </c>
      <c r="AF170" s="308">
        <v>3238492.8077299995</v>
      </c>
      <c r="AG170" s="308">
        <v>207568.49824000002</v>
      </c>
      <c r="AH170" s="308">
        <v>348521.34130999999</v>
      </c>
      <c r="AI170" s="308">
        <v>0</v>
      </c>
      <c r="AL170" s="416"/>
      <c r="AM170" s="416"/>
    </row>
    <row r="171" spans="1:39" s="60" customFormat="1" x14ac:dyDescent="0.25">
      <c r="D171" s="308"/>
      <c r="E171" s="308">
        <v>40970.454800000007</v>
      </c>
      <c r="F171" s="308">
        <v>11814.431020000018</v>
      </c>
      <c r="G171" s="308">
        <v>62763.954170000041</v>
      </c>
      <c r="H171" s="308">
        <v>24029.034610000032</v>
      </c>
      <c r="I171" s="308">
        <v>139577.87459999975</v>
      </c>
      <c r="J171" s="308">
        <v>6632.1780600000056</v>
      </c>
      <c r="K171" s="308">
        <v>24031.659899999999</v>
      </c>
      <c r="L171" s="308">
        <v>3177.5980000000018</v>
      </c>
      <c r="M171" s="308">
        <v>23800.780269999988</v>
      </c>
      <c r="N171" s="308">
        <v>6650.8262099999993</v>
      </c>
      <c r="O171" s="308">
        <v>26296.000719999982</v>
      </c>
      <c r="P171" s="308">
        <v>2888.5097800000003</v>
      </c>
      <c r="Q171" s="308">
        <v>2226.1199999999953</v>
      </c>
      <c r="R171" s="308">
        <v>2223.3956599999947</v>
      </c>
      <c r="S171" s="137">
        <v>97927.068599999882</v>
      </c>
      <c r="T171" s="137">
        <v>-659.92311999999583</v>
      </c>
      <c r="U171" s="137">
        <v>29.654959999999846</v>
      </c>
      <c r="V171" s="137">
        <v>44.54903000000013</v>
      </c>
      <c r="W171" s="308">
        <v>241.54093000000012</v>
      </c>
      <c r="X171" s="308">
        <v>710.12136999999984</v>
      </c>
      <c r="Y171" s="308">
        <v>-1333.2291100000002</v>
      </c>
      <c r="Z171" s="308">
        <v>-6116.832980000001</v>
      </c>
      <c r="AA171" s="308">
        <v>93.307200000000194</v>
      </c>
      <c r="AB171" s="308">
        <v>421.47116999999889</v>
      </c>
      <c r="AC171" s="308">
        <v>1301.7057600000007</v>
      </c>
      <c r="AD171" s="308">
        <v>729.85601999999926</v>
      </c>
      <c r="AE171" s="308">
        <v>-4537.7787699999899</v>
      </c>
      <c r="AF171" s="308">
        <v>232967.16442999989</v>
      </c>
      <c r="AG171" s="308">
        <v>29473.59871999998</v>
      </c>
      <c r="AH171" s="308">
        <v>30693.147410000034</v>
      </c>
      <c r="AI171" s="308">
        <v>0</v>
      </c>
      <c r="AL171" s="416"/>
      <c r="AM171" s="416"/>
    </row>
    <row r="172" spans="1:39" s="60" customFormat="1" x14ac:dyDescent="0.25">
      <c r="C172" s="60">
        <v>3603</v>
      </c>
      <c r="D172" s="308" t="s">
        <v>854</v>
      </c>
      <c r="E172" s="308">
        <v>0</v>
      </c>
      <c r="F172" s="308">
        <v>0</v>
      </c>
      <c r="G172" s="308">
        <v>0</v>
      </c>
      <c r="H172" s="308">
        <v>0</v>
      </c>
      <c r="I172" s="308">
        <v>0</v>
      </c>
      <c r="J172" s="308">
        <v>0</v>
      </c>
      <c r="K172" s="308">
        <v>0</v>
      </c>
      <c r="L172" s="308">
        <v>0</v>
      </c>
      <c r="M172" s="308">
        <v>0</v>
      </c>
      <c r="N172" s="308">
        <v>0</v>
      </c>
      <c r="O172" s="308">
        <v>0</v>
      </c>
      <c r="P172" s="308">
        <v>0</v>
      </c>
      <c r="Q172" s="308">
        <v>0</v>
      </c>
      <c r="R172" s="308">
        <v>0</v>
      </c>
      <c r="S172" s="137">
        <v>0</v>
      </c>
      <c r="T172" s="137">
        <v>0</v>
      </c>
      <c r="U172" s="137">
        <v>0</v>
      </c>
      <c r="V172" s="137">
        <v>0</v>
      </c>
      <c r="W172" s="308">
        <v>0</v>
      </c>
      <c r="X172" s="308">
        <v>0</v>
      </c>
      <c r="Y172" s="308">
        <v>0</v>
      </c>
      <c r="Z172" s="308">
        <v>0</v>
      </c>
      <c r="AA172" s="308">
        <v>0</v>
      </c>
      <c r="AB172" s="308">
        <v>0</v>
      </c>
      <c r="AC172" s="308">
        <v>0</v>
      </c>
      <c r="AD172" s="308">
        <v>0</v>
      </c>
      <c r="AE172" s="308">
        <v>0</v>
      </c>
      <c r="AF172" s="308">
        <v>0</v>
      </c>
      <c r="AG172" s="308">
        <v>0</v>
      </c>
      <c r="AH172" s="308">
        <v>0</v>
      </c>
      <c r="AI172" s="308">
        <v>0</v>
      </c>
      <c r="AL172" s="416"/>
      <c r="AM172" s="416"/>
    </row>
    <row r="173" spans="1:39" s="60" customFormat="1" x14ac:dyDescent="0.25">
      <c r="C173" s="60">
        <v>3604</v>
      </c>
      <c r="D173" s="308" t="s">
        <v>359</v>
      </c>
      <c r="E173" s="308">
        <v>0</v>
      </c>
      <c r="F173" s="308">
        <v>0</v>
      </c>
      <c r="G173" s="308">
        <v>0</v>
      </c>
      <c r="H173" s="308">
        <v>0</v>
      </c>
      <c r="I173" s="308">
        <v>0</v>
      </c>
      <c r="J173" s="308">
        <v>0</v>
      </c>
      <c r="K173" s="308">
        <v>0</v>
      </c>
      <c r="L173" s="308">
        <v>0</v>
      </c>
      <c r="M173" s="308">
        <v>0</v>
      </c>
      <c r="N173" s="308">
        <v>0</v>
      </c>
      <c r="O173" s="308">
        <v>0</v>
      </c>
      <c r="P173" s="308">
        <v>0</v>
      </c>
      <c r="Q173" s="308">
        <v>0</v>
      </c>
      <c r="R173" s="308">
        <v>0</v>
      </c>
      <c r="S173" s="137">
        <v>0</v>
      </c>
      <c r="T173" s="137">
        <v>0</v>
      </c>
      <c r="U173" s="137">
        <v>0</v>
      </c>
      <c r="V173" s="137">
        <v>0</v>
      </c>
      <c r="W173" s="308">
        <v>0</v>
      </c>
      <c r="X173" s="308">
        <v>0</v>
      </c>
      <c r="Y173" s="308">
        <v>0</v>
      </c>
      <c r="Z173" s="308">
        <v>0</v>
      </c>
      <c r="AA173" s="308">
        <v>0</v>
      </c>
      <c r="AB173" s="308">
        <v>0</v>
      </c>
      <c r="AC173" s="308">
        <v>0</v>
      </c>
      <c r="AD173" s="308">
        <v>0</v>
      </c>
      <c r="AE173" s="308">
        <v>0</v>
      </c>
      <c r="AF173" s="308">
        <v>0</v>
      </c>
      <c r="AG173" s="308">
        <v>0</v>
      </c>
      <c r="AH173" s="308">
        <v>0</v>
      </c>
      <c r="AI173" s="308">
        <v>0</v>
      </c>
      <c r="AL173" s="416"/>
      <c r="AM173" s="416"/>
    </row>
    <row r="174" spans="1:39" s="60" customFormat="1" x14ac:dyDescent="0.25">
      <c r="D174" s="137"/>
      <c r="E174" s="137"/>
      <c r="F174" s="137"/>
      <c r="G174" s="137"/>
      <c r="H174" s="137"/>
      <c r="I174" s="137"/>
      <c r="J174" s="137"/>
      <c r="K174" s="137"/>
      <c r="L174" s="137"/>
      <c r="M174" s="137"/>
      <c r="N174" s="137"/>
      <c r="O174" s="137"/>
      <c r="P174" s="306"/>
      <c r="S174" s="137"/>
      <c r="T174" s="137"/>
      <c r="U174" s="137"/>
      <c r="V174" s="137"/>
      <c r="AE174" s="307"/>
      <c r="AL174" s="416"/>
      <c r="AM174" s="416"/>
    </row>
    <row r="175" spans="1:39" s="60" customFormat="1" x14ac:dyDescent="0.25">
      <c r="D175" s="137"/>
      <c r="E175" s="308">
        <v>0</v>
      </c>
      <c r="F175" s="308">
        <v>0</v>
      </c>
      <c r="G175" s="308">
        <v>0</v>
      </c>
      <c r="H175" s="308">
        <v>0</v>
      </c>
      <c r="I175" s="308">
        <v>0</v>
      </c>
      <c r="J175" s="308">
        <v>0</v>
      </c>
      <c r="K175" s="308">
        <v>0</v>
      </c>
      <c r="L175" s="308">
        <v>0</v>
      </c>
      <c r="M175" s="308">
        <v>0</v>
      </c>
      <c r="N175" s="308">
        <v>0</v>
      </c>
      <c r="O175" s="308">
        <v>0</v>
      </c>
      <c r="P175" s="308">
        <v>0</v>
      </c>
      <c r="Q175" s="308">
        <v>0</v>
      </c>
      <c r="R175" s="308">
        <v>0</v>
      </c>
      <c r="S175" s="137">
        <v>0</v>
      </c>
      <c r="T175" s="137">
        <v>0</v>
      </c>
      <c r="U175" s="137">
        <v>0</v>
      </c>
      <c r="V175" s="137">
        <v>0</v>
      </c>
      <c r="W175" s="308">
        <v>0</v>
      </c>
      <c r="X175" s="308">
        <v>0</v>
      </c>
      <c r="Y175" s="308">
        <v>0</v>
      </c>
      <c r="Z175" s="308">
        <v>0</v>
      </c>
      <c r="AA175" s="308">
        <v>0</v>
      </c>
      <c r="AB175" s="308">
        <v>0</v>
      </c>
      <c r="AC175" s="308">
        <v>0</v>
      </c>
      <c r="AD175" s="308">
        <v>0</v>
      </c>
      <c r="AE175" s="308">
        <v>0</v>
      </c>
      <c r="AF175" s="308">
        <v>0</v>
      </c>
      <c r="AG175" s="308">
        <v>0</v>
      </c>
      <c r="AH175" s="308">
        <v>0</v>
      </c>
      <c r="AI175" s="308">
        <v>0</v>
      </c>
      <c r="AL175" s="416"/>
      <c r="AM175" s="416"/>
    </row>
    <row r="176" spans="1:39" s="60" customFormat="1" x14ac:dyDescent="0.25">
      <c r="D176" s="137"/>
      <c r="E176" s="137">
        <v>40970.454800000007</v>
      </c>
      <c r="F176" s="137">
        <v>11814.431020000018</v>
      </c>
      <c r="G176" s="137">
        <v>62763.954170000041</v>
      </c>
      <c r="H176" s="137">
        <v>24029.034610000032</v>
      </c>
      <c r="I176" s="137">
        <v>139577.87459999975</v>
      </c>
      <c r="J176" s="137">
        <v>6632.1780600000056</v>
      </c>
      <c r="K176" s="137">
        <v>24031.659899999999</v>
      </c>
      <c r="L176" s="137">
        <v>3177.5980000000018</v>
      </c>
      <c r="M176" s="137">
        <v>23800.780269999988</v>
      </c>
      <c r="N176" s="137">
        <v>6650.8262099999993</v>
      </c>
      <c r="O176" s="137">
        <v>26296.000719999982</v>
      </c>
      <c r="P176" s="137">
        <v>2888.5097800000003</v>
      </c>
      <c r="Q176" s="137">
        <v>2226.1199999999953</v>
      </c>
      <c r="R176" s="137">
        <v>2223.3956599999947</v>
      </c>
      <c r="S176" s="137">
        <v>97927.068599999882</v>
      </c>
      <c r="T176" s="137">
        <v>-659.92311999999583</v>
      </c>
      <c r="U176" s="137">
        <v>29.654959999999846</v>
      </c>
      <c r="V176" s="137">
        <v>44.54903000000013</v>
      </c>
      <c r="W176" s="137">
        <v>241.54093000000012</v>
      </c>
      <c r="X176" s="137">
        <v>710.12136999999984</v>
      </c>
      <c r="Y176" s="137">
        <v>-1333.2291100000002</v>
      </c>
      <c r="Z176" s="137">
        <v>-6116.832980000001</v>
      </c>
      <c r="AA176" s="137">
        <v>93.307200000000194</v>
      </c>
      <c r="AB176" s="137">
        <v>421.47116999999889</v>
      </c>
      <c r="AC176" s="137">
        <v>1301.7057600000007</v>
      </c>
      <c r="AD176" s="137">
        <v>729.85601999999926</v>
      </c>
      <c r="AE176" s="137">
        <v>-4537.7787699999899</v>
      </c>
      <c r="AF176" s="137">
        <v>232967.16442999989</v>
      </c>
      <c r="AG176" s="137">
        <v>29473.59871999998</v>
      </c>
      <c r="AH176" s="137">
        <v>30693.147410000034</v>
      </c>
      <c r="AI176" s="137">
        <v>0</v>
      </c>
      <c r="AL176" s="416"/>
      <c r="AM176" s="416"/>
    </row>
    <row r="177" spans="31:31" x14ac:dyDescent="0.25">
      <c r="AE177" s="100"/>
    </row>
    <row r="178" spans="31:31" x14ac:dyDescent="0.25">
      <c r="AE178" s="100"/>
    </row>
    <row r="179" spans="31:31" x14ac:dyDescent="0.25">
      <c r="AE179" s="100"/>
    </row>
    <row r="180" spans="31:31" x14ac:dyDescent="0.25">
      <c r="AE180" s="100"/>
    </row>
    <row r="181" spans="31:31" x14ac:dyDescent="0.25">
      <c r="AE181" s="100"/>
    </row>
    <row r="182" spans="31:31" x14ac:dyDescent="0.25">
      <c r="AE182" s="100"/>
    </row>
    <row r="183" spans="31:31" x14ac:dyDescent="0.25">
      <c r="AE183" s="100"/>
    </row>
    <row r="184" spans="31:31" x14ac:dyDescent="0.25">
      <c r="AE184" s="100"/>
    </row>
    <row r="185" spans="31:31" x14ac:dyDescent="0.25">
      <c r="AE185" s="100"/>
    </row>
    <row r="186" spans="31:31" x14ac:dyDescent="0.25">
      <c r="AE186" s="100"/>
    </row>
    <row r="187" spans="31:31" x14ac:dyDescent="0.25">
      <c r="AE187" s="100"/>
    </row>
    <row r="188" spans="31:31" x14ac:dyDescent="0.25">
      <c r="AE188" s="100"/>
    </row>
    <row r="189" spans="31:31" x14ac:dyDescent="0.25">
      <c r="AE189" s="100"/>
    </row>
    <row r="190" spans="31:31" x14ac:dyDescent="0.25">
      <c r="AE190" s="100"/>
    </row>
    <row r="191" spans="31:31" x14ac:dyDescent="0.25">
      <c r="AE191" s="100"/>
    </row>
    <row r="192" spans="31:31" x14ac:dyDescent="0.25">
      <c r="AE192" s="100"/>
    </row>
    <row r="193" spans="31:31" x14ac:dyDescent="0.25">
      <c r="AE193" s="100"/>
    </row>
    <row r="194" spans="31:31" x14ac:dyDescent="0.25">
      <c r="AE194" s="100"/>
    </row>
    <row r="195" spans="31:31" x14ac:dyDescent="0.25">
      <c r="AE195" s="100"/>
    </row>
    <row r="196" spans="31:31" x14ac:dyDescent="0.25">
      <c r="AE196" s="100"/>
    </row>
    <row r="197" spans="31:31" x14ac:dyDescent="0.25">
      <c r="AE197" s="100"/>
    </row>
    <row r="198" spans="31:31" x14ac:dyDescent="0.25">
      <c r="AE198" s="100"/>
    </row>
    <row r="199" spans="31:31" x14ac:dyDescent="0.25">
      <c r="AE199" s="100"/>
    </row>
    <row r="200" spans="31:31" x14ac:dyDescent="0.25">
      <c r="AE200" s="100"/>
    </row>
    <row r="201" spans="31:31" x14ac:dyDescent="0.25">
      <c r="AE201" s="100"/>
    </row>
    <row r="202" spans="31:31" x14ac:dyDescent="0.25">
      <c r="AE202" s="100"/>
    </row>
    <row r="203" spans="31:31" x14ac:dyDescent="0.25">
      <c r="AE203" s="100"/>
    </row>
    <row r="204" spans="31:31" x14ac:dyDescent="0.25">
      <c r="AE204" s="100"/>
    </row>
    <row r="205" spans="31:31" x14ac:dyDescent="0.25">
      <c r="AE205" s="100"/>
    </row>
    <row r="206" spans="31:31" x14ac:dyDescent="0.25">
      <c r="AE206" s="100"/>
    </row>
    <row r="207" spans="31:31" x14ac:dyDescent="0.25">
      <c r="AE207" s="100"/>
    </row>
    <row r="208" spans="31:31" x14ac:dyDescent="0.25">
      <c r="AE208" s="100"/>
    </row>
    <row r="209" spans="31:31" x14ac:dyDescent="0.25">
      <c r="AE209" s="100"/>
    </row>
    <row r="210" spans="31:31" x14ac:dyDescent="0.25">
      <c r="AE210" s="100"/>
    </row>
    <row r="211" spans="31:31" x14ac:dyDescent="0.25">
      <c r="AE211" s="100"/>
    </row>
    <row r="212" spans="31:31" x14ac:dyDescent="0.25">
      <c r="AE212" s="100"/>
    </row>
    <row r="213" spans="31:31" x14ac:dyDescent="0.25">
      <c r="AE213" s="100"/>
    </row>
    <row r="214" spans="31:31" x14ac:dyDescent="0.25">
      <c r="AE214" s="100"/>
    </row>
    <row r="215" spans="31:31" x14ac:dyDescent="0.25">
      <c r="AE215" s="100"/>
    </row>
    <row r="216" spans="31:31" x14ac:dyDescent="0.25">
      <c r="AE216" s="100"/>
    </row>
    <row r="217" spans="31:31" x14ac:dyDescent="0.25">
      <c r="AE217" s="100"/>
    </row>
    <row r="218" spans="31:31" x14ac:dyDescent="0.25">
      <c r="AE218" s="100"/>
    </row>
    <row r="219" spans="31:31" x14ac:dyDescent="0.25">
      <c r="AE219" s="100"/>
    </row>
    <row r="220" spans="31:31" x14ac:dyDescent="0.25">
      <c r="AE220" s="100"/>
    </row>
    <row r="221" spans="31:31" x14ac:dyDescent="0.25">
      <c r="AE221" s="100"/>
    </row>
    <row r="222" spans="31:31" x14ac:dyDescent="0.25">
      <c r="AE222" s="100"/>
    </row>
    <row r="223" spans="31:31" x14ac:dyDescent="0.25">
      <c r="AE223" s="100"/>
    </row>
    <row r="224" spans="31:31" x14ac:dyDescent="0.25">
      <c r="AE224" s="100"/>
    </row>
    <row r="225" spans="31:31" x14ac:dyDescent="0.25">
      <c r="AE225" s="100"/>
    </row>
    <row r="226" spans="31:31" x14ac:dyDescent="0.25">
      <c r="AE226" s="100"/>
    </row>
    <row r="227" spans="31:31" x14ac:dyDescent="0.25">
      <c r="AE227" s="100"/>
    </row>
    <row r="228" spans="31:31" x14ac:dyDescent="0.25">
      <c r="AE228" s="100"/>
    </row>
    <row r="229" spans="31:31" x14ac:dyDescent="0.25">
      <c r="AE229" s="100"/>
    </row>
    <row r="230" spans="31:31" x14ac:dyDescent="0.25">
      <c r="AE230" s="100"/>
    </row>
    <row r="231" spans="31:31" x14ac:dyDescent="0.25">
      <c r="AE231" s="100"/>
    </row>
    <row r="232" spans="31:31" x14ac:dyDescent="0.25">
      <c r="AE232" s="100"/>
    </row>
    <row r="233" spans="31:31" x14ac:dyDescent="0.25">
      <c r="AE233" s="100"/>
    </row>
    <row r="234" spans="31:31" x14ac:dyDescent="0.25">
      <c r="AE234" s="100"/>
    </row>
    <row r="235" spans="31:31" x14ac:dyDescent="0.25">
      <c r="AE235" s="100"/>
    </row>
    <row r="236" spans="31:31" x14ac:dyDescent="0.25">
      <c r="AE236" s="100"/>
    </row>
    <row r="237" spans="31:31" x14ac:dyDescent="0.25">
      <c r="AE237" s="100"/>
    </row>
    <row r="238" spans="31:31" x14ac:dyDescent="0.25">
      <c r="AE238" s="100"/>
    </row>
    <row r="239" spans="31:31" x14ac:dyDescent="0.25">
      <c r="AE239" s="100"/>
    </row>
    <row r="240" spans="31:31" x14ac:dyDescent="0.25">
      <c r="AE240" s="100"/>
    </row>
    <row r="241" spans="31:31" x14ac:dyDescent="0.25">
      <c r="AE241" s="100"/>
    </row>
    <row r="242" spans="31:31" x14ac:dyDescent="0.25">
      <c r="AE242" s="100"/>
    </row>
    <row r="243" spans="31:31" x14ac:dyDescent="0.25">
      <c r="AE243" s="100"/>
    </row>
    <row r="244" spans="31:31" x14ac:dyDescent="0.25">
      <c r="AE244" s="100"/>
    </row>
    <row r="245" spans="31:31" x14ac:dyDescent="0.25">
      <c r="AE245" s="100"/>
    </row>
    <row r="246" spans="31:31" x14ac:dyDescent="0.25">
      <c r="AE246" s="100"/>
    </row>
    <row r="247" spans="31:31" x14ac:dyDescent="0.25">
      <c r="AE247" s="100"/>
    </row>
    <row r="248" spans="31:31" x14ac:dyDescent="0.25">
      <c r="AE248" s="100"/>
    </row>
    <row r="249" spans="31:31" x14ac:dyDescent="0.25">
      <c r="AE249" s="100"/>
    </row>
    <row r="250" spans="31:31" x14ac:dyDescent="0.25">
      <c r="AE250" s="100"/>
    </row>
    <row r="251" spans="31:31" x14ac:dyDescent="0.25">
      <c r="AE251" s="100"/>
    </row>
    <row r="252" spans="31:31" x14ac:dyDescent="0.25">
      <c r="AE252" s="100"/>
    </row>
    <row r="253" spans="31:31" x14ac:dyDescent="0.25">
      <c r="AE253" s="100"/>
    </row>
    <row r="254" spans="31:31" x14ac:dyDescent="0.25">
      <c r="AE254" s="100"/>
    </row>
    <row r="255" spans="31:31" x14ac:dyDescent="0.25">
      <c r="AE255" s="100"/>
    </row>
    <row r="256" spans="31:31" x14ac:dyDescent="0.25">
      <c r="AE256" s="100"/>
    </row>
    <row r="257" spans="31:31" x14ac:dyDescent="0.25">
      <c r="AE257" s="100"/>
    </row>
    <row r="258" spans="31:31" x14ac:dyDescent="0.25">
      <c r="AE258" s="100"/>
    </row>
    <row r="259" spans="31:31" x14ac:dyDescent="0.25">
      <c r="AE259" s="100"/>
    </row>
    <row r="260" spans="31:31" x14ac:dyDescent="0.25">
      <c r="AE260" s="100"/>
    </row>
    <row r="261" spans="31:31" x14ac:dyDescent="0.25">
      <c r="AE261" s="100"/>
    </row>
    <row r="262" spans="31:31" x14ac:dyDescent="0.25">
      <c r="AE262" s="100"/>
    </row>
    <row r="263" spans="31:31" x14ac:dyDescent="0.25">
      <c r="AE263" s="100"/>
    </row>
    <row r="264" spans="31:31" x14ac:dyDescent="0.25">
      <c r="AE264" s="100"/>
    </row>
    <row r="265" spans="31:31" x14ac:dyDescent="0.25">
      <c r="AE265" s="100"/>
    </row>
    <row r="266" spans="31:31" x14ac:dyDescent="0.25">
      <c r="AE266" s="100"/>
    </row>
    <row r="267" spans="31:31" x14ac:dyDescent="0.25">
      <c r="AE267" s="100"/>
    </row>
    <row r="268" spans="31:31" x14ac:dyDescent="0.25">
      <c r="AE268" s="100"/>
    </row>
    <row r="269" spans="31:31" x14ac:dyDescent="0.25">
      <c r="AE269" s="100"/>
    </row>
    <row r="270" spans="31:31" x14ac:dyDescent="0.25">
      <c r="AE270" s="100"/>
    </row>
    <row r="271" spans="31:31" x14ac:dyDescent="0.25">
      <c r="AE271" s="100"/>
    </row>
    <row r="272" spans="31:31" x14ac:dyDescent="0.25">
      <c r="AE272" s="100"/>
    </row>
    <row r="273" spans="31:31" x14ac:dyDescent="0.25">
      <c r="AE273" s="100"/>
    </row>
    <row r="274" spans="31:31" x14ac:dyDescent="0.25">
      <c r="AE274" s="100"/>
    </row>
    <row r="275" spans="31:31" x14ac:dyDescent="0.25">
      <c r="AE275" s="100"/>
    </row>
    <row r="276" spans="31:31" x14ac:dyDescent="0.25">
      <c r="AE276" s="100"/>
    </row>
    <row r="277" spans="31:31" x14ac:dyDescent="0.25">
      <c r="AE277" s="100"/>
    </row>
    <row r="278" spans="31:31" x14ac:dyDescent="0.25">
      <c r="AE278" s="100"/>
    </row>
    <row r="279" spans="31:31" x14ac:dyDescent="0.25">
      <c r="AE279" s="100"/>
    </row>
    <row r="280" spans="31:31" x14ac:dyDescent="0.25">
      <c r="AE280" s="100"/>
    </row>
    <row r="281" spans="31:31" x14ac:dyDescent="0.25">
      <c r="AE281" s="100"/>
    </row>
    <row r="282" spans="31:31" x14ac:dyDescent="0.25">
      <c r="AE282" s="100"/>
    </row>
    <row r="283" spans="31:31" x14ac:dyDescent="0.25">
      <c r="AE283" s="100"/>
    </row>
    <row r="284" spans="31:31" x14ac:dyDescent="0.25">
      <c r="AE284" s="100"/>
    </row>
    <row r="285" spans="31:31" x14ac:dyDescent="0.25">
      <c r="AE285" s="100"/>
    </row>
    <row r="286" spans="31:31" x14ac:dyDescent="0.25">
      <c r="AE286" s="100"/>
    </row>
    <row r="287" spans="31:31" x14ac:dyDescent="0.25">
      <c r="AE287" s="100"/>
    </row>
    <row r="288" spans="31:31" x14ac:dyDescent="0.25">
      <c r="AE288" s="100"/>
    </row>
    <row r="289" spans="31:31" x14ac:dyDescent="0.25">
      <c r="AE289" s="100"/>
    </row>
    <row r="290" spans="31:31" x14ac:dyDescent="0.25">
      <c r="AE290" s="100"/>
    </row>
    <row r="291" spans="31:31" x14ac:dyDescent="0.25">
      <c r="AE291" s="100"/>
    </row>
    <row r="292" spans="31:31" x14ac:dyDescent="0.25">
      <c r="AE292" s="100"/>
    </row>
    <row r="293" spans="31:31" x14ac:dyDescent="0.25">
      <c r="AE293" s="100"/>
    </row>
    <row r="294" spans="31:31" x14ac:dyDescent="0.25">
      <c r="AE294" s="100"/>
    </row>
    <row r="295" spans="31:31" x14ac:dyDescent="0.25">
      <c r="AE295" s="100"/>
    </row>
    <row r="296" spans="31:31" x14ac:dyDescent="0.25">
      <c r="AE296" s="100"/>
    </row>
    <row r="297" spans="31:31" x14ac:dyDescent="0.25">
      <c r="AE297" s="100"/>
    </row>
    <row r="298" spans="31:31" x14ac:dyDescent="0.25">
      <c r="AE298" s="100"/>
    </row>
    <row r="299" spans="31:31" x14ac:dyDescent="0.25">
      <c r="AE299" s="100"/>
    </row>
    <row r="300" spans="31:31" x14ac:dyDescent="0.25">
      <c r="AE300" s="100"/>
    </row>
    <row r="301" spans="31:31" x14ac:dyDescent="0.25">
      <c r="AE301" s="100"/>
    </row>
    <row r="302" spans="31:31" x14ac:dyDescent="0.25">
      <c r="AE302" s="100"/>
    </row>
    <row r="303" spans="31:31" x14ac:dyDescent="0.25">
      <c r="AE303" s="100"/>
    </row>
    <row r="304" spans="31:31" x14ac:dyDescent="0.25">
      <c r="AE304" s="100"/>
    </row>
    <row r="305" spans="31:31" x14ac:dyDescent="0.25">
      <c r="AE305" s="100"/>
    </row>
    <row r="306" spans="31:31" x14ac:dyDescent="0.25">
      <c r="AE306" s="100"/>
    </row>
    <row r="307" spans="31:31" x14ac:dyDescent="0.25">
      <c r="AE307" s="100"/>
    </row>
    <row r="308" spans="31:31" x14ac:dyDescent="0.25">
      <c r="AE308" s="100"/>
    </row>
    <row r="309" spans="31:31" x14ac:dyDescent="0.25">
      <c r="AE309" s="100"/>
    </row>
    <row r="310" spans="31:31" x14ac:dyDescent="0.25">
      <c r="AE310" s="100"/>
    </row>
    <row r="311" spans="31:31" x14ac:dyDescent="0.25">
      <c r="AE311" s="100"/>
    </row>
    <row r="312" spans="31:31" x14ac:dyDescent="0.25">
      <c r="AE312" s="100"/>
    </row>
    <row r="313" spans="31:31" x14ac:dyDescent="0.25">
      <c r="AE313" s="100"/>
    </row>
    <row r="314" spans="31:31" x14ac:dyDescent="0.25">
      <c r="AE314" s="100"/>
    </row>
    <row r="315" spans="31:31" x14ac:dyDescent="0.25">
      <c r="AE315" s="100"/>
    </row>
    <row r="316" spans="31:31" x14ac:dyDescent="0.25">
      <c r="AE316" s="100"/>
    </row>
    <row r="317" spans="31:31" x14ac:dyDescent="0.25">
      <c r="AE317" s="100"/>
    </row>
    <row r="318" spans="31:31" x14ac:dyDescent="0.25">
      <c r="AE318" s="100"/>
    </row>
    <row r="319" spans="31:31" x14ac:dyDescent="0.25">
      <c r="AE319" s="100"/>
    </row>
    <row r="320" spans="31:31" x14ac:dyDescent="0.25">
      <c r="AE320" s="100"/>
    </row>
    <row r="321" spans="31:31" x14ac:dyDescent="0.25">
      <c r="AE321" s="100"/>
    </row>
    <row r="322" spans="31:31" x14ac:dyDescent="0.25">
      <c r="AE322" s="100"/>
    </row>
    <row r="323" spans="31:31" x14ac:dyDescent="0.25">
      <c r="AE323" s="100"/>
    </row>
    <row r="324" spans="31:31" x14ac:dyDescent="0.25">
      <c r="AE324" s="100"/>
    </row>
    <row r="325" spans="31:31" x14ac:dyDescent="0.25">
      <c r="AE325" s="100"/>
    </row>
    <row r="326" spans="31:31" x14ac:dyDescent="0.25">
      <c r="AE326" s="100"/>
    </row>
    <row r="327" spans="31:31" x14ac:dyDescent="0.25">
      <c r="AE327" s="100"/>
    </row>
    <row r="328" spans="31:31" x14ac:dyDescent="0.25">
      <c r="AE328" s="100"/>
    </row>
    <row r="329" spans="31:31" x14ac:dyDescent="0.25">
      <c r="AE329" s="100"/>
    </row>
    <row r="330" spans="31:31" x14ac:dyDescent="0.25">
      <c r="AE330" s="100"/>
    </row>
    <row r="331" spans="31:31" x14ac:dyDescent="0.25">
      <c r="AE331" s="100"/>
    </row>
    <row r="332" spans="31:31" x14ac:dyDescent="0.25">
      <c r="AE332" s="100"/>
    </row>
    <row r="333" spans="31:31" x14ac:dyDescent="0.25">
      <c r="AE333" s="100"/>
    </row>
    <row r="334" spans="31:31" x14ac:dyDescent="0.25">
      <c r="AE334" s="100"/>
    </row>
    <row r="335" spans="31:31" x14ac:dyDescent="0.25">
      <c r="AE335" s="100"/>
    </row>
    <row r="336" spans="31:31" x14ac:dyDescent="0.25">
      <c r="AE336" s="100"/>
    </row>
    <row r="337" spans="31:31" x14ac:dyDescent="0.25">
      <c r="AE337" s="100"/>
    </row>
    <row r="338" spans="31:31" x14ac:dyDescent="0.25">
      <c r="AE338" s="100"/>
    </row>
    <row r="339" spans="31:31" x14ac:dyDescent="0.25">
      <c r="AE339" s="100"/>
    </row>
    <row r="340" spans="31:31" x14ac:dyDescent="0.25">
      <c r="AE340" s="100"/>
    </row>
    <row r="341" spans="31:31" x14ac:dyDescent="0.25">
      <c r="AE341" s="100"/>
    </row>
    <row r="342" spans="31:31" x14ac:dyDescent="0.25">
      <c r="AE342" s="100"/>
    </row>
    <row r="343" spans="31:31" x14ac:dyDescent="0.25">
      <c r="AE343" s="100"/>
    </row>
    <row r="344" spans="31:31" x14ac:dyDescent="0.25">
      <c r="AE344" s="100"/>
    </row>
    <row r="345" spans="31:31" x14ac:dyDescent="0.25">
      <c r="AE345" s="100"/>
    </row>
    <row r="346" spans="31:31" x14ac:dyDescent="0.25">
      <c r="AE346" s="100"/>
    </row>
    <row r="347" spans="31:31" x14ac:dyDescent="0.25">
      <c r="AE347" s="100"/>
    </row>
    <row r="348" spans="31:31" x14ac:dyDescent="0.25">
      <c r="AE348" s="100"/>
    </row>
    <row r="349" spans="31:31" x14ac:dyDescent="0.25">
      <c r="AE349" s="100"/>
    </row>
    <row r="350" spans="31:31" x14ac:dyDescent="0.25">
      <c r="AE350" s="100"/>
    </row>
    <row r="351" spans="31:31" x14ac:dyDescent="0.25">
      <c r="AE351" s="100"/>
    </row>
    <row r="352" spans="31:31" x14ac:dyDescent="0.25">
      <c r="AE352" s="100"/>
    </row>
    <row r="353" spans="31:31" x14ac:dyDescent="0.25">
      <c r="AE353" s="100"/>
    </row>
    <row r="354" spans="31:31" x14ac:dyDescent="0.25">
      <c r="AE354" s="100"/>
    </row>
    <row r="355" spans="31:31" x14ac:dyDescent="0.25">
      <c r="AE355" s="100"/>
    </row>
    <row r="356" spans="31:31" x14ac:dyDescent="0.25">
      <c r="AE356" s="100"/>
    </row>
    <row r="357" spans="31:31" x14ac:dyDescent="0.25">
      <c r="AE357" s="100"/>
    </row>
    <row r="358" spans="31:31" x14ac:dyDescent="0.25">
      <c r="AE358" s="100"/>
    </row>
    <row r="359" spans="31:31" x14ac:dyDescent="0.25">
      <c r="AE359" s="100"/>
    </row>
    <row r="360" spans="31:31" x14ac:dyDescent="0.25">
      <c r="AE360" s="100"/>
    </row>
    <row r="361" spans="31:31" x14ac:dyDescent="0.25">
      <c r="AE361" s="100"/>
    </row>
    <row r="362" spans="31:31" x14ac:dyDescent="0.25">
      <c r="AE362" s="100"/>
    </row>
    <row r="363" spans="31:31" x14ac:dyDescent="0.25">
      <c r="AE363" s="100"/>
    </row>
    <row r="364" spans="31:31" x14ac:dyDescent="0.25">
      <c r="AE364" s="100"/>
    </row>
    <row r="365" spans="31:31" x14ac:dyDescent="0.25">
      <c r="AE365" s="100"/>
    </row>
    <row r="366" spans="31:31" x14ac:dyDescent="0.25">
      <c r="AE366" s="100"/>
    </row>
    <row r="367" spans="31:31" x14ac:dyDescent="0.25">
      <c r="AE367" s="100"/>
    </row>
    <row r="368" spans="31:31" x14ac:dyDescent="0.25">
      <c r="AE368" s="100"/>
    </row>
    <row r="369" spans="31:31" x14ac:dyDescent="0.25">
      <c r="AE369" s="100"/>
    </row>
    <row r="370" spans="31:31" x14ac:dyDescent="0.25">
      <c r="AE370" s="100"/>
    </row>
    <row r="371" spans="31:31" x14ac:dyDescent="0.25">
      <c r="AE371" s="100"/>
    </row>
    <row r="372" spans="31:31" x14ac:dyDescent="0.25">
      <c r="AE372" s="100"/>
    </row>
    <row r="373" spans="31:31" x14ac:dyDescent="0.25">
      <c r="AE373" s="100"/>
    </row>
    <row r="374" spans="31:31" x14ac:dyDescent="0.25">
      <c r="AE374" s="100"/>
    </row>
    <row r="375" spans="31:31" x14ac:dyDescent="0.25">
      <c r="AE375" s="100"/>
    </row>
    <row r="376" spans="31:31" x14ac:dyDescent="0.25">
      <c r="AE376" s="100"/>
    </row>
    <row r="377" spans="31:31" x14ac:dyDescent="0.25">
      <c r="AE377" s="100"/>
    </row>
    <row r="378" spans="31:31" x14ac:dyDescent="0.25">
      <c r="AE378" s="100"/>
    </row>
    <row r="379" spans="31:31" x14ac:dyDescent="0.25">
      <c r="AE379" s="100"/>
    </row>
    <row r="380" spans="31:31" x14ac:dyDescent="0.25">
      <c r="AE380" s="100"/>
    </row>
    <row r="381" spans="31:31" x14ac:dyDescent="0.25">
      <c r="AE381" s="100"/>
    </row>
    <row r="382" spans="31:31" x14ac:dyDescent="0.25">
      <c r="AE382" s="100"/>
    </row>
    <row r="383" spans="31:31" x14ac:dyDescent="0.25">
      <c r="AE383" s="100"/>
    </row>
    <row r="384" spans="31:31" x14ac:dyDescent="0.25">
      <c r="AE384" s="100"/>
    </row>
    <row r="385" spans="31:31" x14ac:dyDescent="0.25">
      <c r="AE385" s="100"/>
    </row>
    <row r="386" spans="31:31" x14ac:dyDescent="0.25">
      <c r="AE386" s="100"/>
    </row>
    <row r="387" spans="31:31" x14ac:dyDescent="0.25">
      <c r="AE387" s="100"/>
    </row>
    <row r="388" spans="31:31" x14ac:dyDescent="0.25">
      <c r="AE388" s="100"/>
    </row>
    <row r="389" spans="31:31" x14ac:dyDescent="0.25">
      <c r="AE389" s="100"/>
    </row>
    <row r="390" spans="31:31" x14ac:dyDescent="0.25">
      <c r="AE390" s="100"/>
    </row>
    <row r="391" spans="31:31" x14ac:dyDescent="0.25">
      <c r="AE391" s="100"/>
    </row>
    <row r="392" spans="31:31" x14ac:dyDescent="0.25">
      <c r="AE392" s="100"/>
    </row>
    <row r="393" spans="31:31" x14ac:dyDescent="0.25">
      <c r="AE393" s="100"/>
    </row>
    <row r="394" spans="31:31" x14ac:dyDescent="0.25">
      <c r="AE394" s="100"/>
    </row>
    <row r="395" spans="31:31" x14ac:dyDescent="0.25">
      <c r="AE395" s="100"/>
    </row>
    <row r="396" spans="31:31" x14ac:dyDescent="0.25">
      <c r="AE396" s="100"/>
    </row>
    <row r="397" spans="31:31" x14ac:dyDescent="0.25">
      <c r="AE397" s="100"/>
    </row>
    <row r="398" spans="31:31" x14ac:dyDescent="0.25">
      <c r="AE398" s="100"/>
    </row>
    <row r="399" spans="31:31" x14ac:dyDescent="0.25">
      <c r="AE399" s="100"/>
    </row>
    <row r="400" spans="31:31" x14ac:dyDescent="0.25">
      <c r="AE400" s="100"/>
    </row>
    <row r="401" spans="31:31" x14ac:dyDescent="0.25">
      <c r="AE401" s="100"/>
    </row>
    <row r="402" spans="31:31" x14ac:dyDescent="0.25">
      <c r="AE402" s="100"/>
    </row>
    <row r="403" spans="31:31" x14ac:dyDescent="0.25">
      <c r="AE403" s="100"/>
    </row>
    <row r="404" spans="31:31" x14ac:dyDescent="0.25">
      <c r="AE404" s="100"/>
    </row>
    <row r="405" spans="31:31" x14ac:dyDescent="0.25">
      <c r="AE405" s="100"/>
    </row>
    <row r="406" spans="31:31" x14ac:dyDescent="0.25">
      <c r="AE406" s="100"/>
    </row>
    <row r="407" spans="31:31" x14ac:dyDescent="0.25">
      <c r="AE407" s="100"/>
    </row>
    <row r="408" spans="31:31" x14ac:dyDescent="0.25">
      <c r="AE408" s="100"/>
    </row>
    <row r="409" spans="31:31" x14ac:dyDescent="0.25">
      <c r="AE409" s="100"/>
    </row>
    <row r="410" spans="31:31" x14ac:dyDescent="0.25">
      <c r="AE410" s="100"/>
    </row>
    <row r="411" spans="31:31" x14ac:dyDescent="0.25">
      <c r="AE411" s="100"/>
    </row>
    <row r="412" spans="31:31" x14ac:dyDescent="0.25">
      <c r="AE412" s="100"/>
    </row>
    <row r="413" spans="31:31" x14ac:dyDescent="0.25">
      <c r="AE413" s="100"/>
    </row>
    <row r="414" spans="31:31" x14ac:dyDescent="0.25">
      <c r="AE414" s="100"/>
    </row>
    <row r="415" spans="31:31" x14ac:dyDescent="0.25">
      <c r="AE415" s="100"/>
    </row>
    <row r="416" spans="31:31" x14ac:dyDescent="0.25">
      <c r="AE416" s="100"/>
    </row>
    <row r="417" spans="31:31" x14ac:dyDescent="0.25">
      <c r="AE417" s="100"/>
    </row>
    <row r="418" spans="31:31" x14ac:dyDescent="0.25">
      <c r="AE418" s="100"/>
    </row>
    <row r="419" spans="31:31" x14ac:dyDescent="0.25">
      <c r="AE419" s="100"/>
    </row>
    <row r="420" spans="31:31" x14ac:dyDescent="0.25">
      <c r="AE420" s="100"/>
    </row>
    <row r="421" spans="31:31" x14ac:dyDescent="0.25">
      <c r="AE421" s="100"/>
    </row>
    <row r="422" spans="31:31" x14ac:dyDescent="0.25">
      <c r="AE422" s="100"/>
    </row>
    <row r="423" spans="31:31" x14ac:dyDescent="0.25">
      <c r="AE423" s="100"/>
    </row>
    <row r="424" spans="31:31" x14ac:dyDescent="0.25">
      <c r="AE424" s="100"/>
    </row>
    <row r="425" spans="31:31" x14ac:dyDescent="0.25">
      <c r="AE425" s="100"/>
    </row>
    <row r="426" spans="31:31" x14ac:dyDescent="0.25">
      <c r="AE426" s="100"/>
    </row>
    <row r="427" spans="31:31" x14ac:dyDescent="0.25">
      <c r="AE427" s="100"/>
    </row>
    <row r="428" spans="31:31" x14ac:dyDescent="0.25">
      <c r="AE428" s="100"/>
    </row>
    <row r="429" spans="31:31" x14ac:dyDescent="0.25">
      <c r="AE429" s="100"/>
    </row>
    <row r="430" spans="31:31" x14ac:dyDescent="0.25">
      <c r="AE430" s="100"/>
    </row>
    <row r="431" spans="31:31" x14ac:dyDescent="0.25">
      <c r="AE431" s="100"/>
    </row>
    <row r="432" spans="31:31" x14ac:dyDescent="0.25">
      <c r="AE432" s="100"/>
    </row>
    <row r="433" spans="31:31" x14ac:dyDescent="0.25">
      <c r="AE433" s="100"/>
    </row>
    <row r="434" spans="31:31" x14ac:dyDescent="0.25">
      <c r="AE434" s="100"/>
    </row>
    <row r="435" spans="31:31" x14ac:dyDescent="0.25">
      <c r="AE435" s="100"/>
    </row>
    <row r="436" spans="31:31" x14ac:dyDescent="0.25">
      <c r="AE436" s="100"/>
    </row>
    <row r="437" spans="31:31" x14ac:dyDescent="0.25">
      <c r="AE437" s="100"/>
    </row>
    <row r="438" spans="31:31" x14ac:dyDescent="0.25">
      <c r="AE438" s="100"/>
    </row>
    <row r="439" spans="31:31" x14ac:dyDescent="0.25">
      <c r="AE439" s="100"/>
    </row>
    <row r="440" spans="31:31" x14ac:dyDescent="0.25">
      <c r="AE440" s="100"/>
    </row>
    <row r="441" spans="31:31" x14ac:dyDescent="0.25">
      <c r="AE441" s="100"/>
    </row>
    <row r="442" spans="31:31" x14ac:dyDescent="0.25">
      <c r="AE442" s="100"/>
    </row>
    <row r="443" spans="31:31" x14ac:dyDescent="0.25">
      <c r="AE443" s="100"/>
    </row>
    <row r="444" spans="31:31" x14ac:dyDescent="0.25">
      <c r="AE444" s="100"/>
    </row>
    <row r="445" spans="31:31" x14ac:dyDescent="0.25">
      <c r="AE445" s="100"/>
    </row>
    <row r="446" spans="31:31" x14ac:dyDescent="0.25">
      <c r="AE446" s="100"/>
    </row>
    <row r="447" spans="31:31" x14ac:dyDescent="0.25">
      <c r="AE447" s="100"/>
    </row>
    <row r="448" spans="31:31" x14ac:dyDescent="0.25">
      <c r="AE448" s="100"/>
    </row>
    <row r="449" spans="31:31" x14ac:dyDescent="0.25">
      <c r="AE449" s="100"/>
    </row>
    <row r="450" spans="31:31" x14ac:dyDescent="0.25">
      <c r="AE450" s="100"/>
    </row>
    <row r="451" spans="31:31" x14ac:dyDescent="0.25">
      <c r="AE451" s="100"/>
    </row>
    <row r="452" spans="31:31" x14ac:dyDescent="0.25">
      <c r="AE452" s="100"/>
    </row>
    <row r="453" spans="31:31" x14ac:dyDescent="0.25">
      <c r="AE453" s="100"/>
    </row>
    <row r="454" spans="31:31" x14ac:dyDescent="0.25">
      <c r="AE454" s="100"/>
    </row>
    <row r="455" spans="31:31" x14ac:dyDescent="0.25">
      <c r="AE455" s="100"/>
    </row>
    <row r="456" spans="31:31" x14ac:dyDescent="0.25">
      <c r="AE456" s="100"/>
    </row>
    <row r="457" spans="31:31" x14ac:dyDescent="0.25">
      <c r="AE457" s="100"/>
    </row>
    <row r="458" spans="31:31" x14ac:dyDescent="0.25">
      <c r="AE458" s="100"/>
    </row>
    <row r="459" spans="31:31" x14ac:dyDescent="0.25">
      <c r="AE459" s="100"/>
    </row>
    <row r="460" spans="31:31" x14ac:dyDescent="0.25">
      <c r="AE460" s="100"/>
    </row>
    <row r="461" spans="31:31" x14ac:dyDescent="0.25">
      <c r="AE461" s="100"/>
    </row>
    <row r="462" spans="31:31" x14ac:dyDescent="0.25">
      <c r="AE462" s="100"/>
    </row>
    <row r="463" spans="31:31" x14ac:dyDescent="0.25">
      <c r="AE463" s="100"/>
    </row>
    <row r="464" spans="31:31" x14ac:dyDescent="0.25">
      <c r="AE464" s="100"/>
    </row>
    <row r="465" spans="31:31" x14ac:dyDescent="0.25">
      <c r="AE465" s="100"/>
    </row>
    <row r="466" spans="31:31" x14ac:dyDescent="0.25">
      <c r="AE466" s="100"/>
    </row>
    <row r="467" spans="31:31" x14ac:dyDescent="0.25">
      <c r="AE467" s="100"/>
    </row>
    <row r="468" spans="31:31" x14ac:dyDescent="0.25">
      <c r="AE468" s="100"/>
    </row>
    <row r="469" spans="31:31" x14ac:dyDescent="0.25">
      <c r="AE469" s="100"/>
    </row>
    <row r="470" spans="31:31" x14ac:dyDescent="0.25">
      <c r="AE470" s="100"/>
    </row>
    <row r="471" spans="31:31" x14ac:dyDescent="0.25">
      <c r="AE471" s="100"/>
    </row>
    <row r="472" spans="31:31" x14ac:dyDescent="0.25">
      <c r="AE472" s="100"/>
    </row>
    <row r="473" spans="31:31" x14ac:dyDescent="0.25">
      <c r="AE473" s="100"/>
    </row>
    <row r="474" spans="31:31" x14ac:dyDescent="0.25">
      <c r="AE474" s="100"/>
    </row>
    <row r="475" spans="31:31" x14ac:dyDescent="0.25">
      <c r="AE475" s="100"/>
    </row>
    <row r="476" spans="31:31" x14ac:dyDescent="0.25">
      <c r="AE476" s="100"/>
    </row>
    <row r="477" spans="31:31" x14ac:dyDescent="0.25">
      <c r="AE477" s="100"/>
    </row>
    <row r="478" spans="31:31" x14ac:dyDescent="0.25">
      <c r="AE478" s="100"/>
    </row>
    <row r="479" spans="31:31" x14ac:dyDescent="0.25">
      <c r="AE479" s="100"/>
    </row>
    <row r="480" spans="31:31" x14ac:dyDescent="0.25">
      <c r="AE480" s="100"/>
    </row>
    <row r="481" spans="31:31" x14ac:dyDescent="0.25">
      <c r="AE481" s="100"/>
    </row>
    <row r="482" spans="31:31" x14ac:dyDescent="0.25">
      <c r="AE482" s="100"/>
    </row>
    <row r="483" spans="31:31" x14ac:dyDescent="0.25">
      <c r="AE483" s="100"/>
    </row>
    <row r="484" spans="31:31" x14ac:dyDescent="0.25">
      <c r="AE484" s="100"/>
    </row>
    <row r="485" spans="31:31" x14ac:dyDescent="0.25">
      <c r="AE485" s="100"/>
    </row>
    <row r="486" spans="31:31" x14ac:dyDescent="0.25">
      <c r="AE486" s="100"/>
    </row>
    <row r="487" spans="31:31" x14ac:dyDescent="0.25">
      <c r="AE487" s="100"/>
    </row>
    <row r="488" spans="31:31" x14ac:dyDescent="0.25">
      <c r="AE488" s="100"/>
    </row>
    <row r="489" spans="31:31" x14ac:dyDescent="0.25">
      <c r="AE489" s="100"/>
    </row>
    <row r="490" spans="31:31" x14ac:dyDescent="0.25">
      <c r="AE490" s="100"/>
    </row>
    <row r="491" spans="31:31" x14ac:dyDescent="0.25">
      <c r="AE491" s="100"/>
    </row>
    <row r="492" spans="31:31" x14ac:dyDescent="0.25">
      <c r="AE492" s="100"/>
    </row>
    <row r="493" spans="31:31" x14ac:dyDescent="0.25">
      <c r="AE493" s="100"/>
    </row>
    <row r="494" spans="31:31" x14ac:dyDescent="0.25">
      <c r="AE494" s="100"/>
    </row>
    <row r="495" spans="31:31" x14ac:dyDescent="0.25">
      <c r="AE495" s="100"/>
    </row>
    <row r="496" spans="31:31" x14ac:dyDescent="0.25">
      <c r="AE496" s="100"/>
    </row>
    <row r="497" spans="31:31" x14ac:dyDescent="0.25">
      <c r="AE497" s="100"/>
    </row>
    <row r="498" spans="31:31" x14ac:dyDescent="0.25">
      <c r="AE498" s="100"/>
    </row>
    <row r="499" spans="31:31" x14ac:dyDescent="0.25">
      <c r="AE499" s="100"/>
    </row>
    <row r="500" spans="31:31" x14ac:dyDescent="0.25">
      <c r="AE500" s="100"/>
    </row>
    <row r="501" spans="31:31" x14ac:dyDescent="0.25">
      <c r="AE501" s="100"/>
    </row>
    <row r="502" spans="31:31" x14ac:dyDescent="0.25">
      <c r="AE502" s="100"/>
    </row>
    <row r="503" spans="31:31" x14ac:dyDescent="0.25">
      <c r="AE503" s="100"/>
    </row>
    <row r="504" spans="31:31" x14ac:dyDescent="0.25">
      <c r="AE504" s="100"/>
    </row>
    <row r="505" spans="31:31" x14ac:dyDescent="0.25">
      <c r="AE505" s="100"/>
    </row>
    <row r="506" spans="31:31" x14ac:dyDescent="0.25">
      <c r="AE506" s="100"/>
    </row>
    <row r="507" spans="31:31" x14ac:dyDescent="0.25">
      <c r="AE507" s="100"/>
    </row>
    <row r="508" spans="31:31" x14ac:dyDescent="0.25">
      <c r="AE508" s="100"/>
    </row>
    <row r="509" spans="31:31" x14ac:dyDescent="0.25">
      <c r="AE509" s="100"/>
    </row>
    <row r="510" spans="31:31" x14ac:dyDescent="0.25">
      <c r="AE510" s="100"/>
    </row>
    <row r="511" spans="31:31" x14ac:dyDescent="0.25">
      <c r="AE511" s="100"/>
    </row>
    <row r="512" spans="31:31" x14ac:dyDescent="0.25">
      <c r="AE512" s="100"/>
    </row>
    <row r="513" spans="31:31" x14ac:dyDescent="0.25">
      <c r="AE513" s="100"/>
    </row>
    <row r="514" spans="31:31" x14ac:dyDescent="0.25">
      <c r="AE514" s="100"/>
    </row>
    <row r="515" spans="31:31" x14ac:dyDescent="0.25">
      <c r="AE515" s="100"/>
    </row>
    <row r="516" spans="31:31" x14ac:dyDescent="0.25">
      <c r="AE516" s="100"/>
    </row>
    <row r="517" spans="31:31" x14ac:dyDescent="0.25">
      <c r="AE517" s="100"/>
    </row>
    <row r="518" spans="31:31" x14ac:dyDescent="0.25">
      <c r="AE518" s="100"/>
    </row>
    <row r="519" spans="31:31" x14ac:dyDescent="0.25">
      <c r="AE519" s="100"/>
    </row>
    <row r="520" spans="31:31" x14ac:dyDescent="0.25">
      <c r="AE520" s="100"/>
    </row>
    <row r="521" spans="31:31" x14ac:dyDescent="0.25">
      <c r="AE521" s="100"/>
    </row>
    <row r="522" spans="31:31" x14ac:dyDescent="0.25">
      <c r="AE522" s="100"/>
    </row>
    <row r="523" spans="31:31" x14ac:dyDescent="0.25">
      <c r="AE523" s="100"/>
    </row>
    <row r="524" spans="31:31" x14ac:dyDescent="0.25">
      <c r="AE524" s="100"/>
    </row>
    <row r="525" spans="31:31" x14ac:dyDescent="0.25">
      <c r="AE525" s="100"/>
    </row>
    <row r="526" spans="31:31" x14ac:dyDescent="0.25">
      <c r="AE526" s="100"/>
    </row>
    <row r="527" spans="31:31" x14ac:dyDescent="0.25">
      <c r="AE527" s="100"/>
    </row>
    <row r="528" spans="31:31" x14ac:dyDescent="0.25">
      <c r="AE528" s="100"/>
    </row>
    <row r="529" spans="31:31" x14ac:dyDescent="0.25">
      <c r="AE529" s="100"/>
    </row>
    <row r="530" spans="31:31" x14ac:dyDescent="0.25">
      <c r="AE530" s="100"/>
    </row>
    <row r="531" spans="31:31" x14ac:dyDescent="0.25">
      <c r="AE531" s="100"/>
    </row>
    <row r="532" spans="31:31" x14ac:dyDescent="0.25">
      <c r="AE532" s="100"/>
    </row>
    <row r="533" spans="31:31" x14ac:dyDescent="0.25">
      <c r="AE533" s="100"/>
    </row>
    <row r="534" spans="31:31" x14ac:dyDescent="0.25">
      <c r="AE534" s="100"/>
    </row>
    <row r="535" spans="31:31" x14ac:dyDescent="0.25">
      <c r="AE535" s="100"/>
    </row>
    <row r="536" spans="31:31" x14ac:dyDescent="0.25">
      <c r="AE536" s="100"/>
    </row>
    <row r="537" spans="31:31" x14ac:dyDescent="0.25">
      <c r="AE537" s="100"/>
    </row>
    <row r="538" spans="31:31" x14ac:dyDescent="0.25">
      <c r="AE538" s="100"/>
    </row>
    <row r="539" spans="31:31" x14ac:dyDescent="0.25">
      <c r="AE539" s="100"/>
    </row>
    <row r="540" spans="31:31" x14ac:dyDescent="0.25">
      <c r="AE540" s="100"/>
    </row>
    <row r="541" spans="31:31" x14ac:dyDescent="0.25">
      <c r="AE541" s="100"/>
    </row>
    <row r="542" spans="31:31" x14ac:dyDescent="0.25">
      <c r="AE542" s="100"/>
    </row>
    <row r="543" spans="31:31" x14ac:dyDescent="0.25">
      <c r="AE543" s="100"/>
    </row>
    <row r="544" spans="31:31" x14ac:dyDescent="0.25">
      <c r="AE544" s="100"/>
    </row>
    <row r="545" spans="31:31" x14ac:dyDescent="0.25">
      <c r="AE545" s="100"/>
    </row>
    <row r="546" spans="31:31" x14ac:dyDescent="0.25">
      <c r="AE546" s="100"/>
    </row>
    <row r="547" spans="31:31" x14ac:dyDescent="0.25">
      <c r="AE547" s="100"/>
    </row>
    <row r="548" spans="31:31" x14ac:dyDescent="0.25">
      <c r="AE548" s="100"/>
    </row>
    <row r="549" spans="31:31" x14ac:dyDescent="0.25">
      <c r="AE549" s="100"/>
    </row>
    <row r="550" spans="31:31" x14ac:dyDescent="0.25">
      <c r="AE550" s="100"/>
    </row>
    <row r="551" spans="31:31" x14ac:dyDescent="0.25">
      <c r="AE551" s="100"/>
    </row>
    <row r="552" spans="31:31" x14ac:dyDescent="0.25">
      <c r="AE552" s="100"/>
    </row>
    <row r="553" spans="31:31" x14ac:dyDescent="0.25">
      <c r="AE553" s="100"/>
    </row>
    <row r="554" spans="31:31" x14ac:dyDescent="0.25">
      <c r="AE554" s="100"/>
    </row>
    <row r="555" spans="31:31" x14ac:dyDescent="0.25">
      <c r="AE555" s="100"/>
    </row>
    <row r="556" spans="31:31" x14ac:dyDescent="0.25">
      <c r="AE556" s="100"/>
    </row>
    <row r="557" spans="31:31" x14ac:dyDescent="0.25">
      <c r="AE557" s="100"/>
    </row>
    <row r="558" spans="31:31" x14ac:dyDescent="0.25">
      <c r="AE558" s="100"/>
    </row>
    <row r="559" spans="31:31" x14ac:dyDescent="0.25">
      <c r="AE559" s="100"/>
    </row>
    <row r="560" spans="31:31" x14ac:dyDescent="0.25">
      <c r="AE560" s="100"/>
    </row>
    <row r="561" spans="31:31" x14ac:dyDescent="0.25">
      <c r="AE561" s="100"/>
    </row>
    <row r="562" spans="31:31" x14ac:dyDescent="0.25">
      <c r="AE562" s="100"/>
    </row>
    <row r="563" spans="31:31" x14ac:dyDescent="0.25">
      <c r="AE563" s="100"/>
    </row>
    <row r="564" spans="31:31" x14ac:dyDescent="0.25">
      <c r="AE564" s="100"/>
    </row>
    <row r="565" spans="31:31" x14ac:dyDescent="0.25">
      <c r="AE565" s="100"/>
    </row>
    <row r="566" spans="31:31" x14ac:dyDescent="0.25">
      <c r="AE566" s="100"/>
    </row>
    <row r="567" spans="31:31" x14ac:dyDescent="0.25">
      <c r="AE567" s="100"/>
    </row>
    <row r="568" spans="31:31" x14ac:dyDescent="0.25">
      <c r="AE568" s="100"/>
    </row>
    <row r="569" spans="31:31" x14ac:dyDescent="0.25">
      <c r="AE569" s="100"/>
    </row>
    <row r="570" spans="31:31" x14ac:dyDescent="0.25">
      <c r="AE570" s="100"/>
    </row>
    <row r="571" spans="31:31" x14ac:dyDescent="0.25">
      <c r="AE571" s="100"/>
    </row>
    <row r="572" spans="31:31" x14ac:dyDescent="0.25">
      <c r="AE572" s="100"/>
    </row>
    <row r="573" spans="31:31" x14ac:dyDescent="0.25">
      <c r="AE573" s="100"/>
    </row>
    <row r="574" spans="31:31" x14ac:dyDescent="0.25">
      <c r="AE574" s="100"/>
    </row>
    <row r="575" spans="31:31" x14ac:dyDescent="0.25">
      <c r="AE575" s="100"/>
    </row>
    <row r="576" spans="31:31" x14ac:dyDescent="0.25">
      <c r="AE576" s="100"/>
    </row>
    <row r="577" spans="31:31" x14ac:dyDescent="0.25">
      <c r="AE577" s="100"/>
    </row>
    <row r="578" spans="31:31" x14ac:dyDescent="0.25">
      <c r="AE578" s="100"/>
    </row>
    <row r="579" spans="31:31" x14ac:dyDescent="0.25">
      <c r="AE579" s="100"/>
    </row>
    <row r="580" spans="31:31" x14ac:dyDescent="0.25">
      <c r="AE580" s="100"/>
    </row>
    <row r="581" spans="31:31" x14ac:dyDescent="0.25">
      <c r="AE581" s="100"/>
    </row>
    <row r="582" spans="31:31" x14ac:dyDescent="0.25">
      <c r="AE582" s="100"/>
    </row>
    <row r="583" spans="31:31" x14ac:dyDescent="0.25">
      <c r="AE583" s="100"/>
    </row>
    <row r="584" spans="31:31" x14ac:dyDescent="0.25">
      <c r="AE584" s="100"/>
    </row>
    <row r="585" spans="31:31" x14ac:dyDescent="0.25">
      <c r="AE585" s="100"/>
    </row>
    <row r="586" spans="31:31" x14ac:dyDescent="0.25">
      <c r="AE586" s="100"/>
    </row>
    <row r="587" spans="31:31" x14ac:dyDescent="0.25">
      <c r="AE587" s="100"/>
    </row>
    <row r="588" spans="31:31" x14ac:dyDescent="0.25">
      <c r="AE588" s="100"/>
    </row>
    <row r="589" spans="31:31" x14ac:dyDescent="0.25">
      <c r="AE589" s="100"/>
    </row>
    <row r="590" spans="31:31" x14ac:dyDescent="0.25">
      <c r="AE590" s="100"/>
    </row>
    <row r="591" spans="31:31" x14ac:dyDescent="0.25">
      <c r="AE591" s="100"/>
    </row>
    <row r="592" spans="31:31" x14ac:dyDescent="0.25">
      <c r="AE592" s="100"/>
    </row>
    <row r="593" spans="31:31" x14ac:dyDescent="0.25">
      <c r="AE593" s="100"/>
    </row>
    <row r="594" spans="31:31" x14ac:dyDescent="0.25">
      <c r="AE594" s="100"/>
    </row>
    <row r="595" spans="31:31" x14ac:dyDescent="0.25">
      <c r="AE595" s="100"/>
    </row>
    <row r="596" spans="31:31" x14ac:dyDescent="0.25">
      <c r="AE596" s="100"/>
    </row>
    <row r="597" spans="31:31" x14ac:dyDescent="0.25">
      <c r="AE597" s="100"/>
    </row>
    <row r="598" spans="31:31" x14ac:dyDescent="0.25">
      <c r="AE598" s="100"/>
    </row>
    <row r="599" spans="31:31" x14ac:dyDescent="0.25">
      <c r="AE599" s="100"/>
    </row>
    <row r="600" spans="31:31" x14ac:dyDescent="0.25">
      <c r="AE600" s="100"/>
    </row>
    <row r="601" spans="31:31" x14ac:dyDescent="0.25">
      <c r="AE601" s="100"/>
    </row>
    <row r="602" spans="31:31" x14ac:dyDescent="0.25">
      <c r="AE602" s="100"/>
    </row>
    <row r="603" spans="31:31" x14ac:dyDescent="0.25">
      <c r="AE603" s="100"/>
    </row>
    <row r="604" spans="31:31" x14ac:dyDescent="0.25">
      <c r="AE604" s="100"/>
    </row>
    <row r="605" spans="31:31" x14ac:dyDescent="0.25">
      <c r="AE605" s="100"/>
    </row>
    <row r="606" spans="31:31" x14ac:dyDescent="0.25">
      <c r="AE606" s="100"/>
    </row>
    <row r="607" spans="31:31" x14ac:dyDescent="0.25">
      <c r="AE607" s="100"/>
    </row>
    <row r="608" spans="31:31" x14ac:dyDescent="0.25">
      <c r="AE608" s="100"/>
    </row>
    <row r="609" spans="31:31" x14ac:dyDescent="0.25">
      <c r="AE609" s="100"/>
    </row>
    <row r="610" spans="31:31" x14ac:dyDescent="0.25">
      <c r="AE610" s="100"/>
    </row>
    <row r="611" spans="31:31" x14ac:dyDescent="0.25">
      <c r="AE611" s="100"/>
    </row>
    <row r="612" spans="31:31" x14ac:dyDescent="0.25">
      <c r="AE612" s="100"/>
    </row>
    <row r="613" spans="31:31" x14ac:dyDescent="0.25">
      <c r="AE613" s="100"/>
    </row>
    <row r="614" spans="31:31" x14ac:dyDescent="0.25">
      <c r="AE614" s="100"/>
    </row>
    <row r="615" spans="31:31" x14ac:dyDescent="0.25">
      <c r="AE615" s="100"/>
    </row>
    <row r="616" spans="31:31" x14ac:dyDescent="0.25">
      <c r="AE616" s="100"/>
    </row>
    <row r="617" spans="31:31" x14ac:dyDescent="0.25">
      <c r="AE617" s="100"/>
    </row>
    <row r="618" spans="31:31" x14ac:dyDescent="0.25">
      <c r="AE618" s="100"/>
    </row>
    <row r="619" spans="31:31" x14ac:dyDescent="0.25">
      <c r="AE619" s="100"/>
    </row>
    <row r="620" spans="31:31" x14ac:dyDescent="0.25">
      <c r="AE620" s="100"/>
    </row>
    <row r="621" spans="31:31" x14ac:dyDescent="0.25">
      <c r="AE621" s="100"/>
    </row>
    <row r="622" spans="31:31" x14ac:dyDescent="0.25">
      <c r="AE622" s="100"/>
    </row>
    <row r="623" spans="31:31" x14ac:dyDescent="0.25">
      <c r="AE623" s="100"/>
    </row>
    <row r="624" spans="31:31" x14ac:dyDescent="0.25">
      <c r="AE624" s="100"/>
    </row>
    <row r="625" spans="31:31" x14ac:dyDescent="0.25">
      <c r="AE625" s="100"/>
    </row>
    <row r="626" spans="31:31" x14ac:dyDescent="0.25">
      <c r="AE626" s="100"/>
    </row>
    <row r="627" spans="31:31" x14ac:dyDescent="0.25">
      <c r="AE627" s="100"/>
    </row>
    <row r="628" spans="31:31" x14ac:dyDescent="0.25">
      <c r="AE628" s="100"/>
    </row>
    <row r="629" spans="31:31" x14ac:dyDescent="0.25">
      <c r="AE629" s="100"/>
    </row>
    <row r="630" spans="31:31" x14ac:dyDescent="0.25">
      <c r="AE630" s="100"/>
    </row>
    <row r="631" spans="31:31" x14ac:dyDescent="0.25">
      <c r="AE631" s="100"/>
    </row>
    <row r="632" spans="31:31" x14ac:dyDescent="0.25">
      <c r="AE632" s="100"/>
    </row>
    <row r="633" spans="31:31" x14ac:dyDescent="0.25">
      <c r="AE633" s="100"/>
    </row>
    <row r="634" spans="31:31" x14ac:dyDescent="0.25">
      <c r="AE634" s="100"/>
    </row>
    <row r="635" spans="31:31" x14ac:dyDescent="0.25">
      <c r="AE635" s="100"/>
    </row>
    <row r="636" spans="31:31" x14ac:dyDescent="0.25">
      <c r="AE636" s="100"/>
    </row>
    <row r="637" spans="31:31" x14ac:dyDescent="0.25">
      <c r="AE637" s="100"/>
    </row>
    <row r="638" spans="31:31" x14ac:dyDescent="0.25">
      <c r="AE638" s="100"/>
    </row>
    <row r="639" spans="31:31" x14ac:dyDescent="0.25">
      <c r="AE639" s="100"/>
    </row>
    <row r="640" spans="31:31" x14ac:dyDescent="0.25">
      <c r="AE640" s="100"/>
    </row>
    <row r="641" spans="31:31" x14ac:dyDescent="0.25">
      <c r="AE641" s="100"/>
    </row>
    <row r="642" spans="31:31" x14ac:dyDescent="0.25">
      <c r="AE642" s="100"/>
    </row>
    <row r="643" spans="31:31" x14ac:dyDescent="0.25">
      <c r="AE643" s="100"/>
    </row>
    <row r="644" spans="31:31" x14ac:dyDescent="0.25">
      <c r="AE644" s="100"/>
    </row>
    <row r="645" spans="31:31" x14ac:dyDescent="0.25">
      <c r="AE645" s="100"/>
    </row>
    <row r="646" spans="31:31" x14ac:dyDescent="0.25">
      <c r="AE646" s="100"/>
    </row>
    <row r="647" spans="31:31" x14ac:dyDescent="0.25">
      <c r="AE647" s="100"/>
    </row>
    <row r="648" spans="31:31" x14ac:dyDescent="0.25">
      <c r="AE648" s="100"/>
    </row>
    <row r="649" spans="31:31" x14ac:dyDescent="0.25">
      <c r="AE649" s="100"/>
    </row>
    <row r="650" spans="31:31" x14ac:dyDescent="0.25">
      <c r="AE650" s="100"/>
    </row>
    <row r="651" spans="31:31" x14ac:dyDescent="0.25">
      <c r="AE651" s="100"/>
    </row>
    <row r="652" spans="31:31" x14ac:dyDescent="0.25">
      <c r="AE652" s="100"/>
    </row>
    <row r="653" spans="31:31" x14ac:dyDescent="0.25">
      <c r="AE653" s="100"/>
    </row>
    <row r="654" spans="31:31" x14ac:dyDescent="0.25">
      <c r="AE654" s="100"/>
    </row>
    <row r="655" spans="31:31" x14ac:dyDescent="0.25">
      <c r="AE655" s="100"/>
    </row>
    <row r="656" spans="31:31" x14ac:dyDescent="0.25">
      <c r="AE656" s="100"/>
    </row>
    <row r="657" spans="31:31" x14ac:dyDescent="0.25">
      <c r="AE657" s="100"/>
    </row>
    <row r="658" spans="31:31" x14ac:dyDescent="0.25">
      <c r="AE658" s="100"/>
    </row>
    <row r="659" spans="31:31" x14ac:dyDescent="0.25">
      <c r="AE659" s="100"/>
    </row>
    <row r="660" spans="31:31" x14ac:dyDescent="0.25">
      <c r="AE660" s="100"/>
    </row>
    <row r="661" spans="31:31" x14ac:dyDescent="0.25">
      <c r="AE661" s="100"/>
    </row>
    <row r="662" spans="31:31" x14ac:dyDescent="0.25">
      <c r="AE662" s="100"/>
    </row>
    <row r="663" spans="31:31" x14ac:dyDescent="0.25">
      <c r="AE663" s="100"/>
    </row>
    <row r="664" spans="31:31" x14ac:dyDescent="0.25">
      <c r="AE664" s="100"/>
    </row>
    <row r="665" spans="31:31" x14ac:dyDescent="0.25">
      <c r="AE665" s="100"/>
    </row>
    <row r="666" spans="31:31" x14ac:dyDescent="0.25">
      <c r="AE666" s="100"/>
    </row>
    <row r="667" spans="31:31" x14ac:dyDescent="0.25">
      <c r="AE667" s="100"/>
    </row>
    <row r="668" spans="31:31" x14ac:dyDescent="0.25">
      <c r="AE668" s="100"/>
    </row>
    <row r="669" spans="31:31" x14ac:dyDescent="0.25">
      <c r="AE669" s="100"/>
    </row>
    <row r="670" spans="31:31" x14ac:dyDescent="0.25">
      <c r="AE670" s="100"/>
    </row>
    <row r="671" spans="31:31" x14ac:dyDescent="0.25">
      <c r="AE671" s="100"/>
    </row>
    <row r="672" spans="31:31" x14ac:dyDescent="0.25">
      <c r="AE672" s="100"/>
    </row>
    <row r="673" spans="31:31" x14ac:dyDescent="0.25">
      <c r="AE673" s="100"/>
    </row>
    <row r="674" spans="31:31" x14ac:dyDescent="0.25">
      <c r="AE674" s="100"/>
    </row>
    <row r="675" spans="31:31" x14ac:dyDescent="0.25">
      <c r="AE675" s="100"/>
    </row>
    <row r="676" spans="31:31" x14ac:dyDescent="0.25">
      <c r="AE676" s="100"/>
    </row>
    <row r="677" spans="31:31" x14ac:dyDescent="0.25">
      <c r="AE677" s="100"/>
    </row>
    <row r="678" spans="31:31" x14ac:dyDescent="0.25">
      <c r="AE678" s="100"/>
    </row>
    <row r="679" spans="31:31" x14ac:dyDescent="0.25">
      <c r="AE679" s="100"/>
    </row>
    <row r="680" spans="31:31" x14ac:dyDescent="0.25">
      <c r="AE680" s="100"/>
    </row>
    <row r="681" spans="31:31" x14ac:dyDescent="0.25">
      <c r="AE681" s="100"/>
    </row>
    <row r="682" spans="31:31" x14ac:dyDescent="0.25">
      <c r="AE682" s="100"/>
    </row>
    <row r="683" spans="31:31" x14ac:dyDescent="0.25">
      <c r="AE683" s="100"/>
    </row>
    <row r="684" spans="31:31" x14ac:dyDescent="0.25">
      <c r="AE684" s="100"/>
    </row>
    <row r="685" spans="31:31" x14ac:dyDescent="0.25">
      <c r="AE685" s="100"/>
    </row>
    <row r="686" spans="31:31" x14ac:dyDescent="0.25">
      <c r="AE686" s="100"/>
    </row>
    <row r="687" spans="31:31" x14ac:dyDescent="0.25">
      <c r="AE687" s="100"/>
    </row>
    <row r="688" spans="31:31" x14ac:dyDescent="0.25">
      <c r="AE688" s="100"/>
    </row>
    <row r="689" spans="31:31" x14ac:dyDescent="0.25">
      <c r="AE689" s="100"/>
    </row>
    <row r="690" spans="31:31" x14ac:dyDescent="0.25">
      <c r="AE690" s="100"/>
    </row>
    <row r="691" spans="31:31" x14ac:dyDescent="0.25">
      <c r="AE691" s="100"/>
    </row>
    <row r="692" spans="31:31" x14ac:dyDescent="0.25">
      <c r="AE692" s="100"/>
    </row>
    <row r="693" spans="31:31" x14ac:dyDescent="0.25">
      <c r="AE693" s="100"/>
    </row>
    <row r="694" spans="31:31" x14ac:dyDescent="0.25">
      <c r="AE694" s="100"/>
    </row>
    <row r="695" spans="31:31" x14ac:dyDescent="0.25">
      <c r="AE695" s="100"/>
    </row>
    <row r="696" spans="31:31" x14ac:dyDescent="0.25">
      <c r="AE696" s="100"/>
    </row>
    <row r="697" spans="31:31" x14ac:dyDescent="0.25">
      <c r="AE697" s="100"/>
    </row>
    <row r="698" spans="31:31" x14ac:dyDescent="0.25">
      <c r="AE698" s="100"/>
    </row>
    <row r="699" spans="31:31" x14ac:dyDescent="0.25">
      <c r="AE699" s="100"/>
    </row>
    <row r="700" spans="31:31" x14ac:dyDescent="0.25">
      <c r="AE700" s="100"/>
    </row>
    <row r="701" spans="31:31" x14ac:dyDescent="0.25">
      <c r="AE701" s="100"/>
    </row>
    <row r="702" spans="31:31" x14ac:dyDescent="0.25">
      <c r="AE702" s="100"/>
    </row>
    <row r="703" spans="31:31" x14ac:dyDescent="0.25">
      <c r="AE703" s="100"/>
    </row>
    <row r="704" spans="31:31" x14ac:dyDescent="0.25">
      <c r="AE704" s="100"/>
    </row>
    <row r="705" spans="31:31" x14ac:dyDescent="0.25">
      <c r="AE705" s="100"/>
    </row>
    <row r="706" spans="31:31" x14ac:dyDescent="0.25">
      <c r="AE706" s="100"/>
    </row>
    <row r="707" spans="31:31" x14ac:dyDescent="0.25">
      <c r="AE707" s="100"/>
    </row>
    <row r="708" spans="31:31" x14ac:dyDescent="0.25">
      <c r="AE708" s="100"/>
    </row>
    <row r="709" spans="31:31" x14ac:dyDescent="0.25">
      <c r="AE709" s="100"/>
    </row>
    <row r="710" spans="31:31" x14ac:dyDescent="0.25">
      <c r="AE710" s="100"/>
    </row>
    <row r="711" spans="31:31" x14ac:dyDescent="0.25">
      <c r="AE711" s="100"/>
    </row>
    <row r="712" spans="31:31" x14ac:dyDescent="0.25">
      <c r="AE712" s="100"/>
    </row>
    <row r="713" spans="31:31" x14ac:dyDescent="0.25">
      <c r="AE713" s="100"/>
    </row>
    <row r="714" spans="31:31" x14ac:dyDescent="0.25">
      <c r="AE714" s="100"/>
    </row>
    <row r="715" spans="31:31" x14ac:dyDescent="0.25">
      <c r="AE715" s="100"/>
    </row>
    <row r="716" spans="31:31" x14ac:dyDescent="0.25">
      <c r="AE716" s="100"/>
    </row>
    <row r="717" spans="31:31" x14ac:dyDescent="0.25">
      <c r="AE717" s="100"/>
    </row>
    <row r="718" spans="31:31" x14ac:dyDescent="0.25">
      <c r="AE718" s="100"/>
    </row>
    <row r="719" spans="31:31" x14ac:dyDescent="0.25">
      <c r="AE719" s="100"/>
    </row>
    <row r="720" spans="31:31" x14ac:dyDescent="0.25">
      <c r="AE720" s="100"/>
    </row>
    <row r="721" spans="31:31" x14ac:dyDescent="0.25">
      <c r="AE721" s="100"/>
    </row>
    <row r="722" spans="31:31" x14ac:dyDescent="0.25">
      <c r="AE722" s="100"/>
    </row>
    <row r="723" spans="31:31" x14ac:dyDescent="0.25">
      <c r="AE723" s="100"/>
    </row>
    <row r="724" spans="31:31" x14ac:dyDescent="0.25">
      <c r="AE724" s="100"/>
    </row>
    <row r="725" spans="31:31" x14ac:dyDescent="0.25">
      <c r="AE725" s="100"/>
    </row>
    <row r="726" spans="31:31" x14ac:dyDescent="0.25">
      <c r="AE726" s="100"/>
    </row>
    <row r="727" spans="31:31" x14ac:dyDescent="0.25">
      <c r="AE727" s="100"/>
    </row>
    <row r="728" spans="31:31" x14ac:dyDescent="0.25">
      <c r="AE728" s="100"/>
    </row>
    <row r="729" spans="31:31" x14ac:dyDescent="0.25">
      <c r="AE729" s="100"/>
    </row>
    <row r="730" spans="31:31" x14ac:dyDescent="0.25">
      <c r="AE730" s="100"/>
    </row>
    <row r="731" spans="31:31" x14ac:dyDescent="0.25">
      <c r="AE731" s="100"/>
    </row>
    <row r="732" spans="31:31" x14ac:dyDescent="0.25">
      <c r="AE732" s="100"/>
    </row>
    <row r="733" spans="31:31" x14ac:dyDescent="0.25">
      <c r="AE733" s="100"/>
    </row>
    <row r="734" spans="31:31" x14ac:dyDescent="0.25">
      <c r="AE734" s="100"/>
    </row>
    <row r="735" spans="31:31" x14ac:dyDescent="0.25">
      <c r="AE735" s="100"/>
    </row>
    <row r="736" spans="31:31" x14ac:dyDescent="0.25">
      <c r="AE736" s="100"/>
    </row>
    <row r="737" spans="31:31" x14ac:dyDescent="0.25">
      <c r="AE737" s="100"/>
    </row>
    <row r="738" spans="31:31" x14ac:dyDescent="0.25">
      <c r="AE738" s="100"/>
    </row>
    <row r="739" spans="31:31" x14ac:dyDescent="0.25">
      <c r="AE739" s="100"/>
    </row>
    <row r="740" spans="31:31" x14ac:dyDescent="0.25">
      <c r="AE740" s="100"/>
    </row>
    <row r="741" spans="31:31" x14ac:dyDescent="0.25">
      <c r="AE741" s="100"/>
    </row>
    <row r="742" spans="31:31" x14ac:dyDescent="0.25">
      <c r="AE742" s="100"/>
    </row>
    <row r="743" spans="31:31" x14ac:dyDescent="0.25">
      <c r="AE743" s="100"/>
    </row>
    <row r="744" spans="31:31" x14ac:dyDescent="0.25">
      <c r="AE744" s="100"/>
    </row>
    <row r="745" spans="31:31" x14ac:dyDescent="0.25">
      <c r="AE745" s="100"/>
    </row>
    <row r="746" spans="31:31" x14ac:dyDescent="0.25">
      <c r="AE746" s="100"/>
    </row>
    <row r="747" spans="31:31" x14ac:dyDescent="0.25">
      <c r="AE747" s="100"/>
    </row>
    <row r="748" spans="31:31" x14ac:dyDescent="0.25">
      <c r="AE748" s="100"/>
    </row>
    <row r="749" spans="31:31" x14ac:dyDescent="0.25">
      <c r="AE749" s="100"/>
    </row>
    <row r="750" spans="31:31" x14ac:dyDescent="0.25">
      <c r="AE750" s="100"/>
    </row>
    <row r="751" spans="31:31" x14ac:dyDescent="0.25">
      <c r="AE751" s="100"/>
    </row>
    <row r="752" spans="31:31" x14ac:dyDescent="0.25">
      <c r="AE752" s="100"/>
    </row>
    <row r="753" spans="31:31" x14ac:dyDescent="0.25">
      <c r="AE753" s="100"/>
    </row>
    <row r="754" spans="31:31" x14ac:dyDescent="0.25">
      <c r="AE754" s="100"/>
    </row>
    <row r="755" spans="31:31" x14ac:dyDescent="0.25">
      <c r="AE755" s="100"/>
    </row>
    <row r="756" spans="31:31" x14ac:dyDescent="0.25">
      <c r="AE756" s="100"/>
    </row>
    <row r="757" spans="31:31" x14ac:dyDescent="0.25">
      <c r="AE757" s="100"/>
    </row>
    <row r="758" spans="31:31" x14ac:dyDescent="0.25">
      <c r="AE758" s="100"/>
    </row>
    <row r="759" spans="31:31" x14ac:dyDescent="0.25">
      <c r="AE759" s="100"/>
    </row>
    <row r="760" spans="31:31" x14ac:dyDescent="0.25">
      <c r="AE760" s="100"/>
    </row>
    <row r="761" spans="31:31" x14ac:dyDescent="0.25">
      <c r="AE761" s="100"/>
    </row>
    <row r="762" spans="31:31" x14ac:dyDescent="0.25">
      <c r="AE762" s="100"/>
    </row>
    <row r="763" spans="31:31" x14ac:dyDescent="0.25">
      <c r="AE763" s="100"/>
    </row>
    <row r="764" spans="31:31" x14ac:dyDescent="0.25">
      <c r="AE764" s="100"/>
    </row>
    <row r="765" spans="31:31" x14ac:dyDescent="0.25">
      <c r="AE765" s="100"/>
    </row>
    <row r="766" spans="31:31" x14ac:dyDescent="0.25">
      <c r="AE766" s="100"/>
    </row>
    <row r="767" spans="31:31" x14ac:dyDescent="0.25">
      <c r="AE767" s="100"/>
    </row>
    <row r="768" spans="31:31" x14ac:dyDescent="0.25">
      <c r="AE768" s="100"/>
    </row>
    <row r="769" spans="31:31" x14ac:dyDescent="0.25">
      <c r="AE769" s="100"/>
    </row>
    <row r="770" spans="31:31" x14ac:dyDescent="0.25">
      <c r="AE770" s="100"/>
    </row>
    <row r="771" spans="31:31" x14ac:dyDescent="0.25">
      <c r="AE771" s="100"/>
    </row>
    <row r="772" spans="31:31" x14ac:dyDescent="0.25">
      <c r="AE772" s="100"/>
    </row>
    <row r="773" spans="31:31" x14ac:dyDescent="0.25">
      <c r="AE773" s="100"/>
    </row>
    <row r="774" spans="31:31" x14ac:dyDescent="0.25">
      <c r="AE774" s="100"/>
    </row>
    <row r="775" spans="31:31" x14ac:dyDescent="0.25">
      <c r="AE775" s="100"/>
    </row>
    <row r="776" spans="31:31" x14ac:dyDescent="0.25">
      <c r="AE776" s="100"/>
    </row>
    <row r="777" spans="31:31" x14ac:dyDescent="0.25">
      <c r="AE777" s="100"/>
    </row>
    <row r="778" spans="31:31" x14ac:dyDescent="0.25">
      <c r="AE778" s="100"/>
    </row>
    <row r="779" spans="31:31" x14ac:dyDescent="0.25">
      <c r="AE779" s="100"/>
    </row>
    <row r="780" spans="31:31" x14ac:dyDescent="0.25">
      <c r="AE780" s="100"/>
    </row>
    <row r="781" spans="31:31" x14ac:dyDescent="0.25">
      <c r="AE781" s="100"/>
    </row>
    <row r="782" spans="31:31" x14ac:dyDescent="0.25">
      <c r="AE782" s="100"/>
    </row>
    <row r="783" spans="31:31" x14ac:dyDescent="0.25">
      <c r="AE783" s="100"/>
    </row>
    <row r="784" spans="31:31" x14ac:dyDescent="0.25">
      <c r="AE784" s="100"/>
    </row>
    <row r="785" spans="31:31" x14ac:dyDescent="0.25">
      <c r="AE785" s="100"/>
    </row>
    <row r="786" spans="31:31" x14ac:dyDescent="0.25">
      <c r="AE786" s="100"/>
    </row>
    <row r="787" spans="31:31" x14ac:dyDescent="0.25">
      <c r="AE787" s="100"/>
    </row>
    <row r="788" spans="31:31" x14ac:dyDescent="0.25">
      <c r="AE788" s="100"/>
    </row>
    <row r="789" spans="31:31" x14ac:dyDescent="0.25">
      <c r="AE789" s="100"/>
    </row>
    <row r="790" spans="31:31" x14ac:dyDescent="0.25">
      <c r="AE790" s="100"/>
    </row>
    <row r="791" spans="31:31" x14ac:dyDescent="0.25">
      <c r="AE791" s="100"/>
    </row>
    <row r="792" spans="31:31" x14ac:dyDescent="0.25">
      <c r="AE792" s="100"/>
    </row>
    <row r="793" spans="31:31" x14ac:dyDescent="0.25">
      <c r="AE793" s="100"/>
    </row>
    <row r="794" spans="31:31" x14ac:dyDescent="0.25">
      <c r="AE794" s="100"/>
    </row>
    <row r="795" spans="31:31" x14ac:dyDescent="0.25">
      <c r="AE795" s="100"/>
    </row>
    <row r="796" spans="31:31" x14ac:dyDescent="0.25">
      <c r="AE796" s="100"/>
    </row>
    <row r="797" spans="31:31" x14ac:dyDescent="0.25">
      <c r="AE797" s="100"/>
    </row>
    <row r="798" spans="31:31" x14ac:dyDescent="0.25">
      <c r="AE798" s="100"/>
    </row>
    <row r="799" spans="31:31" x14ac:dyDescent="0.25">
      <c r="AE799" s="100"/>
    </row>
    <row r="800" spans="31:31" x14ac:dyDescent="0.25">
      <c r="AE800" s="100"/>
    </row>
    <row r="801" spans="31:31" x14ac:dyDescent="0.25">
      <c r="AE801" s="100"/>
    </row>
    <row r="802" spans="31:31" x14ac:dyDescent="0.25">
      <c r="AE802" s="100"/>
    </row>
    <row r="803" spans="31:31" x14ac:dyDescent="0.25">
      <c r="AE803" s="100"/>
    </row>
    <row r="804" spans="31:31" x14ac:dyDescent="0.25">
      <c r="AE804" s="100"/>
    </row>
    <row r="805" spans="31:31" x14ac:dyDescent="0.25">
      <c r="AE805" s="100"/>
    </row>
    <row r="806" spans="31:31" x14ac:dyDescent="0.25">
      <c r="AE806" s="100"/>
    </row>
    <row r="807" spans="31:31" x14ac:dyDescent="0.25">
      <c r="AE807" s="100"/>
    </row>
    <row r="808" spans="31:31" x14ac:dyDescent="0.25">
      <c r="AE808" s="100"/>
    </row>
    <row r="809" spans="31:31" x14ac:dyDescent="0.25">
      <c r="AE809" s="100"/>
    </row>
    <row r="810" spans="31:31" x14ac:dyDescent="0.25">
      <c r="AE810" s="100"/>
    </row>
    <row r="811" spans="31:31" x14ac:dyDescent="0.25">
      <c r="AE811" s="100"/>
    </row>
    <row r="812" spans="31:31" x14ac:dyDescent="0.25">
      <c r="AE812" s="100"/>
    </row>
    <row r="813" spans="31:31" x14ac:dyDescent="0.25">
      <c r="AE813" s="100"/>
    </row>
    <row r="814" spans="31:31" x14ac:dyDescent="0.25">
      <c r="AE814" s="100"/>
    </row>
    <row r="815" spans="31:31" x14ac:dyDescent="0.25">
      <c r="AE815" s="100"/>
    </row>
    <row r="816" spans="31:31" x14ac:dyDescent="0.25">
      <c r="AE816" s="100"/>
    </row>
    <row r="817" spans="31:31" x14ac:dyDescent="0.25">
      <c r="AE817" s="100"/>
    </row>
    <row r="818" spans="31:31" x14ac:dyDescent="0.25">
      <c r="AE818" s="100"/>
    </row>
    <row r="819" spans="31:31" x14ac:dyDescent="0.25">
      <c r="AE819" s="100"/>
    </row>
    <row r="820" spans="31:31" x14ac:dyDescent="0.25">
      <c r="AE820" s="100"/>
    </row>
    <row r="821" spans="31:31" x14ac:dyDescent="0.25">
      <c r="AE821" s="100"/>
    </row>
    <row r="822" spans="31:31" x14ac:dyDescent="0.25">
      <c r="AE822" s="100"/>
    </row>
    <row r="823" spans="31:31" x14ac:dyDescent="0.25">
      <c r="AE823" s="100"/>
    </row>
    <row r="824" spans="31:31" x14ac:dyDescent="0.25">
      <c r="AE824" s="100"/>
    </row>
    <row r="825" spans="31:31" x14ac:dyDescent="0.25">
      <c r="AE825" s="100"/>
    </row>
    <row r="826" spans="31:31" x14ac:dyDescent="0.25">
      <c r="AE826" s="100"/>
    </row>
    <row r="827" spans="31:31" x14ac:dyDescent="0.25">
      <c r="AE827" s="100"/>
    </row>
    <row r="828" spans="31:31" x14ac:dyDescent="0.25">
      <c r="AE828" s="100"/>
    </row>
    <row r="829" spans="31:31" x14ac:dyDescent="0.25">
      <c r="AE829" s="100"/>
    </row>
    <row r="830" spans="31:31" x14ac:dyDescent="0.25">
      <c r="AE830" s="100"/>
    </row>
    <row r="831" spans="31:31" x14ac:dyDescent="0.25">
      <c r="AE831" s="100"/>
    </row>
    <row r="832" spans="31:31" x14ac:dyDescent="0.25">
      <c r="AE832" s="100"/>
    </row>
    <row r="833" spans="31:31" x14ac:dyDescent="0.25">
      <c r="AE833" s="100"/>
    </row>
    <row r="834" spans="31:31" x14ac:dyDescent="0.25">
      <c r="AE834" s="100"/>
    </row>
    <row r="835" spans="31:31" x14ac:dyDescent="0.25">
      <c r="AE835" s="100"/>
    </row>
    <row r="836" spans="31:31" x14ac:dyDescent="0.25">
      <c r="AE836" s="100"/>
    </row>
    <row r="837" spans="31:31" x14ac:dyDescent="0.25">
      <c r="AE837" s="100"/>
    </row>
    <row r="838" spans="31:31" x14ac:dyDescent="0.25">
      <c r="AE838" s="100"/>
    </row>
    <row r="839" spans="31:31" x14ac:dyDescent="0.25">
      <c r="AE839" s="100"/>
    </row>
    <row r="840" spans="31:31" x14ac:dyDescent="0.25">
      <c r="AE840" s="100"/>
    </row>
    <row r="841" spans="31:31" x14ac:dyDescent="0.25">
      <c r="AE841" s="100"/>
    </row>
    <row r="842" spans="31:31" x14ac:dyDescent="0.25">
      <c r="AE842" s="100"/>
    </row>
    <row r="843" spans="31:31" x14ac:dyDescent="0.25">
      <c r="AE843" s="100"/>
    </row>
    <row r="844" spans="31:31" x14ac:dyDescent="0.25">
      <c r="AE844" s="100"/>
    </row>
    <row r="845" spans="31:31" x14ac:dyDescent="0.25">
      <c r="AE845" s="100"/>
    </row>
    <row r="846" spans="31:31" x14ac:dyDescent="0.25">
      <c r="AE846" s="100"/>
    </row>
    <row r="847" spans="31:31" x14ac:dyDescent="0.25">
      <c r="AE847" s="100"/>
    </row>
    <row r="848" spans="31:31" x14ac:dyDescent="0.25">
      <c r="AE848" s="100"/>
    </row>
    <row r="849" spans="31:31" x14ac:dyDescent="0.25">
      <c r="AE849" s="100"/>
    </row>
    <row r="850" spans="31:31" x14ac:dyDescent="0.25">
      <c r="AE850" s="100"/>
    </row>
    <row r="851" spans="31:31" x14ac:dyDescent="0.25">
      <c r="AE851" s="100"/>
    </row>
    <row r="852" spans="31:31" x14ac:dyDescent="0.25">
      <c r="AE852" s="100"/>
    </row>
    <row r="853" spans="31:31" x14ac:dyDescent="0.25">
      <c r="AE853" s="100"/>
    </row>
    <row r="854" spans="31:31" x14ac:dyDescent="0.25">
      <c r="AE854" s="100"/>
    </row>
    <row r="855" spans="31:31" x14ac:dyDescent="0.25">
      <c r="AE855" s="100"/>
    </row>
    <row r="856" spans="31:31" x14ac:dyDescent="0.25">
      <c r="AE856" s="100"/>
    </row>
    <row r="857" spans="31:31" x14ac:dyDescent="0.25">
      <c r="AE857" s="100"/>
    </row>
    <row r="858" spans="31:31" x14ac:dyDescent="0.25">
      <c r="AE858" s="100"/>
    </row>
    <row r="859" spans="31:31" x14ac:dyDescent="0.25">
      <c r="AE859" s="100"/>
    </row>
    <row r="860" spans="31:31" x14ac:dyDescent="0.25">
      <c r="AE860" s="100"/>
    </row>
    <row r="861" spans="31:31" x14ac:dyDescent="0.25">
      <c r="AE861" s="100"/>
    </row>
    <row r="862" spans="31:31" x14ac:dyDescent="0.25">
      <c r="AE862" s="100"/>
    </row>
    <row r="863" spans="31:31" x14ac:dyDescent="0.25">
      <c r="AE863" s="100"/>
    </row>
    <row r="864" spans="31:31" x14ac:dyDescent="0.25">
      <c r="AE864" s="100"/>
    </row>
    <row r="865" spans="31:31" x14ac:dyDescent="0.25">
      <c r="AE865" s="100"/>
    </row>
    <row r="866" spans="31:31" x14ac:dyDescent="0.25">
      <c r="AE866" s="100"/>
    </row>
    <row r="867" spans="31:31" x14ac:dyDescent="0.25">
      <c r="AE867" s="100"/>
    </row>
    <row r="868" spans="31:31" x14ac:dyDescent="0.25">
      <c r="AE868" s="100"/>
    </row>
    <row r="869" spans="31:31" x14ac:dyDescent="0.25">
      <c r="AE869" s="100"/>
    </row>
    <row r="870" spans="31:31" x14ac:dyDescent="0.25">
      <c r="AE870" s="100"/>
    </row>
    <row r="871" spans="31:31" x14ac:dyDescent="0.25">
      <c r="AE871" s="100"/>
    </row>
    <row r="872" spans="31:31" x14ac:dyDescent="0.25">
      <c r="AE872" s="100"/>
    </row>
    <row r="873" spans="31:31" x14ac:dyDescent="0.25">
      <c r="AE873" s="100"/>
    </row>
    <row r="874" spans="31:31" x14ac:dyDescent="0.25">
      <c r="AE874" s="100"/>
    </row>
    <row r="875" spans="31:31" x14ac:dyDescent="0.25">
      <c r="AE875" s="100"/>
    </row>
    <row r="876" spans="31:31" x14ac:dyDescent="0.25">
      <c r="AE876" s="100"/>
    </row>
    <row r="877" spans="31:31" x14ac:dyDescent="0.25">
      <c r="AE877" s="100"/>
    </row>
    <row r="878" spans="31:31" x14ac:dyDescent="0.25">
      <c r="AE878" s="100"/>
    </row>
    <row r="879" spans="31:31" x14ac:dyDescent="0.25">
      <c r="AE879" s="100"/>
    </row>
    <row r="880" spans="31:31" x14ac:dyDescent="0.25">
      <c r="AE880" s="100"/>
    </row>
    <row r="881" spans="31:31" x14ac:dyDescent="0.25">
      <c r="AE881" s="100"/>
    </row>
    <row r="882" spans="31:31" x14ac:dyDescent="0.25">
      <c r="AE882" s="100"/>
    </row>
    <row r="883" spans="31:31" x14ac:dyDescent="0.25">
      <c r="AE883" s="100"/>
    </row>
    <row r="884" spans="31:31" x14ac:dyDescent="0.25">
      <c r="AE884" s="100"/>
    </row>
    <row r="885" spans="31:31" x14ac:dyDescent="0.25">
      <c r="AE885" s="100"/>
    </row>
    <row r="886" spans="31:31" x14ac:dyDescent="0.25">
      <c r="AE886" s="100"/>
    </row>
    <row r="887" spans="31:31" x14ac:dyDescent="0.25">
      <c r="AE887" s="100"/>
    </row>
    <row r="888" spans="31:31" x14ac:dyDescent="0.25">
      <c r="AE888" s="100"/>
    </row>
    <row r="889" spans="31:31" x14ac:dyDescent="0.25">
      <c r="AE889" s="100"/>
    </row>
    <row r="890" spans="31:31" x14ac:dyDescent="0.25">
      <c r="AE890" s="100"/>
    </row>
    <row r="891" spans="31:31" x14ac:dyDescent="0.25">
      <c r="AE891" s="100"/>
    </row>
    <row r="892" spans="31:31" x14ac:dyDescent="0.25">
      <c r="AE892" s="100"/>
    </row>
    <row r="893" spans="31:31" x14ac:dyDescent="0.25">
      <c r="AE893" s="100"/>
    </row>
    <row r="894" spans="31:31" x14ac:dyDescent="0.25">
      <c r="AE894" s="100"/>
    </row>
    <row r="895" spans="31:31" x14ac:dyDescent="0.25">
      <c r="AE895" s="100"/>
    </row>
    <row r="896" spans="31:31" x14ac:dyDescent="0.25">
      <c r="AE896" s="100"/>
    </row>
    <row r="897" spans="31:31" x14ac:dyDescent="0.25">
      <c r="AE897" s="100"/>
    </row>
    <row r="898" spans="31:31" x14ac:dyDescent="0.25">
      <c r="AE898" s="100"/>
    </row>
    <row r="899" spans="31:31" x14ac:dyDescent="0.25">
      <c r="AE899" s="100"/>
    </row>
    <row r="900" spans="31:31" x14ac:dyDescent="0.25">
      <c r="AE900" s="100"/>
    </row>
    <row r="901" spans="31:31" x14ac:dyDescent="0.25">
      <c r="AE901" s="100"/>
    </row>
    <row r="902" spans="31:31" x14ac:dyDescent="0.25">
      <c r="AE902" s="100"/>
    </row>
    <row r="903" spans="31:31" x14ac:dyDescent="0.25">
      <c r="AE903" s="100"/>
    </row>
    <row r="904" spans="31:31" x14ac:dyDescent="0.25">
      <c r="AE904" s="100"/>
    </row>
    <row r="905" spans="31:31" x14ac:dyDescent="0.25">
      <c r="AE905" s="100"/>
    </row>
    <row r="906" spans="31:31" x14ac:dyDescent="0.25">
      <c r="AE906" s="100"/>
    </row>
    <row r="907" spans="31:31" x14ac:dyDescent="0.25">
      <c r="AE907" s="100"/>
    </row>
    <row r="908" spans="31:31" x14ac:dyDescent="0.25">
      <c r="AE908" s="100"/>
    </row>
    <row r="909" spans="31:31" x14ac:dyDescent="0.25">
      <c r="AE909" s="100"/>
    </row>
    <row r="910" spans="31:31" x14ac:dyDescent="0.25">
      <c r="AE910" s="100"/>
    </row>
    <row r="911" spans="31:31" x14ac:dyDescent="0.25">
      <c r="AE911" s="100"/>
    </row>
    <row r="912" spans="31:31" x14ac:dyDescent="0.25">
      <c r="AE912" s="100"/>
    </row>
    <row r="913" spans="31:31" x14ac:dyDescent="0.25">
      <c r="AE913" s="100"/>
    </row>
    <row r="914" spans="31:31" x14ac:dyDescent="0.25">
      <c r="AE914" s="100"/>
    </row>
    <row r="915" spans="31:31" x14ac:dyDescent="0.25">
      <c r="AE915" s="100"/>
    </row>
    <row r="916" spans="31:31" x14ac:dyDescent="0.25">
      <c r="AE916" s="100"/>
    </row>
    <row r="917" spans="31:31" x14ac:dyDescent="0.25">
      <c r="AE917" s="100"/>
    </row>
    <row r="918" spans="31:31" x14ac:dyDescent="0.25">
      <c r="AE918" s="100"/>
    </row>
    <row r="919" spans="31:31" x14ac:dyDescent="0.25">
      <c r="AE919" s="100"/>
    </row>
    <row r="920" spans="31:31" x14ac:dyDescent="0.25">
      <c r="AE920" s="100"/>
    </row>
    <row r="921" spans="31:31" x14ac:dyDescent="0.25">
      <c r="AE921" s="100"/>
    </row>
    <row r="922" spans="31:31" x14ac:dyDescent="0.25">
      <c r="AE922" s="100"/>
    </row>
    <row r="923" spans="31:31" x14ac:dyDescent="0.25">
      <c r="AE923" s="100"/>
    </row>
    <row r="924" spans="31:31" x14ac:dyDescent="0.25">
      <c r="AE924" s="100"/>
    </row>
    <row r="925" spans="31:31" x14ac:dyDescent="0.25">
      <c r="AE925" s="100"/>
    </row>
    <row r="926" spans="31:31" x14ac:dyDescent="0.25">
      <c r="AE926" s="100"/>
    </row>
    <row r="927" spans="31:31" x14ac:dyDescent="0.25">
      <c r="AE927" s="100"/>
    </row>
    <row r="928" spans="31:31" x14ac:dyDescent="0.25">
      <c r="AE928" s="100"/>
    </row>
    <row r="929" spans="31:31" x14ac:dyDescent="0.25">
      <c r="AE929" s="100"/>
    </row>
    <row r="930" spans="31:31" x14ac:dyDescent="0.25">
      <c r="AE930" s="100"/>
    </row>
    <row r="931" spans="31:31" x14ac:dyDescent="0.25">
      <c r="AE931" s="100"/>
    </row>
    <row r="932" spans="31:31" x14ac:dyDescent="0.25">
      <c r="AE932" s="100"/>
    </row>
    <row r="933" spans="31:31" x14ac:dyDescent="0.25">
      <c r="AE933" s="100"/>
    </row>
    <row r="934" spans="31:31" x14ac:dyDescent="0.25">
      <c r="AE934" s="100"/>
    </row>
    <row r="935" spans="31:31" x14ac:dyDescent="0.25">
      <c r="AE935" s="100"/>
    </row>
    <row r="936" spans="31:31" x14ac:dyDescent="0.25">
      <c r="AE936" s="100"/>
    </row>
    <row r="937" spans="31:31" x14ac:dyDescent="0.25">
      <c r="AE937" s="100"/>
    </row>
    <row r="938" spans="31:31" x14ac:dyDescent="0.25">
      <c r="AE938" s="100"/>
    </row>
    <row r="939" spans="31:31" x14ac:dyDescent="0.25">
      <c r="AE939" s="100"/>
    </row>
    <row r="940" spans="31:31" x14ac:dyDescent="0.25">
      <c r="AE940" s="100"/>
    </row>
    <row r="941" spans="31:31" x14ac:dyDescent="0.25">
      <c r="AE941" s="100"/>
    </row>
    <row r="942" spans="31:31" x14ac:dyDescent="0.25">
      <c r="AE942" s="100"/>
    </row>
    <row r="943" spans="31:31" x14ac:dyDescent="0.25">
      <c r="AE943" s="100"/>
    </row>
    <row r="944" spans="31:31" x14ac:dyDescent="0.25">
      <c r="AE944" s="100"/>
    </row>
    <row r="945" spans="31:31" x14ac:dyDescent="0.25">
      <c r="AE945" s="100"/>
    </row>
    <row r="946" spans="31:31" x14ac:dyDescent="0.25">
      <c r="AE946" s="100"/>
    </row>
    <row r="947" spans="31:31" x14ac:dyDescent="0.25">
      <c r="AE947" s="100"/>
    </row>
    <row r="948" spans="31:31" x14ac:dyDescent="0.25">
      <c r="AE948" s="100"/>
    </row>
    <row r="949" spans="31:31" x14ac:dyDescent="0.25">
      <c r="AE949" s="100"/>
    </row>
    <row r="950" spans="31:31" x14ac:dyDescent="0.25">
      <c r="AE950" s="100"/>
    </row>
    <row r="951" spans="31:31" x14ac:dyDescent="0.25">
      <c r="AE951" s="100"/>
    </row>
    <row r="952" spans="31:31" x14ac:dyDescent="0.25">
      <c r="AE952" s="100"/>
    </row>
    <row r="953" spans="31:31" x14ac:dyDescent="0.25">
      <c r="AE953" s="100"/>
    </row>
    <row r="954" spans="31:31" x14ac:dyDescent="0.25">
      <c r="AE954" s="100"/>
    </row>
    <row r="955" spans="31:31" x14ac:dyDescent="0.25">
      <c r="AE955" s="100"/>
    </row>
    <row r="956" spans="31:31" x14ac:dyDescent="0.25">
      <c r="AE956" s="100"/>
    </row>
    <row r="957" spans="31:31" x14ac:dyDescent="0.25">
      <c r="AE957" s="100"/>
    </row>
    <row r="958" spans="31:31" x14ac:dyDescent="0.25">
      <c r="AE958" s="100"/>
    </row>
    <row r="959" spans="31:31" x14ac:dyDescent="0.25">
      <c r="AE959" s="100"/>
    </row>
    <row r="960" spans="31:31" x14ac:dyDescent="0.25">
      <c r="AE960" s="100"/>
    </row>
    <row r="961" spans="31:31" x14ac:dyDescent="0.25">
      <c r="AE961" s="100"/>
    </row>
    <row r="962" spans="31:31" x14ac:dyDescent="0.25">
      <c r="AE962" s="100"/>
    </row>
    <row r="963" spans="31:31" x14ac:dyDescent="0.25">
      <c r="AE963" s="100"/>
    </row>
    <row r="964" spans="31:31" x14ac:dyDescent="0.25">
      <c r="AE964" s="100"/>
    </row>
    <row r="965" spans="31:31" x14ac:dyDescent="0.25">
      <c r="AE965" s="100"/>
    </row>
    <row r="966" spans="31:31" x14ac:dyDescent="0.25">
      <c r="AE966" s="100"/>
    </row>
    <row r="967" spans="31:31" x14ac:dyDescent="0.25">
      <c r="AE967" s="100"/>
    </row>
    <row r="968" spans="31:31" x14ac:dyDescent="0.25">
      <c r="AE968" s="100"/>
    </row>
    <row r="969" spans="31:31" x14ac:dyDescent="0.25">
      <c r="AE969" s="100"/>
    </row>
    <row r="970" spans="31:31" x14ac:dyDescent="0.25">
      <c r="AE970" s="100"/>
    </row>
    <row r="971" spans="31:31" x14ac:dyDescent="0.25">
      <c r="AE971" s="100"/>
    </row>
    <row r="972" spans="31:31" x14ac:dyDescent="0.25">
      <c r="AE972" s="100"/>
    </row>
    <row r="973" spans="31:31" x14ac:dyDescent="0.25">
      <c r="AE973" s="100"/>
    </row>
    <row r="974" spans="31:31" x14ac:dyDescent="0.25">
      <c r="AE974" s="100"/>
    </row>
    <row r="975" spans="31:31" x14ac:dyDescent="0.25">
      <c r="AE975" s="100"/>
    </row>
    <row r="976" spans="31:31" x14ac:dyDescent="0.25">
      <c r="AE976" s="100"/>
    </row>
    <row r="977" spans="31:31" x14ac:dyDescent="0.25">
      <c r="AE977" s="100"/>
    </row>
    <row r="978" spans="31:31" x14ac:dyDescent="0.25">
      <c r="AE978" s="100"/>
    </row>
    <row r="979" spans="31:31" x14ac:dyDescent="0.25">
      <c r="AE979" s="100"/>
    </row>
    <row r="980" spans="31:31" x14ac:dyDescent="0.25">
      <c r="AE980" s="100"/>
    </row>
    <row r="981" spans="31:31" x14ac:dyDescent="0.25">
      <c r="AE981" s="100"/>
    </row>
    <row r="982" spans="31:31" x14ac:dyDescent="0.25">
      <c r="AE982" s="100"/>
    </row>
    <row r="983" spans="31:31" x14ac:dyDescent="0.25">
      <c r="AE983" s="100"/>
    </row>
    <row r="984" spans="31:31" x14ac:dyDescent="0.25">
      <c r="AE984" s="100"/>
    </row>
    <row r="985" spans="31:31" x14ac:dyDescent="0.25">
      <c r="AE985" s="100"/>
    </row>
    <row r="986" spans="31:31" x14ac:dyDescent="0.25">
      <c r="AE986" s="100"/>
    </row>
    <row r="987" spans="31:31" x14ac:dyDescent="0.25">
      <c r="AE987" s="100"/>
    </row>
    <row r="988" spans="31:31" x14ac:dyDescent="0.25">
      <c r="AE988" s="100"/>
    </row>
    <row r="989" spans="31:31" x14ac:dyDescent="0.25">
      <c r="AE989" s="100"/>
    </row>
    <row r="990" spans="31:31" x14ac:dyDescent="0.25">
      <c r="AE990" s="100"/>
    </row>
    <row r="991" spans="31:31" x14ac:dyDescent="0.25">
      <c r="AE991" s="100"/>
    </row>
    <row r="992" spans="31:31" x14ac:dyDescent="0.25">
      <c r="AE992" s="100"/>
    </row>
    <row r="993" spans="31:31" x14ac:dyDescent="0.25">
      <c r="AE993" s="100"/>
    </row>
    <row r="994" spans="31:31" x14ac:dyDescent="0.25">
      <c r="AE994" s="100"/>
    </row>
    <row r="995" spans="31:31" x14ac:dyDescent="0.25">
      <c r="AE995" s="100"/>
    </row>
    <row r="996" spans="31:31" x14ac:dyDescent="0.25">
      <c r="AE996" s="100"/>
    </row>
    <row r="997" spans="31:31" x14ac:dyDescent="0.25">
      <c r="AE997" s="100"/>
    </row>
    <row r="998" spans="31:31" x14ac:dyDescent="0.25">
      <c r="AE998" s="100"/>
    </row>
    <row r="999" spans="31:31" x14ac:dyDescent="0.25">
      <c r="AE999" s="100"/>
    </row>
    <row r="1000" spans="31:31" x14ac:dyDescent="0.25">
      <c r="AE1000" s="100"/>
    </row>
    <row r="1001" spans="31:31" x14ac:dyDescent="0.25">
      <c r="AE1001" s="100"/>
    </row>
    <row r="1002" spans="31:31" x14ac:dyDescent="0.25">
      <c r="AE1002" s="100"/>
    </row>
    <row r="1003" spans="31:31" x14ac:dyDescent="0.25">
      <c r="AE1003" s="100"/>
    </row>
    <row r="1004" spans="31:31" x14ac:dyDescent="0.25">
      <c r="AE1004" s="100"/>
    </row>
    <row r="1005" spans="31:31" x14ac:dyDescent="0.25">
      <c r="AE1005" s="100"/>
    </row>
    <row r="1006" spans="31:31" x14ac:dyDescent="0.25">
      <c r="AE1006" s="100"/>
    </row>
    <row r="1007" spans="31:31" x14ac:dyDescent="0.25">
      <c r="AE1007" s="100"/>
    </row>
    <row r="1008" spans="31:31" x14ac:dyDescent="0.25">
      <c r="AE1008" s="100"/>
    </row>
    <row r="1009" spans="31:31" x14ac:dyDescent="0.25">
      <c r="AE1009" s="100"/>
    </row>
    <row r="1010" spans="31:31" x14ac:dyDescent="0.25">
      <c r="AE1010" s="100"/>
    </row>
    <row r="1011" spans="31:31" x14ac:dyDescent="0.25">
      <c r="AE1011" s="100"/>
    </row>
    <row r="1012" spans="31:31" x14ac:dyDescent="0.25">
      <c r="AE1012" s="100"/>
    </row>
    <row r="1013" spans="31:31" x14ac:dyDescent="0.25">
      <c r="AE1013" s="100"/>
    </row>
    <row r="1014" spans="31:31" x14ac:dyDescent="0.25">
      <c r="AE1014" s="100"/>
    </row>
    <row r="1015" spans="31:31" x14ac:dyDescent="0.25">
      <c r="AE1015" s="100"/>
    </row>
    <row r="1016" spans="31:31" x14ac:dyDescent="0.25">
      <c r="AE1016" s="100"/>
    </row>
    <row r="1017" spans="31:31" x14ac:dyDescent="0.25">
      <c r="AE1017" s="100"/>
    </row>
    <row r="1018" spans="31:31" x14ac:dyDescent="0.25">
      <c r="AE1018" s="100"/>
    </row>
    <row r="1019" spans="31:31" x14ac:dyDescent="0.25">
      <c r="AE1019" s="100"/>
    </row>
    <row r="1020" spans="31:31" x14ac:dyDescent="0.25">
      <c r="AE1020" s="100"/>
    </row>
    <row r="1021" spans="31:31" x14ac:dyDescent="0.25">
      <c r="AE1021" s="100"/>
    </row>
    <row r="1022" spans="31:31" x14ac:dyDescent="0.25">
      <c r="AE1022" s="100"/>
    </row>
    <row r="1023" spans="31:31" x14ac:dyDescent="0.25">
      <c r="AE1023" s="100"/>
    </row>
    <row r="1024" spans="31:31" x14ac:dyDescent="0.25">
      <c r="AE1024" s="100"/>
    </row>
    <row r="1025" spans="31:31" x14ac:dyDescent="0.25">
      <c r="AE1025" s="100"/>
    </row>
    <row r="1026" spans="31:31" x14ac:dyDescent="0.25">
      <c r="AE1026" s="100"/>
    </row>
    <row r="1027" spans="31:31" x14ac:dyDescent="0.25">
      <c r="AE1027" s="100"/>
    </row>
    <row r="1028" spans="31:31" x14ac:dyDescent="0.25">
      <c r="AE1028" s="100"/>
    </row>
    <row r="1029" spans="31:31" x14ac:dyDescent="0.25">
      <c r="AE1029" s="100"/>
    </row>
    <row r="1030" spans="31:31" x14ac:dyDescent="0.25">
      <c r="AE1030" s="100"/>
    </row>
    <row r="1031" spans="31:31" x14ac:dyDescent="0.25">
      <c r="AE1031" s="100"/>
    </row>
    <row r="1032" spans="31:31" x14ac:dyDescent="0.25">
      <c r="AE1032" s="100"/>
    </row>
    <row r="1033" spans="31:31" x14ac:dyDescent="0.25">
      <c r="AE1033" s="100"/>
    </row>
    <row r="1034" spans="31:31" x14ac:dyDescent="0.25">
      <c r="AE1034" s="100"/>
    </row>
    <row r="1035" spans="31:31" x14ac:dyDescent="0.25">
      <c r="AE1035" s="100"/>
    </row>
    <row r="1036" spans="31:31" x14ac:dyDescent="0.25">
      <c r="AE1036" s="100"/>
    </row>
    <row r="1037" spans="31:31" x14ac:dyDescent="0.25">
      <c r="AE1037" s="100"/>
    </row>
    <row r="1038" spans="31:31" x14ac:dyDescent="0.25">
      <c r="AE1038" s="100"/>
    </row>
    <row r="1039" spans="31:31" x14ac:dyDescent="0.25">
      <c r="AE1039" s="100"/>
    </row>
    <row r="1040" spans="31:31" x14ac:dyDescent="0.25">
      <c r="AE1040" s="100"/>
    </row>
    <row r="1041" spans="31:31" x14ac:dyDescent="0.25">
      <c r="AE1041" s="100"/>
    </row>
    <row r="1042" spans="31:31" x14ac:dyDescent="0.25">
      <c r="AE1042" s="100"/>
    </row>
    <row r="1043" spans="31:31" x14ac:dyDescent="0.25">
      <c r="AE1043" s="100"/>
    </row>
    <row r="1044" spans="31:31" x14ac:dyDescent="0.25">
      <c r="AE1044" s="100"/>
    </row>
    <row r="1045" spans="31:31" x14ac:dyDescent="0.25">
      <c r="AE1045" s="100"/>
    </row>
    <row r="1046" spans="31:31" x14ac:dyDescent="0.25">
      <c r="AE1046" s="100"/>
    </row>
    <row r="1047" spans="31:31" x14ac:dyDescent="0.25">
      <c r="AE1047" s="100"/>
    </row>
    <row r="1048" spans="31:31" x14ac:dyDescent="0.25">
      <c r="AE1048" s="100"/>
    </row>
    <row r="1049" spans="31:31" x14ac:dyDescent="0.25">
      <c r="AE1049" s="100"/>
    </row>
    <row r="1050" spans="31:31" x14ac:dyDescent="0.25">
      <c r="AE1050" s="100"/>
    </row>
    <row r="1051" spans="31:31" x14ac:dyDescent="0.25">
      <c r="AE1051" s="100"/>
    </row>
    <row r="1052" spans="31:31" x14ac:dyDescent="0.25">
      <c r="AE1052" s="100"/>
    </row>
    <row r="1053" spans="31:31" x14ac:dyDescent="0.25">
      <c r="AE1053" s="100"/>
    </row>
    <row r="1054" spans="31:31" x14ac:dyDescent="0.25">
      <c r="AE1054" s="100"/>
    </row>
    <row r="1055" spans="31:31" x14ac:dyDescent="0.25">
      <c r="AE1055" s="100"/>
    </row>
    <row r="1056" spans="31:31" x14ac:dyDescent="0.25">
      <c r="AE1056" s="100"/>
    </row>
    <row r="1057" spans="31:31" x14ac:dyDescent="0.25">
      <c r="AE1057" s="100"/>
    </row>
    <row r="1058" spans="31:31" x14ac:dyDescent="0.25">
      <c r="AE1058" s="100"/>
    </row>
    <row r="1059" spans="31:31" x14ac:dyDescent="0.25">
      <c r="AE1059" s="100"/>
    </row>
    <row r="1060" spans="31:31" x14ac:dyDescent="0.25">
      <c r="AE1060" s="100"/>
    </row>
    <row r="1061" spans="31:31" x14ac:dyDescent="0.25">
      <c r="AE1061" s="100"/>
    </row>
    <row r="1062" spans="31:31" x14ac:dyDescent="0.25">
      <c r="AE1062" s="100"/>
    </row>
    <row r="1063" spans="31:31" x14ac:dyDescent="0.25">
      <c r="AE1063" s="100"/>
    </row>
  </sheetData>
  <customSheetViews>
    <customSheetView guid="{CFED1871-9B9D-472F-82C9-C68C06036B2E}" scale="70" showGridLines="0">
      <pane xSplit="3" ySplit="7" topLeftCell="AH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2">
    <mergeCell ref="B4:C4"/>
    <mergeCell ref="AF6:AI6"/>
  </mergeCells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5"/>
  <dimension ref="A1:CT116"/>
  <sheetViews>
    <sheetView showGridLines="0" zoomScale="70" zoomScaleNormal="70" workbookViewId="0">
      <pane xSplit="3" ySplit="7" topLeftCell="D8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ColWidth="11.44140625" defaultRowHeight="13.8" x14ac:dyDescent="0.25"/>
  <cols>
    <col min="1" max="1" width="2.77734375" style="60" customWidth="1"/>
    <col min="2" max="2" width="41" style="82" customWidth="1"/>
    <col min="3" max="3" width="53.44140625" style="82" customWidth="1"/>
    <col min="4" max="4" width="23.44140625" style="117" bestFit="1" customWidth="1"/>
    <col min="5" max="5" width="23.44140625" style="82" bestFit="1" customWidth="1"/>
    <col min="6" max="6" width="24.5546875" style="82" bestFit="1" customWidth="1"/>
    <col min="7" max="7" width="25" style="82" bestFit="1" customWidth="1"/>
    <col min="8" max="8" width="27.44140625" style="82" bestFit="1" customWidth="1"/>
    <col min="9" max="9" width="23" style="82" bestFit="1" customWidth="1"/>
    <col min="10" max="10" width="24.21875" style="82" bestFit="1" customWidth="1"/>
    <col min="11" max="11" width="20.77734375" style="82" bestFit="1" customWidth="1"/>
    <col min="12" max="12" width="23" style="82" bestFit="1" customWidth="1"/>
    <col min="13" max="13" width="33.21875" style="82" bestFit="1" customWidth="1"/>
    <col min="14" max="14" width="27.21875" style="82" bestFit="1" customWidth="1"/>
    <col min="15" max="17" width="20.77734375" style="82" bestFit="1" customWidth="1"/>
    <col min="18" max="18" width="27.44140625" style="82" bestFit="1" customWidth="1"/>
    <col min="19" max="19" width="21.21875" style="82" bestFit="1" customWidth="1"/>
    <col min="20" max="20" width="21" style="82" bestFit="1" customWidth="1"/>
    <col min="21" max="21" width="36.44140625" style="82" bestFit="1" customWidth="1"/>
    <col min="22" max="22" width="19.21875" style="82" bestFit="1" customWidth="1"/>
    <col min="23" max="23" width="27.44140625" style="82" bestFit="1" customWidth="1"/>
    <col min="24" max="26" width="19.21875" style="82" bestFit="1" customWidth="1"/>
    <col min="27" max="27" width="22.21875" style="82" bestFit="1" customWidth="1"/>
    <col min="28" max="28" width="26.77734375" style="82" bestFit="1" customWidth="1"/>
    <col min="29" max="29" width="20.77734375" style="82" bestFit="1" customWidth="1"/>
    <col min="30" max="30" width="27.44140625" style="82" bestFit="1" customWidth="1"/>
    <col min="31" max="31" width="24.5546875" style="82" bestFit="1" customWidth="1"/>
    <col min="32" max="33" width="25.44140625" style="82" bestFit="1" customWidth="1"/>
    <col min="34" max="34" width="14" style="82" bestFit="1" customWidth="1"/>
    <col min="35" max="36" width="29.21875" style="82" bestFit="1" customWidth="1"/>
    <col min="37" max="37" width="11.44140625" style="82"/>
    <col min="38" max="38" width="14.77734375" style="60" bestFit="1" customWidth="1"/>
    <col min="39" max="16384" width="11.44140625" style="82"/>
  </cols>
  <sheetData>
    <row r="1" spans="1:98" s="7" customFormat="1" x14ac:dyDescent="0.25">
      <c r="A1" s="73"/>
      <c r="B1" s="20"/>
      <c r="C1" s="20"/>
      <c r="D1" s="105"/>
      <c r="H1" s="73"/>
      <c r="AJ1" s="516"/>
      <c r="AL1" s="328"/>
    </row>
    <row r="2" spans="1:98" s="7" customFormat="1" x14ac:dyDescent="0.25">
      <c r="A2" s="73"/>
      <c r="B2" s="10" t="s">
        <v>553</v>
      </c>
      <c r="C2" s="20"/>
      <c r="D2" s="105"/>
      <c r="AJ2" s="516"/>
      <c r="AL2" s="328"/>
    </row>
    <row r="3" spans="1:98" s="7" customFormat="1" x14ac:dyDescent="0.25">
      <c r="A3" s="73"/>
      <c r="B3" s="10" t="s">
        <v>1160</v>
      </c>
      <c r="C3" s="20"/>
      <c r="D3" s="105"/>
      <c r="H3" s="75"/>
      <c r="AJ3" s="516"/>
      <c r="AL3" s="328"/>
    </row>
    <row r="4" spans="1:98" s="7" customFormat="1" x14ac:dyDescent="0.25">
      <c r="A4" s="73"/>
      <c r="B4" s="23">
        <v>44439</v>
      </c>
      <c r="C4" s="20"/>
      <c r="D4" s="105"/>
      <c r="AJ4" s="516"/>
      <c r="AL4" s="328"/>
    </row>
    <row r="5" spans="1:98" s="7" customFormat="1" x14ac:dyDescent="0.25">
      <c r="A5" s="73"/>
      <c r="B5" s="10" t="s">
        <v>566</v>
      </c>
      <c r="C5" s="20"/>
      <c r="D5" s="105"/>
      <c r="N5" s="24"/>
      <c r="AF5" s="516"/>
      <c r="AG5" s="516"/>
      <c r="AH5" s="516"/>
      <c r="AI5" s="516"/>
      <c r="AJ5" s="516"/>
      <c r="AK5" s="516"/>
      <c r="AL5" s="328"/>
      <c r="AM5" s="516"/>
    </row>
    <row r="6" spans="1:98" s="1" customFormat="1" ht="15" customHeight="1" x14ac:dyDescent="0.25">
      <c r="A6" s="190"/>
      <c r="B6" s="110"/>
      <c r="C6" s="58"/>
      <c r="D6" s="101"/>
      <c r="E6" s="101"/>
      <c r="F6" s="101"/>
      <c r="G6" s="101"/>
      <c r="H6" s="101"/>
      <c r="I6" s="101"/>
      <c r="J6" s="101"/>
      <c r="K6" s="100"/>
      <c r="L6" s="100"/>
      <c r="M6" s="100"/>
      <c r="N6" s="100"/>
      <c r="O6" s="101"/>
      <c r="P6" s="111"/>
      <c r="Q6" s="111"/>
      <c r="R6" s="111"/>
      <c r="S6" s="111"/>
      <c r="T6" s="111"/>
      <c r="U6" s="111"/>
      <c r="V6" s="93"/>
      <c r="W6" s="111"/>
      <c r="X6" s="111"/>
      <c r="Y6" s="93"/>
      <c r="Z6" s="111"/>
      <c r="AA6" s="93"/>
      <c r="AB6" s="111"/>
      <c r="AC6" s="93"/>
      <c r="AD6" s="111"/>
      <c r="AE6" s="111"/>
      <c r="AF6" s="518" t="s">
        <v>1221</v>
      </c>
      <c r="AG6" s="519"/>
      <c r="AH6" s="519"/>
      <c r="AI6" s="519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2" customFormat="1" ht="48.75" customHeight="1" x14ac:dyDescent="0.3">
      <c r="A7" s="191">
        <v>1</v>
      </c>
      <c r="B7" s="520" t="s">
        <v>10</v>
      </c>
      <c r="C7" s="521" t="s">
        <v>11</v>
      </c>
      <c r="D7" s="522" t="s">
        <v>1133</v>
      </c>
      <c r="E7" s="522" t="s">
        <v>1134</v>
      </c>
      <c r="F7" s="522" t="s">
        <v>1135</v>
      </c>
      <c r="G7" s="522" t="s">
        <v>1136</v>
      </c>
      <c r="H7" s="523" t="s">
        <v>1137</v>
      </c>
      <c r="I7" s="522" t="s">
        <v>1138</v>
      </c>
      <c r="J7" s="522" t="s">
        <v>1139</v>
      </c>
      <c r="K7" s="524" t="s">
        <v>1144</v>
      </c>
      <c r="L7" s="525" t="s">
        <v>1205</v>
      </c>
      <c r="M7" s="525" t="s">
        <v>1141</v>
      </c>
      <c r="N7" s="524" t="s">
        <v>1142</v>
      </c>
      <c r="O7" s="522" t="s">
        <v>1145</v>
      </c>
      <c r="P7" s="522" t="s">
        <v>1143</v>
      </c>
      <c r="Q7" s="522" t="s">
        <v>1140</v>
      </c>
      <c r="R7" s="523" t="s">
        <v>1147</v>
      </c>
      <c r="S7" s="522" t="s">
        <v>1146</v>
      </c>
      <c r="T7" s="522" t="s">
        <v>1148</v>
      </c>
      <c r="U7" s="522" t="s">
        <v>1149</v>
      </c>
      <c r="V7" s="525" t="s">
        <v>1150</v>
      </c>
      <c r="W7" s="522" t="s">
        <v>1151</v>
      </c>
      <c r="X7" s="522" t="s">
        <v>1152</v>
      </c>
      <c r="Y7" s="526" t="s">
        <v>1284</v>
      </c>
      <c r="Z7" s="522" t="s">
        <v>1153</v>
      </c>
      <c r="AA7" s="526" t="s">
        <v>1285</v>
      </c>
      <c r="AB7" s="522" t="s">
        <v>1154</v>
      </c>
      <c r="AC7" s="526" t="s">
        <v>1286</v>
      </c>
      <c r="AD7" s="523" t="s">
        <v>1155</v>
      </c>
      <c r="AE7" s="523" t="s">
        <v>1156</v>
      </c>
      <c r="AF7" s="524" t="s">
        <v>1157</v>
      </c>
      <c r="AG7" s="525" t="s">
        <v>1158</v>
      </c>
      <c r="AH7" s="527" t="s">
        <v>1159</v>
      </c>
      <c r="AI7" s="526" t="s">
        <v>1854</v>
      </c>
      <c r="AJ7" s="528" t="s">
        <v>1222</v>
      </c>
      <c r="AK7" s="529"/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K8" s="25"/>
      <c r="AL8" s="64"/>
    </row>
    <row r="9" spans="1:98" x14ac:dyDescent="0.25">
      <c r="A9" s="191">
        <v>3</v>
      </c>
      <c r="B9" s="83">
        <v>11</v>
      </c>
      <c r="C9" s="82" t="s">
        <v>12</v>
      </c>
      <c r="D9" s="268">
        <v>0.14124837048179331</v>
      </c>
      <c r="E9" s="268">
        <v>0.1764549480488391</v>
      </c>
      <c r="F9" s="268">
        <v>0.1376370683560377</v>
      </c>
      <c r="G9" s="268">
        <v>0.16174999377496332</v>
      </c>
      <c r="H9" s="268">
        <v>0.15117414492300835</v>
      </c>
      <c r="I9" s="268">
        <v>0.19301641827446733</v>
      </c>
      <c r="J9" s="268">
        <v>0.21514262831946027</v>
      </c>
      <c r="K9" s="268">
        <v>0.47099807438970698</v>
      </c>
      <c r="L9" s="268">
        <v>3.2676797367046671E-2</v>
      </c>
      <c r="M9" s="268">
        <v>0.17065795303383313</v>
      </c>
      <c r="N9" s="268">
        <v>0.17973772838828589</v>
      </c>
      <c r="O9" s="268">
        <v>0.24873969168795629</v>
      </c>
      <c r="P9" s="268">
        <v>0.17927079073057681</v>
      </c>
      <c r="Q9" s="268">
        <v>9.3772096810861669E-2</v>
      </c>
      <c r="R9" s="268">
        <v>0.17954961349748194</v>
      </c>
      <c r="S9" s="268">
        <v>0.12233574824007029</v>
      </c>
      <c r="T9" s="268">
        <v>0.11595506185712426</v>
      </c>
      <c r="U9" s="268">
        <v>0.17358297255377469</v>
      </c>
      <c r="V9" s="268">
        <v>5.2915423760759424E-2</v>
      </c>
      <c r="W9" s="268">
        <v>0.30934862672985874</v>
      </c>
      <c r="X9" s="268">
        <v>9.9456918445980619E-2</v>
      </c>
      <c r="Y9" s="268">
        <v>0.10019538352898429</v>
      </c>
      <c r="Z9" s="268">
        <v>0.2122961169300602</v>
      </c>
      <c r="AA9" s="268">
        <v>6.1446226310787236E-2</v>
      </c>
      <c r="AB9" s="268">
        <v>0.10916209586207007</v>
      </c>
      <c r="AC9" s="268">
        <v>5.0504332034669246E-2</v>
      </c>
      <c r="AD9" s="268">
        <v>0.13369396129800915</v>
      </c>
      <c r="AE9" s="268">
        <v>0.16008920270772328</v>
      </c>
      <c r="AF9" s="268">
        <v>0.21868223924994276</v>
      </c>
      <c r="AG9" s="268">
        <v>7.3950720752009522E-2</v>
      </c>
      <c r="AH9" s="268" t="e">
        <v>#DIV/0!</v>
      </c>
      <c r="AI9" s="268">
        <v>7.0267647805494438E-2</v>
      </c>
      <c r="AJ9" s="268">
        <v>0.16072770217227914</v>
      </c>
      <c r="AK9" s="84"/>
    </row>
    <row r="10" spans="1:98" x14ac:dyDescent="0.25">
      <c r="A10" s="64">
        <v>3</v>
      </c>
      <c r="B10" s="83">
        <v>12</v>
      </c>
      <c r="C10" s="82" t="s">
        <v>27</v>
      </c>
      <c r="D10" s="268">
        <v>0</v>
      </c>
      <c r="E10" s="268">
        <v>0</v>
      </c>
      <c r="F10" s="268">
        <v>0</v>
      </c>
      <c r="G10" s="268">
        <v>0</v>
      </c>
      <c r="H10" s="268">
        <v>0</v>
      </c>
      <c r="I10" s="268">
        <v>0</v>
      </c>
      <c r="J10" s="268">
        <v>0</v>
      </c>
      <c r="K10" s="268">
        <v>0</v>
      </c>
      <c r="L10" s="268">
        <v>0</v>
      </c>
      <c r="M10" s="268">
        <v>0</v>
      </c>
      <c r="N10" s="268">
        <v>0</v>
      </c>
      <c r="O10" s="268">
        <v>0</v>
      </c>
      <c r="P10" s="268">
        <v>0</v>
      </c>
      <c r="Q10" s="268">
        <v>0</v>
      </c>
      <c r="R10" s="268">
        <v>0</v>
      </c>
      <c r="S10" s="268">
        <v>0</v>
      </c>
      <c r="T10" s="268">
        <v>0</v>
      </c>
      <c r="U10" s="268">
        <v>0</v>
      </c>
      <c r="V10" s="268">
        <v>0</v>
      </c>
      <c r="W10" s="268">
        <v>0</v>
      </c>
      <c r="X10" s="268">
        <v>0</v>
      </c>
      <c r="Y10" s="268">
        <v>0</v>
      </c>
      <c r="Z10" s="268">
        <v>0</v>
      </c>
      <c r="AA10" s="268">
        <v>0</v>
      </c>
      <c r="AB10" s="268">
        <v>0</v>
      </c>
      <c r="AC10" s="268">
        <v>0</v>
      </c>
      <c r="AD10" s="268">
        <v>0</v>
      </c>
      <c r="AE10" s="268">
        <v>0</v>
      </c>
      <c r="AF10" s="268">
        <v>0</v>
      </c>
      <c r="AG10" s="268">
        <v>0</v>
      </c>
      <c r="AH10" s="268" t="e">
        <v>#DIV/0!</v>
      </c>
      <c r="AI10" s="268">
        <v>0</v>
      </c>
      <c r="AJ10" s="268">
        <v>0</v>
      </c>
      <c r="AK10" s="84"/>
    </row>
    <row r="11" spans="1:98" x14ac:dyDescent="0.25">
      <c r="A11" s="191">
        <v>3</v>
      </c>
      <c r="B11" s="85">
        <v>13</v>
      </c>
      <c r="C11" s="82" t="s">
        <v>33</v>
      </c>
      <c r="D11" s="268">
        <v>0.18743984332670491</v>
      </c>
      <c r="E11" s="268">
        <v>0.13950553748493183</v>
      </c>
      <c r="F11" s="268">
        <v>0.21372311479080988</v>
      </c>
      <c r="G11" s="268">
        <v>0.13787768929527647</v>
      </c>
      <c r="H11" s="268">
        <v>0.17877042404863447</v>
      </c>
      <c r="I11" s="268">
        <v>0.18870504645805705</v>
      </c>
      <c r="J11" s="268">
        <v>0.15631716269925336</v>
      </c>
      <c r="K11" s="268">
        <v>0.21033270694085862</v>
      </c>
      <c r="L11" s="268">
        <v>9.7945218770713632E-2</v>
      </c>
      <c r="M11" s="268">
        <v>0.14892315697668923</v>
      </c>
      <c r="N11" s="268">
        <v>0.17575635970953429</v>
      </c>
      <c r="O11" s="268">
        <v>0.10916455646415327</v>
      </c>
      <c r="P11" s="268">
        <v>0.18320416545596618</v>
      </c>
      <c r="Q11" s="268">
        <v>0.15704952128314109</v>
      </c>
      <c r="R11" s="268">
        <v>0.15909467949791062</v>
      </c>
      <c r="S11" s="268">
        <v>5.2902190866301553E-2</v>
      </c>
      <c r="T11" s="268">
        <v>0.25859790263230897</v>
      </c>
      <c r="U11" s="268">
        <v>0.14892794433720105</v>
      </c>
      <c r="V11" s="268">
        <v>0.14179635162528975</v>
      </c>
      <c r="W11" s="268">
        <v>0.20621134623906237</v>
      </c>
      <c r="X11" s="268">
        <v>0.13490603255198175</v>
      </c>
      <c r="Y11" s="268">
        <v>9.2750894242870238E-2</v>
      </c>
      <c r="Z11" s="268">
        <v>0.15581305060755402</v>
      </c>
      <c r="AA11" s="268">
        <v>0.19681183917268508</v>
      </c>
      <c r="AB11" s="268">
        <v>0.10955304750487826</v>
      </c>
      <c r="AC11" s="268">
        <v>2.1810752731669474E-2</v>
      </c>
      <c r="AD11" s="268">
        <v>0.12888904689300404</v>
      </c>
      <c r="AE11" s="268">
        <v>0.17048727424102345</v>
      </c>
      <c r="AF11" s="268">
        <v>0.18037957378173125</v>
      </c>
      <c r="AG11" s="268">
        <v>0.11361837201711515</v>
      </c>
      <c r="AH11" s="268" t="e">
        <v>#DIV/0!</v>
      </c>
      <c r="AI11" s="268">
        <v>0.11240982038699517</v>
      </c>
      <c r="AJ11" s="268">
        <v>0.17422591824432423</v>
      </c>
      <c r="AK11" s="84"/>
    </row>
    <row r="12" spans="1:98" x14ac:dyDescent="0.25">
      <c r="A12" s="64">
        <v>3</v>
      </c>
      <c r="B12" s="85">
        <v>0</v>
      </c>
      <c r="C12" s="82" t="s">
        <v>546</v>
      </c>
      <c r="D12" s="268">
        <v>3.1844765462810044E-2</v>
      </c>
      <c r="E12" s="268">
        <v>3.8016622946698796E-2</v>
      </c>
      <c r="F12" s="268">
        <v>4.0015705411507549E-2</v>
      </c>
      <c r="G12" s="268">
        <v>5.6495586997383496E-2</v>
      </c>
      <c r="H12" s="268">
        <v>4.092941547792673E-2</v>
      </c>
      <c r="I12" s="268">
        <v>8.8182809342175886E-2</v>
      </c>
      <c r="J12" s="268">
        <v>5.1857192846411312E-2</v>
      </c>
      <c r="K12" s="268">
        <v>1.2512487848062746E-2</v>
      </c>
      <c r="L12" s="268">
        <v>7.3696415167740364E-3</v>
      </c>
      <c r="M12" s="268">
        <v>5.6282703843539013E-2</v>
      </c>
      <c r="N12" s="268">
        <v>5.8616774623117804E-2</v>
      </c>
      <c r="O12" s="268">
        <v>5.1548839849242252E-2</v>
      </c>
      <c r="P12" s="268">
        <v>3.7285005615060547E-2</v>
      </c>
      <c r="Q12" s="268">
        <v>0.10270567648703062</v>
      </c>
      <c r="R12" s="268">
        <v>5.2767301331946584E-2</v>
      </c>
      <c r="S12" s="268">
        <v>1.2365852702532914E-2</v>
      </c>
      <c r="T12" s="268">
        <v>0.11434112591194381</v>
      </c>
      <c r="U12" s="268">
        <v>8.1864708248932883E-2</v>
      </c>
      <c r="V12" s="268">
        <v>6.3585161795082293E-2</v>
      </c>
      <c r="W12" s="268">
        <v>0.1335770922404044</v>
      </c>
      <c r="X12" s="268">
        <v>3.539390984192986E-2</v>
      </c>
      <c r="Y12" s="268">
        <v>4.6005494663218759E-2</v>
      </c>
      <c r="Z12" s="268">
        <v>0.10378515764606962</v>
      </c>
      <c r="AA12" s="268">
        <v>0.16248767616605281</v>
      </c>
      <c r="AB12" s="268">
        <v>4.6005239609435374E-2</v>
      </c>
      <c r="AC12" s="268">
        <v>7.7364139051968707E-3</v>
      </c>
      <c r="AD12" s="268">
        <v>6.4095870592378243E-2</v>
      </c>
      <c r="AE12" s="268">
        <v>4.5680983371030666E-2</v>
      </c>
      <c r="AF12" s="268">
        <v>5.2452156192460173E-2</v>
      </c>
      <c r="AG12" s="268">
        <v>2.2572884390278235E-2</v>
      </c>
      <c r="AH12" s="268" t="e">
        <v>#DIV/0!</v>
      </c>
      <c r="AI12" s="268">
        <v>8.0231166036835458E-2</v>
      </c>
      <c r="AJ12" s="268">
        <v>4.646662625905594E-2</v>
      </c>
      <c r="AK12" s="84"/>
    </row>
    <row r="13" spans="1:98" x14ac:dyDescent="0.25">
      <c r="A13" s="191">
        <v>3</v>
      </c>
      <c r="B13" s="85">
        <v>0</v>
      </c>
      <c r="C13" s="82" t="s">
        <v>547</v>
      </c>
      <c r="D13" s="268">
        <v>0.15660010524258644</v>
      </c>
      <c r="E13" s="268">
        <v>8.6754455324470889E-2</v>
      </c>
      <c r="F13" s="268">
        <v>0.17014416550466344</v>
      </c>
      <c r="G13" s="268">
        <v>7.8127282150697891E-2</v>
      </c>
      <c r="H13" s="268">
        <v>0.13276428045886626</v>
      </c>
      <c r="I13" s="268">
        <v>8.715199128804324E-2</v>
      </c>
      <c r="J13" s="268">
        <v>9.2573717292574645E-2</v>
      </c>
      <c r="K13" s="268">
        <v>0.19782021909279587</v>
      </c>
      <c r="L13" s="268">
        <v>7.0539646494023917E-2</v>
      </c>
      <c r="M13" s="268">
        <v>9.9222966782749278E-2</v>
      </c>
      <c r="N13" s="268">
        <v>8.7610973409071452E-2</v>
      </c>
      <c r="O13" s="268">
        <v>5.7458869826994045E-2</v>
      </c>
      <c r="P13" s="268">
        <v>0.14444330763774202</v>
      </c>
      <c r="Q13" s="268">
        <v>5.4343844796110478E-2</v>
      </c>
      <c r="R13" s="268">
        <v>9.184647484277346E-2</v>
      </c>
      <c r="S13" s="268">
        <v>3.9719331843436609E-2</v>
      </c>
      <c r="T13" s="268">
        <v>0.13815924298046389</v>
      </c>
      <c r="U13" s="268">
        <v>6.754485297435131E-2</v>
      </c>
      <c r="V13" s="268">
        <v>7.8211189830207445E-2</v>
      </c>
      <c r="W13" s="268">
        <v>7.3205833228487838E-2</v>
      </c>
      <c r="X13" s="268">
        <v>8.4812863053104051E-2</v>
      </c>
      <c r="Y13" s="268">
        <v>4.674539957965148E-2</v>
      </c>
      <c r="Z13" s="268">
        <v>5.0543551408338175E-2</v>
      </c>
      <c r="AA13" s="268">
        <v>3.4324163006632241E-2</v>
      </c>
      <c r="AB13" s="268">
        <v>6.3547807895442884E-2</v>
      </c>
      <c r="AC13" s="268">
        <v>1.4074338826472604E-2</v>
      </c>
      <c r="AD13" s="268">
        <v>6.3363602775626596E-2</v>
      </c>
      <c r="AE13" s="268">
        <v>0.11670220506201358</v>
      </c>
      <c r="AF13" s="268">
        <v>0.10234708570347859</v>
      </c>
      <c r="AG13" s="268">
        <v>7.9160017371077349E-2</v>
      </c>
      <c r="AH13" s="268" t="e">
        <v>#DIV/0!</v>
      </c>
      <c r="AI13" s="268">
        <v>3.2178654350159701E-2</v>
      </c>
      <c r="AJ13" s="268">
        <v>0.1219130491484266</v>
      </c>
      <c r="AK13" s="84"/>
    </row>
    <row r="14" spans="1:98" x14ac:dyDescent="0.25">
      <c r="A14" s="64">
        <v>3</v>
      </c>
      <c r="B14" s="85">
        <v>1307</v>
      </c>
      <c r="C14" s="82" t="s">
        <v>48</v>
      </c>
      <c r="D14" s="268">
        <v>0</v>
      </c>
      <c r="E14" s="268">
        <v>1.5248990706909578E-2</v>
      </c>
      <c r="F14" s="268">
        <v>1.3040702620674163E-2</v>
      </c>
      <c r="G14" s="268">
        <v>3.2801121901550228E-3</v>
      </c>
      <c r="H14" s="268">
        <v>9.2517778038942611E-3</v>
      </c>
      <c r="I14" s="268">
        <v>1.3488306124366091E-2</v>
      </c>
      <c r="J14" s="268">
        <v>1.2171588427178375E-2</v>
      </c>
      <c r="K14" s="268">
        <v>0</v>
      </c>
      <c r="L14" s="268">
        <v>2.0035930759915679E-2</v>
      </c>
      <c r="M14" s="268">
        <v>4.2877912190526844E-4</v>
      </c>
      <c r="N14" s="268">
        <v>2.9529173111783009E-2</v>
      </c>
      <c r="O14" s="268">
        <v>1.6510188201786588E-4</v>
      </c>
      <c r="P14" s="268">
        <v>1.4758522031636267E-3</v>
      </c>
      <c r="Q14" s="268">
        <v>0</v>
      </c>
      <c r="R14" s="268">
        <v>1.497439457509521E-2</v>
      </c>
      <c r="S14" s="268">
        <v>8.1700632033202653E-4</v>
      </c>
      <c r="T14" s="268">
        <v>6.0975337399012831E-3</v>
      </c>
      <c r="U14" s="268">
        <v>8.3932549261264602E-4</v>
      </c>
      <c r="V14" s="268">
        <v>0</v>
      </c>
      <c r="W14" s="268">
        <v>0</v>
      </c>
      <c r="X14" s="268">
        <v>1.4699259656947829E-2</v>
      </c>
      <c r="Y14" s="268">
        <v>0</v>
      </c>
      <c r="Z14" s="268">
        <v>1.562464792785516E-3</v>
      </c>
      <c r="AA14" s="268">
        <v>0</v>
      </c>
      <c r="AB14" s="268">
        <v>0</v>
      </c>
      <c r="AC14" s="268">
        <v>0</v>
      </c>
      <c r="AD14" s="268">
        <v>1.5443324199545601E-3</v>
      </c>
      <c r="AE14" s="268">
        <v>1.0907978913539432E-2</v>
      </c>
      <c r="AF14" s="268">
        <v>2.5580818250658281E-2</v>
      </c>
      <c r="AG14" s="268">
        <v>1.3970743835387265E-2</v>
      </c>
      <c r="AH14" s="268" t="e">
        <v>#DIV/0!</v>
      </c>
      <c r="AI14" s="268">
        <v>0</v>
      </c>
      <c r="AJ14" s="268">
        <v>9.0504567094825388E-3</v>
      </c>
      <c r="AK14" s="84"/>
    </row>
    <row r="15" spans="1:98" x14ac:dyDescent="0.25">
      <c r="A15" s="191">
        <v>3</v>
      </c>
      <c r="B15" s="85">
        <v>1399</v>
      </c>
      <c r="C15" s="82" t="s">
        <v>54</v>
      </c>
      <c r="D15" s="268">
        <v>-1.0050273786915895E-3</v>
      </c>
      <c r="E15" s="268">
        <v>-5.1453149314744729E-4</v>
      </c>
      <c r="F15" s="268">
        <v>-9.477458746035311E-3</v>
      </c>
      <c r="G15" s="268">
        <v>-2.5292042959940467E-5</v>
      </c>
      <c r="H15" s="268">
        <v>-4.1750496920527755E-3</v>
      </c>
      <c r="I15" s="268">
        <v>-1.180602965281658E-4</v>
      </c>
      <c r="J15" s="268">
        <v>-2.8533586691099303E-4</v>
      </c>
      <c r="K15" s="268">
        <v>0</v>
      </c>
      <c r="L15" s="268">
        <v>0</v>
      </c>
      <c r="M15" s="268">
        <v>-7.0112927715043237E-3</v>
      </c>
      <c r="N15" s="268">
        <v>-5.6143443796848807E-7</v>
      </c>
      <c r="O15" s="268">
        <v>-8.2550941008932947E-6</v>
      </c>
      <c r="P15" s="268">
        <v>0</v>
      </c>
      <c r="Q15" s="268">
        <v>0</v>
      </c>
      <c r="R15" s="268">
        <v>-4.9349125190464925E-4</v>
      </c>
      <c r="S15" s="268">
        <v>0</v>
      </c>
      <c r="T15" s="268">
        <v>0</v>
      </c>
      <c r="U15" s="268">
        <v>-1.3209423786957773E-3</v>
      </c>
      <c r="V15" s="268">
        <v>0</v>
      </c>
      <c r="W15" s="268">
        <v>-5.7157922982983324E-4</v>
      </c>
      <c r="X15" s="268">
        <v>0</v>
      </c>
      <c r="Y15" s="268">
        <v>0</v>
      </c>
      <c r="Z15" s="268">
        <v>-7.81232396392758E-5</v>
      </c>
      <c r="AA15" s="268">
        <v>0</v>
      </c>
      <c r="AB15" s="268">
        <v>0</v>
      </c>
      <c r="AC15" s="268">
        <v>0</v>
      </c>
      <c r="AD15" s="268">
        <v>-1.1475889495536263E-4</v>
      </c>
      <c r="AE15" s="268">
        <v>-2.8038931055602611E-3</v>
      </c>
      <c r="AF15" s="268">
        <v>-4.8636486578764147E-7</v>
      </c>
      <c r="AG15" s="268">
        <v>-2.0852735796276886E-3</v>
      </c>
      <c r="AH15" s="268" t="e">
        <v>#DIV/0!</v>
      </c>
      <c r="AI15" s="268">
        <v>0</v>
      </c>
      <c r="AJ15" s="268">
        <v>-3.2042138726408485E-3</v>
      </c>
      <c r="AK15" s="84"/>
    </row>
    <row r="16" spans="1:98" s="14" customFormat="1" x14ac:dyDescent="0.25">
      <c r="A16" s="64">
        <v>3</v>
      </c>
      <c r="B16" s="13">
        <v>14</v>
      </c>
      <c r="C16" s="14" t="s">
        <v>731</v>
      </c>
      <c r="D16" s="268">
        <v>0.61059468202937572</v>
      </c>
      <c r="E16" s="268">
        <v>0.60237828304175867</v>
      </c>
      <c r="F16" s="268">
        <v>0.54295487649304219</v>
      </c>
      <c r="G16" s="268">
        <v>0.63430337491289546</v>
      </c>
      <c r="H16" s="268">
        <v>0.58545411906379863</v>
      </c>
      <c r="I16" s="268">
        <v>0.52676735684993736</v>
      </c>
      <c r="J16" s="268">
        <v>0.58512690875439488</v>
      </c>
      <c r="K16" s="268">
        <v>0.29234370829186535</v>
      </c>
      <c r="L16" s="268">
        <v>0.80376002550631942</v>
      </c>
      <c r="M16" s="268">
        <v>0.63809941909983858</v>
      </c>
      <c r="N16" s="268">
        <v>0.59276390301918336</v>
      </c>
      <c r="O16" s="268">
        <v>0.58597389492550067</v>
      </c>
      <c r="P16" s="268">
        <v>0.58034894118305724</v>
      </c>
      <c r="Q16" s="268">
        <v>0.69015856034358003</v>
      </c>
      <c r="R16" s="268">
        <v>0.60512962468758458</v>
      </c>
      <c r="S16" s="268">
        <v>0.78739349380106893</v>
      </c>
      <c r="T16" s="268">
        <v>0.48935606795922648</v>
      </c>
      <c r="U16" s="268">
        <v>0.50615558966170737</v>
      </c>
      <c r="V16" s="268">
        <v>0.71725565195948682</v>
      </c>
      <c r="W16" s="268">
        <v>0.45003406701022097</v>
      </c>
      <c r="X16" s="268">
        <v>0.46297208271546336</v>
      </c>
      <c r="Y16" s="268">
        <v>0.7262719612308014</v>
      </c>
      <c r="Z16" s="268">
        <v>0.48392635312699417</v>
      </c>
      <c r="AA16" s="268">
        <v>0.64881424799773824</v>
      </c>
      <c r="AB16" s="268">
        <v>0.71865597546978799</v>
      </c>
      <c r="AC16" s="268">
        <v>0.89393801062698475</v>
      </c>
      <c r="AD16" s="268">
        <v>0.66291246779784352</v>
      </c>
      <c r="AE16" s="268">
        <v>0.5946718307010741</v>
      </c>
      <c r="AF16" s="268">
        <v>0.55259462595404507</v>
      </c>
      <c r="AG16" s="268">
        <v>0.75348085858323666</v>
      </c>
      <c r="AH16" s="268" t="e">
        <v>#DIV/0!</v>
      </c>
      <c r="AI16" s="268">
        <v>0.74575817284767532</v>
      </c>
      <c r="AJ16" s="268">
        <v>0.58598033181128906</v>
      </c>
      <c r="AK16" s="25"/>
      <c r="AL16" s="64"/>
    </row>
    <row r="17" spans="1:38" x14ac:dyDescent="0.25">
      <c r="A17" s="191">
        <v>3</v>
      </c>
      <c r="B17" s="83" t="s">
        <v>1872</v>
      </c>
      <c r="C17" s="42" t="s">
        <v>1005</v>
      </c>
      <c r="D17" s="268">
        <v>0.32904030412255048</v>
      </c>
      <c r="E17" s="268">
        <v>0.22799860060733521</v>
      </c>
      <c r="F17" s="268">
        <v>0.23494084638239812</v>
      </c>
      <c r="G17" s="268">
        <v>0.41568573950977833</v>
      </c>
      <c r="H17" s="268">
        <v>0.28393959293512738</v>
      </c>
      <c r="I17" s="268">
        <v>0.29076119486834273</v>
      </c>
      <c r="J17" s="268">
        <v>0.43656940435152775</v>
      </c>
      <c r="K17" s="268">
        <v>0.32287330375479456</v>
      </c>
      <c r="L17" s="268">
        <v>5.1828857381146357E-2</v>
      </c>
      <c r="M17" s="268">
        <v>7.0081799773084638E-2</v>
      </c>
      <c r="N17" s="268">
        <v>0.51408877423489308</v>
      </c>
      <c r="O17" s="268">
        <v>0.20584508665715445</v>
      </c>
      <c r="P17" s="268">
        <v>0.3850482980856953</v>
      </c>
      <c r="Q17" s="268">
        <v>4.3769329817536259E-5</v>
      </c>
      <c r="R17" s="268">
        <v>0.32683301232401296</v>
      </c>
      <c r="S17" s="268">
        <v>0.62335457013628515</v>
      </c>
      <c r="T17" s="268">
        <v>0.24804808954118907</v>
      </c>
      <c r="U17" s="268">
        <v>0.26488301556991123</v>
      </c>
      <c r="V17" s="268">
        <v>0.14510651561222679</v>
      </c>
      <c r="W17" s="268">
        <v>0.41219940411713452</v>
      </c>
      <c r="X17" s="268">
        <v>3.5206906039918391E-2</v>
      </c>
      <c r="Y17" s="268">
        <v>0</v>
      </c>
      <c r="Z17" s="268">
        <v>0.31045800816089486</v>
      </c>
      <c r="AA17" s="268">
        <v>0</v>
      </c>
      <c r="AB17" s="268">
        <v>8.9642195063722868E-2</v>
      </c>
      <c r="AC17" s="268">
        <v>0</v>
      </c>
      <c r="AD17" s="268">
        <v>0.32260400318766019</v>
      </c>
      <c r="AE17" s="268">
        <v>0.29962190133253513</v>
      </c>
      <c r="AF17" s="268">
        <v>0.4885212945924956</v>
      </c>
      <c r="AG17" s="268">
        <v>5.8345568193234769E-2</v>
      </c>
      <c r="AH17" s="268" t="e">
        <v>#DIV/0!</v>
      </c>
      <c r="AI17" s="268">
        <v>0</v>
      </c>
      <c r="AJ17" s="268">
        <v>0.29889133252593347</v>
      </c>
      <c r="AK17" s="84"/>
    </row>
    <row r="18" spans="1:38" x14ac:dyDescent="0.25">
      <c r="A18" s="64">
        <v>3</v>
      </c>
      <c r="B18" s="83" t="s">
        <v>1873</v>
      </c>
      <c r="C18" s="42" t="s">
        <v>1814</v>
      </c>
      <c r="D18" s="268">
        <v>0.23884981912856615</v>
      </c>
      <c r="E18" s="268">
        <v>0.27145592358637471</v>
      </c>
      <c r="F18" s="268">
        <v>0.21515626111995609</v>
      </c>
      <c r="G18" s="268">
        <v>0.19878705281795178</v>
      </c>
      <c r="H18" s="268">
        <v>0.22921449782147135</v>
      </c>
      <c r="I18" s="268">
        <v>0.24570082257149653</v>
      </c>
      <c r="J18" s="268">
        <v>0.15361447511973406</v>
      </c>
      <c r="K18" s="268">
        <v>0</v>
      </c>
      <c r="L18" s="268">
        <v>0.85408688226095386</v>
      </c>
      <c r="M18" s="268">
        <v>0.52780158170869507</v>
      </c>
      <c r="N18" s="268">
        <v>8.0399530390184548E-2</v>
      </c>
      <c r="O18" s="268">
        <v>0.27130734276073148</v>
      </c>
      <c r="P18" s="268">
        <v>0.18199356964714763</v>
      </c>
      <c r="Q18" s="268">
        <v>0.34194441221543609</v>
      </c>
      <c r="R18" s="268">
        <v>0.27284655541933506</v>
      </c>
      <c r="S18" s="268">
        <v>7.9243120232200398E-3</v>
      </c>
      <c r="T18" s="268">
        <v>0.24917321173142595</v>
      </c>
      <c r="U18" s="268">
        <v>0.15663731920205806</v>
      </c>
      <c r="V18" s="268">
        <v>0.58284367733080344</v>
      </c>
      <c r="W18" s="268">
        <v>4.4690231103840768E-3</v>
      </c>
      <c r="X18" s="268">
        <v>0.45443024598012571</v>
      </c>
      <c r="Y18" s="268">
        <v>5.3851606797123169E-2</v>
      </c>
      <c r="Z18" s="268">
        <v>0.14085337519579003</v>
      </c>
      <c r="AA18" s="268">
        <v>0</v>
      </c>
      <c r="AB18" s="268">
        <v>0.26790763358118053</v>
      </c>
      <c r="AC18" s="268">
        <v>3.4610523644596744E-4</v>
      </c>
      <c r="AD18" s="268">
        <v>0.10879089777605963</v>
      </c>
      <c r="AE18" s="268">
        <v>0.23975246559592928</v>
      </c>
      <c r="AF18" s="268">
        <v>6.9649284338710801E-2</v>
      </c>
      <c r="AG18" s="268">
        <v>0.75388050945635054</v>
      </c>
      <c r="AH18" s="268" t="e">
        <v>#DIV/0!</v>
      </c>
      <c r="AI18" s="268">
        <v>1.6879410211998722E-2</v>
      </c>
      <c r="AJ18" s="268">
        <v>0.22061819996046225</v>
      </c>
      <c r="AK18" s="84"/>
    </row>
    <row r="19" spans="1:38" x14ac:dyDescent="0.25">
      <c r="A19" s="191">
        <v>3</v>
      </c>
      <c r="B19" s="83" t="s">
        <v>1874</v>
      </c>
      <c r="C19" s="42" t="s">
        <v>1004</v>
      </c>
      <c r="D19" s="268">
        <v>3.4424215002187925E-2</v>
      </c>
      <c r="E19" s="268">
        <v>7.7392246032002468E-2</v>
      </c>
      <c r="F19" s="268">
        <v>5.9676211536846907E-2</v>
      </c>
      <c r="G19" s="268">
        <v>4.624791161163453E-2</v>
      </c>
      <c r="H19" s="268">
        <v>5.6270210344122149E-2</v>
      </c>
      <c r="I19" s="268">
        <v>2.2392175914583555E-2</v>
      </c>
      <c r="J19" s="268">
        <v>1.7545079984653267E-2</v>
      </c>
      <c r="K19" s="268">
        <v>0</v>
      </c>
      <c r="L19" s="268">
        <v>0</v>
      </c>
      <c r="M19" s="268">
        <v>9.8026848748409348E-2</v>
      </c>
      <c r="N19" s="268">
        <v>2.7421230342588494E-2</v>
      </c>
      <c r="O19" s="268">
        <v>6.0419980946955547E-2</v>
      </c>
      <c r="P19" s="268">
        <v>2.1382826767104735E-2</v>
      </c>
      <c r="Q19" s="268">
        <v>8.2702618519327141E-5</v>
      </c>
      <c r="R19" s="268">
        <v>2.3258947481583754E-2</v>
      </c>
      <c r="S19" s="268">
        <v>4.2705436711749478E-2</v>
      </c>
      <c r="T19" s="268">
        <v>6.4568349787920698E-3</v>
      </c>
      <c r="U19" s="268">
        <v>4.2732662737936906E-4</v>
      </c>
      <c r="V19" s="268">
        <v>3.1527065527469705E-3</v>
      </c>
      <c r="W19" s="268">
        <v>8.4411780422493266E-4</v>
      </c>
      <c r="X19" s="268">
        <v>3.1729870947139296E-8</v>
      </c>
      <c r="Y19" s="268">
        <v>0</v>
      </c>
      <c r="Z19" s="268">
        <v>5.6485133463427026E-2</v>
      </c>
      <c r="AA19" s="268">
        <v>0</v>
      </c>
      <c r="AB19" s="268">
        <v>5.6137759086924983E-2</v>
      </c>
      <c r="AC19" s="268">
        <v>0</v>
      </c>
      <c r="AD19" s="268">
        <v>2.3585160224089647E-2</v>
      </c>
      <c r="AE19" s="268">
        <v>4.4101675233893814E-2</v>
      </c>
      <c r="AF19" s="268">
        <v>2.3754729160475212E-2</v>
      </c>
      <c r="AG19" s="268">
        <v>2.9191567210342766E-2</v>
      </c>
      <c r="AH19" s="268" t="e">
        <v>#DIV/0!</v>
      </c>
      <c r="AI19" s="268">
        <v>0</v>
      </c>
      <c r="AJ19" s="268">
        <v>4.7938311775071477E-2</v>
      </c>
      <c r="AK19" s="84"/>
    </row>
    <row r="20" spans="1:38" x14ac:dyDescent="0.25">
      <c r="A20" s="64">
        <v>3</v>
      </c>
      <c r="B20" s="83" t="s">
        <v>1875</v>
      </c>
      <c r="C20" s="42" t="s">
        <v>1815</v>
      </c>
      <c r="D20" s="268">
        <v>3.5735503453203456E-2</v>
      </c>
      <c r="E20" s="268">
        <v>1.5565857596217913E-3</v>
      </c>
      <c r="F20" s="268">
        <v>0.10368370157169347</v>
      </c>
      <c r="G20" s="268">
        <v>3.4944519896555034E-3</v>
      </c>
      <c r="H20" s="268">
        <v>5.0159460257476293E-2</v>
      </c>
      <c r="I20" s="268">
        <v>2.861067449806607E-3</v>
      </c>
      <c r="J20" s="268">
        <v>0</v>
      </c>
      <c r="K20" s="268">
        <v>0</v>
      </c>
      <c r="L20" s="268">
        <v>0</v>
      </c>
      <c r="M20" s="268">
        <v>1.7778646518023327E-8</v>
      </c>
      <c r="N20" s="268">
        <v>7.379646328159918E-4</v>
      </c>
      <c r="O20" s="268">
        <v>0.10903238927066219</v>
      </c>
      <c r="P20" s="268">
        <v>6.378142027814563E-3</v>
      </c>
      <c r="Q20" s="268">
        <v>0.44544087416105166</v>
      </c>
      <c r="R20" s="268">
        <v>2.579615267729312E-2</v>
      </c>
      <c r="S20" s="268">
        <v>0.1309454409829714</v>
      </c>
      <c r="T20" s="268">
        <v>7.3498596090808234E-4</v>
      </c>
      <c r="U20" s="268">
        <v>0.12442688584988949</v>
      </c>
      <c r="V20" s="268">
        <v>4.1300944587965044E-2</v>
      </c>
      <c r="W20" s="268">
        <v>4.6613755464007534E-2</v>
      </c>
      <c r="X20" s="268">
        <v>2.5498012603975408E-2</v>
      </c>
      <c r="Y20" s="268">
        <v>0.73910312842682113</v>
      </c>
      <c r="Z20" s="268">
        <v>3.8424909166718635E-3</v>
      </c>
      <c r="AA20" s="268">
        <v>0.70978884512151308</v>
      </c>
      <c r="AB20" s="268">
        <v>0.36442579617191673</v>
      </c>
      <c r="AC20" s="268">
        <v>0.96380961325106629</v>
      </c>
      <c r="AD20" s="268">
        <v>0.24100416869403435</v>
      </c>
      <c r="AE20" s="268">
        <v>4.8464409433828355E-2</v>
      </c>
      <c r="AF20" s="268">
        <v>6.3929115373524931E-4</v>
      </c>
      <c r="AG20" s="268">
        <v>4.8173749849458029E-4</v>
      </c>
      <c r="AH20" s="268" t="e">
        <v>#DIV/0!</v>
      </c>
      <c r="AI20" s="268">
        <v>0.7943772865123514</v>
      </c>
      <c r="AJ20" s="268">
        <v>5.2425356052569552E-2</v>
      </c>
      <c r="AK20" s="84"/>
    </row>
    <row r="21" spans="1:38" x14ac:dyDescent="0.25">
      <c r="A21" s="64">
        <v>3</v>
      </c>
      <c r="B21" s="83" t="s">
        <v>1876</v>
      </c>
      <c r="C21" s="82" t="s">
        <v>1816</v>
      </c>
      <c r="D21" s="268">
        <v>0</v>
      </c>
      <c r="E21" s="268">
        <v>7.8426533111909495E-3</v>
      </c>
      <c r="F21" s="268">
        <v>6.6042799185239785E-4</v>
      </c>
      <c r="G21" s="268">
        <v>0</v>
      </c>
      <c r="H21" s="268">
        <v>1.9932259454882887E-3</v>
      </c>
      <c r="I21" s="268">
        <v>0</v>
      </c>
      <c r="J21" s="268">
        <v>0</v>
      </c>
      <c r="K21" s="268">
        <v>0</v>
      </c>
      <c r="L21" s="268">
        <v>0</v>
      </c>
      <c r="M21" s="268">
        <v>3.2527156160220331E-3</v>
      </c>
      <c r="N21" s="268">
        <v>1.0084352095136448E-4</v>
      </c>
      <c r="O21" s="268">
        <v>0</v>
      </c>
      <c r="P21" s="268">
        <v>0</v>
      </c>
      <c r="Q21" s="268">
        <v>0</v>
      </c>
      <c r="R21" s="268">
        <v>2.138455646561212E-4</v>
      </c>
      <c r="S21" s="268">
        <v>0</v>
      </c>
      <c r="T21" s="268">
        <v>0</v>
      </c>
      <c r="U21" s="268">
        <v>0</v>
      </c>
      <c r="V21" s="268">
        <v>0</v>
      </c>
      <c r="W21" s="268">
        <v>0</v>
      </c>
      <c r="X21" s="268">
        <v>0</v>
      </c>
      <c r="Y21" s="268">
        <v>0</v>
      </c>
      <c r="Z21" s="268">
        <v>0</v>
      </c>
      <c r="AA21" s="268">
        <v>0</v>
      </c>
      <c r="AB21" s="268">
        <v>0</v>
      </c>
      <c r="AC21" s="268">
        <v>0</v>
      </c>
      <c r="AD21" s="268">
        <v>0</v>
      </c>
      <c r="AE21" s="268">
        <v>1.3294712552430999E-3</v>
      </c>
      <c r="AF21" s="268">
        <v>8.7359702604877383E-5</v>
      </c>
      <c r="AG21" s="268">
        <v>9.6741102635168488E-4</v>
      </c>
      <c r="AH21" s="268" t="e">
        <v>#DIV/0!</v>
      </c>
      <c r="AI21" s="268">
        <v>0</v>
      </c>
      <c r="AJ21" s="268">
        <v>1.5108940284472888E-3</v>
      </c>
      <c r="AK21" s="84"/>
    </row>
    <row r="22" spans="1:38" x14ac:dyDescent="0.25">
      <c r="A22" s="191">
        <v>3</v>
      </c>
      <c r="B22" s="83" t="s">
        <v>1877</v>
      </c>
      <c r="C22" s="82" t="s">
        <v>1006</v>
      </c>
      <c r="D22" s="268">
        <v>4.3870189679014697E-4</v>
      </c>
      <c r="E22" s="268">
        <v>5.0186855134703022E-2</v>
      </c>
      <c r="F22" s="268">
        <v>1.3141448378777914E-3</v>
      </c>
      <c r="G22" s="268">
        <v>7.1658334331436868E-5</v>
      </c>
      <c r="H22" s="268">
        <v>1.1666366880062496E-2</v>
      </c>
      <c r="I22" s="268">
        <v>0</v>
      </c>
      <c r="J22" s="268">
        <v>8.9865453057116841E-4</v>
      </c>
      <c r="K22" s="268">
        <v>0</v>
      </c>
      <c r="L22" s="268">
        <v>0</v>
      </c>
      <c r="M22" s="268">
        <v>0</v>
      </c>
      <c r="N22" s="268">
        <v>0</v>
      </c>
      <c r="O22" s="268">
        <v>3.9353252030847625E-4</v>
      </c>
      <c r="P22" s="268">
        <v>3.1664027102985244E-3</v>
      </c>
      <c r="Q22" s="268">
        <v>0</v>
      </c>
      <c r="R22" s="268">
        <v>4.1052213706129832E-4</v>
      </c>
      <c r="S22" s="268">
        <v>3.7856396355744613E-4</v>
      </c>
      <c r="T22" s="268">
        <v>0</v>
      </c>
      <c r="U22" s="268">
        <v>0</v>
      </c>
      <c r="V22" s="268">
        <v>0</v>
      </c>
      <c r="W22" s="268">
        <v>0</v>
      </c>
      <c r="X22" s="268">
        <v>0</v>
      </c>
      <c r="Y22" s="268">
        <v>0</v>
      </c>
      <c r="Z22" s="268">
        <v>0</v>
      </c>
      <c r="AA22" s="268">
        <v>0</v>
      </c>
      <c r="AB22" s="268">
        <v>0</v>
      </c>
      <c r="AC22" s="268">
        <v>0</v>
      </c>
      <c r="AD22" s="268">
        <v>1.2510997417222996E-4</v>
      </c>
      <c r="AE22" s="268">
        <v>7.5038205135227404E-3</v>
      </c>
      <c r="AF22" s="268">
        <v>0</v>
      </c>
      <c r="AG22" s="268">
        <v>0</v>
      </c>
      <c r="AH22" s="268" t="e">
        <v>#DIV/0!</v>
      </c>
      <c r="AI22" s="268">
        <v>0</v>
      </c>
      <c r="AJ22" s="268">
        <v>9.013592634792917E-3</v>
      </c>
      <c r="AK22" s="84"/>
    </row>
    <row r="23" spans="1:38" x14ac:dyDescent="0.25">
      <c r="A23" s="64">
        <v>3</v>
      </c>
      <c r="B23" s="83" t="s">
        <v>1878</v>
      </c>
      <c r="C23" s="82" t="s">
        <v>1007</v>
      </c>
      <c r="D23" s="268">
        <v>0</v>
      </c>
      <c r="E23" s="268">
        <v>0</v>
      </c>
      <c r="F23" s="268">
        <v>0</v>
      </c>
      <c r="G23" s="268">
        <v>0</v>
      </c>
      <c r="H23" s="268">
        <v>0</v>
      </c>
      <c r="I23" s="268">
        <v>0</v>
      </c>
      <c r="J23" s="268">
        <v>0</v>
      </c>
      <c r="K23" s="268">
        <v>0</v>
      </c>
      <c r="L23" s="268">
        <v>0</v>
      </c>
      <c r="M23" s="268">
        <v>0</v>
      </c>
      <c r="N23" s="268">
        <v>0</v>
      </c>
      <c r="O23" s="268">
        <v>0</v>
      </c>
      <c r="P23" s="268">
        <v>0</v>
      </c>
      <c r="Q23" s="268">
        <v>0</v>
      </c>
      <c r="R23" s="268">
        <v>0</v>
      </c>
      <c r="S23" s="268">
        <v>0</v>
      </c>
      <c r="T23" s="268">
        <v>0</v>
      </c>
      <c r="U23" s="268">
        <v>0</v>
      </c>
      <c r="V23" s="268">
        <v>0</v>
      </c>
      <c r="W23" s="268">
        <v>0</v>
      </c>
      <c r="X23" s="268">
        <v>0</v>
      </c>
      <c r="Y23" s="268">
        <v>0</v>
      </c>
      <c r="Z23" s="268">
        <v>0</v>
      </c>
      <c r="AA23" s="268">
        <v>0</v>
      </c>
      <c r="AB23" s="268">
        <v>0</v>
      </c>
      <c r="AC23" s="268">
        <v>0</v>
      </c>
      <c r="AD23" s="268">
        <v>0</v>
      </c>
      <c r="AE23" s="268">
        <v>0</v>
      </c>
      <c r="AF23" s="268">
        <v>0</v>
      </c>
      <c r="AG23" s="268">
        <v>0</v>
      </c>
      <c r="AH23" s="268" t="e">
        <v>#DIV/0!</v>
      </c>
      <c r="AI23" s="268">
        <v>0</v>
      </c>
      <c r="AJ23" s="268">
        <v>0</v>
      </c>
      <c r="AK23" s="84"/>
    </row>
    <row r="24" spans="1:38" x14ac:dyDescent="0.25">
      <c r="A24" s="191">
        <v>3</v>
      </c>
      <c r="B24" s="83">
        <v>1499</v>
      </c>
      <c r="C24" s="82" t="s">
        <v>1517</v>
      </c>
      <c r="D24" s="268">
        <v>-2.7893861573922509E-2</v>
      </c>
      <c r="E24" s="268">
        <v>-3.4054581389469402E-2</v>
      </c>
      <c r="F24" s="268">
        <v>-7.2476716947582578E-2</v>
      </c>
      <c r="G24" s="268">
        <v>-2.9983439350456133E-2</v>
      </c>
      <c r="H24" s="268">
        <v>-4.7789235119949411E-2</v>
      </c>
      <c r="I24" s="268">
        <v>-3.4947903954292092E-2</v>
      </c>
      <c r="J24" s="268">
        <v>-2.3500705232091353E-2</v>
      </c>
      <c r="K24" s="268">
        <v>-3.0529595462929247E-2</v>
      </c>
      <c r="L24" s="268">
        <v>-0.1021557141357809</v>
      </c>
      <c r="M24" s="268">
        <v>-6.1063544525019019E-2</v>
      </c>
      <c r="N24" s="268">
        <v>-2.9984440102250112E-2</v>
      </c>
      <c r="O24" s="268">
        <v>-6.1024437230311472E-2</v>
      </c>
      <c r="P24" s="268">
        <v>-1.7620298055003671E-2</v>
      </c>
      <c r="Q24" s="268">
        <v>-9.7353197981244616E-2</v>
      </c>
      <c r="R24" s="268">
        <v>-4.4229410916357813E-2</v>
      </c>
      <c r="S24" s="268">
        <v>-1.7914830016714241E-2</v>
      </c>
      <c r="T24" s="268">
        <v>-1.5057054253088682E-2</v>
      </c>
      <c r="U24" s="268">
        <v>-4.0218957587530878E-2</v>
      </c>
      <c r="V24" s="268">
        <v>-5.514819212425532E-2</v>
      </c>
      <c r="W24" s="268">
        <v>-1.4092233485530068E-2</v>
      </c>
      <c r="X24" s="268">
        <v>-5.2163113638427197E-2</v>
      </c>
      <c r="Y24" s="268">
        <v>-6.668277399314293E-2</v>
      </c>
      <c r="Z24" s="268">
        <v>-2.7712654609789597E-2</v>
      </c>
      <c r="AA24" s="268">
        <v>-6.0974597123774815E-2</v>
      </c>
      <c r="AB24" s="268">
        <v>-5.9457408433956915E-2</v>
      </c>
      <c r="AC24" s="268">
        <v>-7.0217707860527473E-2</v>
      </c>
      <c r="AD24" s="268">
        <v>-3.3196872058172545E-2</v>
      </c>
      <c r="AE24" s="268">
        <v>-4.6101912663878399E-2</v>
      </c>
      <c r="AF24" s="268">
        <v>-3.0057332993976449E-2</v>
      </c>
      <c r="AG24" s="268">
        <v>-8.9385934801537559E-2</v>
      </c>
      <c r="AH24" s="268" t="e">
        <v>#DIV/0!</v>
      </c>
      <c r="AI24" s="268">
        <v>-6.549852387667493E-2</v>
      </c>
      <c r="AJ24" s="268">
        <v>-4.4417355165987896E-2</v>
      </c>
      <c r="AK24" s="84"/>
    </row>
    <row r="25" spans="1:38" x14ac:dyDescent="0.25">
      <c r="A25" s="64">
        <v>3</v>
      </c>
      <c r="B25" s="83">
        <v>149905</v>
      </c>
      <c r="C25" s="82" t="s">
        <v>1518</v>
      </c>
      <c r="D25" s="268">
        <v>-5.2423099080431213E-3</v>
      </c>
      <c r="E25" s="268">
        <v>-3.3429663996552097E-3</v>
      </c>
      <c r="F25" s="268">
        <v>-1.6412518316059017E-2</v>
      </c>
      <c r="G25" s="268">
        <v>-6.1022684324492111E-3</v>
      </c>
      <c r="H25" s="268">
        <v>-9.5302333904194354E-3</v>
      </c>
      <c r="I25" s="268">
        <v>-6.506996051283279E-3</v>
      </c>
      <c r="J25" s="268">
        <v>-6.9924303499859257E-3</v>
      </c>
      <c r="K25" s="268">
        <v>-1.0207088001470872E-2</v>
      </c>
      <c r="L25" s="268">
        <v>-1.6777405234994318E-3</v>
      </c>
      <c r="M25" s="268">
        <v>-4.564981150659177E-3</v>
      </c>
      <c r="N25" s="268">
        <v>-1.472666720560257E-2</v>
      </c>
      <c r="O25" s="268">
        <v>-1.2513894571954787E-2</v>
      </c>
      <c r="P25" s="268">
        <v>-4.0403739396382412E-3</v>
      </c>
      <c r="Q25" s="268">
        <v>-4.6329208065213981E-7</v>
      </c>
      <c r="R25" s="268">
        <v>-7.828006510222571E-3</v>
      </c>
      <c r="S25" s="268">
        <v>-9.964945205464015E-3</v>
      </c>
      <c r="T25" s="268">
        <v>-3.3901922823376066E-3</v>
      </c>
      <c r="U25" s="268">
        <v>-3.6226048690058106E-3</v>
      </c>
      <c r="V25" s="268">
        <v>-1.8405411789279764E-3</v>
      </c>
      <c r="W25" s="268">
        <v>-4.0956428570388306E-3</v>
      </c>
      <c r="X25" s="268">
        <v>-8.3713584847127493E-4</v>
      </c>
      <c r="Y25" s="268">
        <v>0</v>
      </c>
      <c r="Z25" s="268">
        <v>-2.8631617340187519E-3</v>
      </c>
      <c r="AA25" s="268">
        <v>0</v>
      </c>
      <c r="AB25" s="268">
        <v>-1.689554241712306E-3</v>
      </c>
      <c r="AC25" s="268">
        <v>0</v>
      </c>
      <c r="AD25" s="268">
        <v>-4.745865102481683E-3</v>
      </c>
      <c r="AE25" s="268">
        <v>-8.797732072776657E-3</v>
      </c>
      <c r="AF25" s="268">
        <v>-1.4122352873693596E-2</v>
      </c>
      <c r="AG25" s="268">
        <v>-2.5383521868348512E-3</v>
      </c>
      <c r="AH25" s="268" t="e">
        <v>#DIV/0!</v>
      </c>
      <c r="AI25" s="268">
        <v>0</v>
      </c>
      <c r="AJ25" s="268">
        <v>-8.737119672074049E-3</v>
      </c>
      <c r="AK25" s="84"/>
    </row>
    <row r="26" spans="1:38" s="28" customFormat="1" x14ac:dyDescent="0.25">
      <c r="A26" s="64">
        <v>3</v>
      </c>
      <c r="B26" s="83">
        <v>149910</v>
      </c>
      <c r="C26" s="82" t="s">
        <v>1519</v>
      </c>
      <c r="D26" s="268">
        <v>-4.1677475093752515E-3</v>
      </c>
      <c r="E26" s="268">
        <v>-8.4810176234063357E-3</v>
      </c>
      <c r="F26" s="268">
        <v>-6.563094890565644E-3</v>
      </c>
      <c r="G26" s="268">
        <v>-4.4942832772558406E-3</v>
      </c>
      <c r="H26" s="268">
        <v>-6.1503567864726995E-3</v>
      </c>
      <c r="I26" s="268">
        <v>-1.1942077365683763E-2</v>
      </c>
      <c r="J26" s="268">
        <v>-4.5424302170055603E-3</v>
      </c>
      <c r="K26" s="268">
        <v>0</v>
      </c>
      <c r="L26" s="268">
        <v>-2.2079416665621909E-2</v>
      </c>
      <c r="M26" s="268">
        <v>-1.403793253083621E-2</v>
      </c>
      <c r="N26" s="268">
        <v>-3.6766887007670212E-3</v>
      </c>
      <c r="O26" s="268">
        <v>-5.8065946722992683E-3</v>
      </c>
      <c r="P26" s="268">
        <v>-4.5663726407582641E-3</v>
      </c>
      <c r="Q26" s="268">
        <v>-2.2688116051110537E-2</v>
      </c>
      <c r="R26" s="268">
        <v>-8.9673090854891259E-3</v>
      </c>
      <c r="S26" s="268">
        <v>-2.1121232868666744E-4</v>
      </c>
      <c r="T26" s="268">
        <v>-6.485972237423766E-3</v>
      </c>
      <c r="U26" s="268">
        <v>-1.1777455767829391E-2</v>
      </c>
      <c r="V26" s="268">
        <v>-2.5444745898207905E-2</v>
      </c>
      <c r="W26" s="268">
        <v>-2.9761087401772314E-5</v>
      </c>
      <c r="X26" s="268">
        <v>-2.1767927030912241E-2</v>
      </c>
      <c r="Y26" s="268">
        <v>-2.7646417976657386E-3</v>
      </c>
      <c r="Z26" s="268">
        <v>-7.7140246164190658E-3</v>
      </c>
      <c r="AA26" s="268">
        <v>0</v>
      </c>
      <c r="AB26" s="268">
        <v>-4.6136345278436899E-3</v>
      </c>
      <c r="AC26" s="268">
        <v>-3.6083809743762955E-6</v>
      </c>
      <c r="AD26" s="268">
        <v>-3.3666105382156269E-3</v>
      </c>
      <c r="AE26" s="268">
        <v>-6.9998591339395268E-3</v>
      </c>
      <c r="AF26" s="268">
        <v>-3.1850775185113568E-3</v>
      </c>
      <c r="AG26" s="268">
        <v>-1.9727000297814958E-2</v>
      </c>
      <c r="AH26" s="268" t="e">
        <v>#DIV/0!</v>
      </c>
      <c r="AI26" s="268">
        <v>-8.6235148295846957E-4</v>
      </c>
      <c r="AJ26" s="268">
        <v>-6.4848732595871169E-3</v>
      </c>
      <c r="AK26" s="411"/>
      <c r="AL26" s="60"/>
    </row>
    <row r="27" spans="1:38" x14ac:dyDescent="0.25">
      <c r="A27" s="191">
        <v>3</v>
      </c>
      <c r="B27" s="83">
        <v>149915</v>
      </c>
      <c r="C27" s="82" t="s">
        <v>1520</v>
      </c>
      <c r="D27" s="268">
        <v>-7.9646985407265001E-4</v>
      </c>
      <c r="E27" s="268">
        <v>-1.9949537361827669E-3</v>
      </c>
      <c r="F27" s="268">
        <v>-1.5240511131708778E-3</v>
      </c>
      <c r="G27" s="268">
        <v>-9.3843895797504184E-4</v>
      </c>
      <c r="H27" s="268">
        <v>-1.3817690365296271E-3</v>
      </c>
      <c r="I27" s="268">
        <v>-4.4965364842288982E-4</v>
      </c>
      <c r="J27" s="268">
        <v>-5.1033532171493843E-4</v>
      </c>
      <c r="K27" s="268">
        <v>0</v>
      </c>
      <c r="L27" s="268">
        <v>0</v>
      </c>
      <c r="M27" s="268">
        <v>-1.6991710914677702E-3</v>
      </c>
      <c r="N27" s="268">
        <v>-7.6034114668852883E-4</v>
      </c>
      <c r="O27" s="268">
        <v>-1.2294887684926744E-3</v>
      </c>
      <c r="P27" s="268">
        <v>-4.448577069795089E-4</v>
      </c>
      <c r="Q27" s="268">
        <v>-4.3613167150608002E-5</v>
      </c>
      <c r="R27" s="268">
        <v>-5.4584649210705054E-4</v>
      </c>
      <c r="S27" s="268">
        <v>-7.2246421897989316E-4</v>
      </c>
      <c r="T27" s="268">
        <v>-7.0214358332281194E-5</v>
      </c>
      <c r="U27" s="268">
        <v>-4.2733418130880264E-6</v>
      </c>
      <c r="V27" s="268">
        <v>-8.0535518252350621E-5</v>
      </c>
      <c r="W27" s="268">
        <v>-6.1590743901180134E-6</v>
      </c>
      <c r="X27" s="268">
        <v>-3.1729870947139296E-8</v>
      </c>
      <c r="Y27" s="268">
        <v>0</v>
      </c>
      <c r="Z27" s="268">
        <v>-2.1167326158993745E-3</v>
      </c>
      <c r="AA27" s="268">
        <v>0</v>
      </c>
      <c r="AB27" s="268">
        <v>-1.2412271856891985E-3</v>
      </c>
      <c r="AC27" s="268">
        <v>0</v>
      </c>
      <c r="AD27" s="268">
        <v>-4.5232207251487145E-4</v>
      </c>
      <c r="AE27" s="268">
        <v>-1.0701835028560289E-3</v>
      </c>
      <c r="AF27" s="268">
        <v>-6.5867569702367256E-4</v>
      </c>
      <c r="AG27" s="268">
        <v>-5.0630074147498579E-4</v>
      </c>
      <c r="AH27" s="268" t="e">
        <v>#DIV/0!</v>
      </c>
      <c r="AI27" s="268">
        <v>0</v>
      </c>
      <c r="AJ27" s="268">
        <v>-1.169654276701193E-3</v>
      </c>
      <c r="AK27" s="84"/>
    </row>
    <row r="28" spans="1:38" x14ac:dyDescent="0.25">
      <c r="A28" s="64">
        <v>3</v>
      </c>
      <c r="B28" s="83">
        <v>149920</v>
      </c>
      <c r="C28" s="82" t="s">
        <v>1521</v>
      </c>
      <c r="D28" s="268">
        <v>-7.5598882165830278E-4</v>
      </c>
      <c r="E28" s="268">
        <v>-1.5974924159508204E-4</v>
      </c>
      <c r="F28" s="268">
        <v>-1.6449528310695891E-3</v>
      </c>
      <c r="G28" s="268">
        <v>-1.0666894288206517E-4</v>
      </c>
      <c r="H28" s="268">
        <v>-8.7133301354208159E-4</v>
      </c>
      <c r="I28" s="268">
        <v>-2.6955209184733263E-4</v>
      </c>
      <c r="J28" s="268">
        <v>0</v>
      </c>
      <c r="K28" s="268">
        <v>0</v>
      </c>
      <c r="L28" s="268">
        <v>0</v>
      </c>
      <c r="M28" s="268">
        <v>-1.5687041045314698E-8</v>
      </c>
      <c r="N28" s="268">
        <v>-2.7243857527408325E-5</v>
      </c>
      <c r="O28" s="268">
        <v>-2.1582747715953444E-3</v>
      </c>
      <c r="P28" s="268">
        <v>-2.7630082694959105E-4</v>
      </c>
      <c r="Q28" s="268">
        <v>-3.3346673327452045E-2</v>
      </c>
      <c r="R28" s="268">
        <v>-1.6998458142023936E-3</v>
      </c>
      <c r="S28" s="268">
        <v>-2.6662950791200785E-3</v>
      </c>
      <c r="T28" s="268">
        <v>-3.7635725043732234E-5</v>
      </c>
      <c r="U28" s="268">
        <v>-1.4497167652983849E-2</v>
      </c>
      <c r="V28" s="268">
        <v>-9.0677658082062584E-4</v>
      </c>
      <c r="W28" s="268">
        <v>-8.2563694597306955E-4</v>
      </c>
      <c r="X28" s="268">
        <v>-4.7700914282143275E-3</v>
      </c>
      <c r="Y28" s="268">
        <v>-1.5434129610535873E-2</v>
      </c>
      <c r="Z28" s="268">
        <v>-4.9551570948257878E-4</v>
      </c>
      <c r="AA28" s="268">
        <v>-4.3690130397112385E-2</v>
      </c>
      <c r="AB28" s="268">
        <v>-1.2920496624625267E-2</v>
      </c>
      <c r="AC28" s="268">
        <v>-5.4229002709137712E-2</v>
      </c>
      <c r="AD28" s="268">
        <v>-9.9558856215570396E-3</v>
      </c>
      <c r="AE28" s="268">
        <v>-1.4568296110212564E-3</v>
      </c>
      <c r="AF28" s="268">
        <v>-2.3601072919219985E-5</v>
      </c>
      <c r="AG28" s="268">
        <v>-1.0581263561357232E-5</v>
      </c>
      <c r="AH28" s="268" t="e">
        <v>#DIV/0!</v>
      </c>
      <c r="AI28" s="268">
        <v>-3.8017966414583743E-2</v>
      </c>
      <c r="AJ28" s="268">
        <v>-1.4746239465098015E-3</v>
      </c>
      <c r="AK28" s="84"/>
    </row>
    <row r="29" spans="1:38" x14ac:dyDescent="0.25">
      <c r="A29" s="64">
        <v>3</v>
      </c>
      <c r="B29" s="83">
        <v>149940</v>
      </c>
      <c r="C29" s="82" t="s">
        <v>1523</v>
      </c>
      <c r="D29" s="268">
        <v>0</v>
      </c>
      <c r="E29" s="268">
        <v>-5.3991039195940005E-4</v>
      </c>
      <c r="F29" s="268">
        <v>-6.6042737662258676E-6</v>
      </c>
      <c r="G29" s="268">
        <v>0</v>
      </c>
      <c r="H29" s="268">
        <v>-1.2138264331837798E-4</v>
      </c>
      <c r="I29" s="268">
        <v>0</v>
      </c>
      <c r="J29" s="268">
        <v>0</v>
      </c>
      <c r="K29" s="268">
        <v>0</v>
      </c>
      <c r="L29" s="268">
        <v>0</v>
      </c>
      <c r="M29" s="268">
        <v>-7.186553518495987E-5</v>
      </c>
      <c r="N29" s="268">
        <v>-1.3303750442101295E-6</v>
      </c>
      <c r="O29" s="268">
        <v>0</v>
      </c>
      <c r="P29" s="268">
        <v>0</v>
      </c>
      <c r="Q29" s="268">
        <v>0</v>
      </c>
      <c r="R29" s="268">
        <v>-4.5015120171624871E-6</v>
      </c>
      <c r="S29" s="268">
        <v>0</v>
      </c>
      <c r="T29" s="268">
        <v>0</v>
      </c>
      <c r="U29" s="268">
        <v>0</v>
      </c>
      <c r="V29" s="268">
        <v>0</v>
      </c>
      <c r="W29" s="268">
        <v>0</v>
      </c>
      <c r="X29" s="268">
        <v>0</v>
      </c>
      <c r="Y29" s="268">
        <v>0</v>
      </c>
      <c r="Z29" s="268">
        <v>0</v>
      </c>
      <c r="AA29" s="268">
        <v>0</v>
      </c>
      <c r="AB29" s="268">
        <v>0</v>
      </c>
      <c r="AC29" s="268">
        <v>0</v>
      </c>
      <c r="AD29" s="268">
        <v>0</v>
      </c>
      <c r="AE29" s="268">
        <v>-7.8106480670408072E-5</v>
      </c>
      <c r="AF29" s="268">
        <v>-1.1524901859703953E-6</v>
      </c>
      <c r="AG29" s="268">
        <v>-2.1373990031633992E-5</v>
      </c>
      <c r="AH29" s="268" t="e">
        <v>#DIV/0!</v>
      </c>
      <c r="AI29" s="268">
        <v>0</v>
      </c>
      <c r="AJ29" s="268">
        <v>-9.2009795157446214E-5</v>
      </c>
      <c r="AK29" s="84"/>
      <c r="AL29" s="326"/>
    </row>
    <row r="30" spans="1:38" x14ac:dyDescent="0.25">
      <c r="A30" s="191">
        <v>3</v>
      </c>
      <c r="B30" s="83">
        <v>149945</v>
      </c>
      <c r="C30" s="82" t="s">
        <v>1524</v>
      </c>
      <c r="D30" s="268">
        <v>-9.5536176154349954E-4</v>
      </c>
      <c r="E30" s="268">
        <v>-2.9538055847441896E-3</v>
      </c>
      <c r="F30" s="268">
        <v>-2.9614623814325173E-3</v>
      </c>
      <c r="G30" s="268">
        <v>-6.3012756270687499E-4</v>
      </c>
      <c r="H30" s="268">
        <v>-2.154181168070925E-3</v>
      </c>
      <c r="I30" s="268">
        <v>-3.0173201178230048E-3</v>
      </c>
      <c r="J30" s="268">
        <v>-1.6682486550578466E-5</v>
      </c>
      <c r="K30" s="268">
        <v>0</v>
      </c>
      <c r="L30" s="268">
        <v>-5.0881835363533277E-3</v>
      </c>
      <c r="M30" s="268">
        <v>-1.5581108967062257E-3</v>
      </c>
      <c r="N30" s="268">
        <v>-1.6329102645290387E-3</v>
      </c>
      <c r="O30" s="268">
        <v>-4.3586107995924311E-3</v>
      </c>
      <c r="P30" s="268">
        <v>-1.3838289473727485E-4</v>
      </c>
      <c r="Q30" s="268">
        <v>-1.4744552484713667E-3</v>
      </c>
      <c r="R30" s="268">
        <v>-1.8317607956181163E-3</v>
      </c>
      <c r="S30" s="268">
        <v>-2.4309466589396821E-3</v>
      </c>
      <c r="T30" s="268">
        <v>-9.5317978114407538E-4</v>
      </c>
      <c r="U30" s="268">
        <v>-1.6302861966342765E-3</v>
      </c>
      <c r="V30" s="268">
        <v>-1.3039410485510395E-2</v>
      </c>
      <c r="W30" s="268">
        <v>0</v>
      </c>
      <c r="X30" s="268">
        <v>-1.7546866126761421E-3</v>
      </c>
      <c r="Y30" s="268">
        <v>-2.9695431988911693E-2</v>
      </c>
      <c r="Z30" s="268">
        <v>-4.0762350246866599E-3</v>
      </c>
      <c r="AA30" s="268">
        <v>-3.3983308029112112E-3</v>
      </c>
      <c r="AB30" s="268">
        <v>-1.9129313514010985E-2</v>
      </c>
      <c r="AC30" s="268">
        <v>-6.0459322847533524E-3</v>
      </c>
      <c r="AD30" s="268">
        <v>-6.0436010335368643E-3</v>
      </c>
      <c r="AE30" s="268">
        <v>-2.1779715070278302E-3</v>
      </c>
      <c r="AF30" s="268">
        <v>-1.4145733284987836E-3</v>
      </c>
      <c r="AG30" s="268">
        <v>-4.1310247023874161E-3</v>
      </c>
      <c r="AH30" s="268" t="e">
        <v>#DIV/0!</v>
      </c>
      <c r="AI30" s="268">
        <v>-1.2377230606312298E-2</v>
      </c>
      <c r="AJ30" s="268">
        <v>-2.0398660352859846E-3</v>
      </c>
      <c r="AK30" s="84"/>
      <c r="AL30" s="329"/>
    </row>
    <row r="31" spans="1:38" x14ac:dyDescent="0.25">
      <c r="A31" s="64">
        <v>3</v>
      </c>
      <c r="B31" s="83">
        <v>149950</v>
      </c>
      <c r="C31" s="82" t="s">
        <v>1525</v>
      </c>
      <c r="D31" s="268">
        <v>-2.4195379679035505E-3</v>
      </c>
      <c r="E31" s="268">
        <v>-5.8462563706246336E-3</v>
      </c>
      <c r="F31" s="268">
        <v>-1.05672519918012E-2</v>
      </c>
      <c r="G31" s="268">
        <v>-8.6081978753941978E-3</v>
      </c>
      <c r="H31" s="268">
        <v>-7.5973221046469301E-3</v>
      </c>
      <c r="I31" s="268">
        <v>-9.4837086566504809E-3</v>
      </c>
      <c r="J31" s="268">
        <v>-1.4550590635858424E-3</v>
      </c>
      <c r="K31" s="268">
        <v>-2.3403573443222937E-3</v>
      </c>
      <c r="L31" s="268">
        <v>-2.0441626340205112E-2</v>
      </c>
      <c r="M31" s="268">
        <v>-1.959673057825418E-2</v>
      </c>
      <c r="N31" s="268">
        <v>-2.9580661116810026E-3</v>
      </c>
      <c r="O31" s="268">
        <v>-1.9756937002689223E-2</v>
      </c>
      <c r="P31" s="268">
        <v>-2.7414257438987395E-3</v>
      </c>
      <c r="Q31" s="268">
        <v>-3.1166605322333523E-3</v>
      </c>
      <c r="R31" s="268">
        <v>-7.3835251229809372E-3</v>
      </c>
      <c r="S31" s="268">
        <v>-1.3307792379500527E-3</v>
      </c>
      <c r="T31" s="268">
        <v>-3.8932214641421814E-3</v>
      </c>
      <c r="U31" s="268">
        <v>-7.2538369968850886E-5</v>
      </c>
      <c r="V31" s="268">
        <v>-1.0809067990235016E-2</v>
      </c>
      <c r="W31" s="268">
        <v>0</v>
      </c>
      <c r="X31" s="268">
        <v>-3.3575378604024857E-3</v>
      </c>
      <c r="Y31" s="268">
        <v>-1.8709873233312361E-2</v>
      </c>
      <c r="Z31" s="268">
        <v>-7.9425982159415758E-3</v>
      </c>
      <c r="AA31" s="268">
        <v>-1.4664061977250295E-3</v>
      </c>
      <c r="AB31" s="268">
        <v>-3.1703835305416212E-3</v>
      </c>
      <c r="AC31" s="268">
        <v>-1.0384373078423312E-3</v>
      </c>
      <c r="AD31" s="268">
        <v>-3.0851330334853264E-3</v>
      </c>
      <c r="AE31" s="268">
        <v>-7.3727595552663247E-3</v>
      </c>
      <c r="AF31" s="268">
        <v>-2.875472081528939E-3</v>
      </c>
      <c r="AG31" s="268">
        <v>-2.0077986776804464E-2</v>
      </c>
      <c r="AH31" s="268" t="e">
        <v>#DIV/0!</v>
      </c>
      <c r="AI31" s="268">
        <v>-6.7112038550963937E-3</v>
      </c>
      <c r="AJ31" s="268">
        <v>-6.8991919854158295E-3</v>
      </c>
      <c r="AK31" s="84"/>
      <c r="AL31" s="326"/>
    </row>
    <row r="32" spans="1:38" x14ac:dyDescent="0.25">
      <c r="A32" s="191">
        <v>3</v>
      </c>
      <c r="B32" s="83">
        <v>149955</v>
      </c>
      <c r="C32" s="82" t="s">
        <v>1526</v>
      </c>
      <c r="D32" s="268">
        <v>-1.6424326412640383E-5</v>
      </c>
      <c r="E32" s="268">
        <v>-1.4755910098049484E-3</v>
      </c>
      <c r="F32" s="268">
        <v>-1.4497074410551477E-5</v>
      </c>
      <c r="G32" s="268">
        <v>-3.3493299902090825E-6</v>
      </c>
      <c r="H32" s="268">
        <v>-3.3408233584648813E-4</v>
      </c>
      <c r="I32" s="268">
        <v>0</v>
      </c>
      <c r="J32" s="268">
        <v>-2.1972332350997115E-5</v>
      </c>
      <c r="K32" s="268">
        <v>0</v>
      </c>
      <c r="L32" s="268">
        <v>0</v>
      </c>
      <c r="M32" s="268">
        <v>0</v>
      </c>
      <c r="N32" s="268">
        <v>0</v>
      </c>
      <c r="O32" s="268">
        <v>-3.6208328643456152E-6</v>
      </c>
      <c r="P32" s="268">
        <v>-4.2326322605001958E-5</v>
      </c>
      <c r="Q32" s="268">
        <v>0</v>
      </c>
      <c r="R32" s="268">
        <v>-7.876644286484585E-6</v>
      </c>
      <c r="S32" s="268">
        <v>-3.7856260188024561E-6</v>
      </c>
      <c r="T32" s="268">
        <v>0</v>
      </c>
      <c r="U32" s="268">
        <v>0</v>
      </c>
      <c r="V32" s="268">
        <v>0</v>
      </c>
      <c r="W32" s="268">
        <v>0</v>
      </c>
      <c r="X32" s="268">
        <v>0</v>
      </c>
      <c r="Y32" s="268">
        <v>0</v>
      </c>
      <c r="Z32" s="268">
        <v>0</v>
      </c>
      <c r="AA32" s="268">
        <v>0</v>
      </c>
      <c r="AB32" s="268">
        <v>0</v>
      </c>
      <c r="AC32" s="268">
        <v>0</v>
      </c>
      <c r="AD32" s="268">
        <v>-1.251095241573955E-6</v>
      </c>
      <c r="AE32" s="268">
        <v>-2.135033450538671E-4</v>
      </c>
      <c r="AF32" s="268">
        <v>0</v>
      </c>
      <c r="AG32" s="268">
        <v>0</v>
      </c>
      <c r="AH32" s="268" t="e">
        <v>#DIV/0!</v>
      </c>
      <c r="AI32" s="268">
        <v>0</v>
      </c>
      <c r="AJ32" s="268">
        <v>-2.5646031578355867E-4</v>
      </c>
      <c r="AK32" s="84"/>
      <c r="AL32" s="327"/>
    </row>
    <row r="33" spans="1:38" x14ac:dyDescent="0.25">
      <c r="A33" s="64">
        <v>3</v>
      </c>
      <c r="B33" s="83">
        <v>149960</v>
      </c>
      <c r="C33" s="82" t="s">
        <v>1527</v>
      </c>
      <c r="D33" s="268">
        <v>0</v>
      </c>
      <c r="E33" s="268">
        <v>0</v>
      </c>
      <c r="F33" s="268">
        <v>0</v>
      </c>
      <c r="G33" s="268">
        <v>0</v>
      </c>
      <c r="H33" s="268">
        <v>0</v>
      </c>
      <c r="I33" s="268">
        <v>0</v>
      </c>
      <c r="J33" s="268">
        <v>0</v>
      </c>
      <c r="K33" s="268">
        <v>0</v>
      </c>
      <c r="L33" s="268">
        <v>0</v>
      </c>
      <c r="M33" s="268">
        <v>0</v>
      </c>
      <c r="N33" s="268">
        <v>0</v>
      </c>
      <c r="O33" s="268">
        <v>0</v>
      </c>
      <c r="P33" s="268">
        <v>0</v>
      </c>
      <c r="Q33" s="268">
        <v>0</v>
      </c>
      <c r="R33" s="268">
        <v>0</v>
      </c>
      <c r="S33" s="268">
        <v>0</v>
      </c>
      <c r="T33" s="268">
        <v>0</v>
      </c>
      <c r="U33" s="268">
        <v>0</v>
      </c>
      <c r="V33" s="268">
        <v>0</v>
      </c>
      <c r="W33" s="268">
        <v>0</v>
      </c>
      <c r="X33" s="268">
        <v>0</v>
      </c>
      <c r="Y33" s="268">
        <v>0</v>
      </c>
      <c r="Z33" s="268">
        <v>0</v>
      </c>
      <c r="AA33" s="268">
        <v>0</v>
      </c>
      <c r="AB33" s="268">
        <v>0</v>
      </c>
      <c r="AC33" s="268">
        <v>0</v>
      </c>
      <c r="AD33" s="268">
        <v>0</v>
      </c>
      <c r="AE33" s="268">
        <v>0</v>
      </c>
      <c r="AF33" s="268">
        <v>0</v>
      </c>
      <c r="AG33" s="268">
        <v>0</v>
      </c>
      <c r="AH33" s="268" t="e">
        <v>#DIV/0!</v>
      </c>
      <c r="AI33" s="268">
        <v>0</v>
      </c>
      <c r="AJ33" s="268">
        <v>0</v>
      </c>
      <c r="AK33" s="84"/>
    </row>
    <row r="34" spans="1:38" x14ac:dyDescent="0.25">
      <c r="A34" s="191">
        <v>3</v>
      </c>
      <c r="B34" s="83">
        <v>149980</v>
      </c>
      <c r="C34" s="82" t="s">
        <v>1528</v>
      </c>
      <c r="D34" s="268">
        <v>0</v>
      </c>
      <c r="E34" s="268">
        <v>0</v>
      </c>
      <c r="F34" s="268">
        <v>0</v>
      </c>
      <c r="G34" s="268">
        <v>0</v>
      </c>
      <c r="H34" s="268">
        <v>0</v>
      </c>
      <c r="I34" s="268">
        <v>0</v>
      </c>
      <c r="J34" s="268">
        <v>0</v>
      </c>
      <c r="K34" s="268">
        <v>0</v>
      </c>
      <c r="L34" s="268">
        <v>0</v>
      </c>
      <c r="M34" s="268">
        <v>0</v>
      </c>
      <c r="N34" s="268">
        <v>0</v>
      </c>
      <c r="O34" s="268">
        <v>-6.7672646720617711E-3</v>
      </c>
      <c r="P34" s="268">
        <v>0</v>
      </c>
      <c r="Q34" s="268">
        <v>0</v>
      </c>
      <c r="R34" s="268">
        <v>-2.487723819673903E-4</v>
      </c>
      <c r="S34" s="268">
        <v>0</v>
      </c>
      <c r="T34" s="268">
        <v>0</v>
      </c>
      <c r="U34" s="268">
        <v>-2.7508837624896959E-3</v>
      </c>
      <c r="V34" s="268">
        <v>-2.2457387718038744E-3</v>
      </c>
      <c r="W34" s="268">
        <v>0</v>
      </c>
      <c r="X34" s="268">
        <v>-6.8210077987542524E-3</v>
      </c>
      <c r="Y34" s="268">
        <v>0</v>
      </c>
      <c r="Z34" s="268">
        <v>0</v>
      </c>
      <c r="AA34" s="268">
        <v>-8.6816328052480018E-3</v>
      </c>
      <c r="AB34" s="268">
        <v>-9.225248666708815E-3</v>
      </c>
      <c r="AC34" s="268">
        <v>0</v>
      </c>
      <c r="AD34" s="268">
        <v>-2.0596390427158285E-3</v>
      </c>
      <c r="AE34" s="268">
        <v>-1.5315931691397931E-4</v>
      </c>
      <c r="AF34" s="268">
        <v>0</v>
      </c>
      <c r="AG34" s="268">
        <v>-2.6194187912356103E-5</v>
      </c>
      <c r="AH34" s="268" t="e">
        <v>#DIV/0!</v>
      </c>
      <c r="AI34" s="268">
        <v>-3.398158951378817E-3</v>
      </c>
      <c r="AJ34" s="268">
        <v>-1.5762687605501706E-4</v>
      </c>
      <c r="AK34" s="84"/>
    </row>
    <row r="35" spans="1:38" x14ac:dyDescent="0.25">
      <c r="A35" s="64">
        <v>3</v>
      </c>
      <c r="B35" s="83">
        <v>149985</v>
      </c>
      <c r="C35" s="82" t="s">
        <v>1529</v>
      </c>
      <c r="D35" s="268">
        <v>-2.0491449916761148E-4</v>
      </c>
      <c r="E35" s="268">
        <v>-1.2522475512696022E-3</v>
      </c>
      <c r="F35" s="268">
        <v>-1.3570785603358938E-2</v>
      </c>
      <c r="G35" s="268">
        <v>-7.2882845552444341E-4</v>
      </c>
      <c r="H35" s="268">
        <v>-5.9754331166657114E-3</v>
      </c>
      <c r="I35" s="268">
        <v>0</v>
      </c>
      <c r="J35" s="268">
        <v>-5.7758828001113339E-4</v>
      </c>
      <c r="K35" s="268">
        <v>0</v>
      </c>
      <c r="L35" s="268">
        <v>0</v>
      </c>
      <c r="M35" s="268">
        <v>-1.054040378096193E-3</v>
      </c>
      <c r="N35" s="268">
        <v>0</v>
      </c>
      <c r="O35" s="268">
        <v>0</v>
      </c>
      <c r="P35" s="268">
        <v>-9.9354276546769968E-4</v>
      </c>
      <c r="Q35" s="268">
        <v>0</v>
      </c>
      <c r="R35" s="268">
        <v>-2.5814234214522166E-4</v>
      </c>
      <c r="S35" s="268">
        <v>0</v>
      </c>
      <c r="T35" s="268">
        <v>-1.4768766302846484E-4</v>
      </c>
      <c r="U35" s="268">
        <v>0</v>
      </c>
      <c r="V35" s="268">
        <v>-6.960081791497723E-4</v>
      </c>
      <c r="W35" s="268">
        <v>0</v>
      </c>
      <c r="X35" s="268">
        <v>-9.3226866484369744E-4</v>
      </c>
      <c r="Y35" s="268">
        <v>0</v>
      </c>
      <c r="Z35" s="268">
        <v>-1.7872209783262928E-3</v>
      </c>
      <c r="AA35" s="268">
        <v>0</v>
      </c>
      <c r="AB35" s="268">
        <v>0</v>
      </c>
      <c r="AC35" s="268">
        <v>0</v>
      </c>
      <c r="AD35" s="268">
        <v>-9.0286014222120358E-5</v>
      </c>
      <c r="AE35" s="268">
        <v>-3.8603348340092028E-3</v>
      </c>
      <c r="AF35" s="268">
        <v>0</v>
      </c>
      <c r="AG35" s="268">
        <v>-3.216071189587908E-4</v>
      </c>
      <c r="AH35" s="268" t="e">
        <v>#DIV/0!</v>
      </c>
      <c r="AI35" s="268">
        <v>0</v>
      </c>
      <c r="AJ35" s="268">
        <v>-4.6117784515590475E-3</v>
      </c>
      <c r="AK35" s="84"/>
    </row>
    <row r="36" spans="1:38" x14ac:dyDescent="0.25">
      <c r="A36" s="191">
        <v>3</v>
      </c>
      <c r="B36" s="83">
        <v>149987</v>
      </c>
      <c r="C36" s="82" t="s">
        <v>1530</v>
      </c>
      <c r="D36" s="268">
        <v>-2.3771859147656547E-3</v>
      </c>
      <c r="E36" s="268">
        <v>-3.383363187271611E-4</v>
      </c>
      <c r="F36" s="268">
        <v>-3.9672264071908304E-3</v>
      </c>
      <c r="G36" s="268">
        <v>0</v>
      </c>
      <c r="H36" s="268">
        <v>-2.1528165698581916E-3</v>
      </c>
      <c r="I36" s="268">
        <v>-1.6724257465509758E-4</v>
      </c>
      <c r="J36" s="268">
        <v>0</v>
      </c>
      <c r="K36" s="268">
        <v>-4.2370150988302741E-3</v>
      </c>
      <c r="L36" s="268">
        <v>-4.8157282618510036E-3</v>
      </c>
      <c r="M36" s="268">
        <v>-8.2364489829429687E-3</v>
      </c>
      <c r="N36" s="268">
        <v>-3.2983343324348049E-3</v>
      </c>
      <c r="O36" s="268">
        <v>0</v>
      </c>
      <c r="P36" s="268">
        <v>-8.7601188051205021E-4</v>
      </c>
      <c r="Q36" s="268">
        <v>-2.1647802514478901E-2</v>
      </c>
      <c r="R36" s="268">
        <v>-3.1950175870567024E-3</v>
      </c>
      <c r="S36" s="268">
        <v>0</v>
      </c>
      <c r="T36" s="268">
        <v>0</v>
      </c>
      <c r="U36" s="268">
        <v>0</v>
      </c>
      <c r="V36" s="268">
        <v>0</v>
      </c>
      <c r="W36" s="268">
        <v>-4.7349882110970173E-3</v>
      </c>
      <c r="X36" s="268">
        <v>-1.1922426664281833E-2</v>
      </c>
      <c r="Y36" s="268">
        <v>0</v>
      </c>
      <c r="Z36" s="268">
        <v>-6.4784383955378288E-4</v>
      </c>
      <c r="AA36" s="268">
        <v>-2.4818611526319805E-3</v>
      </c>
      <c r="AB36" s="268">
        <v>-6.1435937336792633E-3</v>
      </c>
      <c r="AC36" s="268">
        <v>-1.9564712738504167E-3</v>
      </c>
      <c r="AD36" s="268">
        <v>-1.8468535123735987E-3</v>
      </c>
      <c r="AE36" s="268">
        <v>-2.491647209830783E-3</v>
      </c>
      <c r="AF36" s="268">
        <v>-3.4238456277566141E-3</v>
      </c>
      <c r="AG36" s="268">
        <v>-5.7769363442630997E-3</v>
      </c>
      <c r="AH36" s="268" t="e">
        <v>#DIV/0!</v>
      </c>
      <c r="AI36" s="268">
        <v>-1.552611916889572E-3</v>
      </c>
      <c r="AJ36" s="268">
        <v>-2.1326638369736275E-3</v>
      </c>
      <c r="AK36" s="84"/>
    </row>
    <row r="37" spans="1:38" s="14" customFormat="1" x14ac:dyDescent="0.25">
      <c r="A37" s="64">
        <v>3</v>
      </c>
      <c r="B37" s="13">
        <v>149989</v>
      </c>
      <c r="C37" s="14" t="s">
        <v>1531</v>
      </c>
      <c r="D37" s="268">
        <v>-1.0957921010980228E-2</v>
      </c>
      <c r="E37" s="268">
        <v>-7.6697471615000765E-3</v>
      </c>
      <c r="F37" s="268">
        <v>-1.5244272064757184E-2</v>
      </c>
      <c r="G37" s="268">
        <v>-8.3712765162782497E-3</v>
      </c>
      <c r="H37" s="268">
        <v>-1.1520324954578947E-2</v>
      </c>
      <c r="I37" s="268">
        <v>-3.1113534479262424E-3</v>
      </c>
      <c r="J37" s="268">
        <v>-9.3842071808863791E-3</v>
      </c>
      <c r="K37" s="268">
        <v>-1.374513501830581E-2</v>
      </c>
      <c r="L37" s="268">
        <v>-4.8053018808250102E-2</v>
      </c>
      <c r="M37" s="268">
        <v>-1.0244247693830286E-2</v>
      </c>
      <c r="N37" s="268">
        <v>-2.9028581079755234E-3</v>
      </c>
      <c r="O37" s="268">
        <v>-8.4297511387616281E-3</v>
      </c>
      <c r="P37" s="268">
        <v>-3.5007033334573012E-3</v>
      </c>
      <c r="Q37" s="268">
        <v>-1.5035413848267152E-2</v>
      </c>
      <c r="R37" s="268">
        <v>-1.2258806628264656E-2</v>
      </c>
      <c r="S37" s="268">
        <v>-5.8440166155504937E-4</v>
      </c>
      <c r="T37" s="268">
        <v>-7.895074163657421E-5</v>
      </c>
      <c r="U37" s="268">
        <v>-5.8637476268059109E-3</v>
      </c>
      <c r="V37" s="268">
        <v>-8.5367521347409672E-5</v>
      </c>
      <c r="W37" s="268">
        <v>-4.4000453096292597E-3</v>
      </c>
      <c r="X37" s="268">
        <v>0</v>
      </c>
      <c r="Y37" s="268">
        <v>-7.8697362717258893E-5</v>
      </c>
      <c r="Z37" s="268">
        <v>-6.9321875461514991E-5</v>
      </c>
      <c r="AA37" s="268">
        <v>-1.2562357681462036E-3</v>
      </c>
      <c r="AB37" s="268">
        <v>-1.3239564091457707E-3</v>
      </c>
      <c r="AC37" s="268">
        <v>-6.9442559039692804E-3</v>
      </c>
      <c r="AD37" s="268">
        <v>-1.5494249918280142E-3</v>
      </c>
      <c r="AE37" s="268">
        <v>-1.1429826094512539E-2</v>
      </c>
      <c r="AF37" s="268">
        <v>-4.3525823038583003E-3</v>
      </c>
      <c r="AG37" s="268">
        <v>-3.6248577191493651E-2</v>
      </c>
      <c r="AH37" s="268" t="e">
        <v>#DIV/0!</v>
      </c>
      <c r="AI37" s="268">
        <v>-2.5790006494556448E-3</v>
      </c>
      <c r="AJ37" s="268">
        <v>-1.0361486714885236E-2</v>
      </c>
      <c r="AK37" s="25"/>
      <c r="AL37" s="64"/>
    </row>
    <row r="38" spans="1:38" x14ac:dyDescent="0.25">
      <c r="A38" s="191">
        <v>3</v>
      </c>
      <c r="B38" s="83">
        <v>15</v>
      </c>
      <c r="C38" s="14" t="s">
        <v>94</v>
      </c>
      <c r="D38" s="268">
        <v>0</v>
      </c>
      <c r="E38" s="268">
        <v>7.1527206599284637E-4</v>
      </c>
      <c r="F38" s="268">
        <v>1.7537355093778835E-5</v>
      </c>
      <c r="G38" s="268">
        <v>5.4623021036196019E-6</v>
      </c>
      <c r="H38" s="268">
        <v>1.6536326734447303E-4</v>
      </c>
      <c r="I38" s="268">
        <v>2.8775477774199128E-5</v>
      </c>
      <c r="J38" s="268">
        <v>0</v>
      </c>
      <c r="K38" s="268">
        <v>4.1575446744295512E-4</v>
      </c>
      <c r="L38" s="268">
        <v>0</v>
      </c>
      <c r="M38" s="268">
        <v>0</v>
      </c>
      <c r="N38" s="268">
        <v>0</v>
      </c>
      <c r="O38" s="268">
        <v>0</v>
      </c>
      <c r="P38" s="268">
        <v>0</v>
      </c>
      <c r="Q38" s="268">
        <v>0</v>
      </c>
      <c r="R38" s="268">
        <v>1.9849258627956032E-5</v>
      </c>
      <c r="S38" s="268">
        <v>0</v>
      </c>
      <c r="T38" s="268">
        <v>0</v>
      </c>
      <c r="U38" s="268">
        <v>0</v>
      </c>
      <c r="V38" s="268">
        <v>0</v>
      </c>
      <c r="W38" s="268">
        <v>0</v>
      </c>
      <c r="X38" s="268">
        <v>0</v>
      </c>
      <c r="Y38" s="268">
        <v>0</v>
      </c>
      <c r="Z38" s="268">
        <v>0</v>
      </c>
      <c r="AA38" s="268">
        <v>0</v>
      </c>
      <c r="AB38" s="268">
        <v>0</v>
      </c>
      <c r="AC38" s="268">
        <v>0</v>
      </c>
      <c r="AD38" s="268">
        <v>0</v>
      </c>
      <c r="AE38" s="268">
        <v>1.1100276263724062E-4</v>
      </c>
      <c r="AF38" s="268">
        <v>5.5590658307586931E-5</v>
      </c>
      <c r="AG38" s="268">
        <v>0</v>
      </c>
      <c r="AH38" s="268" t="e">
        <v>#DIV/0!</v>
      </c>
      <c r="AI38" s="268">
        <v>0</v>
      </c>
      <c r="AJ38" s="268">
        <v>1.2691491113587147E-4</v>
      </c>
      <c r="AK38" s="84"/>
    </row>
    <row r="39" spans="1:38" s="14" customFormat="1" x14ac:dyDescent="0.25">
      <c r="A39" s="64">
        <v>3</v>
      </c>
      <c r="B39" s="13">
        <v>16</v>
      </c>
      <c r="C39" s="14" t="s">
        <v>97</v>
      </c>
      <c r="D39" s="268">
        <v>1.0382053121308452E-2</v>
      </c>
      <c r="E39" s="268">
        <v>2.1129574674397647E-2</v>
      </c>
      <c r="F39" s="268">
        <v>2.1192523366165745E-2</v>
      </c>
      <c r="G39" s="268">
        <v>1.279678168597142E-2</v>
      </c>
      <c r="H39" s="268">
        <v>1.7580997425213168E-2</v>
      </c>
      <c r="I39" s="268">
        <v>2.5382828989745483E-2</v>
      </c>
      <c r="J39" s="268">
        <v>9.3909437281888934E-3</v>
      </c>
      <c r="K39" s="268">
        <v>4.3806992076477645E-3</v>
      </c>
      <c r="L39" s="268">
        <v>1.6569383505394563E-2</v>
      </c>
      <c r="M39" s="268">
        <v>8.9365209326108929E-3</v>
      </c>
      <c r="N39" s="268">
        <v>1.290328404677823E-2</v>
      </c>
      <c r="O39" s="268">
        <v>1.8584604045733092E-2</v>
      </c>
      <c r="P39" s="268">
        <v>1.4023601999012597E-2</v>
      </c>
      <c r="Q39" s="268">
        <v>1.20597913850708E-2</v>
      </c>
      <c r="R39" s="268">
        <v>1.389647557440135E-2</v>
      </c>
      <c r="S39" s="268">
        <v>8.6073940139181852E-3</v>
      </c>
      <c r="T39" s="268">
        <v>2.3984018639167517E-2</v>
      </c>
      <c r="U39" s="268">
        <v>5.6158923244339388E-2</v>
      </c>
      <c r="V39" s="268">
        <v>9.9640426489681182E-3</v>
      </c>
      <c r="W39" s="268">
        <v>3.3347761569035013E-3</v>
      </c>
      <c r="X39" s="268">
        <v>1.1282474829616718E-2</v>
      </c>
      <c r="Y39" s="268">
        <v>4.452551919626431E-2</v>
      </c>
      <c r="Z39" s="268">
        <v>0.11120455390138638</v>
      </c>
      <c r="AA39" s="268">
        <v>3.8547068314764614E-2</v>
      </c>
      <c r="AB39" s="268">
        <v>1.8646656939981264E-2</v>
      </c>
      <c r="AC39" s="268">
        <v>1.5891870176635771E-2</v>
      </c>
      <c r="AD39" s="268">
        <v>1.9802285045969911E-2</v>
      </c>
      <c r="AE39" s="268">
        <v>1.6421743893338597E-2</v>
      </c>
      <c r="AF39" s="268">
        <v>1.1763726594507369E-2</v>
      </c>
      <c r="AG39" s="268">
        <v>1.4222200487321309E-2</v>
      </c>
      <c r="AH39" s="268" t="e">
        <v>#DIV/0!</v>
      </c>
      <c r="AI39" s="268">
        <v>3.3679904979232289E-2</v>
      </c>
      <c r="AJ39" s="268">
        <v>1.7009199062838654E-2</v>
      </c>
      <c r="AK39" s="25"/>
      <c r="AL39" s="64"/>
    </row>
    <row r="40" spans="1:38" x14ac:dyDescent="0.25">
      <c r="A40" s="191">
        <v>3</v>
      </c>
      <c r="B40" s="83">
        <v>17</v>
      </c>
      <c r="C40" s="14" t="s">
        <v>817</v>
      </c>
      <c r="D40" s="268">
        <v>4.0591609423545174E-3</v>
      </c>
      <c r="E40" s="268">
        <v>8.8544799735320657E-4</v>
      </c>
      <c r="F40" s="268">
        <v>1.8227829606395447E-3</v>
      </c>
      <c r="G40" s="268">
        <v>2.604711120895037E-3</v>
      </c>
      <c r="H40" s="268">
        <v>2.1906124081572669E-3</v>
      </c>
      <c r="I40" s="268">
        <v>5.6096580929893254E-3</v>
      </c>
      <c r="J40" s="268">
        <v>9.1501656855952609E-5</v>
      </c>
      <c r="K40" s="268">
        <v>0</v>
      </c>
      <c r="L40" s="268">
        <v>0</v>
      </c>
      <c r="M40" s="268">
        <v>5.4020301360910143E-4</v>
      </c>
      <c r="N40" s="268">
        <v>3.3104730673618132E-3</v>
      </c>
      <c r="O40" s="268">
        <v>1.2501369712042275E-3</v>
      </c>
      <c r="P40" s="268">
        <v>2.9371108208946298E-3</v>
      </c>
      <c r="Q40" s="268">
        <v>5.2843347388615962E-4</v>
      </c>
      <c r="R40" s="268">
        <v>1.8691394866325176E-3</v>
      </c>
      <c r="S40" s="268">
        <v>2.5510599869321437E-3</v>
      </c>
      <c r="T40" s="268">
        <v>2.8258691096191141E-2</v>
      </c>
      <c r="U40" s="268">
        <v>2.1647827206387554E-2</v>
      </c>
      <c r="V40" s="268">
        <v>2.8333351481789402E-4</v>
      </c>
      <c r="W40" s="268">
        <v>1.3657884035291965E-4</v>
      </c>
      <c r="X40" s="268">
        <v>5.9246015032498505E-4</v>
      </c>
      <c r="Y40" s="268">
        <v>0</v>
      </c>
      <c r="Z40" s="268">
        <v>0</v>
      </c>
      <c r="AA40" s="268">
        <v>0</v>
      </c>
      <c r="AB40" s="268">
        <v>7.5008957388254425E-4</v>
      </c>
      <c r="AC40" s="268">
        <v>0</v>
      </c>
      <c r="AD40" s="268">
        <v>6.08607892379401E-3</v>
      </c>
      <c r="AE40" s="268">
        <v>2.2149251342399893E-3</v>
      </c>
      <c r="AF40" s="268">
        <v>2.8678286906073276E-3</v>
      </c>
      <c r="AG40" s="268">
        <v>1.6397003349407065E-4</v>
      </c>
      <c r="AH40" s="268" t="e">
        <v>#DIV/0!</v>
      </c>
      <c r="AI40" s="268">
        <v>0</v>
      </c>
      <c r="AJ40" s="268">
        <v>2.3164090884324126E-3</v>
      </c>
      <c r="AK40" s="84"/>
    </row>
    <row r="41" spans="1:38" s="14" customFormat="1" x14ac:dyDescent="0.25">
      <c r="A41" s="64">
        <v>3</v>
      </c>
      <c r="B41" s="13">
        <v>18</v>
      </c>
      <c r="C41" s="14" t="s">
        <v>180</v>
      </c>
      <c r="D41" s="268">
        <v>2.0250837730469467E-2</v>
      </c>
      <c r="E41" s="268">
        <v>1.7776983591916484E-2</v>
      </c>
      <c r="F41" s="268">
        <v>1.6949442984791278E-2</v>
      </c>
      <c r="G41" s="268">
        <v>1.1633264636197065E-2</v>
      </c>
      <c r="H41" s="268">
        <v>1.682412441821934E-2</v>
      </c>
      <c r="I41" s="268">
        <v>1.5211796585884384E-2</v>
      </c>
      <c r="J41" s="268">
        <v>1.1215411668151758E-2</v>
      </c>
      <c r="K41" s="268">
        <v>9.5636369299862431E-4</v>
      </c>
      <c r="L41" s="268">
        <v>4.3597838183578571E-3</v>
      </c>
      <c r="M41" s="268">
        <v>5.5382128114704757E-3</v>
      </c>
      <c r="N41" s="268">
        <v>9.3171894321499079E-3</v>
      </c>
      <c r="O41" s="268">
        <v>1.1866897642372483E-2</v>
      </c>
      <c r="P41" s="268">
        <v>1.3465089130401908E-2</v>
      </c>
      <c r="Q41" s="268">
        <v>1.1952430976872378E-2</v>
      </c>
      <c r="R41" s="268">
        <v>9.8196016811405006E-3</v>
      </c>
      <c r="S41" s="268">
        <v>1.0631189730774787E-2</v>
      </c>
      <c r="T41" s="268">
        <v>4.4552065339019301E-2</v>
      </c>
      <c r="U41" s="268">
        <v>5.7964482594159088E-2</v>
      </c>
      <c r="V41" s="268">
        <v>8.4295136660511531E-3</v>
      </c>
      <c r="W41" s="268">
        <v>1.2195214010608666E-2</v>
      </c>
      <c r="X41" s="268">
        <v>0.21087443078340798</v>
      </c>
      <c r="Y41" s="268">
        <v>1.3549462896869783E-2</v>
      </c>
      <c r="Z41" s="268">
        <v>2.8372179436134243E-3</v>
      </c>
      <c r="AA41" s="268">
        <v>1.2810543124481863E-2</v>
      </c>
      <c r="AB41" s="268">
        <v>2.3085672401572627E-2</v>
      </c>
      <c r="AC41" s="268">
        <v>5.9680839328640316E-3</v>
      </c>
      <c r="AD41" s="268">
        <v>2.2966410935405444E-2</v>
      </c>
      <c r="AE41" s="268">
        <v>1.4685360734062335E-2</v>
      </c>
      <c r="AF41" s="268">
        <v>8.1992608391199141E-3</v>
      </c>
      <c r="AG41" s="268">
        <v>4.7577370792094096E-3</v>
      </c>
      <c r="AH41" s="268" t="e">
        <v>#DIV/0!</v>
      </c>
      <c r="AI41" s="268">
        <v>1.1008211280279307E-2</v>
      </c>
      <c r="AJ41" s="268">
        <v>1.6240568998753618E-2</v>
      </c>
      <c r="AK41" s="25"/>
      <c r="AL41" s="64"/>
    </row>
    <row r="42" spans="1:38" x14ac:dyDescent="0.25">
      <c r="A42" s="191">
        <v>3</v>
      </c>
      <c r="B42" s="83">
        <v>19</v>
      </c>
      <c r="C42" s="82" t="s">
        <v>192</v>
      </c>
      <c r="D42" s="268">
        <v>2.6025052367993583E-2</v>
      </c>
      <c r="E42" s="268">
        <v>4.1153953094810292E-2</v>
      </c>
      <c r="F42" s="268">
        <v>6.5702653693419946E-2</v>
      </c>
      <c r="G42" s="268">
        <v>3.9028722271697673E-2</v>
      </c>
      <c r="H42" s="268">
        <v>4.7840214445624286E-2</v>
      </c>
      <c r="I42" s="268">
        <v>4.527811927114482E-2</v>
      </c>
      <c r="J42" s="268">
        <v>2.2715443173694949E-2</v>
      </c>
      <c r="K42" s="268">
        <v>2.0572693009479719E-2</v>
      </c>
      <c r="L42" s="268">
        <v>4.4688791032167836E-2</v>
      </c>
      <c r="M42" s="268">
        <v>2.7304534131948596E-2</v>
      </c>
      <c r="N42" s="268">
        <v>2.6211062336706437E-2</v>
      </c>
      <c r="O42" s="268">
        <v>2.4420218263079933E-2</v>
      </c>
      <c r="P42" s="268">
        <v>2.6750300680090662E-2</v>
      </c>
      <c r="Q42" s="268">
        <v>3.4479165726587907E-2</v>
      </c>
      <c r="R42" s="268">
        <v>3.0621016316220488E-2</v>
      </c>
      <c r="S42" s="268">
        <v>1.5578923360933998E-2</v>
      </c>
      <c r="T42" s="268">
        <v>3.929619247696238E-2</v>
      </c>
      <c r="U42" s="268">
        <v>3.5562260402430865E-2</v>
      </c>
      <c r="V42" s="268">
        <v>6.9355682824626702E-2</v>
      </c>
      <c r="W42" s="268">
        <v>1.8739391012992813E-2</v>
      </c>
      <c r="X42" s="268">
        <v>7.991560052322455E-2</v>
      </c>
      <c r="Y42" s="268">
        <v>2.2706778904209902E-2</v>
      </c>
      <c r="Z42" s="268">
        <v>3.3922707490391779E-2</v>
      </c>
      <c r="AA42" s="268">
        <v>4.1570075079542856E-2</v>
      </c>
      <c r="AB42" s="268">
        <v>2.0146462247827162E-2</v>
      </c>
      <c r="AC42" s="268">
        <v>1.1886950497176717E-2</v>
      </c>
      <c r="AD42" s="268">
        <v>2.564974910597383E-2</v>
      </c>
      <c r="AE42" s="268">
        <v>4.1318659825901154E-2</v>
      </c>
      <c r="AF42" s="268">
        <v>2.5457154231738575E-2</v>
      </c>
      <c r="AG42" s="268">
        <v>3.9806141047613659E-2</v>
      </c>
      <c r="AH42" s="268" t="e">
        <v>#DIV/0!</v>
      </c>
      <c r="AI42" s="268">
        <v>2.687624270032354E-2</v>
      </c>
      <c r="AJ42" s="268">
        <v>4.3372955710946903E-2</v>
      </c>
      <c r="AK42" s="84"/>
    </row>
    <row r="43" spans="1:38" s="14" customFormat="1" x14ac:dyDescent="0.25">
      <c r="A43" s="64">
        <v>3</v>
      </c>
      <c r="B43" s="13">
        <v>0</v>
      </c>
      <c r="C43" s="14" t="s">
        <v>1003</v>
      </c>
      <c r="D43" s="268">
        <v>1</v>
      </c>
      <c r="E43" s="268">
        <v>1</v>
      </c>
      <c r="F43" s="268">
        <v>1</v>
      </c>
      <c r="G43" s="268">
        <v>1</v>
      </c>
      <c r="H43" s="268">
        <v>1</v>
      </c>
      <c r="I43" s="268">
        <v>1</v>
      </c>
      <c r="J43" s="268">
        <v>1</v>
      </c>
      <c r="K43" s="268">
        <v>1</v>
      </c>
      <c r="L43" s="268">
        <v>1</v>
      </c>
      <c r="M43" s="268">
        <v>1</v>
      </c>
      <c r="N43" s="268">
        <v>1</v>
      </c>
      <c r="O43" s="268">
        <v>1</v>
      </c>
      <c r="P43" s="268">
        <v>1</v>
      </c>
      <c r="Q43" s="268">
        <v>1</v>
      </c>
      <c r="R43" s="268">
        <v>1</v>
      </c>
      <c r="S43" s="268">
        <v>1</v>
      </c>
      <c r="T43" s="268">
        <v>1</v>
      </c>
      <c r="U43" s="268">
        <v>1</v>
      </c>
      <c r="V43" s="268">
        <v>1</v>
      </c>
      <c r="W43" s="268">
        <v>1</v>
      </c>
      <c r="X43" s="268">
        <v>1</v>
      </c>
      <c r="Y43" s="268">
        <v>1</v>
      </c>
      <c r="Z43" s="268">
        <v>1</v>
      </c>
      <c r="AA43" s="268">
        <v>1</v>
      </c>
      <c r="AB43" s="268">
        <v>1</v>
      </c>
      <c r="AC43" s="268">
        <v>1</v>
      </c>
      <c r="AD43" s="268">
        <v>1</v>
      </c>
      <c r="AE43" s="268">
        <v>1</v>
      </c>
      <c r="AF43" s="268">
        <v>1</v>
      </c>
      <c r="AG43" s="268">
        <v>1</v>
      </c>
      <c r="AH43" s="268" t="e">
        <v>#DIV/0!</v>
      </c>
      <c r="AI43" s="268">
        <v>1</v>
      </c>
      <c r="AJ43" s="268">
        <v>1</v>
      </c>
      <c r="AK43" s="25"/>
      <c r="AL43" s="64"/>
    </row>
    <row r="44" spans="1:38" x14ac:dyDescent="0.25">
      <c r="A44" s="191"/>
      <c r="B44" s="83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4"/>
    </row>
    <row r="45" spans="1:38" x14ac:dyDescent="0.25">
      <c r="A45" s="64">
        <v>3</v>
      </c>
      <c r="B45" s="83"/>
      <c r="D45" s="88"/>
      <c r="E45" s="88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4"/>
    </row>
    <row r="46" spans="1:38" x14ac:dyDescent="0.25">
      <c r="A46" s="191"/>
      <c r="B46" s="83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4"/>
    </row>
    <row r="47" spans="1:38" x14ac:dyDescent="0.25">
      <c r="A47" s="64">
        <v>3</v>
      </c>
      <c r="B47" s="83"/>
      <c r="D47" s="88"/>
      <c r="E47" s="88"/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4"/>
    </row>
    <row r="48" spans="1:38" x14ac:dyDescent="0.25">
      <c r="A48" s="191"/>
      <c r="B48" s="83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4"/>
    </row>
    <row r="49" spans="1:37" x14ac:dyDescent="0.25">
      <c r="A49" s="64">
        <v>3</v>
      </c>
      <c r="B49" s="83"/>
      <c r="C49" s="82" t="s">
        <v>1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4"/>
    </row>
    <row r="50" spans="1:37" x14ac:dyDescent="0.25">
      <c r="A50" s="191">
        <v>3</v>
      </c>
      <c r="B50" s="83">
        <v>21</v>
      </c>
      <c r="C50" s="82" t="s">
        <v>824</v>
      </c>
      <c r="D50" s="268">
        <v>0.8648933462619024</v>
      </c>
      <c r="E50" s="268">
        <v>0.88060548866597732</v>
      </c>
      <c r="F50" s="268">
        <v>0.89745395267736661</v>
      </c>
      <c r="G50" s="268">
        <v>0.88297714269289795</v>
      </c>
      <c r="H50" s="268">
        <v>0.88480868277058744</v>
      </c>
      <c r="I50" s="268">
        <v>0.97447275239334707</v>
      </c>
      <c r="J50" s="268">
        <v>0.89364162296377925</v>
      </c>
      <c r="K50" s="268">
        <v>0.91749640838826529</v>
      </c>
      <c r="L50" s="268">
        <v>0.64387004203345211</v>
      </c>
      <c r="M50" s="268">
        <v>0.91393324603107162</v>
      </c>
      <c r="N50" s="268">
        <v>0.93305086245839064</v>
      </c>
      <c r="O50" s="268">
        <v>0.95853180795032544</v>
      </c>
      <c r="P50" s="268">
        <v>0.92889681697969217</v>
      </c>
      <c r="Q50" s="268">
        <v>0.6112144015718014</v>
      </c>
      <c r="R50" s="268">
        <v>0.87931389306991692</v>
      </c>
      <c r="S50" s="268">
        <v>0.59765300469988503</v>
      </c>
      <c r="T50" s="268">
        <v>0.89956632608123621</v>
      </c>
      <c r="U50" s="268">
        <v>0.97526442713306816</v>
      </c>
      <c r="V50" s="268">
        <v>0.94847573939779461</v>
      </c>
      <c r="W50" s="268">
        <v>0.97535432847966475</v>
      </c>
      <c r="X50" s="268">
        <v>0.92515146847545038</v>
      </c>
      <c r="Y50" s="268">
        <v>0.81874637848582421</v>
      </c>
      <c r="Z50" s="268">
        <v>0.88321789799545702</v>
      </c>
      <c r="AA50" s="268">
        <v>0.41847399210384517</v>
      </c>
      <c r="AB50" s="268">
        <v>0.82802765770687348</v>
      </c>
      <c r="AC50" s="268">
        <v>0.20296328740702402</v>
      </c>
      <c r="AD50" s="268">
        <v>0.72945091337921486</v>
      </c>
      <c r="AE50" s="268">
        <v>0.87788484768883646</v>
      </c>
      <c r="AF50" s="268">
        <v>0.93103831263902836</v>
      </c>
      <c r="AG50" s="268">
        <v>0.73531282268395948</v>
      </c>
      <c r="AH50" s="268" t="e">
        <v>#DIV/0!</v>
      </c>
      <c r="AI50" s="268">
        <v>0.49306796418001736</v>
      </c>
      <c r="AJ50" s="268">
        <v>0.8846104243566757</v>
      </c>
      <c r="AK50" s="84"/>
    </row>
    <row r="51" spans="1:37" x14ac:dyDescent="0.25">
      <c r="A51" s="64">
        <v>3</v>
      </c>
      <c r="B51" s="83">
        <v>2101</v>
      </c>
      <c r="C51" s="82" t="s">
        <v>243</v>
      </c>
      <c r="D51" s="268">
        <v>0.51296124373922658</v>
      </c>
      <c r="E51" s="268">
        <v>0.45484190760815602</v>
      </c>
      <c r="F51" s="268">
        <v>0.63796721353219643</v>
      </c>
      <c r="G51" s="268">
        <v>0.55301577123238865</v>
      </c>
      <c r="H51" s="268">
        <v>0.55850596214664239</v>
      </c>
      <c r="I51" s="268">
        <v>0.47559112130588199</v>
      </c>
      <c r="J51" s="268">
        <v>0.57280007978572134</v>
      </c>
      <c r="K51" s="268">
        <v>0.91636639081007432</v>
      </c>
      <c r="L51" s="268">
        <v>6.4131962398175871E-3</v>
      </c>
      <c r="M51" s="268">
        <v>0.39133706321613121</v>
      </c>
      <c r="N51" s="268">
        <v>0.55893864136253424</v>
      </c>
      <c r="O51" s="268">
        <v>0.5403651124215717</v>
      </c>
      <c r="P51" s="268">
        <v>0.50661110274564192</v>
      </c>
      <c r="Q51" s="268">
        <v>0.12068039796194341</v>
      </c>
      <c r="R51" s="268">
        <v>0.46537788958030757</v>
      </c>
      <c r="S51" s="268">
        <v>0.35267102569995185</v>
      </c>
      <c r="T51" s="268">
        <v>0.27640763148847564</v>
      </c>
      <c r="U51" s="268">
        <v>0.73298342522266136</v>
      </c>
      <c r="V51" s="268">
        <v>0.33189044468537071</v>
      </c>
      <c r="W51" s="268">
        <v>0.70702137662714448</v>
      </c>
      <c r="X51" s="268">
        <v>0.11253418728368413</v>
      </c>
      <c r="Y51" s="268">
        <v>8.1377342043077255E-2</v>
      </c>
      <c r="Z51" s="268">
        <v>0.49372546539691581</v>
      </c>
      <c r="AA51" s="268">
        <v>6.2899168265937555E-2</v>
      </c>
      <c r="AB51" s="268">
        <v>0.33137996485127541</v>
      </c>
      <c r="AC51" s="268">
        <v>6.411837562055088E-2</v>
      </c>
      <c r="AD51" s="268">
        <v>0.33873701858075816</v>
      </c>
      <c r="AE51" s="268">
        <v>0.52037103480486713</v>
      </c>
      <c r="AF51" s="268">
        <v>0.60518527588552273</v>
      </c>
      <c r="AG51" s="268">
        <v>0.13568141221846139</v>
      </c>
      <c r="AH51" s="268" t="e">
        <v>#DIV/0!</v>
      </c>
      <c r="AI51" s="268">
        <v>6.9463984957596578E-2</v>
      </c>
      <c r="AJ51" s="268">
        <v>0.54135326665977679</v>
      </c>
      <c r="AK51" s="84"/>
    </row>
    <row r="52" spans="1:37" x14ac:dyDescent="0.25">
      <c r="A52" s="191">
        <v>3</v>
      </c>
      <c r="B52" s="83">
        <v>2102</v>
      </c>
      <c r="C52" s="82" t="s">
        <v>254</v>
      </c>
      <c r="D52" s="268">
        <v>0</v>
      </c>
      <c r="E52" s="268">
        <v>0</v>
      </c>
      <c r="F52" s="268">
        <v>0</v>
      </c>
      <c r="G52" s="268">
        <v>0</v>
      </c>
      <c r="H52" s="268">
        <v>0</v>
      </c>
      <c r="I52" s="268">
        <v>0</v>
      </c>
      <c r="J52" s="268">
        <v>0</v>
      </c>
      <c r="K52" s="268">
        <v>0</v>
      </c>
      <c r="L52" s="268">
        <v>0</v>
      </c>
      <c r="M52" s="268">
        <v>0</v>
      </c>
      <c r="N52" s="268">
        <v>0</v>
      </c>
      <c r="O52" s="268">
        <v>0</v>
      </c>
      <c r="P52" s="268">
        <v>0</v>
      </c>
      <c r="Q52" s="268">
        <v>0</v>
      </c>
      <c r="R52" s="268">
        <v>0</v>
      </c>
      <c r="S52" s="268">
        <v>0</v>
      </c>
      <c r="T52" s="268">
        <v>0</v>
      </c>
      <c r="U52" s="268">
        <v>0</v>
      </c>
      <c r="V52" s="268">
        <v>0</v>
      </c>
      <c r="W52" s="268">
        <v>0</v>
      </c>
      <c r="X52" s="268">
        <v>0</v>
      </c>
      <c r="Y52" s="268">
        <v>0</v>
      </c>
      <c r="Z52" s="268">
        <v>0</v>
      </c>
      <c r="AA52" s="268">
        <v>0</v>
      </c>
      <c r="AB52" s="268">
        <v>0</v>
      </c>
      <c r="AC52" s="268">
        <v>0</v>
      </c>
      <c r="AD52" s="268">
        <v>0</v>
      </c>
      <c r="AE52" s="268">
        <v>0</v>
      </c>
      <c r="AF52" s="268">
        <v>0</v>
      </c>
      <c r="AG52" s="268">
        <v>0</v>
      </c>
      <c r="AH52" s="268" t="e">
        <v>#DIV/0!</v>
      </c>
      <c r="AI52" s="268">
        <v>0</v>
      </c>
      <c r="AJ52" s="268">
        <v>0</v>
      </c>
      <c r="AK52" s="84"/>
    </row>
    <row r="53" spans="1:37" x14ac:dyDescent="0.25">
      <c r="A53" s="64">
        <v>3</v>
      </c>
      <c r="B53" s="83">
        <v>2103</v>
      </c>
      <c r="C53" s="82" t="s">
        <v>258</v>
      </c>
      <c r="D53" s="268">
        <v>0.3167901076517145</v>
      </c>
      <c r="E53" s="268">
        <v>0.36822189284892454</v>
      </c>
      <c r="F53" s="268">
        <v>0.22711511297283443</v>
      </c>
      <c r="G53" s="268">
        <v>0.30326134428644741</v>
      </c>
      <c r="H53" s="268">
        <v>0.28898340332529787</v>
      </c>
      <c r="I53" s="268">
        <v>0.47746457470069864</v>
      </c>
      <c r="J53" s="268">
        <v>0.28583087777642208</v>
      </c>
      <c r="K53" s="268">
        <v>0</v>
      </c>
      <c r="L53" s="268">
        <v>0.63275358727356046</v>
      </c>
      <c r="M53" s="268">
        <v>0.52258081051462468</v>
      </c>
      <c r="N53" s="268">
        <v>0.35301650343238816</v>
      </c>
      <c r="O53" s="268">
        <v>0.41812904978423709</v>
      </c>
      <c r="P53" s="268">
        <v>0.38754384891402965</v>
      </c>
      <c r="Q53" s="268">
        <v>0.48602496177911947</v>
      </c>
      <c r="R53" s="268">
        <v>0.39396708941041036</v>
      </c>
      <c r="S53" s="268">
        <v>0.23556223799576426</v>
      </c>
      <c r="T53" s="268">
        <v>0.57945941571229231</v>
      </c>
      <c r="U53" s="268">
        <v>0.20995607140690009</v>
      </c>
      <c r="V53" s="268">
        <v>0.61487249708059866</v>
      </c>
      <c r="W53" s="268">
        <v>0.22760562652842367</v>
      </c>
      <c r="X53" s="268">
        <v>0.80948581124299612</v>
      </c>
      <c r="Y53" s="268">
        <v>0.73736903644274709</v>
      </c>
      <c r="Z53" s="268">
        <v>0.35593820688761751</v>
      </c>
      <c r="AA53" s="268">
        <v>0.35557482383790756</v>
      </c>
      <c r="AB53" s="268">
        <v>0.48135948069960788</v>
      </c>
      <c r="AC53" s="268">
        <v>0.13869726357903661</v>
      </c>
      <c r="AD53" s="268">
        <v>0.37226085037976936</v>
      </c>
      <c r="AE53" s="268">
        <v>0.32657461022750861</v>
      </c>
      <c r="AF53" s="268">
        <v>0.30734062840574278</v>
      </c>
      <c r="AG53" s="268">
        <v>0.59649292628756301</v>
      </c>
      <c r="AH53" s="268" t="e">
        <v>#DIV/0!</v>
      </c>
      <c r="AI53" s="268">
        <v>0.42356271429007575</v>
      </c>
      <c r="AJ53" s="268">
        <v>0.3086724549721328</v>
      </c>
      <c r="AK53" s="84"/>
    </row>
    <row r="54" spans="1:37" x14ac:dyDescent="0.25">
      <c r="A54" s="191">
        <v>3</v>
      </c>
      <c r="B54" s="83">
        <v>2104</v>
      </c>
      <c r="C54" s="82" t="s">
        <v>260</v>
      </c>
      <c r="D54" s="268">
        <v>0</v>
      </c>
      <c r="E54" s="268">
        <v>0</v>
      </c>
      <c r="F54" s="268">
        <v>2.7838706119785822E-5</v>
      </c>
      <c r="G54" s="268">
        <v>0</v>
      </c>
      <c r="H54" s="268">
        <v>1.1317295677157407E-5</v>
      </c>
      <c r="I54" s="268">
        <v>1.2206454607934062E-4</v>
      </c>
      <c r="J54" s="268">
        <v>1.2384741851824088E-4</v>
      </c>
      <c r="K54" s="268">
        <v>0</v>
      </c>
      <c r="L54" s="268">
        <v>0</v>
      </c>
      <c r="M54" s="268">
        <v>0</v>
      </c>
      <c r="N54" s="268">
        <v>2.2864822896770846E-5</v>
      </c>
      <c r="O54" s="268">
        <v>0</v>
      </c>
      <c r="P54" s="268">
        <v>0</v>
      </c>
      <c r="Q54" s="268">
        <v>0</v>
      </c>
      <c r="R54" s="268">
        <v>5.3993302754241886E-5</v>
      </c>
      <c r="S54" s="268">
        <v>0</v>
      </c>
      <c r="T54" s="268">
        <v>1.087296727799063E-4</v>
      </c>
      <c r="U54" s="268">
        <v>6.4050552371579353E-6</v>
      </c>
      <c r="V54" s="268">
        <v>3.8449449540531926E-5</v>
      </c>
      <c r="W54" s="268">
        <v>0</v>
      </c>
      <c r="X54" s="268">
        <v>0</v>
      </c>
      <c r="Y54" s="268">
        <v>0</v>
      </c>
      <c r="Z54" s="268">
        <v>0</v>
      </c>
      <c r="AA54" s="268">
        <v>0</v>
      </c>
      <c r="AB54" s="268">
        <v>0</v>
      </c>
      <c r="AC54" s="268">
        <v>0</v>
      </c>
      <c r="AD54" s="268">
        <v>1.8407015879337736E-5</v>
      </c>
      <c r="AE54" s="268">
        <v>2.5719723989886274E-5</v>
      </c>
      <c r="AF54" s="268">
        <v>1.9906403720939568E-5</v>
      </c>
      <c r="AG54" s="268">
        <v>3.7717733358508299E-7</v>
      </c>
      <c r="AH54" s="268" t="e">
        <v>#DIV/0!</v>
      </c>
      <c r="AI54" s="268">
        <v>0</v>
      </c>
      <c r="AJ54" s="268">
        <v>2.8390425618685997E-5</v>
      </c>
      <c r="AK54" s="84"/>
    </row>
    <row r="55" spans="1:37" x14ac:dyDescent="0.25">
      <c r="A55" s="64">
        <v>3</v>
      </c>
      <c r="B55" s="83">
        <v>2105</v>
      </c>
      <c r="C55" s="82" t="s">
        <v>261</v>
      </c>
      <c r="D55" s="268">
        <v>3.5141994870961278E-2</v>
      </c>
      <c r="E55" s="268">
        <v>5.7541688208896685E-2</v>
      </c>
      <c r="F55" s="268">
        <v>3.2343787466216051E-2</v>
      </c>
      <c r="G55" s="268">
        <v>2.6700027174061818E-2</v>
      </c>
      <c r="H55" s="268">
        <v>3.7308000002970021E-2</v>
      </c>
      <c r="I55" s="268">
        <v>2.1294991840687082E-2</v>
      </c>
      <c r="J55" s="268">
        <v>3.4886817983117727E-2</v>
      </c>
      <c r="K55" s="268">
        <v>1.1300175781909947E-3</v>
      </c>
      <c r="L55" s="268">
        <v>4.7032585200740716E-3</v>
      </c>
      <c r="M55" s="268">
        <v>1.5372300315644051E-5</v>
      </c>
      <c r="N55" s="268">
        <v>2.1072852840571393E-2</v>
      </c>
      <c r="O55" s="268">
        <v>3.7645744516701304E-5</v>
      </c>
      <c r="P55" s="268">
        <v>3.4741865320020555E-2</v>
      </c>
      <c r="Q55" s="268">
        <v>4.5090418307385336E-3</v>
      </c>
      <c r="R55" s="268">
        <v>1.9914920776444935E-2</v>
      </c>
      <c r="S55" s="268">
        <v>9.4197410041689175E-3</v>
      </c>
      <c r="T55" s="268">
        <v>4.3590549207688352E-2</v>
      </c>
      <c r="U55" s="268">
        <v>3.2318525448269561E-2</v>
      </c>
      <c r="V55" s="268">
        <v>1.674348182284663E-3</v>
      </c>
      <c r="W55" s="268">
        <v>4.0727325324096592E-2</v>
      </c>
      <c r="X55" s="268">
        <v>3.131469948770115E-3</v>
      </c>
      <c r="Y55" s="268">
        <v>0</v>
      </c>
      <c r="Z55" s="268">
        <v>3.3554225710923612E-2</v>
      </c>
      <c r="AA55" s="268">
        <v>0</v>
      </c>
      <c r="AB55" s="268">
        <v>1.5288212155990258E-2</v>
      </c>
      <c r="AC55" s="268">
        <v>1.4764820743650637E-4</v>
      </c>
      <c r="AD55" s="268">
        <v>1.8434637402808141E-2</v>
      </c>
      <c r="AE55" s="268">
        <v>3.0913482932470867E-2</v>
      </c>
      <c r="AF55" s="268">
        <v>1.8492501944041916E-2</v>
      </c>
      <c r="AG55" s="268">
        <v>3.138107000601578E-3</v>
      </c>
      <c r="AH55" s="268" t="e">
        <v>#DIV/0!</v>
      </c>
      <c r="AI55" s="268">
        <v>4.12649323450576E-5</v>
      </c>
      <c r="AJ55" s="268">
        <v>3.455631229914749E-2</v>
      </c>
      <c r="AK55" s="84"/>
    </row>
    <row r="56" spans="1:37" x14ac:dyDescent="0.25">
      <c r="A56" s="191">
        <v>3</v>
      </c>
      <c r="B56" s="83">
        <v>22</v>
      </c>
      <c r="C56" s="82" t="s">
        <v>27</v>
      </c>
      <c r="D56" s="268">
        <v>0</v>
      </c>
      <c r="E56" s="268">
        <v>0</v>
      </c>
      <c r="F56" s="268">
        <v>0</v>
      </c>
      <c r="G56" s="268">
        <v>0</v>
      </c>
      <c r="H56" s="268">
        <v>0</v>
      </c>
      <c r="I56" s="268">
        <v>0</v>
      </c>
      <c r="J56" s="268">
        <v>0</v>
      </c>
      <c r="K56" s="268">
        <v>0</v>
      </c>
      <c r="L56" s="268">
        <v>0</v>
      </c>
      <c r="M56" s="268">
        <v>0</v>
      </c>
      <c r="N56" s="268">
        <v>0</v>
      </c>
      <c r="O56" s="268">
        <v>0</v>
      </c>
      <c r="P56" s="268">
        <v>0</v>
      </c>
      <c r="Q56" s="268">
        <v>0</v>
      </c>
      <c r="R56" s="268">
        <v>0</v>
      </c>
      <c r="S56" s="268">
        <v>0</v>
      </c>
      <c r="T56" s="268">
        <v>0</v>
      </c>
      <c r="U56" s="268">
        <v>0</v>
      </c>
      <c r="V56" s="268">
        <v>0</v>
      </c>
      <c r="W56" s="268">
        <v>0</v>
      </c>
      <c r="X56" s="268">
        <v>0</v>
      </c>
      <c r="Y56" s="268">
        <v>0</v>
      </c>
      <c r="Z56" s="268">
        <v>0</v>
      </c>
      <c r="AA56" s="268">
        <v>0</v>
      </c>
      <c r="AB56" s="268">
        <v>0</v>
      </c>
      <c r="AC56" s="268">
        <v>0</v>
      </c>
      <c r="AD56" s="268">
        <v>0</v>
      </c>
      <c r="AE56" s="268">
        <v>0</v>
      </c>
      <c r="AF56" s="268">
        <v>0</v>
      </c>
      <c r="AG56" s="268">
        <v>0</v>
      </c>
      <c r="AH56" s="268" t="e">
        <v>#DIV/0!</v>
      </c>
      <c r="AI56" s="268">
        <v>0</v>
      </c>
      <c r="AJ56" s="268">
        <v>0</v>
      </c>
      <c r="AK56" s="84"/>
    </row>
    <row r="57" spans="1:37" x14ac:dyDescent="0.25">
      <c r="A57" s="64">
        <v>3</v>
      </c>
      <c r="B57" s="83">
        <v>23</v>
      </c>
      <c r="C57" s="82" t="s">
        <v>264</v>
      </c>
      <c r="D57" s="268">
        <v>7.6513741722918594E-3</v>
      </c>
      <c r="E57" s="268">
        <v>5.4576613418988373E-3</v>
      </c>
      <c r="F57" s="268">
        <v>5.8260438358975642E-3</v>
      </c>
      <c r="G57" s="268">
        <v>5.9465631869090717E-3</v>
      </c>
      <c r="H57" s="268">
        <v>6.1258627190437422E-3</v>
      </c>
      <c r="I57" s="268">
        <v>1.0144313193961199E-3</v>
      </c>
      <c r="J57" s="268">
        <v>8.5460432464430688E-3</v>
      </c>
      <c r="K57" s="268">
        <v>3.2604834021575969E-2</v>
      </c>
      <c r="L57" s="268">
        <v>0</v>
      </c>
      <c r="M57" s="268">
        <v>6.1971820786124454E-3</v>
      </c>
      <c r="N57" s="268">
        <v>2.0767079646734662E-3</v>
      </c>
      <c r="O57" s="268">
        <v>3.1518975050046048E-3</v>
      </c>
      <c r="P57" s="268">
        <v>1.8044185509632439E-3</v>
      </c>
      <c r="Q57" s="268">
        <v>1.4602664250245008E-3</v>
      </c>
      <c r="R57" s="268">
        <v>4.7040326705435273E-3</v>
      </c>
      <c r="S57" s="268">
        <v>2.2320162237277442E-5</v>
      </c>
      <c r="T57" s="268">
        <v>3.4484090623285407E-3</v>
      </c>
      <c r="U57" s="268">
        <v>1.9452942712061235E-4</v>
      </c>
      <c r="V57" s="268">
        <v>2.3306829774030111E-3</v>
      </c>
      <c r="W57" s="268">
        <v>2.3526358025936275E-3</v>
      </c>
      <c r="X57" s="268">
        <v>1.1573846684041899E-3</v>
      </c>
      <c r="Y57" s="268">
        <v>0</v>
      </c>
      <c r="Z57" s="268">
        <v>5.0176936409914587E-2</v>
      </c>
      <c r="AA57" s="268">
        <v>2.3998162195753658E-4</v>
      </c>
      <c r="AB57" s="268">
        <v>2.3514453503376284E-3</v>
      </c>
      <c r="AC57" s="268">
        <v>0</v>
      </c>
      <c r="AD57" s="268">
        <v>1.933557361421639E-3</v>
      </c>
      <c r="AE57" s="268">
        <v>5.5161658588507448E-3</v>
      </c>
      <c r="AF57" s="268">
        <v>6.0266617402476436E-3</v>
      </c>
      <c r="AG57" s="268">
        <v>2.0526467736180403E-3</v>
      </c>
      <c r="AH57" s="268" t="e">
        <v>#DIV/0!</v>
      </c>
      <c r="AI57" s="268">
        <v>9.2077327075614523E-5</v>
      </c>
      <c r="AJ57" s="268">
        <v>5.7433912552428299E-3</v>
      </c>
      <c r="AK57" s="84"/>
    </row>
    <row r="58" spans="1:37" x14ac:dyDescent="0.25">
      <c r="A58" s="191">
        <v>3</v>
      </c>
      <c r="B58" s="83">
        <v>24</v>
      </c>
      <c r="C58" s="82" t="s">
        <v>826</v>
      </c>
      <c r="D58" s="268">
        <v>0</v>
      </c>
      <c r="E58" s="268">
        <v>8.106026177235044E-4</v>
      </c>
      <c r="F58" s="268">
        <v>1.9570938887211182E-5</v>
      </c>
      <c r="G58" s="268">
        <v>5.9718385165324581E-6</v>
      </c>
      <c r="H58" s="268">
        <v>1.840923533327403E-4</v>
      </c>
      <c r="I58" s="268">
        <v>3.1704082139329328E-5</v>
      </c>
      <c r="J58" s="268">
        <v>0</v>
      </c>
      <c r="K58" s="268">
        <v>4.7929299945194886E-4</v>
      </c>
      <c r="L58" s="268">
        <v>0</v>
      </c>
      <c r="M58" s="268">
        <v>0</v>
      </c>
      <c r="N58" s="268">
        <v>0</v>
      </c>
      <c r="O58" s="268">
        <v>0</v>
      </c>
      <c r="P58" s="268">
        <v>0</v>
      </c>
      <c r="Q58" s="268">
        <v>0</v>
      </c>
      <c r="R58" s="268">
        <v>2.2443912858682886E-5</v>
      </c>
      <c r="S58" s="268">
        <v>0</v>
      </c>
      <c r="T58" s="268">
        <v>0</v>
      </c>
      <c r="U58" s="268">
        <v>0</v>
      </c>
      <c r="V58" s="268">
        <v>0</v>
      </c>
      <c r="W58" s="268">
        <v>0</v>
      </c>
      <c r="X58" s="268">
        <v>0</v>
      </c>
      <c r="Y58" s="268">
        <v>0</v>
      </c>
      <c r="Z58" s="268">
        <v>0</v>
      </c>
      <c r="AA58" s="268">
        <v>0</v>
      </c>
      <c r="AB58" s="268">
        <v>0</v>
      </c>
      <c r="AC58" s="268">
        <v>0</v>
      </c>
      <c r="AD58" s="268">
        <v>0</v>
      </c>
      <c r="AE58" s="268">
        <v>1.2437763616195548E-4</v>
      </c>
      <c r="AF58" s="268">
        <v>6.2014458052967917E-5</v>
      </c>
      <c r="AG58" s="268">
        <v>0</v>
      </c>
      <c r="AH58" s="268" t="e">
        <v>#DIV/0!</v>
      </c>
      <c r="AI58" s="268">
        <v>0</v>
      </c>
      <c r="AJ58" s="268">
        <v>1.413752160483419E-4</v>
      </c>
      <c r="AK58" s="84"/>
    </row>
    <row r="59" spans="1:37" x14ac:dyDescent="0.25">
      <c r="A59" s="64">
        <v>3</v>
      </c>
      <c r="B59" s="83">
        <v>25</v>
      </c>
      <c r="C59" s="82" t="s">
        <v>273</v>
      </c>
      <c r="D59" s="268">
        <v>2.9850795220328675E-2</v>
      </c>
      <c r="E59" s="268">
        <v>3.276555273812426E-2</v>
      </c>
      <c r="F59" s="268">
        <v>2.9198523859862279E-2</v>
      </c>
      <c r="G59" s="268">
        <v>2.9152589302399983E-2</v>
      </c>
      <c r="H59" s="268">
        <v>3.008822775405727E-2</v>
      </c>
      <c r="I59" s="268">
        <v>2.1989151394249132E-2</v>
      </c>
      <c r="J59" s="268">
        <v>2.6999004336232198E-2</v>
      </c>
      <c r="K59" s="268">
        <v>4.8267696270812364E-2</v>
      </c>
      <c r="L59" s="268">
        <v>0.2871944652939934</v>
      </c>
      <c r="M59" s="268">
        <v>2.7684651413931741E-2</v>
      </c>
      <c r="N59" s="268">
        <v>3.1321001965838036E-2</v>
      </c>
      <c r="O59" s="268">
        <v>1.985872636992899E-2</v>
      </c>
      <c r="P59" s="268">
        <v>1.8323049513303019E-2</v>
      </c>
      <c r="Q59" s="268">
        <v>5.3278926591609314E-2</v>
      </c>
      <c r="R59" s="268">
        <v>5.9957571998893296E-2</v>
      </c>
      <c r="S59" s="268">
        <v>2.1891393263500276E-2</v>
      </c>
      <c r="T59" s="268">
        <v>3.1912749258961703E-2</v>
      </c>
      <c r="U59" s="268">
        <v>1.6424364437620364E-2</v>
      </c>
      <c r="V59" s="268">
        <v>4.306100423345819E-2</v>
      </c>
      <c r="W59" s="268">
        <v>2.2095799166466555E-2</v>
      </c>
      <c r="X59" s="268">
        <v>5.2890553675795017E-2</v>
      </c>
      <c r="Y59" s="268">
        <v>3.181117679591533E-2</v>
      </c>
      <c r="Z59" s="268">
        <v>5.8372927685105498E-2</v>
      </c>
      <c r="AA59" s="268">
        <v>3.9980950700312982E-2</v>
      </c>
      <c r="AB59" s="268">
        <v>3.7677011589893096E-2</v>
      </c>
      <c r="AC59" s="268">
        <v>4.1992384112052521E-2</v>
      </c>
      <c r="AD59" s="268">
        <v>2.9583507450635683E-2</v>
      </c>
      <c r="AE59" s="268">
        <v>3.998918192542622E-2</v>
      </c>
      <c r="AF59" s="268">
        <v>3.3513690080027074E-2</v>
      </c>
      <c r="AG59" s="268">
        <v>0.19980148545000911</v>
      </c>
      <c r="AH59" s="268" t="e">
        <v>#DIV/0!</v>
      </c>
      <c r="AI59" s="268">
        <v>3.779125415615682E-2</v>
      </c>
      <c r="AJ59" s="268">
        <v>2.9221456756970857E-2</v>
      </c>
      <c r="AK59" s="84"/>
    </row>
    <row r="60" spans="1:37" x14ac:dyDescent="0.25">
      <c r="A60" s="191">
        <v>3</v>
      </c>
      <c r="B60" s="83">
        <v>26</v>
      </c>
      <c r="C60" s="82" t="s">
        <v>303</v>
      </c>
      <c r="D60" s="268">
        <v>8.4494680698099026E-2</v>
      </c>
      <c r="E60" s="268">
        <v>7.397060875569321E-2</v>
      </c>
      <c r="F60" s="268">
        <v>2.8893133938789367E-2</v>
      </c>
      <c r="G60" s="268">
        <v>5.421475876901722E-2</v>
      </c>
      <c r="H60" s="268">
        <v>5.4117131368444586E-2</v>
      </c>
      <c r="I60" s="268">
        <v>4.5984564214644486E-4</v>
      </c>
      <c r="J60" s="268">
        <v>6.0630071020520086E-2</v>
      </c>
      <c r="K60" s="268">
        <v>0</v>
      </c>
      <c r="L60" s="268">
        <v>1.7659100619871995E-2</v>
      </c>
      <c r="M60" s="268">
        <v>3.5713448798453236E-2</v>
      </c>
      <c r="N60" s="268">
        <v>3.3214823984119506E-2</v>
      </c>
      <c r="O60" s="268">
        <v>5.0450243717248891E-3</v>
      </c>
      <c r="P60" s="268">
        <v>2.8649994954550409E-2</v>
      </c>
      <c r="Q60" s="268">
        <v>0.33114372177256857</v>
      </c>
      <c r="R60" s="268">
        <v>4.3940103959276021E-2</v>
      </c>
      <c r="S60" s="268">
        <v>0.35972377596208505</v>
      </c>
      <c r="T60" s="268">
        <v>5.8714163873973317E-2</v>
      </c>
      <c r="U60" s="268">
        <v>0</v>
      </c>
      <c r="V60" s="268">
        <v>0</v>
      </c>
      <c r="W60" s="268">
        <v>0</v>
      </c>
      <c r="X60" s="268">
        <v>0</v>
      </c>
      <c r="Y60" s="268">
        <v>0.13401122220475931</v>
      </c>
      <c r="Z60" s="268">
        <v>0</v>
      </c>
      <c r="AA60" s="268">
        <v>0.53803007471263997</v>
      </c>
      <c r="AB60" s="268">
        <v>0.12971172216319599</v>
      </c>
      <c r="AC60" s="268">
        <v>0.7533478925216256</v>
      </c>
      <c r="AD60" s="268">
        <v>0.2285508841027746</v>
      </c>
      <c r="AE60" s="268">
        <v>5.6463593925462081E-2</v>
      </c>
      <c r="AF60" s="268">
        <v>2.8917245444363686E-2</v>
      </c>
      <c r="AG60" s="268">
        <v>2.3399270455858687E-2</v>
      </c>
      <c r="AH60" s="268" t="e">
        <v>#DIV/0!</v>
      </c>
      <c r="AI60" s="268">
        <v>0.46212025844146765</v>
      </c>
      <c r="AJ60" s="268">
        <v>5.9315961095439351E-2</v>
      </c>
      <c r="AK60" s="84"/>
    </row>
    <row r="61" spans="1:37" x14ac:dyDescent="0.25">
      <c r="A61" s="64">
        <v>3</v>
      </c>
      <c r="B61" s="83">
        <v>2601</v>
      </c>
      <c r="C61" s="82" t="s">
        <v>304</v>
      </c>
      <c r="D61" s="268">
        <v>0</v>
      </c>
      <c r="E61" s="268">
        <v>0</v>
      </c>
      <c r="F61" s="268">
        <v>1.2433878770782628E-3</v>
      </c>
      <c r="G61" s="268">
        <v>4.129044967572624E-5</v>
      </c>
      <c r="H61" s="268">
        <v>5.1297709986232898E-4</v>
      </c>
      <c r="I61" s="268">
        <v>0</v>
      </c>
      <c r="J61" s="268">
        <v>0</v>
      </c>
      <c r="K61" s="268">
        <v>0</v>
      </c>
      <c r="L61" s="268">
        <v>0</v>
      </c>
      <c r="M61" s="268">
        <v>0</v>
      </c>
      <c r="N61" s="268">
        <v>0</v>
      </c>
      <c r="O61" s="268">
        <v>0</v>
      </c>
      <c r="P61" s="268">
        <v>0</v>
      </c>
      <c r="Q61" s="268">
        <v>0</v>
      </c>
      <c r="R61" s="268">
        <v>0</v>
      </c>
      <c r="S61" s="268">
        <v>0</v>
      </c>
      <c r="T61" s="268">
        <v>0</v>
      </c>
      <c r="U61" s="268">
        <v>0</v>
      </c>
      <c r="V61" s="268">
        <v>0</v>
      </c>
      <c r="W61" s="268">
        <v>0</v>
      </c>
      <c r="X61" s="268">
        <v>0</v>
      </c>
      <c r="Y61" s="268">
        <v>0</v>
      </c>
      <c r="Z61" s="268">
        <v>0</v>
      </c>
      <c r="AA61" s="268">
        <v>0</v>
      </c>
      <c r="AB61" s="268">
        <v>0</v>
      </c>
      <c r="AC61" s="268">
        <v>0</v>
      </c>
      <c r="AD61" s="268">
        <v>0</v>
      </c>
      <c r="AE61" s="268">
        <v>3.2581552032123626E-4</v>
      </c>
      <c r="AF61" s="268">
        <v>0</v>
      </c>
      <c r="AG61" s="268">
        <v>0</v>
      </c>
      <c r="AH61" s="268" t="e">
        <v>#DIV/0!</v>
      </c>
      <c r="AI61" s="268">
        <v>0</v>
      </c>
      <c r="AJ61" s="268">
        <v>3.8908042159845112E-4</v>
      </c>
      <c r="AK61" s="84"/>
    </row>
    <row r="62" spans="1:37" x14ac:dyDescent="0.25">
      <c r="A62" s="191">
        <v>3</v>
      </c>
      <c r="B62" s="83">
        <v>2602</v>
      </c>
      <c r="C62" s="82" t="s">
        <v>305</v>
      </c>
      <c r="D62" s="268">
        <v>2.0150493651825197E-3</v>
      </c>
      <c r="E62" s="268">
        <v>1.0209925570293711E-2</v>
      </c>
      <c r="F62" s="268">
        <v>0</v>
      </c>
      <c r="G62" s="268">
        <v>0</v>
      </c>
      <c r="H62" s="268">
        <v>2.5994848900139861E-3</v>
      </c>
      <c r="I62" s="268">
        <v>0</v>
      </c>
      <c r="J62" s="268">
        <v>0</v>
      </c>
      <c r="K62" s="268">
        <v>0</v>
      </c>
      <c r="L62" s="268">
        <v>1.422973458490894E-2</v>
      </c>
      <c r="M62" s="268">
        <v>3.5525352806675355E-2</v>
      </c>
      <c r="N62" s="268">
        <v>0</v>
      </c>
      <c r="O62" s="268">
        <v>0</v>
      </c>
      <c r="P62" s="268">
        <v>0</v>
      </c>
      <c r="Q62" s="268">
        <v>0</v>
      </c>
      <c r="R62" s="268">
        <v>3.8327869373478416E-3</v>
      </c>
      <c r="S62" s="268">
        <v>0</v>
      </c>
      <c r="T62" s="268">
        <v>1.7248199253533873E-2</v>
      </c>
      <c r="U62" s="268">
        <v>0</v>
      </c>
      <c r="V62" s="268">
        <v>0</v>
      </c>
      <c r="W62" s="268">
        <v>0</v>
      </c>
      <c r="X62" s="268">
        <v>0</v>
      </c>
      <c r="Y62" s="268">
        <v>3.6271362369490683E-2</v>
      </c>
      <c r="Z62" s="268">
        <v>0</v>
      </c>
      <c r="AA62" s="268">
        <v>1.5368819957017599E-2</v>
      </c>
      <c r="AB62" s="268">
        <v>1.0670360219989378E-2</v>
      </c>
      <c r="AC62" s="268">
        <v>0</v>
      </c>
      <c r="AD62" s="268">
        <v>7.2636515648774134E-3</v>
      </c>
      <c r="AE62" s="268">
        <v>3.1620729639936854E-3</v>
      </c>
      <c r="AF62" s="268">
        <v>0</v>
      </c>
      <c r="AG62" s="268">
        <v>2.1065169320410027E-2</v>
      </c>
      <c r="AH62" s="268" t="e">
        <v>#DIV/0!</v>
      </c>
      <c r="AI62" s="268">
        <v>1.8114199989883315E-2</v>
      </c>
      <c r="AJ62" s="268">
        <v>2.13532645862424E-3</v>
      </c>
      <c r="AK62" s="84"/>
    </row>
    <row r="63" spans="1:37" x14ac:dyDescent="0.25">
      <c r="A63" s="64">
        <v>3</v>
      </c>
      <c r="B63" s="83">
        <v>2603</v>
      </c>
      <c r="C63" s="82" t="s">
        <v>306</v>
      </c>
      <c r="D63" s="268">
        <v>7.2801288458250277E-2</v>
      </c>
      <c r="E63" s="268">
        <v>5.9073475396740342E-2</v>
      </c>
      <c r="F63" s="268">
        <v>2.7649746061711101E-2</v>
      </c>
      <c r="G63" s="268">
        <v>1.773054907003363E-2</v>
      </c>
      <c r="H63" s="268">
        <v>4.1476262719797652E-2</v>
      </c>
      <c r="I63" s="268">
        <v>0</v>
      </c>
      <c r="J63" s="268">
        <v>3.5608808688898028E-2</v>
      </c>
      <c r="K63" s="268">
        <v>0</v>
      </c>
      <c r="L63" s="268">
        <v>3.4293660349630543E-3</v>
      </c>
      <c r="M63" s="268">
        <v>0</v>
      </c>
      <c r="N63" s="268">
        <v>2.1563668869730108E-2</v>
      </c>
      <c r="O63" s="268">
        <v>0</v>
      </c>
      <c r="P63" s="268">
        <v>4.9726066952722938E-3</v>
      </c>
      <c r="Q63" s="268">
        <v>0.33114372177256857</v>
      </c>
      <c r="R63" s="268">
        <v>2.9206923132550647E-2</v>
      </c>
      <c r="S63" s="268">
        <v>5.5435342347832678E-2</v>
      </c>
      <c r="T63" s="268">
        <v>0</v>
      </c>
      <c r="U63" s="268">
        <v>0</v>
      </c>
      <c r="V63" s="268">
        <v>0</v>
      </c>
      <c r="W63" s="268">
        <v>0</v>
      </c>
      <c r="X63" s="268">
        <v>0</v>
      </c>
      <c r="Y63" s="268">
        <v>1.2090454123163561E-2</v>
      </c>
      <c r="Z63" s="268">
        <v>0</v>
      </c>
      <c r="AA63" s="268">
        <v>0.52266125475562242</v>
      </c>
      <c r="AB63" s="268">
        <v>8.4226290586089936E-2</v>
      </c>
      <c r="AC63" s="268">
        <v>0.74606212781858605</v>
      </c>
      <c r="AD63" s="268">
        <v>0.10046864001366698</v>
      </c>
      <c r="AE63" s="268">
        <v>3.9338814410274807E-2</v>
      </c>
      <c r="AF63" s="268">
        <v>1.8773602584349212E-2</v>
      </c>
      <c r="AG63" s="268">
        <v>2.2724934348501251E-3</v>
      </c>
      <c r="AH63" s="268" t="e">
        <v>#DIV/0!</v>
      </c>
      <c r="AI63" s="268">
        <v>0.41312021983272362</v>
      </c>
      <c r="AJ63" s="268">
        <v>4.1887607636972114E-2</v>
      </c>
      <c r="AK63" s="84"/>
    </row>
    <row r="64" spans="1:37" x14ac:dyDescent="0.25">
      <c r="A64" s="191">
        <v>3</v>
      </c>
      <c r="B64" s="83">
        <v>2604</v>
      </c>
      <c r="C64" s="82" t="s">
        <v>307</v>
      </c>
      <c r="D64" s="268">
        <v>0</v>
      </c>
      <c r="E64" s="268">
        <v>0</v>
      </c>
      <c r="F64" s="268">
        <v>0</v>
      </c>
      <c r="G64" s="268">
        <v>0</v>
      </c>
      <c r="H64" s="268">
        <v>0</v>
      </c>
      <c r="I64" s="268">
        <v>0</v>
      </c>
      <c r="J64" s="268">
        <v>0</v>
      </c>
      <c r="K64" s="268">
        <v>0</v>
      </c>
      <c r="L64" s="268">
        <v>0</v>
      </c>
      <c r="M64" s="268">
        <v>0</v>
      </c>
      <c r="N64" s="268">
        <v>0</v>
      </c>
      <c r="O64" s="268">
        <v>4.6008193826629481E-3</v>
      </c>
      <c r="P64" s="268">
        <v>0</v>
      </c>
      <c r="Q64" s="268">
        <v>0</v>
      </c>
      <c r="R64" s="268">
        <v>1.71567616575946E-4</v>
      </c>
      <c r="S64" s="268">
        <v>0</v>
      </c>
      <c r="T64" s="268">
        <v>0</v>
      </c>
      <c r="U64" s="268">
        <v>0</v>
      </c>
      <c r="V64" s="268">
        <v>0</v>
      </c>
      <c r="W64" s="268">
        <v>0</v>
      </c>
      <c r="X64" s="268">
        <v>0</v>
      </c>
      <c r="Y64" s="268">
        <v>0</v>
      </c>
      <c r="Z64" s="268">
        <v>0</v>
      </c>
      <c r="AA64" s="268">
        <v>0</v>
      </c>
      <c r="AB64" s="268">
        <v>0</v>
      </c>
      <c r="AC64" s="268">
        <v>0</v>
      </c>
      <c r="AD64" s="268">
        <v>0</v>
      </c>
      <c r="AE64" s="268">
        <v>5.6965610284683148E-5</v>
      </c>
      <c r="AF64" s="268">
        <v>0</v>
      </c>
      <c r="AG64" s="268">
        <v>0</v>
      </c>
      <c r="AH64" s="268" t="e">
        <v>#DIV/0!</v>
      </c>
      <c r="AI64" s="268">
        <v>0</v>
      </c>
      <c r="AJ64" s="268">
        <v>6.8026850422364449E-5</v>
      </c>
      <c r="AK64" s="84"/>
    </row>
    <row r="65" spans="1:38" x14ac:dyDescent="0.25">
      <c r="A65" s="64">
        <v>3</v>
      </c>
      <c r="B65" s="83">
        <v>2605</v>
      </c>
      <c r="C65" s="82" t="s">
        <v>308</v>
      </c>
      <c r="D65" s="268">
        <v>0</v>
      </c>
      <c r="E65" s="268">
        <v>0</v>
      </c>
      <c r="F65" s="268">
        <v>0</v>
      </c>
      <c r="G65" s="268">
        <v>0</v>
      </c>
      <c r="H65" s="268">
        <v>0</v>
      </c>
      <c r="I65" s="268">
        <v>0</v>
      </c>
      <c r="J65" s="268">
        <v>0</v>
      </c>
      <c r="K65" s="268">
        <v>0</v>
      </c>
      <c r="L65" s="268">
        <v>0</v>
      </c>
      <c r="M65" s="268">
        <v>0</v>
      </c>
      <c r="N65" s="268">
        <v>0</v>
      </c>
      <c r="O65" s="268">
        <v>0</v>
      </c>
      <c r="P65" s="268">
        <v>0</v>
      </c>
      <c r="Q65" s="268">
        <v>0</v>
      </c>
      <c r="R65" s="268">
        <v>0</v>
      </c>
      <c r="S65" s="268">
        <v>0</v>
      </c>
      <c r="T65" s="268">
        <v>0</v>
      </c>
      <c r="U65" s="268">
        <v>0</v>
      </c>
      <c r="V65" s="268">
        <v>0</v>
      </c>
      <c r="W65" s="268">
        <v>0</v>
      </c>
      <c r="X65" s="268">
        <v>0</v>
      </c>
      <c r="Y65" s="268">
        <v>0</v>
      </c>
      <c r="Z65" s="268">
        <v>0</v>
      </c>
      <c r="AA65" s="268">
        <v>0</v>
      </c>
      <c r="AB65" s="268">
        <v>0</v>
      </c>
      <c r="AC65" s="268">
        <v>0</v>
      </c>
      <c r="AD65" s="268">
        <v>0</v>
      </c>
      <c r="AE65" s="268">
        <v>0</v>
      </c>
      <c r="AF65" s="268">
        <v>0</v>
      </c>
      <c r="AG65" s="268">
        <v>0</v>
      </c>
      <c r="AH65" s="268" t="e">
        <v>#DIV/0!</v>
      </c>
      <c r="AI65" s="268">
        <v>0</v>
      </c>
      <c r="AJ65" s="268">
        <v>0</v>
      </c>
      <c r="AK65" s="84"/>
    </row>
    <row r="66" spans="1:38" x14ac:dyDescent="0.25">
      <c r="A66" s="191">
        <v>3</v>
      </c>
      <c r="B66" s="83">
        <v>2606</v>
      </c>
      <c r="C66" s="82" t="s">
        <v>309</v>
      </c>
      <c r="D66" s="268">
        <v>0</v>
      </c>
      <c r="E66" s="268">
        <v>3.0259317614096245E-3</v>
      </c>
      <c r="F66" s="268">
        <v>0</v>
      </c>
      <c r="G66" s="268">
        <v>4.1560773898325688E-5</v>
      </c>
      <c r="H66" s="268">
        <v>6.6100646036458305E-4</v>
      </c>
      <c r="I66" s="268">
        <v>4.5984564214644486E-4</v>
      </c>
      <c r="J66" s="268">
        <v>0</v>
      </c>
      <c r="K66" s="268">
        <v>0</v>
      </c>
      <c r="L66" s="268">
        <v>0</v>
      </c>
      <c r="M66" s="268">
        <v>1.8809599177788052E-4</v>
      </c>
      <c r="N66" s="268">
        <v>0</v>
      </c>
      <c r="O66" s="268">
        <v>4.4420498906194076E-4</v>
      </c>
      <c r="P66" s="268">
        <v>2.3677388259278117E-2</v>
      </c>
      <c r="Q66" s="268">
        <v>0</v>
      </c>
      <c r="R66" s="268">
        <v>1.4641749770142314E-3</v>
      </c>
      <c r="S66" s="268">
        <v>2.7871110126429129E-2</v>
      </c>
      <c r="T66" s="268">
        <v>4.1465964620439444E-2</v>
      </c>
      <c r="U66" s="268">
        <v>0</v>
      </c>
      <c r="V66" s="268">
        <v>0</v>
      </c>
      <c r="W66" s="268">
        <v>0</v>
      </c>
      <c r="X66" s="268">
        <v>0</v>
      </c>
      <c r="Y66" s="268">
        <v>3.5171759747897206E-2</v>
      </c>
      <c r="Z66" s="268">
        <v>0</v>
      </c>
      <c r="AA66" s="268">
        <v>0</v>
      </c>
      <c r="AB66" s="268">
        <v>0</v>
      </c>
      <c r="AC66" s="268">
        <v>7.2857647030395E-3</v>
      </c>
      <c r="AD66" s="268">
        <v>1.8596750667693198E-2</v>
      </c>
      <c r="AE66" s="268">
        <v>1.5163980697576421E-3</v>
      </c>
      <c r="AF66" s="268">
        <v>0</v>
      </c>
      <c r="AG66" s="268">
        <v>6.1607700598533826E-5</v>
      </c>
      <c r="AH66" s="268" t="e">
        <v>#DIV/0!</v>
      </c>
      <c r="AI66" s="268">
        <v>1.3883268457983185E-2</v>
      </c>
      <c r="AJ66" s="268">
        <v>1.71363574288307E-3</v>
      </c>
      <c r="AK66" s="84"/>
    </row>
    <row r="67" spans="1:38" x14ac:dyDescent="0.25">
      <c r="A67" s="64">
        <v>3</v>
      </c>
      <c r="B67" s="83">
        <v>2607</v>
      </c>
      <c r="C67" s="82" t="s">
        <v>310</v>
      </c>
      <c r="D67" s="268">
        <v>9.6783428746662174E-3</v>
      </c>
      <c r="E67" s="268">
        <v>1.6612760272495205E-3</v>
      </c>
      <c r="F67" s="268">
        <v>0</v>
      </c>
      <c r="G67" s="268">
        <v>3.3298577747461054E-2</v>
      </c>
      <c r="H67" s="268">
        <v>8.3037024252666358E-3</v>
      </c>
      <c r="I67" s="268">
        <v>0</v>
      </c>
      <c r="J67" s="268">
        <v>2.5021262331622062E-2</v>
      </c>
      <c r="K67" s="268">
        <v>0</v>
      </c>
      <c r="L67" s="268">
        <v>0</v>
      </c>
      <c r="M67" s="268">
        <v>0</v>
      </c>
      <c r="N67" s="268">
        <v>1.1651155114389394E-2</v>
      </c>
      <c r="O67" s="268">
        <v>0</v>
      </c>
      <c r="P67" s="268">
        <v>0</v>
      </c>
      <c r="Q67" s="268">
        <v>0</v>
      </c>
      <c r="R67" s="268">
        <v>9.2646512957873552E-3</v>
      </c>
      <c r="S67" s="268">
        <v>0</v>
      </c>
      <c r="T67" s="268">
        <v>0</v>
      </c>
      <c r="U67" s="268">
        <v>0</v>
      </c>
      <c r="V67" s="268">
        <v>0</v>
      </c>
      <c r="W67" s="268">
        <v>0</v>
      </c>
      <c r="X67" s="268">
        <v>0</v>
      </c>
      <c r="Y67" s="268">
        <v>0</v>
      </c>
      <c r="Z67" s="268">
        <v>0</v>
      </c>
      <c r="AA67" s="268">
        <v>0</v>
      </c>
      <c r="AB67" s="268">
        <v>0</v>
      </c>
      <c r="AC67" s="268">
        <v>0</v>
      </c>
      <c r="AD67" s="268">
        <v>0</v>
      </c>
      <c r="AE67" s="268">
        <v>8.3502090435548671E-3</v>
      </c>
      <c r="AF67" s="268">
        <v>1.0143642860014474E-2</v>
      </c>
      <c r="AG67" s="268">
        <v>0</v>
      </c>
      <c r="AH67" s="268" t="e">
        <v>#DIV/0!</v>
      </c>
      <c r="AI67" s="268">
        <v>0</v>
      </c>
      <c r="AJ67" s="268">
        <v>8.8015406667160661E-3</v>
      </c>
      <c r="AK67" s="84"/>
    </row>
    <row r="68" spans="1:38" x14ac:dyDescent="0.25">
      <c r="A68" s="191">
        <v>3</v>
      </c>
      <c r="B68" s="83">
        <v>2608</v>
      </c>
      <c r="C68" s="82" t="s">
        <v>311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68">
        <v>0</v>
      </c>
      <c r="Q68" s="268">
        <v>0</v>
      </c>
      <c r="R68" s="268">
        <v>0</v>
      </c>
      <c r="S68" s="268">
        <v>0</v>
      </c>
      <c r="T68" s="268">
        <v>0</v>
      </c>
      <c r="U68" s="268">
        <v>0</v>
      </c>
      <c r="V68" s="268">
        <v>0</v>
      </c>
      <c r="W68" s="268">
        <v>0</v>
      </c>
      <c r="X68" s="268">
        <v>0</v>
      </c>
      <c r="Y68" s="268">
        <v>0</v>
      </c>
      <c r="Z68" s="268">
        <v>0</v>
      </c>
      <c r="AA68" s="268">
        <v>0</v>
      </c>
      <c r="AB68" s="268">
        <v>0</v>
      </c>
      <c r="AC68" s="268">
        <v>0</v>
      </c>
      <c r="AD68" s="268">
        <v>0</v>
      </c>
      <c r="AE68" s="268">
        <v>0</v>
      </c>
      <c r="AF68" s="268">
        <v>0</v>
      </c>
      <c r="AG68" s="268">
        <v>0</v>
      </c>
      <c r="AH68" s="268" t="e">
        <v>#DIV/0!</v>
      </c>
      <c r="AI68" s="268">
        <v>0</v>
      </c>
      <c r="AJ68" s="268">
        <v>0</v>
      </c>
      <c r="AK68" s="84"/>
    </row>
    <row r="69" spans="1:38" s="14" customFormat="1" x14ac:dyDescent="0.25">
      <c r="A69" s="64">
        <v>3</v>
      </c>
      <c r="B69" s="83">
        <v>2609</v>
      </c>
      <c r="C69" s="82" t="s">
        <v>312</v>
      </c>
      <c r="D69" s="268">
        <v>0</v>
      </c>
      <c r="E69" s="268">
        <v>0</v>
      </c>
      <c r="F69" s="268">
        <v>0</v>
      </c>
      <c r="G69" s="268">
        <v>0</v>
      </c>
      <c r="H69" s="268">
        <v>0</v>
      </c>
      <c r="I69" s="268">
        <v>0</v>
      </c>
      <c r="J69" s="268">
        <v>0</v>
      </c>
      <c r="K69" s="268">
        <v>0</v>
      </c>
      <c r="L69" s="268">
        <v>0</v>
      </c>
      <c r="M69" s="268">
        <v>0</v>
      </c>
      <c r="N69" s="268">
        <v>0</v>
      </c>
      <c r="O69" s="268">
        <v>0</v>
      </c>
      <c r="P69" s="268">
        <v>0</v>
      </c>
      <c r="Q69" s="268">
        <v>0</v>
      </c>
      <c r="R69" s="268">
        <v>0</v>
      </c>
      <c r="S69" s="268">
        <v>0</v>
      </c>
      <c r="T69" s="268">
        <v>0</v>
      </c>
      <c r="U69" s="268">
        <v>0</v>
      </c>
      <c r="V69" s="268">
        <v>0</v>
      </c>
      <c r="W69" s="268">
        <v>0</v>
      </c>
      <c r="X69" s="268">
        <v>0</v>
      </c>
      <c r="Y69" s="268">
        <v>0</v>
      </c>
      <c r="Z69" s="268">
        <v>0</v>
      </c>
      <c r="AA69" s="268">
        <v>0</v>
      </c>
      <c r="AB69" s="268">
        <v>0</v>
      </c>
      <c r="AC69" s="268">
        <v>0</v>
      </c>
      <c r="AD69" s="268">
        <v>0</v>
      </c>
      <c r="AE69" s="268">
        <v>0</v>
      </c>
      <c r="AF69" s="268">
        <v>0</v>
      </c>
      <c r="AG69" s="268">
        <v>0</v>
      </c>
      <c r="AH69" s="268" t="e">
        <v>#DIV/0!</v>
      </c>
      <c r="AI69" s="268">
        <v>0</v>
      </c>
      <c r="AJ69" s="268">
        <v>0</v>
      </c>
      <c r="AK69" s="84"/>
      <c r="AL69" s="64"/>
    </row>
    <row r="70" spans="1:38" s="14" customFormat="1" x14ac:dyDescent="0.25">
      <c r="A70" s="191">
        <v>3</v>
      </c>
      <c r="B70" s="83">
        <v>2610</v>
      </c>
      <c r="C70" s="82" t="s">
        <v>828</v>
      </c>
      <c r="D70" s="268">
        <v>0</v>
      </c>
      <c r="E70" s="268">
        <v>0</v>
      </c>
      <c r="F70" s="268">
        <v>0</v>
      </c>
      <c r="G70" s="268">
        <v>0</v>
      </c>
      <c r="H70" s="268">
        <v>0</v>
      </c>
      <c r="I70" s="268">
        <v>0</v>
      </c>
      <c r="J70" s="268">
        <v>0</v>
      </c>
      <c r="K70" s="268">
        <v>0</v>
      </c>
      <c r="L70" s="268">
        <v>0</v>
      </c>
      <c r="M70" s="268">
        <v>0</v>
      </c>
      <c r="N70" s="268">
        <v>0</v>
      </c>
      <c r="O70" s="268">
        <v>0</v>
      </c>
      <c r="P70" s="268">
        <v>0</v>
      </c>
      <c r="Q70" s="268">
        <v>0</v>
      </c>
      <c r="R70" s="268">
        <v>0</v>
      </c>
      <c r="S70" s="268">
        <v>0</v>
      </c>
      <c r="T70" s="268">
        <v>0</v>
      </c>
      <c r="U70" s="268">
        <v>0</v>
      </c>
      <c r="V70" s="268">
        <v>0</v>
      </c>
      <c r="W70" s="268">
        <v>0</v>
      </c>
      <c r="X70" s="268">
        <v>0</v>
      </c>
      <c r="Y70" s="268">
        <v>0</v>
      </c>
      <c r="Z70" s="268">
        <v>0</v>
      </c>
      <c r="AA70" s="268">
        <v>0</v>
      </c>
      <c r="AB70" s="268">
        <v>0</v>
      </c>
      <c r="AC70" s="268">
        <v>0</v>
      </c>
      <c r="AD70" s="268">
        <v>0</v>
      </c>
      <c r="AE70" s="268">
        <v>0</v>
      </c>
      <c r="AF70" s="268">
        <v>0</v>
      </c>
      <c r="AG70" s="268">
        <v>0</v>
      </c>
      <c r="AH70" s="268" t="e">
        <v>#DIV/0!</v>
      </c>
      <c r="AI70" s="268">
        <v>0</v>
      </c>
      <c r="AJ70" s="268">
        <v>0</v>
      </c>
      <c r="AK70" s="84"/>
      <c r="AL70" s="64"/>
    </row>
    <row r="71" spans="1:38" s="14" customFormat="1" x14ac:dyDescent="0.25">
      <c r="A71" s="64">
        <v>3</v>
      </c>
      <c r="B71" s="83">
        <v>2690</v>
      </c>
      <c r="C71" s="82" t="s">
        <v>313</v>
      </c>
      <c r="D71" s="268">
        <v>0</v>
      </c>
      <c r="E71" s="268">
        <v>0</v>
      </c>
      <c r="F71" s="268">
        <v>0</v>
      </c>
      <c r="G71" s="268">
        <v>3.102780727948483E-3</v>
      </c>
      <c r="H71" s="268">
        <v>5.6369777313939652E-4</v>
      </c>
      <c r="I71" s="268">
        <v>0</v>
      </c>
      <c r="J71" s="268">
        <v>0</v>
      </c>
      <c r="K71" s="268">
        <v>0</v>
      </c>
      <c r="L71" s="268">
        <v>0</v>
      </c>
      <c r="M71" s="268">
        <v>0</v>
      </c>
      <c r="N71" s="268">
        <v>0</v>
      </c>
      <c r="O71" s="268">
        <v>0</v>
      </c>
      <c r="P71" s="268">
        <v>0</v>
      </c>
      <c r="Q71" s="268">
        <v>0</v>
      </c>
      <c r="R71" s="268">
        <v>0</v>
      </c>
      <c r="S71" s="268">
        <v>0.27641732348782322</v>
      </c>
      <c r="T71" s="268">
        <v>0</v>
      </c>
      <c r="U71" s="268">
        <v>0</v>
      </c>
      <c r="V71" s="268">
        <v>0</v>
      </c>
      <c r="W71" s="268">
        <v>0</v>
      </c>
      <c r="X71" s="268">
        <v>0</v>
      </c>
      <c r="Y71" s="268">
        <v>5.0477645964207868E-2</v>
      </c>
      <c r="Z71" s="268">
        <v>0</v>
      </c>
      <c r="AA71" s="268">
        <v>0</v>
      </c>
      <c r="AB71" s="268">
        <v>3.4815071357116686E-2</v>
      </c>
      <c r="AC71" s="268">
        <v>0</v>
      </c>
      <c r="AD71" s="268">
        <v>0.10222184185653703</v>
      </c>
      <c r="AE71" s="268">
        <v>3.7133183072751586E-3</v>
      </c>
      <c r="AF71" s="268">
        <v>0</v>
      </c>
      <c r="AG71" s="268">
        <v>0</v>
      </c>
      <c r="AH71" s="268" t="e">
        <v>#DIV/0!</v>
      </c>
      <c r="AI71" s="268">
        <v>1.7002570160877507E-2</v>
      </c>
      <c r="AJ71" s="268">
        <v>4.320743318223054E-3</v>
      </c>
      <c r="AK71" s="84"/>
      <c r="AL71" s="64"/>
    </row>
    <row r="72" spans="1:38" x14ac:dyDescent="0.25">
      <c r="A72" s="191">
        <v>3</v>
      </c>
      <c r="B72" s="83">
        <v>27</v>
      </c>
      <c r="C72" s="82" t="s">
        <v>831</v>
      </c>
      <c r="D72" s="268">
        <v>3.6644627772395625E-3</v>
      </c>
      <c r="E72" s="268">
        <v>0</v>
      </c>
      <c r="F72" s="268">
        <v>1.1582562476141995E-2</v>
      </c>
      <c r="G72" s="268">
        <v>0</v>
      </c>
      <c r="H72" s="268">
        <v>5.4263260719377496E-3</v>
      </c>
      <c r="I72" s="268">
        <v>0</v>
      </c>
      <c r="J72" s="268">
        <v>0</v>
      </c>
      <c r="K72" s="268">
        <v>0</v>
      </c>
      <c r="L72" s="268">
        <v>0</v>
      </c>
      <c r="M72" s="268">
        <v>0</v>
      </c>
      <c r="N72" s="268">
        <v>0</v>
      </c>
      <c r="O72" s="268">
        <v>0</v>
      </c>
      <c r="P72" s="268">
        <v>0</v>
      </c>
      <c r="Q72" s="268">
        <v>0</v>
      </c>
      <c r="R72" s="268">
        <v>0</v>
      </c>
      <c r="S72" s="268">
        <v>0</v>
      </c>
      <c r="T72" s="268">
        <v>0</v>
      </c>
      <c r="U72" s="268">
        <v>0</v>
      </c>
      <c r="V72" s="268">
        <v>0</v>
      </c>
      <c r="W72" s="268">
        <v>0</v>
      </c>
      <c r="X72" s="268">
        <v>0</v>
      </c>
      <c r="Y72" s="268">
        <v>0</v>
      </c>
      <c r="Z72" s="268">
        <v>0</v>
      </c>
      <c r="AA72" s="268">
        <v>0</v>
      </c>
      <c r="AB72" s="268">
        <v>0</v>
      </c>
      <c r="AC72" s="268">
        <v>0</v>
      </c>
      <c r="AD72" s="268">
        <v>0</v>
      </c>
      <c r="AE72" s="268">
        <v>3.4465110684971565E-3</v>
      </c>
      <c r="AF72" s="268">
        <v>0</v>
      </c>
      <c r="AG72" s="268">
        <v>0</v>
      </c>
      <c r="AH72" s="268" t="e">
        <v>#DIV/0!</v>
      </c>
      <c r="AI72" s="268">
        <v>0</v>
      </c>
      <c r="AJ72" s="268">
        <v>4.1157338921500083E-3</v>
      </c>
      <c r="AK72" s="84"/>
    </row>
    <row r="73" spans="1:38" x14ac:dyDescent="0.25">
      <c r="A73" s="64">
        <v>3</v>
      </c>
      <c r="B73" s="83">
        <v>28</v>
      </c>
      <c r="C73" s="82" t="s">
        <v>832</v>
      </c>
      <c r="D73" s="268">
        <v>9.1544385562330396E-3</v>
      </c>
      <c r="E73" s="268">
        <v>0</v>
      </c>
      <c r="F73" s="268">
        <v>2.1400163051157592E-2</v>
      </c>
      <c r="G73" s="268">
        <v>2.3400334844027489E-2</v>
      </c>
      <c r="H73" s="268">
        <v>1.4743909196002523E-2</v>
      </c>
      <c r="I73" s="268">
        <v>0</v>
      </c>
      <c r="J73" s="268">
        <v>8.1620508051089852E-3</v>
      </c>
      <c r="K73" s="268">
        <v>0</v>
      </c>
      <c r="L73" s="268">
        <v>0</v>
      </c>
      <c r="M73" s="268">
        <v>1.1308915483561287E-2</v>
      </c>
      <c r="N73" s="268">
        <v>0</v>
      </c>
      <c r="O73" s="268">
        <v>0</v>
      </c>
      <c r="P73" s="268">
        <v>1.7758041194458587E-2</v>
      </c>
      <c r="Q73" s="268">
        <v>0</v>
      </c>
      <c r="R73" s="268">
        <v>3.7629074608418679E-3</v>
      </c>
      <c r="S73" s="268">
        <v>2.0250353369071297E-2</v>
      </c>
      <c r="T73" s="268">
        <v>0</v>
      </c>
      <c r="U73" s="268">
        <v>0</v>
      </c>
      <c r="V73" s="268">
        <v>3.8449449540531921E-8</v>
      </c>
      <c r="W73" s="268">
        <v>0</v>
      </c>
      <c r="X73" s="268">
        <v>0</v>
      </c>
      <c r="Y73" s="268">
        <v>1.3904022241638095E-2</v>
      </c>
      <c r="Z73" s="268">
        <v>0</v>
      </c>
      <c r="AA73" s="268">
        <v>0</v>
      </c>
      <c r="AB73" s="268">
        <v>3.4514167007640331E-4</v>
      </c>
      <c r="AC73" s="268">
        <v>0</v>
      </c>
      <c r="AD73" s="268">
        <v>7.7856209485514648E-3</v>
      </c>
      <c r="AE73" s="268">
        <v>1.0869490263916206E-2</v>
      </c>
      <c r="AF73" s="268">
        <v>0</v>
      </c>
      <c r="AG73" s="268">
        <v>3.704046766576785E-3</v>
      </c>
      <c r="AH73" s="268" t="e">
        <v>#DIV/0!</v>
      </c>
      <c r="AI73" s="268">
        <v>4.683342679044104E-3</v>
      </c>
      <c r="AJ73" s="268">
        <v>1.2681548865621008E-2</v>
      </c>
      <c r="AK73" s="84"/>
    </row>
    <row r="74" spans="1:38" x14ac:dyDescent="0.25">
      <c r="A74" s="191">
        <v>3</v>
      </c>
      <c r="B74" s="83">
        <v>29</v>
      </c>
      <c r="C74" s="82" t="s">
        <v>326</v>
      </c>
      <c r="D74" s="268">
        <v>2.9090231390540677E-4</v>
      </c>
      <c r="E74" s="268">
        <v>6.3900858805829141E-3</v>
      </c>
      <c r="F74" s="268">
        <v>5.626049221897308E-3</v>
      </c>
      <c r="G74" s="268">
        <v>4.3026393662318526E-3</v>
      </c>
      <c r="H74" s="268">
        <v>4.5057677665941267E-3</v>
      </c>
      <c r="I74" s="268">
        <v>2.0321151687219007E-3</v>
      </c>
      <c r="J74" s="268">
        <v>2.0212076279163558E-3</v>
      </c>
      <c r="K74" s="268">
        <v>1.1517683198944775E-3</v>
      </c>
      <c r="L74" s="268">
        <v>5.1276392052682515E-2</v>
      </c>
      <c r="M74" s="268">
        <v>5.1625561943698097E-3</v>
      </c>
      <c r="N74" s="268">
        <v>3.3660362697840966E-4</v>
      </c>
      <c r="O74" s="268">
        <v>1.3412543803016036E-2</v>
      </c>
      <c r="P74" s="268">
        <v>4.5676788070326277E-3</v>
      </c>
      <c r="Q74" s="268">
        <v>2.9026836389962631E-3</v>
      </c>
      <c r="R74" s="268">
        <v>8.2990469276696417E-3</v>
      </c>
      <c r="S74" s="268">
        <v>4.5915254322106226E-4</v>
      </c>
      <c r="T74" s="268">
        <v>6.3583517235002848E-3</v>
      </c>
      <c r="U74" s="268">
        <v>8.1166790021910146E-3</v>
      </c>
      <c r="V74" s="268">
        <v>6.1325349418946606E-3</v>
      </c>
      <c r="W74" s="268">
        <v>1.9723655127502543E-4</v>
      </c>
      <c r="X74" s="268">
        <v>2.0800593180350473E-2</v>
      </c>
      <c r="Y74" s="268">
        <v>1.5272002718630497E-3</v>
      </c>
      <c r="Z74" s="268">
        <v>8.232237909522851E-3</v>
      </c>
      <c r="AA74" s="268">
        <v>3.2750008612443945E-3</v>
      </c>
      <c r="AB74" s="268">
        <v>1.8870215196233762E-3</v>
      </c>
      <c r="AC74" s="268">
        <v>1.6964359592980629E-3</v>
      </c>
      <c r="AD74" s="268">
        <v>2.695516757401672E-3</v>
      </c>
      <c r="AE74" s="268">
        <v>5.705831632849389E-3</v>
      </c>
      <c r="AF74" s="268">
        <v>4.4207563828028144E-4</v>
      </c>
      <c r="AG74" s="268">
        <v>3.5729727869977988E-2</v>
      </c>
      <c r="AH74" s="268" t="e">
        <v>#DIV/0!</v>
      </c>
      <c r="AI74" s="268">
        <v>2.2451032162385809E-3</v>
      </c>
      <c r="AJ74" s="268">
        <v>4.1701085618515883E-3</v>
      </c>
      <c r="AK74" s="84"/>
    </row>
    <row r="75" spans="1:38" x14ac:dyDescent="0.25">
      <c r="A75" s="60">
        <v>3</v>
      </c>
      <c r="B75" s="83"/>
      <c r="C75" s="82" t="s">
        <v>841</v>
      </c>
      <c r="D75" s="268">
        <v>1</v>
      </c>
      <c r="E75" s="268">
        <v>1</v>
      </c>
      <c r="F75" s="268">
        <v>1</v>
      </c>
      <c r="G75" s="268">
        <v>1</v>
      </c>
      <c r="H75" s="268">
        <v>1</v>
      </c>
      <c r="I75" s="268">
        <v>1</v>
      </c>
      <c r="J75" s="268">
        <v>1</v>
      </c>
      <c r="K75" s="268">
        <v>1</v>
      </c>
      <c r="L75" s="268">
        <v>1</v>
      </c>
      <c r="M75" s="268">
        <v>1</v>
      </c>
      <c r="N75" s="268">
        <v>1</v>
      </c>
      <c r="O75" s="268">
        <v>1</v>
      </c>
      <c r="P75" s="268">
        <v>1</v>
      </c>
      <c r="Q75" s="268">
        <v>1</v>
      </c>
      <c r="R75" s="268">
        <v>1</v>
      </c>
      <c r="S75" s="268">
        <v>1</v>
      </c>
      <c r="T75" s="268">
        <v>1</v>
      </c>
      <c r="U75" s="268">
        <v>1</v>
      </c>
      <c r="V75" s="268">
        <v>1</v>
      </c>
      <c r="W75" s="268">
        <v>1</v>
      </c>
      <c r="X75" s="268">
        <v>1</v>
      </c>
      <c r="Y75" s="268">
        <v>1</v>
      </c>
      <c r="Z75" s="268">
        <v>1</v>
      </c>
      <c r="AA75" s="268">
        <v>1</v>
      </c>
      <c r="AB75" s="268">
        <v>1</v>
      </c>
      <c r="AC75" s="268">
        <v>1</v>
      </c>
      <c r="AD75" s="268">
        <v>1</v>
      </c>
      <c r="AE75" s="268">
        <v>1</v>
      </c>
      <c r="AF75" s="268">
        <v>1</v>
      </c>
      <c r="AG75" s="268">
        <v>1</v>
      </c>
      <c r="AH75" s="268" t="e">
        <v>#DIV/0!</v>
      </c>
      <c r="AI75" s="268">
        <v>1</v>
      </c>
      <c r="AJ75" s="268">
        <v>1</v>
      </c>
      <c r="AK75" s="84"/>
    </row>
    <row r="76" spans="1:38" x14ac:dyDescent="0.25">
      <c r="A76" s="191"/>
      <c r="B76" s="83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4"/>
    </row>
    <row r="77" spans="1:38" x14ac:dyDescent="0.25">
      <c r="A77" s="64">
        <v>3</v>
      </c>
      <c r="B77" s="83"/>
      <c r="C77" s="82" t="s">
        <v>7</v>
      </c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4"/>
    </row>
    <row r="78" spans="1:38" x14ac:dyDescent="0.25">
      <c r="A78" s="191">
        <v>3</v>
      </c>
      <c r="B78" s="83">
        <v>31</v>
      </c>
      <c r="C78" s="82" t="s">
        <v>338</v>
      </c>
      <c r="D78" s="268">
        <v>0.85302843038236253</v>
      </c>
      <c r="E78" s="268">
        <v>0.73689377693244418</v>
      </c>
      <c r="F78" s="268">
        <v>0.73467166092134528</v>
      </c>
      <c r="G78" s="268">
        <v>0.88046179424062043</v>
      </c>
      <c r="H78" s="268">
        <v>0.77760373580968156</v>
      </c>
      <c r="I78" s="268">
        <v>0.73250351509735478</v>
      </c>
      <c r="J78" s="268">
        <v>0.85467785098562099</v>
      </c>
      <c r="K78" s="268">
        <v>0.85012261540901268</v>
      </c>
      <c r="L78" s="268">
        <v>0.4992699429570987</v>
      </c>
      <c r="M78" s="268">
        <v>0.86648748044365531</v>
      </c>
      <c r="N78" s="268">
        <v>0.81678425784234976</v>
      </c>
      <c r="O78" s="268">
        <v>0.78597517636120828</v>
      </c>
      <c r="P78" s="268">
        <v>0.88000737580604793</v>
      </c>
      <c r="Q78" s="268">
        <v>0.63251325332982022</v>
      </c>
      <c r="R78" s="268">
        <v>0.72696924243473726</v>
      </c>
      <c r="S78" s="268">
        <v>0.89789283980435353</v>
      </c>
      <c r="T78" s="268">
        <v>0.87879768100767264</v>
      </c>
      <c r="U78" s="268">
        <v>0.86688629409558693</v>
      </c>
      <c r="V78" s="268">
        <v>0.98582473962778161</v>
      </c>
      <c r="W78" s="268">
        <v>0.71245512294725011</v>
      </c>
      <c r="X78" s="268">
        <v>1.9458419454270921</v>
      </c>
      <c r="Y78" s="268">
        <v>1.2018572316455018</v>
      </c>
      <c r="Z78" s="268">
        <v>0.98844478346918496</v>
      </c>
      <c r="AA78" s="268">
        <v>1.0533743522354455</v>
      </c>
      <c r="AB78" s="268">
        <v>0.75734832164854404</v>
      </c>
      <c r="AC78" s="268">
        <v>0.950623263010141</v>
      </c>
      <c r="AD78" s="268">
        <v>0.93318360035418468</v>
      </c>
      <c r="AE78" s="268">
        <v>0.76660386448950324</v>
      </c>
      <c r="AF78" s="268">
        <v>0.82262425514659043</v>
      </c>
      <c r="AG78" s="268">
        <v>0.56545644081409718</v>
      </c>
      <c r="AH78" s="268" t="e">
        <v>#DIV/0!</v>
      </c>
      <c r="AI78" s="268">
        <v>1.0602617859795269</v>
      </c>
      <c r="AJ78" s="268">
        <v>0.78310252917982415</v>
      </c>
      <c r="AK78" s="84"/>
    </row>
    <row r="79" spans="1:38" x14ac:dyDescent="0.25">
      <c r="A79" s="64">
        <v>3</v>
      </c>
      <c r="B79" s="83">
        <v>32</v>
      </c>
      <c r="C79" s="82" t="s">
        <v>842</v>
      </c>
      <c r="D79" s="268">
        <v>0</v>
      </c>
      <c r="E79" s="268">
        <v>0</v>
      </c>
      <c r="F79" s="268">
        <v>0</v>
      </c>
      <c r="G79" s="268">
        <v>2.4640578436587956E-3</v>
      </c>
      <c r="H79" s="268">
        <v>3.6612827248731246E-4</v>
      </c>
      <c r="I79" s="268">
        <v>0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0</v>
      </c>
      <c r="P79" s="268">
        <v>0</v>
      </c>
      <c r="Q79" s="268">
        <v>7.3416247397244663E-3</v>
      </c>
      <c r="R79" s="268">
        <v>6.1321961700582959E-4</v>
      </c>
      <c r="S79" s="268">
        <v>0</v>
      </c>
      <c r="T79" s="268">
        <v>0</v>
      </c>
      <c r="U79" s="268">
        <v>0</v>
      </c>
      <c r="V79" s="268">
        <v>0</v>
      </c>
      <c r="W79" s="268">
        <v>0</v>
      </c>
      <c r="X79" s="268">
        <v>0</v>
      </c>
      <c r="Y79" s="268">
        <v>0</v>
      </c>
      <c r="Z79" s="268">
        <v>0</v>
      </c>
      <c r="AA79" s="268">
        <v>0</v>
      </c>
      <c r="AB79" s="268">
        <v>0</v>
      </c>
      <c r="AC79" s="268">
        <v>0</v>
      </c>
      <c r="AD79" s="268">
        <v>0</v>
      </c>
      <c r="AE79" s="268">
        <v>4.3774252092066291E-4</v>
      </c>
      <c r="AF79" s="268">
        <v>0</v>
      </c>
      <c r="AG79" s="268">
        <v>0</v>
      </c>
      <c r="AH79" s="268" t="e">
        <v>#DIV/0!</v>
      </c>
      <c r="AI79" s="268">
        <v>0</v>
      </c>
      <c r="AJ79" s="268">
        <v>5.5188702957607221E-4</v>
      </c>
      <c r="AK79" s="84"/>
    </row>
    <row r="80" spans="1:38" x14ac:dyDescent="0.25">
      <c r="A80" s="191">
        <v>3</v>
      </c>
      <c r="B80" s="83">
        <v>33</v>
      </c>
      <c r="C80" s="82" t="s">
        <v>343</v>
      </c>
      <c r="D80" s="268">
        <v>0.13800192823324425</v>
      </c>
      <c r="E80" s="268">
        <v>0.18821004167680214</v>
      </c>
      <c r="F80" s="268">
        <v>0.1703905288193712</v>
      </c>
      <c r="G80" s="268">
        <v>0.12958685468107417</v>
      </c>
      <c r="H80" s="268">
        <v>0.16333447187998207</v>
      </c>
      <c r="I80" s="268">
        <v>0.1698968810455232</v>
      </c>
      <c r="J80" s="268">
        <v>0.13649234071488242</v>
      </c>
      <c r="K80" s="268">
        <v>0.14470971757170589</v>
      </c>
      <c r="L80" s="268">
        <v>0.44979787959811041</v>
      </c>
      <c r="M80" s="268">
        <v>0.12595852605180363</v>
      </c>
      <c r="N80" s="268">
        <v>0.13397655506625836</v>
      </c>
      <c r="O80" s="268">
        <v>0.15863855627132842</v>
      </c>
      <c r="P80" s="268">
        <v>7.1867098285014891E-2</v>
      </c>
      <c r="Q80" s="268">
        <v>0.13006133337904094</v>
      </c>
      <c r="R80" s="268">
        <v>0.21385274219892758</v>
      </c>
      <c r="S80" s="268">
        <v>0.10137075706501771</v>
      </c>
      <c r="T80" s="268">
        <v>6.871463703278706E-2</v>
      </c>
      <c r="U80" s="268">
        <v>0.1162737090928839</v>
      </c>
      <c r="V80" s="268">
        <v>3.9933665108588062E-2</v>
      </c>
      <c r="W80" s="268">
        <v>0.24862627524672629</v>
      </c>
      <c r="X80" s="268">
        <v>0</v>
      </c>
      <c r="Y80" s="268">
        <v>1.8240758753636159E-6</v>
      </c>
      <c r="Z80" s="268">
        <v>9.0073078251142538E-3</v>
      </c>
      <c r="AA80" s="268">
        <v>5.4363391610718695E-2</v>
      </c>
      <c r="AB80" s="268">
        <v>0.12260103781138254</v>
      </c>
      <c r="AC80" s="268">
        <v>4.833446829611026E-2</v>
      </c>
      <c r="AD80" s="268">
        <v>9.524974948631737E-2</v>
      </c>
      <c r="AE80" s="268">
        <v>0.1782850786823782</v>
      </c>
      <c r="AF80" s="268">
        <v>0.13585672087744005</v>
      </c>
      <c r="AG80" s="268">
        <v>0.39183531148704059</v>
      </c>
      <c r="AH80" s="268" t="e">
        <v>#DIV/0!</v>
      </c>
      <c r="AI80" s="268">
        <v>3.7108358905233403E-2</v>
      </c>
      <c r="AJ80" s="268">
        <v>0.15659738708571255</v>
      </c>
      <c r="AK80" s="84"/>
    </row>
    <row r="81" spans="1:38" x14ac:dyDescent="0.25">
      <c r="A81" s="64">
        <v>3</v>
      </c>
      <c r="B81" s="83">
        <v>34</v>
      </c>
      <c r="C81" s="82" t="s">
        <v>352</v>
      </c>
      <c r="D81" s="268">
        <v>0</v>
      </c>
      <c r="E81" s="268">
        <v>0</v>
      </c>
      <c r="F81" s="268">
        <v>0</v>
      </c>
      <c r="G81" s="268">
        <v>0</v>
      </c>
      <c r="H81" s="268">
        <v>0</v>
      </c>
      <c r="I81" s="268">
        <v>0</v>
      </c>
      <c r="J81" s="268">
        <v>0</v>
      </c>
      <c r="K81" s="268">
        <v>0</v>
      </c>
      <c r="L81" s="268">
        <v>0</v>
      </c>
      <c r="M81" s="268">
        <v>0</v>
      </c>
      <c r="N81" s="268">
        <v>0</v>
      </c>
      <c r="O81" s="268">
        <v>0</v>
      </c>
      <c r="P81" s="268">
        <v>0</v>
      </c>
      <c r="Q81" s="268">
        <v>1.0329122331297232E-4</v>
      </c>
      <c r="R81" s="268">
        <v>8.627545896934753E-6</v>
      </c>
      <c r="S81" s="268">
        <v>9.0566776448913224E-4</v>
      </c>
      <c r="T81" s="268">
        <v>0</v>
      </c>
      <c r="U81" s="268">
        <v>0</v>
      </c>
      <c r="V81" s="268">
        <v>0</v>
      </c>
      <c r="W81" s="268">
        <v>1.0388552569732813E-4</v>
      </c>
      <c r="X81" s="268">
        <v>0</v>
      </c>
      <c r="Y81" s="268">
        <v>0</v>
      </c>
      <c r="Z81" s="268">
        <v>0</v>
      </c>
      <c r="AA81" s="268">
        <v>0</v>
      </c>
      <c r="AB81" s="268">
        <v>6.4150966319497973E-2</v>
      </c>
      <c r="AC81" s="268">
        <v>1.0422686937486775E-3</v>
      </c>
      <c r="AD81" s="268">
        <v>6.9748225786383893E-3</v>
      </c>
      <c r="AE81" s="268">
        <v>3.2133500042123332E-4</v>
      </c>
      <c r="AF81" s="268">
        <v>0</v>
      </c>
      <c r="AG81" s="268">
        <v>0</v>
      </c>
      <c r="AH81" s="268" t="e">
        <v>#DIV/0!</v>
      </c>
      <c r="AI81" s="268">
        <v>3.5182370268847069E-4</v>
      </c>
      <c r="AJ81" s="268">
        <v>4.0055839595254795E-4</v>
      </c>
      <c r="AK81" s="84"/>
    </row>
    <row r="82" spans="1:38" x14ac:dyDescent="0.25">
      <c r="A82" s="191">
        <v>3</v>
      </c>
      <c r="B82" s="83">
        <v>35</v>
      </c>
      <c r="C82" s="82" t="s">
        <v>851</v>
      </c>
      <c r="D82" s="268">
        <v>8.9696411947892477E-3</v>
      </c>
      <c r="E82" s="268">
        <v>5.9702576745683536E-2</v>
      </c>
      <c r="F82" s="268">
        <v>7.955664986948735E-2</v>
      </c>
      <c r="G82" s="268">
        <v>-1.2528686758834163E-2</v>
      </c>
      <c r="H82" s="268">
        <v>4.8335156105410837E-2</v>
      </c>
      <c r="I82" s="268">
        <v>9.7530634938486557E-2</v>
      </c>
      <c r="J82" s="268">
        <v>8.5866966092468956E-3</v>
      </c>
      <c r="K82" s="268">
        <v>5.1676670192815242E-3</v>
      </c>
      <c r="L82" s="268">
        <v>5.0932177444790963E-2</v>
      </c>
      <c r="M82" s="268">
        <v>3.7797022925505673E-3</v>
      </c>
      <c r="N82" s="268">
        <v>4.8132208013761182E-2</v>
      </c>
      <c r="O82" s="268">
        <v>3.6146846888119907E-2</v>
      </c>
      <c r="P82" s="268">
        <v>4.4268558775266698E-2</v>
      </c>
      <c r="Q82" s="268">
        <v>4.3586535090607116E-3</v>
      </c>
      <c r="R82" s="268">
        <v>3.8484491950458319E-2</v>
      </c>
      <c r="S82" s="268">
        <v>1.9742052877191121E-2</v>
      </c>
      <c r="T82" s="268">
        <v>5.2487681959540254E-2</v>
      </c>
      <c r="U82" s="268">
        <v>1.5790887866100885E-2</v>
      </c>
      <c r="V82" s="268">
        <v>7.726634508104277E-3</v>
      </c>
      <c r="W82" s="268">
        <v>3.881471628032624E-2</v>
      </c>
      <c r="X82" s="268">
        <v>6.358629258702171E-3</v>
      </c>
      <c r="Y82" s="268">
        <v>2.2094774417490393E-3</v>
      </c>
      <c r="Z82" s="268">
        <v>2.5479087057006405E-3</v>
      </c>
      <c r="AA82" s="268">
        <v>2.8206893652079238E-2</v>
      </c>
      <c r="AB82" s="268">
        <v>5.5899674220575492E-2</v>
      </c>
      <c r="AC82" s="268">
        <v>0</v>
      </c>
      <c r="AD82" s="268">
        <v>2.5470551744859318E-2</v>
      </c>
      <c r="AE82" s="268">
        <v>4.3770862396498786E-2</v>
      </c>
      <c r="AF82" s="268">
        <v>4.0605958315227751E-2</v>
      </c>
      <c r="AG82" s="268">
        <v>4.2840215247069185E-2</v>
      </c>
      <c r="AH82" s="268" t="e">
        <v>#DIV/0!</v>
      </c>
      <c r="AI82" s="268">
        <v>1.140684369077799E-2</v>
      </c>
      <c r="AJ82" s="268">
        <v>4.4678116465363002E-2</v>
      </c>
      <c r="AK82" s="84"/>
    </row>
    <row r="83" spans="1:38" s="14" customFormat="1" x14ac:dyDescent="0.25">
      <c r="A83" s="64">
        <v>3</v>
      </c>
      <c r="B83" s="13">
        <v>36</v>
      </c>
      <c r="C83" s="14" t="s">
        <v>6</v>
      </c>
      <c r="D83" s="268">
        <v>1.896040076422233E-10</v>
      </c>
      <c r="E83" s="268">
        <v>1.5193604645070212E-2</v>
      </c>
      <c r="F83" s="268">
        <v>1.5381160389796089E-2</v>
      </c>
      <c r="G83" s="268">
        <v>1.5979993480676002E-5</v>
      </c>
      <c r="H83" s="268">
        <v>1.0360507932438111E-2</v>
      </c>
      <c r="I83" s="268">
        <v>6.8968918635465068E-5</v>
      </c>
      <c r="J83" s="268">
        <v>2.4311169024977494E-4</v>
      </c>
      <c r="K83" s="268">
        <v>0</v>
      </c>
      <c r="L83" s="268">
        <v>0</v>
      </c>
      <c r="M83" s="268">
        <v>3.7742912119904481E-3</v>
      </c>
      <c r="N83" s="268">
        <v>1.1069790776305787E-3</v>
      </c>
      <c r="O83" s="268">
        <v>1.9239420479343412E-2</v>
      </c>
      <c r="P83" s="268">
        <v>3.8569671336705336E-3</v>
      </c>
      <c r="Q83" s="268">
        <v>0.22562184381904071</v>
      </c>
      <c r="R83" s="268">
        <v>2.0071676252974218E-2</v>
      </c>
      <c r="S83" s="268">
        <v>-1.9911317511051418E-2</v>
      </c>
      <c r="T83" s="268">
        <v>0</v>
      </c>
      <c r="U83" s="268">
        <v>1.0491089454282758E-3</v>
      </c>
      <c r="V83" s="268">
        <v>-3.3485039244473949E-2</v>
      </c>
      <c r="W83" s="268">
        <v>0</v>
      </c>
      <c r="X83" s="268">
        <v>-0.95220057468579422</v>
      </c>
      <c r="Y83" s="268">
        <v>-0.20406853316312618</v>
      </c>
      <c r="Z83" s="268">
        <v>0</v>
      </c>
      <c r="AA83" s="268">
        <v>-0.13594463749824359</v>
      </c>
      <c r="AB83" s="268">
        <v>0</v>
      </c>
      <c r="AC83" s="268">
        <v>0</v>
      </c>
      <c r="AD83" s="268">
        <v>-6.0878724163999601E-2</v>
      </c>
      <c r="AE83" s="268">
        <v>1.0581116910277855E-2</v>
      </c>
      <c r="AF83" s="268">
        <v>9.1306566074174388E-4</v>
      </c>
      <c r="AG83" s="268">
        <v>-1.3196754820680634E-4</v>
      </c>
      <c r="AH83" s="268" t="e">
        <v>#DIV/0!</v>
      </c>
      <c r="AI83" s="268">
        <v>-0.10912881227822688</v>
      </c>
      <c r="AJ83" s="268">
        <v>1.4669521843571693E-2</v>
      </c>
      <c r="AK83" s="25"/>
      <c r="AL83" s="64"/>
    </row>
    <row r="84" spans="1:38" s="14" customFormat="1" x14ac:dyDescent="0.25">
      <c r="A84" s="64">
        <v>3</v>
      </c>
      <c r="B84" s="13">
        <v>3601</v>
      </c>
      <c r="C84" s="14" t="s">
        <v>1582</v>
      </c>
      <c r="D84" s="268">
        <v>1.896040076422233E-10</v>
      </c>
      <c r="E84" s="268">
        <v>1.5193604645070212E-2</v>
      </c>
      <c r="F84" s="268">
        <v>1.5381160389796089E-2</v>
      </c>
      <c r="G84" s="268">
        <v>1.5979993480676002E-5</v>
      </c>
      <c r="H84" s="268">
        <v>1.0360507932438111E-2</v>
      </c>
      <c r="I84" s="268">
        <v>6.8968918635465068E-5</v>
      </c>
      <c r="J84" s="268">
        <v>2.4311169024977494E-4</v>
      </c>
      <c r="K84" s="268">
        <v>0</v>
      </c>
      <c r="L84" s="268">
        <v>0</v>
      </c>
      <c r="M84" s="268">
        <v>3.7742912119904481E-3</v>
      </c>
      <c r="N84" s="268">
        <v>1.1069790776305787E-3</v>
      </c>
      <c r="O84" s="268">
        <v>1.9239420479343412E-2</v>
      </c>
      <c r="P84" s="268">
        <v>3.8569671336705336E-3</v>
      </c>
      <c r="Q84" s="268">
        <v>0.22562184381904071</v>
      </c>
      <c r="R84" s="268">
        <v>2.0071676252974218E-2</v>
      </c>
      <c r="S84" s="268">
        <v>6.9111683606885551E-3</v>
      </c>
      <c r="T84" s="268">
        <v>0</v>
      </c>
      <c r="U84" s="268">
        <v>1.0491089454282758E-3</v>
      </c>
      <c r="V84" s="268">
        <v>0</v>
      </c>
      <c r="W84" s="268">
        <v>0</v>
      </c>
      <c r="X84" s="268">
        <v>0</v>
      </c>
      <c r="Y84" s="268">
        <v>1.6420114172244259E-5</v>
      </c>
      <c r="Z84" s="268">
        <v>0</v>
      </c>
      <c r="AA84" s="268">
        <v>0</v>
      </c>
      <c r="AB84" s="268">
        <v>0</v>
      </c>
      <c r="AC84" s="268">
        <v>0</v>
      </c>
      <c r="AD84" s="268">
        <v>1.7856584694525158E-3</v>
      </c>
      <c r="AE84" s="268">
        <v>1.3440403045364225E-2</v>
      </c>
      <c r="AF84" s="268">
        <v>9.1306566074174388E-4</v>
      </c>
      <c r="AG84" s="268">
        <v>5.7472810738906849E-4</v>
      </c>
      <c r="AH84" s="268" t="e">
        <v>#DIV/0!</v>
      </c>
      <c r="AI84" s="268">
        <v>4.597238263305281E-6</v>
      </c>
      <c r="AJ84" s="268">
        <v>1.6763772004346512E-2</v>
      </c>
      <c r="AK84" s="25"/>
      <c r="AL84" s="64"/>
    </row>
    <row r="85" spans="1:38" s="14" customFormat="1" x14ac:dyDescent="0.25">
      <c r="A85" s="61">
        <v>3</v>
      </c>
      <c r="B85" s="13">
        <v>3602</v>
      </c>
      <c r="C85" s="14" t="s">
        <v>358</v>
      </c>
      <c r="D85" s="268">
        <v>0</v>
      </c>
      <c r="E85" s="268">
        <v>0</v>
      </c>
      <c r="F85" s="268">
        <v>0</v>
      </c>
      <c r="G85" s="268">
        <v>0</v>
      </c>
      <c r="H85" s="268">
        <v>0</v>
      </c>
      <c r="I85" s="268">
        <v>0</v>
      </c>
      <c r="J85" s="268">
        <v>0</v>
      </c>
      <c r="K85" s="268">
        <v>0</v>
      </c>
      <c r="L85" s="268">
        <v>0</v>
      </c>
      <c r="M85" s="268">
        <v>0</v>
      </c>
      <c r="N85" s="268">
        <v>0</v>
      </c>
      <c r="O85" s="268">
        <v>0</v>
      </c>
      <c r="P85" s="268">
        <v>0</v>
      </c>
      <c r="Q85" s="268">
        <v>0</v>
      </c>
      <c r="R85" s="268">
        <v>0</v>
      </c>
      <c r="S85" s="268">
        <v>-2.6822485871739972E-2</v>
      </c>
      <c r="T85" s="268">
        <v>0</v>
      </c>
      <c r="U85" s="268">
        <v>0</v>
      </c>
      <c r="V85" s="268">
        <v>-3.3485039244473949E-2</v>
      </c>
      <c r="W85" s="268">
        <v>0</v>
      </c>
      <c r="X85" s="268">
        <v>-0.95220057468579422</v>
      </c>
      <c r="Y85" s="268">
        <v>-0.20408495327729839</v>
      </c>
      <c r="Z85" s="268">
        <v>0</v>
      </c>
      <c r="AA85" s="268">
        <v>-0.13594463749824359</v>
      </c>
      <c r="AB85" s="268">
        <v>0</v>
      </c>
      <c r="AC85" s="268">
        <v>0</v>
      </c>
      <c r="AD85" s="268">
        <v>-6.2664382633452115E-2</v>
      </c>
      <c r="AE85" s="268">
        <v>-2.8592861350863704E-3</v>
      </c>
      <c r="AF85" s="268">
        <v>0</v>
      </c>
      <c r="AG85" s="268">
        <v>-7.0669565559587481E-4</v>
      </c>
      <c r="AH85" s="268" t="e">
        <v>#DIV/0!</v>
      </c>
      <c r="AI85" s="268">
        <v>-0.10913340951649016</v>
      </c>
      <c r="AJ85" s="268">
        <v>-2.0942501607748177E-3</v>
      </c>
      <c r="AK85" s="25"/>
      <c r="AL85" s="64"/>
    </row>
    <row r="86" spans="1:38" s="14" customFormat="1" x14ac:dyDescent="0.25">
      <c r="A86" s="64">
        <v>3</v>
      </c>
      <c r="B86" s="13">
        <v>3603</v>
      </c>
      <c r="C86" s="14" t="s">
        <v>854</v>
      </c>
      <c r="D86" s="268">
        <v>0</v>
      </c>
      <c r="E86" s="268">
        <v>0</v>
      </c>
      <c r="F86" s="268">
        <v>0</v>
      </c>
      <c r="G86" s="268">
        <v>0</v>
      </c>
      <c r="H86" s="268">
        <v>0</v>
      </c>
      <c r="I86" s="268">
        <v>0</v>
      </c>
      <c r="J86" s="268">
        <v>0</v>
      </c>
      <c r="K86" s="268">
        <v>0</v>
      </c>
      <c r="L86" s="268">
        <v>0</v>
      </c>
      <c r="M86" s="268">
        <v>0</v>
      </c>
      <c r="N86" s="268">
        <v>0</v>
      </c>
      <c r="O86" s="268">
        <v>0</v>
      </c>
      <c r="P86" s="268">
        <v>0</v>
      </c>
      <c r="Q86" s="268">
        <v>0</v>
      </c>
      <c r="R86" s="268">
        <v>0</v>
      </c>
      <c r="S86" s="268">
        <v>0</v>
      </c>
      <c r="T86" s="268">
        <v>0</v>
      </c>
      <c r="U86" s="268">
        <v>0</v>
      </c>
      <c r="V86" s="268">
        <v>0</v>
      </c>
      <c r="W86" s="268">
        <v>0</v>
      </c>
      <c r="X86" s="268">
        <v>0</v>
      </c>
      <c r="Y86" s="268">
        <v>0</v>
      </c>
      <c r="Z86" s="268">
        <v>0</v>
      </c>
      <c r="AA86" s="268">
        <v>0</v>
      </c>
      <c r="AB86" s="268">
        <v>0</v>
      </c>
      <c r="AC86" s="268">
        <v>0</v>
      </c>
      <c r="AD86" s="268">
        <v>0</v>
      </c>
      <c r="AE86" s="268">
        <v>0</v>
      </c>
      <c r="AF86" s="268">
        <v>0</v>
      </c>
      <c r="AG86" s="268">
        <v>0</v>
      </c>
      <c r="AH86" s="268" t="e">
        <v>#DIV/0!</v>
      </c>
      <c r="AI86" s="268">
        <v>0</v>
      </c>
      <c r="AJ86" s="268">
        <v>0</v>
      </c>
      <c r="AK86" s="25"/>
      <c r="AL86" s="64"/>
    </row>
    <row r="87" spans="1:38" s="14" customFormat="1" x14ac:dyDescent="0.25">
      <c r="A87" s="64">
        <v>3</v>
      </c>
      <c r="B87" s="13">
        <v>3604</v>
      </c>
      <c r="C87" s="14" t="s">
        <v>359</v>
      </c>
      <c r="D87" s="268">
        <v>0</v>
      </c>
      <c r="E87" s="268">
        <v>0</v>
      </c>
      <c r="F87" s="268">
        <v>0</v>
      </c>
      <c r="G87" s="268">
        <v>0</v>
      </c>
      <c r="H87" s="268">
        <v>0</v>
      </c>
      <c r="I87" s="268">
        <v>0</v>
      </c>
      <c r="J87" s="268">
        <v>0</v>
      </c>
      <c r="K87" s="268">
        <v>0</v>
      </c>
      <c r="L87" s="268">
        <v>0</v>
      </c>
      <c r="M87" s="268">
        <v>0</v>
      </c>
      <c r="N87" s="268">
        <v>0</v>
      </c>
      <c r="O87" s="268">
        <v>0</v>
      </c>
      <c r="P87" s="268">
        <v>0</v>
      </c>
      <c r="Q87" s="268">
        <v>0</v>
      </c>
      <c r="R87" s="268">
        <v>0</v>
      </c>
      <c r="S87" s="268">
        <v>0</v>
      </c>
      <c r="T87" s="268">
        <v>0</v>
      </c>
      <c r="U87" s="268">
        <v>0</v>
      </c>
      <c r="V87" s="268">
        <v>0</v>
      </c>
      <c r="W87" s="268">
        <v>0</v>
      </c>
      <c r="X87" s="268">
        <v>0</v>
      </c>
      <c r="Y87" s="268">
        <v>0</v>
      </c>
      <c r="Z87" s="268">
        <v>0</v>
      </c>
      <c r="AA87" s="268">
        <v>0</v>
      </c>
      <c r="AB87" s="268">
        <v>0</v>
      </c>
      <c r="AC87" s="268">
        <v>0</v>
      </c>
      <c r="AD87" s="268">
        <v>0</v>
      </c>
      <c r="AE87" s="268">
        <v>0</v>
      </c>
      <c r="AF87" s="268">
        <v>0</v>
      </c>
      <c r="AG87" s="268">
        <v>0</v>
      </c>
      <c r="AH87" s="268" t="e">
        <v>#DIV/0!</v>
      </c>
      <c r="AI87" s="268">
        <v>0</v>
      </c>
      <c r="AJ87" s="268">
        <v>0</v>
      </c>
      <c r="AK87" s="25"/>
      <c r="AL87" s="64"/>
    </row>
    <row r="88" spans="1:38" s="14" customFormat="1" x14ac:dyDescent="0.25">
      <c r="A88" s="64">
        <v>3</v>
      </c>
      <c r="B88" s="13">
        <v>37</v>
      </c>
      <c r="C88" s="14" t="s">
        <v>855</v>
      </c>
      <c r="D88" s="268">
        <v>0</v>
      </c>
      <c r="E88" s="268">
        <v>0</v>
      </c>
      <c r="F88" s="268">
        <v>0</v>
      </c>
      <c r="G88" s="268">
        <v>0</v>
      </c>
      <c r="H88" s="268">
        <v>0</v>
      </c>
      <c r="I88" s="268">
        <v>0</v>
      </c>
      <c r="J88" s="268">
        <v>0</v>
      </c>
      <c r="K88" s="268">
        <v>0</v>
      </c>
      <c r="L88" s="268">
        <v>0</v>
      </c>
      <c r="M88" s="268">
        <v>0</v>
      </c>
      <c r="N88" s="268">
        <v>0</v>
      </c>
      <c r="O88" s="268">
        <v>0</v>
      </c>
      <c r="P88" s="268">
        <v>0</v>
      </c>
      <c r="Q88" s="268">
        <v>0</v>
      </c>
      <c r="R88" s="268">
        <v>0</v>
      </c>
      <c r="S88" s="268">
        <v>0</v>
      </c>
      <c r="T88" s="268">
        <v>0</v>
      </c>
      <c r="U88" s="268">
        <v>0</v>
      </c>
      <c r="V88" s="268">
        <v>0</v>
      </c>
      <c r="W88" s="268">
        <v>0</v>
      </c>
      <c r="X88" s="268">
        <v>0</v>
      </c>
      <c r="Y88" s="268">
        <v>0</v>
      </c>
      <c r="Z88" s="268">
        <v>0</v>
      </c>
      <c r="AA88" s="268">
        <v>0</v>
      </c>
      <c r="AB88" s="268">
        <v>0</v>
      </c>
      <c r="AC88" s="268">
        <v>0</v>
      </c>
      <c r="AD88" s="268">
        <v>0</v>
      </c>
      <c r="AE88" s="268">
        <v>0</v>
      </c>
      <c r="AF88" s="268">
        <v>0</v>
      </c>
      <c r="AG88" s="268">
        <v>0</v>
      </c>
      <c r="AH88" s="268" t="e">
        <v>#DIV/0!</v>
      </c>
      <c r="AI88" s="268">
        <v>0</v>
      </c>
      <c r="AJ88" s="268">
        <v>0</v>
      </c>
      <c r="AK88" s="25"/>
      <c r="AL88" s="64"/>
    </row>
    <row r="89" spans="1:38" s="14" customFormat="1" x14ac:dyDescent="0.25">
      <c r="A89" s="64">
        <v>3</v>
      </c>
      <c r="B89" s="13">
        <v>0</v>
      </c>
      <c r="C89" s="14" t="s">
        <v>360</v>
      </c>
      <c r="D89" s="268">
        <v>1</v>
      </c>
      <c r="E89" s="268">
        <v>1</v>
      </c>
      <c r="F89" s="268">
        <v>1</v>
      </c>
      <c r="G89" s="268">
        <v>1</v>
      </c>
      <c r="H89" s="268">
        <v>1</v>
      </c>
      <c r="I89" s="268">
        <v>1</v>
      </c>
      <c r="J89" s="268">
        <v>1</v>
      </c>
      <c r="K89" s="268">
        <v>1</v>
      </c>
      <c r="L89" s="268">
        <v>1</v>
      </c>
      <c r="M89" s="268">
        <v>1</v>
      </c>
      <c r="N89" s="268">
        <v>1</v>
      </c>
      <c r="O89" s="268">
        <v>1</v>
      </c>
      <c r="P89" s="268">
        <v>1</v>
      </c>
      <c r="Q89" s="268">
        <v>1</v>
      </c>
      <c r="R89" s="268">
        <v>1</v>
      </c>
      <c r="S89" s="268">
        <v>1</v>
      </c>
      <c r="T89" s="268">
        <v>1</v>
      </c>
      <c r="U89" s="268">
        <v>1</v>
      </c>
      <c r="V89" s="268">
        <v>1</v>
      </c>
      <c r="W89" s="268">
        <v>1</v>
      </c>
      <c r="X89" s="268">
        <v>1</v>
      </c>
      <c r="Y89" s="268">
        <v>1</v>
      </c>
      <c r="Z89" s="268">
        <v>1</v>
      </c>
      <c r="AA89" s="268">
        <v>1</v>
      </c>
      <c r="AB89" s="268">
        <v>1</v>
      </c>
      <c r="AC89" s="268">
        <v>1</v>
      </c>
      <c r="AD89" s="268">
        <v>1</v>
      </c>
      <c r="AE89" s="268">
        <v>1</v>
      </c>
      <c r="AF89" s="268">
        <v>1</v>
      </c>
      <c r="AG89" s="268">
        <v>1</v>
      </c>
      <c r="AH89" s="268" t="e">
        <v>#DIV/0!</v>
      </c>
      <c r="AI89" s="268">
        <v>1</v>
      </c>
      <c r="AJ89" s="268">
        <v>1</v>
      </c>
      <c r="AK89" s="25"/>
      <c r="AL89" s="64"/>
    </row>
    <row r="90" spans="1:38" x14ac:dyDescent="0.25">
      <c r="A90" s="152"/>
      <c r="B90" s="83"/>
      <c r="C90" s="14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4"/>
    </row>
    <row r="91" spans="1:38" x14ac:dyDescent="0.25">
      <c r="A91" s="60">
        <v>3</v>
      </c>
      <c r="B91" s="83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4"/>
    </row>
    <row r="92" spans="1:38" x14ac:dyDescent="0.25">
      <c r="B92" s="83"/>
      <c r="C92" s="14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4"/>
    </row>
    <row r="93" spans="1:38" x14ac:dyDescent="0.25">
      <c r="A93" s="60">
        <v>3</v>
      </c>
      <c r="B93" s="83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4"/>
    </row>
    <row r="94" spans="1:38" x14ac:dyDescent="0.25">
      <c r="A94" s="60">
        <v>3</v>
      </c>
      <c r="B94" s="83"/>
      <c r="C94" s="14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4"/>
    </row>
    <row r="95" spans="1:38" x14ac:dyDescent="0.25">
      <c r="A95" s="60">
        <v>3</v>
      </c>
      <c r="B95" s="83"/>
      <c r="D95" s="88"/>
      <c r="AK95" s="84"/>
    </row>
    <row r="96" spans="1:38" s="14" customFormat="1" x14ac:dyDescent="0.25">
      <c r="A96" s="60">
        <v>3</v>
      </c>
      <c r="B96" s="530"/>
      <c r="D96" s="26"/>
      <c r="AK96" s="25"/>
      <c r="AL96" s="64"/>
    </row>
    <row r="97" spans="1:38" s="14" customFormat="1" x14ac:dyDescent="0.25">
      <c r="A97" s="60">
        <v>3</v>
      </c>
      <c r="B97" s="530"/>
      <c r="D97" s="26"/>
      <c r="AK97" s="25"/>
      <c r="AL97" s="64"/>
    </row>
    <row r="98" spans="1:38" s="14" customFormat="1" x14ac:dyDescent="0.25">
      <c r="A98" s="60">
        <v>3</v>
      </c>
      <c r="B98" s="530"/>
      <c r="D98" s="26"/>
      <c r="AK98" s="25"/>
      <c r="AL98" s="64"/>
    </row>
    <row r="99" spans="1:38" x14ac:dyDescent="0.25">
      <c r="A99" s="60">
        <v>3</v>
      </c>
      <c r="B99" s="47"/>
      <c r="D99" s="88"/>
      <c r="AK99" s="84"/>
    </row>
    <row r="100" spans="1:38" x14ac:dyDescent="0.25">
      <c r="A100" s="60">
        <v>3</v>
      </c>
      <c r="B100" s="47"/>
      <c r="D100" s="88"/>
      <c r="AK100" s="84"/>
    </row>
    <row r="101" spans="1:38" x14ac:dyDescent="0.25">
      <c r="A101" s="60">
        <v>3</v>
      </c>
      <c r="B101" s="531"/>
      <c r="C101" s="322"/>
      <c r="D101" s="118"/>
      <c r="E101" s="322"/>
      <c r="F101" s="322"/>
      <c r="G101" s="322"/>
      <c r="H101" s="322"/>
      <c r="I101" s="322"/>
      <c r="J101" s="322"/>
      <c r="K101" s="322"/>
      <c r="L101" s="322"/>
      <c r="M101" s="322"/>
      <c r="N101" s="322"/>
      <c r="O101" s="322"/>
      <c r="P101" s="322"/>
      <c r="Q101" s="322"/>
      <c r="R101" s="322"/>
      <c r="S101" s="322"/>
      <c r="T101" s="322"/>
      <c r="U101" s="322"/>
      <c r="V101" s="322"/>
      <c r="W101" s="322"/>
      <c r="X101" s="322"/>
      <c r="Y101" s="322"/>
      <c r="Z101" s="322"/>
      <c r="AA101" s="322"/>
      <c r="AB101" s="322"/>
      <c r="AC101" s="322"/>
      <c r="AD101" s="322"/>
      <c r="AE101" s="322"/>
      <c r="AF101" s="322"/>
      <c r="AG101" s="322"/>
      <c r="AH101" s="322"/>
      <c r="AI101" s="322"/>
      <c r="AJ101" s="322"/>
      <c r="AK101" s="91"/>
    </row>
    <row r="102" spans="1:38" x14ac:dyDescent="0.25">
      <c r="A102" s="60">
        <v>3</v>
      </c>
      <c r="B102" s="42" t="s">
        <v>723</v>
      </c>
    </row>
    <row r="103" spans="1:38" x14ac:dyDescent="0.25">
      <c r="A103" s="60">
        <v>3</v>
      </c>
      <c r="B103" s="42" t="s">
        <v>1214</v>
      </c>
    </row>
    <row r="104" spans="1:38" x14ac:dyDescent="0.25">
      <c r="A104" s="60">
        <v>3</v>
      </c>
      <c r="B104" s="2" t="s">
        <v>1220</v>
      </c>
    </row>
    <row r="105" spans="1:38" x14ac:dyDescent="0.25">
      <c r="A105" s="60">
        <v>3</v>
      </c>
      <c r="B105" s="2" t="s">
        <v>1217</v>
      </c>
    </row>
    <row r="106" spans="1:38" x14ac:dyDescent="0.25">
      <c r="A106" s="60">
        <v>3</v>
      </c>
      <c r="B106" s="20" t="s">
        <v>1218</v>
      </c>
      <c r="E106" s="117"/>
      <c r="F106" s="117"/>
      <c r="G106" s="117"/>
      <c r="H106" s="117"/>
      <c r="I106" s="117"/>
      <c r="J106" s="117"/>
      <c r="K106" s="117"/>
      <c r="L106" s="117"/>
      <c r="M106" s="117"/>
      <c r="N106" s="117"/>
      <c r="O106" s="117"/>
      <c r="P106" s="117"/>
      <c r="Q106" s="117"/>
      <c r="R106" s="117"/>
      <c r="S106" s="117"/>
      <c r="T106" s="117"/>
      <c r="U106" s="117"/>
      <c r="V106" s="117"/>
      <c r="W106" s="117"/>
      <c r="X106" s="117"/>
      <c r="Y106" s="117"/>
      <c r="Z106" s="117"/>
      <c r="AA106" s="117"/>
      <c r="AB106" s="117"/>
      <c r="AC106" s="117"/>
      <c r="AD106" s="117"/>
      <c r="AE106" s="117"/>
      <c r="AF106" s="117"/>
      <c r="AG106" s="117"/>
      <c r="AH106" s="117"/>
      <c r="AI106" s="117"/>
      <c r="AJ106" s="88"/>
    </row>
    <row r="107" spans="1:38" x14ac:dyDescent="0.25">
      <c r="A107" s="60">
        <v>3</v>
      </c>
      <c r="B107" s="20" t="s">
        <v>1219</v>
      </c>
      <c r="E107" s="117"/>
      <c r="F107" s="117"/>
      <c r="G107" s="117"/>
      <c r="H107" s="117"/>
      <c r="I107" s="117"/>
      <c r="J107" s="117"/>
      <c r="K107" s="117"/>
      <c r="L107" s="117"/>
      <c r="M107" s="117"/>
      <c r="N107" s="117"/>
      <c r="O107" s="117"/>
      <c r="P107" s="117"/>
      <c r="Q107" s="117"/>
      <c r="R107" s="117"/>
      <c r="S107" s="117"/>
      <c r="T107" s="117"/>
      <c r="U107" s="117"/>
      <c r="V107" s="117"/>
      <c r="W107" s="117"/>
      <c r="X107" s="117"/>
      <c r="Y107" s="117"/>
      <c r="Z107" s="117"/>
      <c r="AA107" s="117"/>
      <c r="AB107" s="117"/>
      <c r="AC107" s="117"/>
      <c r="AD107" s="117"/>
      <c r="AE107" s="117"/>
      <c r="AF107" s="117"/>
      <c r="AG107" s="117"/>
      <c r="AH107" s="117"/>
      <c r="AI107" s="117"/>
      <c r="AJ107" s="88"/>
    </row>
    <row r="108" spans="1:38" x14ac:dyDescent="0.25">
      <c r="A108" s="60">
        <v>3</v>
      </c>
      <c r="B108" s="20" t="s">
        <v>1279</v>
      </c>
      <c r="E108" s="117"/>
      <c r="F108" s="117"/>
      <c r="G108" s="117"/>
      <c r="H108" s="117"/>
      <c r="I108" s="117"/>
      <c r="J108" s="117"/>
      <c r="K108" s="117"/>
      <c r="L108" s="117"/>
      <c r="M108" s="117"/>
      <c r="N108" s="117"/>
      <c r="O108" s="117"/>
      <c r="P108" s="117"/>
      <c r="Q108" s="117"/>
      <c r="R108" s="117"/>
      <c r="S108" s="117"/>
      <c r="T108" s="117"/>
      <c r="U108" s="117"/>
      <c r="V108" s="117"/>
      <c r="W108" s="117"/>
      <c r="X108" s="117"/>
      <c r="Y108" s="117"/>
      <c r="Z108" s="117"/>
      <c r="AA108" s="117"/>
      <c r="AB108" s="117"/>
      <c r="AC108" s="117"/>
      <c r="AD108" s="117"/>
      <c r="AE108" s="117"/>
      <c r="AF108" s="117"/>
      <c r="AG108" s="117"/>
      <c r="AH108" s="117"/>
      <c r="AI108" s="117"/>
      <c r="AJ108" s="88"/>
    </row>
    <row r="109" spans="1:38" x14ac:dyDescent="0.25">
      <c r="A109" s="60">
        <v>3</v>
      </c>
      <c r="B109" s="20" t="s">
        <v>1226</v>
      </c>
      <c r="E109" s="117"/>
      <c r="F109" s="117"/>
      <c r="G109" s="117"/>
      <c r="H109" s="117"/>
      <c r="I109" s="117"/>
      <c r="J109" s="117"/>
      <c r="K109" s="117"/>
      <c r="L109" s="117"/>
      <c r="M109" s="117"/>
      <c r="N109" s="117"/>
      <c r="O109" s="117"/>
      <c r="P109" s="117"/>
      <c r="Q109" s="117"/>
      <c r="R109" s="117"/>
      <c r="S109" s="117"/>
      <c r="T109" s="117"/>
      <c r="U109" s="117"/>
      <c r="V109" s="117"/>
      <c r="W109" s="117"/>
      <c r="X109" s="117"/>
      <c r="Y109" s="117"/>
      <c r="Z109" s="117"/>
      <c r="AA109" s="117"/>
      <c r="AB109" s="117"/>
      <c r="AC109" s="117"/>
      <c r="AD109" s="117"/>
      <c r="AE109" s="117"/>
      <c r="AF109" s="117"/>
      <c r="AG109" s="117"/>
      <c r="AH109" s="117"/>
      <c r="AI109" s="117"/>
      <c r="AJ109" s="88"/>
    </row>
    <row r="110" spans="1:38" x14ac:dyDescent="0.25">
      <c r="A110" s="60">
        <v>3</v>
      </c>
      <c r="B110" s="18"/>
      <c r="C110" s="28"/>
      <c r="D110" s="119"/>
      <c r="E110" s="119"/>
      <c r="F110" s="119"/>
      <c r="G110" s="119"/>
      <c r="H110" s="119"/>
      <c r="I110" s="119"/>
      <c r="J110" s="119"/>
      <c r="K110" s="119"/>
      <c r="L110" s="119"/>
      <c r="M110" s="119"/>
      <c r="N110" s="119"/>
      <c r="O110" s="119"/>
      <c r="P110" s="119"/>
      <c r="Q110" s="119"/>
      <c r="R110" s="119"/>
      <c r="S110" s="119"/>
      <c r="T110" s="119"/>
      <c r="U110" s="119"/>
      <c r="V110" s="119"/>
      <c r="W110" s="119"/>
      <c r="X110" s="119"/>
      <c r="Y110" s="119"/>
      <c r="Z110" s="119"/>
      <c r="AA110" s="119"/>
      <c r="AB110" s="119"/>
      <c r="AC110" s="119"/>
      <c r="AD110" s="119"/>
      <c r="AE110" s="119"/>
      <c r="AF110" s="119"/>
      <c r="AG110" s="119"/>
      <c r="AH110" s="119"/>
      <c r="AI110" s="119"/>
      <c r="AJ110" s="517"/>
    </row>
    <row r="111" spans="1:38" x14ac:dyDescent="0.25">
      <c r="A111" s="60">
        <v>3</v>
      </c>
    </row>
    <row r="112" spans="1:38" x14ac:dyDescent="0.25">
      <c r="B112" s="20" t="s">
        <v>548</v>
      </c>
      <c r="D112" s="117">
        <v>8.3266726846886741E-17</v>
      </c>
      <c r="E112" s="117">
        <v>-1.1102230246251565E-16</v>
      </c>
      <c r="F112" s="117">
        <v>0</v>
      </c>
      <c r="G112" s="117">
        <v>0</v>
      </c>
      <c r="H112" s="117">
        <v>8.3266726846886741E-17</v>
      </c>
      <c r="I112" s="117">
        <v>0</v>
      </c>
      <c r="J112" s="117">
        <v>0</v>
      </c>
      <c r="K112" s="117">
        <v>3.1225022567582528E-17</v>
      </c>
      <c r="L112" s="117">
        <v>0</v>
      </c>
      <c r="M112" s="117">
        <v>0</v>
      </c>
      <c r="N112" s="117">
        <v>0</v>
      </c>
      <c r="O112" s="117">
        <v>0</v>
      </c>
      <c r="P112" s="117">
        <v>1.6306400674181987E-16</v>
      </c>
      <c r="Q112" s="117">
        <v>0</v>
      </c>
      <c r="R112" s="117">
        <v>7.6327832942979512E-17</v>
      </c>
      <c r="S112" s="117">
        <v>-3.1918911957973251E-16</v>
      </c>
      <c r="T112" s="117">
        <v>0</v>
      </c>
      <c r="U112" s="117">
        <v>1.0408340855860843E-16</v>
      </c>
      <c r="V112" s="117">
        <v>-8.3266726846886741E-17</v>
      </c>
      <c r="W112" s="117">
        <v>-2.2551405187698492E-17</v>
      </c>
      <c r="X112" s="117">
        <v>1.1102230246251565E-16</v>
      </c>
      <c r="Y112" s="117">
        <v>0</v>
      </c>
      <c r="Z112" s="117">
        <v>0</v>
      </c>
      <c r="AA112" s="117">
        <v>0</v>
      </c>
      <c r="AB112" s="117">
        <v>-1.6653345369377348E-16</v>
      </c>
      <c r="AC112" s="117">
        <v>0</v>
      </c>
      <c r="AD112" s="117">
        <v>0</v>
      </c>
      <c r="AE112" s="117">
        <v>7.6327832942979512E-17</v>
      </c>
      <c r="AF112" s="117">
        <v>-2.2204460492503131E-16</v>
      </c>
      <c r="AG112" s="117">
        <v>-1.3877787807814457E-16</v>
      </c>
      <c r="AH112" s="117" t="e">
        <v>#DIV/0!</v>
      </c>
      <c r="AI112" s="117">
        <v>1.6653345369377348E-16</v>
      </c>
      <c r="AJ112" s="117">
        <v>0</v>
      </c>
    </row>
    <row r="113" spans="2:36" x14ac:dyDescent="0.25">
      <c r="B113" s="20" t="s">
        <v>549</v>
      </c>
      <c r="D113" s="117">
        <v>1.9732479539236181E-17</v>
      </c>
      <c r="E113" s="117">
        <v>7.3725747729014302E-18</v>
      </c>
      <c r="F113" s="117">
        <v>5.8980598183211441E-17</v>
      </c>
      <c r="G113" s="117">
        <v>-1.2366681029912785E-18</v>
      </c>
      <c r="H113" s="117">
        <v>0</v>
      </c>
      <c r="I113" s="117">
        <v>1.2332799712022613E-18</v>
      </c>
      <c r="J113" s="117">
        <v>2.0057740190981832E-17</v>
      </c>
      <c r="K113" s="117">
        <v>0</v>
      </c>
      <c r="L113" s="117">
        <v>0</v>
      </c>
      <c r="M113" s="117">
        <v>0</v>
      </c>
      <c r="N113" s="117">
        <v>-2.8373486150650926E-18</v>
      </c>
      <c r="O113" s="117">
        <v>-2.6529071908004687E-18</v>
      </c>
      <c r="P113" s="117">
        <v>-2.1684043449710089E-18</v>
      </c>
      <c r="Q113" s="117">
        <v>-6.9388939039072284E-18</v>
      </c>
      <c r="R113" s="117">
        <v>1.4528309111305759E-17</v>
      </c>
      <c r="S113" s="117">
        <v>7.2641545556528797E-18</v>
      </c>
      <c r="T113" s="117">
        <v>-1.5612511283791264E-17</v>
      </c>
      <c r="U113" s="117">
        <v>-1.0408340855860843E-17</v>
      </c>
      <c r="V113" s="117">
        <v>1.3877787807814457E-17</v>
      </c>
      <c r="W113" s="117">
        <v>-3.2851325826310784E-17</v>
      </c>
      <c r="X113" s="117">
        <v>6.9388939039072284E-18</v>
      </c>
      <c r="Y113" s="117">
        <v>0</v>
      </c>
      <c r="Z113" s="117">
        <v>-1.6805133673525319E-17</v>
      </c>
      <c r="AA113" s="117">
        <v>2.7755575615628914E-17</v>
      </c>
      <c r="AB113" s="117">
        <v>1.3877787807814457E-17</v>
      </c>
      <c r="AC113" s="117"/>
      <c r="AD113" s="117">
        <v>2.8460307027744491E-18</v>
      </c>
      <c r="AE113" s="117">
        <v>3.7296554733501353E-17</v>
      </c>
      <c r="AF113" s="117">
        <v>-1.4055770605856267E-17</v>
      </c>
      <c r="AG113" s="117">
        <v>0</v>
      </c>
      <c r="AH113" s="117" t="e">
        <v>#DIV/0!</v>
      </c>
      <c r="AI113" s="117">
        <v>6.9388939039072284E-18</v>
      </c>
      <c r="AJ113" s="117">
        <v>1.8214596497756474E-17</v>
      </c>
    </row>
    <row r="114" spans="2:36" x14ac:dyDescent="0.25">
      <c r="B114" s="20" t="s">
        <v>550</v>
      </c>
      <c r="D114" s="117">
        <v>0</v>
      </c>
      <c r="E114" s="117">
        <v>8.3266726846886741E-17</v>
      </c>
      <c r="F114" s="117">
        <v>-9.0205620750793969E-17</v>
      </c>
      <c r="G114" s="117">
        <v>7.2858385991025898E-17</v>
      </c>
      <c r="H114" s="117">
        <v>0</v>
      </c>
      <c r="I114" s="117">
        <v>0</v>
      </c>
      <c r="J114" s="117">
        <v>-1.3877787807814457E-16</v>
      </c>
      <c r="K114" s="117">
        <v>-1.6479873021779667E-17</v>
      </c>
      <c r="L114" s="117">
        <v>-4.4235448637408581E-17</v>
      </c>
      <c r="M114" s="117">
        <v>3.0662592690605672E-17</v>
      </c>
      <c r="N114" s="117">
        <v>7.2858385991025898E-17</v>
      </c>
      <c r="O114" s="117">
        <v>-5.5707662875020825E-17</v>
      </c>
      <c r="P114" s="117">
        <v>0</v>
      </c>
      <c r="Q114" s="117">
        <v>-8.6736173798840355E-18</v>
      </c>
      <c r="R114" s="117">
        <v>-1.9081958235744878E-16</v>
      </c>
      <c r="S114" s="117">
        <v>0</v>
      </c>
      <c r="T114" s="117">
        <v>0</v>
      </c>
      <c r="U114" s="117">
        <v>0</v>
      </c>
      <c r="V114" s="117">
        <v>1.0755285551056204E-16</v>
      </c>
      <c r="W114" s="117">
        <v>0</v>
      </c>
      <c r="X114" s="117">
        <v>0</v>
      </c>
      <c r="Y114" s="117">
        <v>-1.1102230246251565E-16</v>
      </c>
      <c r="Z114" s="117">
        <v>9.0205620750793969E-17</v>
      </c>
      <c r="AA114" s="117">
        <v>5.5511151231257827E-17</v>
      </c>
      <c r="AB114" s="117">
        <v>-6.9388939039072284E-17</v>
      </c>
      <c r="AC114" s="117"/>
      <c r="AD114" s="117">
        <v>-1.4224732503009818E-16</v>
      </c>
      <c r="AE114" s="117">
        <v>-3.4694469519536142E-17</v>
      </c>
      <c r="AF114" s="117">
        <v>0</v>
      </c>
      <c r="AG114" s="117">
        <v>-1.1058862159352145E-16</v>
      </c>
      <c r="AH114" s="117" t="e">
        <v>#DIV/0!</v>
      </c>
      <c r="AI114" s="117">
        <v>-3.7777669447541795E-17</v>
      </c>
      <c r="AJ114" s="117">
        <v>-7.6327832942979512E-17</v>
      </c>
    </row>
    <row r="115" spans="2:36" x14ac:dyDescent="0.25">
      <c r="B115" s="20" t="s">
        <v>551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7">
        <v>0</v>
      </c>
      <c r="Q115" s="117">
        <v>0</v>
      </c>
      <c r="R115" s="117">
        <v>0</v>
      </c>
      <c r="S115" s="117">
        <v>0</v>
      </c>
      <c r="T115" s="117">
        <v>0</v>
      </c>
      <c r="U115" s="117">
        <v>0</v>
      </c>
      <c r="V115" s="117">
        <v>0</v>
      </c>
      <c r="W115" s="117">
        <v>0</v>
      </c>
      <c r="X115" s="117">
        <v>0</v>
      </c>
      <c r="Y115" s="117">
        <v>0</v>
      </c>
      <c r="Z115" s="117">
        <v>0</v>
      </c>
      <c r="AA115" s="117">
        <v>0</v>
      </c>
      <c r="AB115" s="117">
        <v>0</v>
      </c>
      <c r="AC115" s="117"/>
      <c r="AD115" s="117">
        <v>0</v>
      </c>
      <c r="AE115" s="117">
        <v>0</v>
      </c>
      <c r="AF115" s="117">
        <v>0</v>
      </c>
      <c r="AG115" s="117">
        <v>0</v>
      </c>
      <c r="AH115" s="117">
        <v>0</v>
      </c>
      <c r="AI115" s="117">
        <v>0</v>
      </c>
      <c r="AJ115" s="117">
        <v>0</v>
      </c>
    </row>
    <row r="116" spans="2:36" x14ac:dyDescent="0.25">
      <c r="B116" s="18" t="s">
        <v>552</v>
      </c>
      <c r="C116" s="28"/>
      <c r="D116" s="119">
        <v>-1</v>
      </c>
      <c r="E116" s="119">
        <v>-1</v>
      </c>
      <c r="F116" s="119">
        <v>-1</v>
      </c>
      <c r="G116" s="119">
        <v>-1</v>
      </c>
      <c r="H116" s="119">
        <v>-1</v>
      </c>
      <c r="I116" s="119">
        <v>-1</v>
      </c>
      <c r="J116" s="119">
        <v>-1</v>
      </c>
      <c r="K116" s="119">
        <v>-1</v>
      </c>
      <c r="L116" s="119">
        <v>-1</v>
      </c>
      <c r="M116" s="119">
        <v>-1</v>
      </c>
      <c r="N116" s="119">
        <v>-1</v>
      </c>
      <c r="O116" s="119">
        <v>-1</v>
      </c>
      <c r="P116" s="119">
        <v>-1</v>
      </c>
      <c r="Q116" s="119">
        <v>-1</v>
      </c>
      <c r="R116" s="119">
        <v>-1</v>
      </c>
      <c r="S116" s="119">
        <v>-1</v>
      </c>
      <c r="T116" s="119">
        <v>-1</v>
      </c>
      <c r="U116" s="119">
        <v>-1</v>
      </c>
      <c r="V116" s="119">
        <v>-1</v>
      </c>
      <c r="W116" s="119">
        <v>-1</v>
      </c>
      <c r="X116" s="119">
        <v>-1</v>
      </c>
      <c r="Y116" s="119">
        <v>-1</v>
      </c>
      <c r="Z116" s="119">
        <v>-1</v>
      </c>
      <c r="AA116" s="119">
        <v>-1</v>
      </c>
      <c r="AB116" s="119">
        <v>-1</v>
      </c>
      <c r="AC116" s="119"/>
      <c r="AD116" s="119">
        <v>-1</v>
      </c>
      <c r="AE116" s="119">
        <v>-1</v>
      </c>
      <c r="AF116" s="119">
        <v>-1</v>
      </c>
      <c r="AG116" s="119">
        <v>-1</v>
      </c>
      <c r="AH116" s="119" t="e">
        <v>#DIV/0!</v>
      </c>
      <c r="AI116" s="119">
        <v>-1</v>
      </c>
      <c r="AJ116" s="119">
        <v>-1</v>
      </c>
    </row>
  </sheetData>
  <customSheetViews>
    <customSheetView guid="{CFED1871-9B9D-472F-82C9-C68C06036B2E}" scale="75" showGridLines="0">
      <pane xSplit="3" ySplit="7" topLeftCell="AF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conditionalFormatting sqref="D106:AJ109">
    <cfRule type="cellIs" dxfId="22" priority="4" operator="notEqual">
      <formula>0</formula>
    </cfRule>
  </conditionalFormatting>
  <conditionalFormatting sqref="D112:AJ115">
    <cfRule type="cellIs" dxfId="21" priority="1" operator="notEqual">
      <formula>0</formula>
    </cfRule>
  </conditionalFormatting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6"/>
  <dimension ref="A1:CT1121"/>
  <sheetViews>
    <sheetView showGridLines="0" zoomScale="70" zoomScaleNormal="70" workbookViewId="0">
      <pane xSplit="3" ySplit="7" topLeftCell="D8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ColWidth="11.44140625" defaultRowHeight="13.8" x14ac:dyDescent="0.25"/>
  <cols>
    <col min="1" max="1" width="2.77734375" style="82" customWidth="1"/>
    <col min="2" max="2" width="11.5546875" style="82" customWidth="1"/>
    <col min="3" max="3" width="76.77734375" style="82" customWidth="1"/>
    <col min="4" max="4" width="22.77734375" style="252" customWidth="1"/>
    <col min="5" max="5" width="22.77734375" style="199" customWidth="1"/>
    <col min="6" max="6" width="19.77734375" style="199" bestFit="1" customWidth="1"/>
    <col min="7" max="16" width="22.77734375" style="199" customWidth="1"/>
    <col min="17" max="17" width="14.5546875" style="199" bestFit="1" customWidth="1"/>
    <col min="18" max="18" width="24.77734375" style="199" bestFit="1" customWidth="1"/>
    <col min="19" max="19" width="19.21875" style="199" bestFit="1" customWidth="1"/>
    <col min="20" max="20" width="18.77734375" style="199" bestFit="1" customWidth="1"/>
    <col min="21" max="21" width="20.77734375" style="199" bestFit="1" customWidth="1"/>
    <col min="22" max="22" width="14" style="199" customWidth="1"/>
    <col min="23" max="23" width="24.77734375" style="199" bestFit="1" customWidth="1"/>
    <col min="24" max="24" width="14.21875" style="199" bestFit="1" customWidth="1"/>
    <col min="25" max="25" width="11.44140625" style="199"/>
    <col min="26" max="26" width="14.44140625" style="199" bestFit="1" customWidth="1"/>
    <col min="27" max="27" width="17.21875" style="199" bestFit="1" customWidth="1"/>
    <col min="28" max="28" width="25.77734375" style="199" customWidth="1"/>
    <col min="29" max="29" width="20.21875" style="199" bestFit="1" customWidth="1"/>
    <col min="30" max="31" width="17.77734375" style="199" customWidth="1"/>
    <col min="32" max="32" width="24.77734375" style="199" bestFit="1" customWidth="1"/>
    <col min="33" max="33" width="19.21875" style="199" customWidth="1"/>
    <col min="34" max="34" width="13.77734375" style="199" customWidth="1"/>
    <col min="35" max="36" width="21.77734375" style="199" bestFit="1" customWidth="1"/>
    <col min="37" max="37" width="11.44140625" style="199"/>
    <col min="38" max="38" width="13.21875" style="82" bestFit="1" customWidth="1"/>
    <col min="39" max="16384" width="11.44140625" style="82"/>
  </cols>
  <sheetData>
    <row r="1" spans="1:98" x14ac:dyDescent="0.25">
      <c r="H1" s="259"/>
    </row>
    <row r="2" spans="1:98" s="2" customFormat="1" x14ac:dyDescent="0.25">
      <c r="A2" s="32"/>
      <c r="B2" s="33" t="s">
        <v>531</v>
      </c>
      <c r="D2" s="245"/>
      <c r="E2" s="285"/>
      <c r="F2" s="285"/>
      <c r="G2" s="285"/>
      <c r="H2" s="258"/>
      <c r="I2" s="285"/>
      <c r="J2" s="285"/>
      <c r="K2" s="285"/>
      <c r="L2" s="285"/>
      <c r="M2" s="285"/>
      <c r="N2" s="285"/>
      <c r="O2" s="285"/>
      <c r="P2" s="285"/>
      <c r="Q2" s="286"/>
      <c r="R2" s="286"/>
      <c r="S2" s="286"/>
      <c r="T2" s="285"/>
      <c r="U2" s="285"/>
      <c r="V2" s="285"/>
      <c r="W2" s="285"/>
      <c r="X2" s="285"/>
      <c r="Y2" s="285"/>
      <c r="Z2" s="285"/>
      <c r="AA2" s="285"/>
      <c r="AB2" s="285"/>
      <c r="AC2" s="285"/>
      <c r="AD2" s="285"/>
      <c r="AE2" s="285"/>
      <c r="AF2" s="285"/>
      <c r="AG2" s="285"/>
      <c r="AH2" s="285"/>
      <c r="AI2" s="285"/>
      <c r="AJ2" s="285"/>
      <c r="AK2" s="285"/>
    </row>
    <row r="3" spans="1:98" s="2" customFormat="1" x14ac:dyDescent="0.25">
      <c r="A3" s="32"/>
      <c r="B3" s="33" t="s">
        <v>1160</v>
      </c>
      <c r="D3" s="245"/>
      <c r="E3" s="285"/>
      <c r="F3" s="285"/>
      <c r="G3" s="285"/>
      <c r="H3" s="247"/>
      <c r="I3" s="285"/>
      <c r="J3" s="285"/>
      <c r="K3" s="285"/>
      <c r="L3" s="285"/>
      <c r="M3" s="285"/>
      <c r="N3" s="285"/>
      <c r="O3" s="285"/>
      <c r="P3" s="285"/>
      <c r="Q3" s="286"/>
      <c r="R3" s="286"/>
      <c r="S3" s="286"/>
      <c r="T3" s="285"/>
      <c r="U3" s="285"/>
      <c r="V3" s="285"/>
      <c r="W3" s="285"/>
      <c r="X3" s="285"/>
      <c r="Y3" s="285"/>
      <c r="Z3" s="285"/>
      <c r="AA3" s="285"/>
      <c r="AB3" s="285"/>
      <c r="AC3" s="285"/>
      <c r="AD3" s="285"/>
      <c r="AE3" s="285"/>
      <c r="AF3" s="285"/>
      <c r="AG3" s="285"/>
      <c r="AH3" s="285"/>
      <c r="AI3" s="285"/>
      <c r="AJ3" s="285"/>
      <c r="AK3" s="285"/>
    </row>
    <row r="4" spans="1:98" s="2" customFormat="1" x14ac:dyDescent="0.25">
      <c r="A4" s="32"/>
      <c r="B4" s="568">
        <v>44439</v>
      </c>
      <c r="C4" s="568"/>
      <c r="D4" s="245"/>
      <c r="E4" s="285"/>
      <c r="F4" s="285"/>
      <c r="G4" s="285"/>
      <c r="H4" s="258"/>
      <c r="I4" s="285"/>
      <c r="J4" s="285"/>
      <c r="K4" s="285"/>
      <c r="L4" s="285"/>
      <c r="M4" s="285"/>
      <c r="N4" s="285"/>
      <c r="O4" s="285"/>
      <c r="P4" s="285"/>
      <c r="Q4" s="286"/>
      <c r="R4" s="286"/>
      <c r="S4" s="286"/>
      <c r="T4" s="285"/>
      <c r="U4" s="285"/>
      <c r="V4" s="285"/>
      <c r="W4" s="285"/>
      <c r="X4" s="285"/>
      <c r="Y4" s="285"/>
      <c r="Z4" s="285"/>
      <c r="AA4" s="285"/>
      <c r="AB4" s="285"/>
      <c r="AC4" s="285"/>
      <c r="AD4" s="285"/>
      <c r="AE4" s="285"/>
      <c r="AF4" s="285"/>
      <c r="AG4" s="285"/>
      <c r="AH4" s="285"/>
      <c r="AI4" s="285"/>
      <c r="AJ4" s="285"/>
      <c r="AK4" s="285"/>
    </row>
    <row r="5" spans="1:98" s="2" customFormat="1" x14ac:dyDescent="0.25">
      <c r="A5" s="32"/>
      <c r="B5" s="19" t="s">
        <v>566</v>
      </c>
      <c r="D5" s="245"/>
      <c r="E5" s="285"/>
      <c r="F5" s="285"/>
      <c r="G5" s="285"/>
      <c r="H5" s="258"/>
      <c r="I5" s="285"/>
      <c r="J5" s="285"/>
      <c r="K5" s="285"/>
      <c r="L5" s="285"/>
      <c r="M5" s="285"/>
      <c r="N5" s="260"/>
      <c r="O5" s="285"/>
      <c r="P5" s="285"/>
      <c r="Q5" s="286"/>
      <c r="R5" s="286"/>
      <c r="S5" s="286"/>
      <c r="T5" s="285"/>
      <c r="U5" s="285"/>
      <c r="V5" s="285"/>
      <c r="W5" s="285"/>
      <c r="X5" s="285"/>
      <c r="Y5" s="285"/>
      <c r="Z5" s="285"/>
      <c r="AA5" s="285"/>
      <c r="AB5" s="285"/>
      <c r="AC5" s="285"/>
      <c r="AD5" s="285"/>
      <c r="AE5" s="285"/>
      <c r="AF5" s="285"/>
      <c r="AG5" s="285"/>
      <c r="AH5" s="285"/>
      <c r="AI5" s="285"/>
      <c r="AJ5" s="285"/>
      <c r="AK5" s="285"/>
    </row>
    <row r="6" spans="1:98" s="1" customFormat="1" ht="15" customHeight="1" x14ac:dyDescent="0.25">
      <c r="A6" s="190"/>
      <c r="B6" s="110"/>
      <c r="C6" s="58"/>
      <c r="D6" s="101"/>
      <c r="E6" s="101"/>
      <c r="F6" s="101"/>
      <c r="G6" s="101"/>
      <c r="H6" s="101"/>
      <c r="I6" s="101"/>
      <c r="J6" s="101"/>
      <c r="K6" s="100"/>
      <c r="L6" s="100"/>
      <c r="M6" s="100"/>
      <c r="N6" s="100"/>
      <c r="O6" s="101"/>
      <c r="P6" s="111"/>
      <c r="Q6" s="111"/>
      <c r="R6" s="111"/>
      <c r="S6" s="111"/>
      <c r="T6" s="111"/>
      <c r="U6" s="111"/>
      <c r="V6" s="93"/>
      <c r="W6" s="111"/>
      <c r="X6" s="111"/>
      <c r="Y6" s="93"/>
      <c r="Z6" s="111"/>
      <c r="AA6" s="93"/>
      <c r="AB6" s="111"/>
      <c r="AC6" s="93"/>
      <c r="AD6" s="111"/>
      <c r="AE6" s="111"/>
      <c r="AF6" s="569" t="s">
        <v>1221</v>
      </c>
      <c r="AG6" s="570"/>
      <c r="AH6" s="570"/>
      <c r="AI6" s="571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2" customFormat="1" ht="48.75" customHeight="1" x14ac:dyDescent="0.3">
      <c r="A7" s="338"/>
      <c r="B7" s="344" t="s">
        <v>10</v>
      </c>
      <c r="C7" s="345" t="s">
        <v>11</v>
      </c>
      <c r="D7" s="346" t="s">
        <v>1133</v>
      </c>
      <c r="E7" s="323" t="s">
        <v>1134</v>
      </c>
      <c r="F7" s="323" t="s">
        <v>1135</v>
      </c>
      <c r="G7" s="323" t="s">
        <v>1136</v>
      </c>
      <c r="H7" s="347" t="s">
        <v>1137</v>
      </c>
      <c r="I7" s="323" t="s">
        <v>1138</v>
      </c>
      <c r="J7" s="323" t="s">
        <v>1139</v>
      </c>
      <c r="K7" s="339" t="s">
        <v>1144</v>
      </c>
      <c r="L7" s="340" t="s">
        <v>1205</v>
      </c>
      <c r="M7" s="340" t="s">
        <v>1141</v>
      </c>
      <c r="N7" s="339" t="s">
        <v>1142</v>
      </c>
      <c r="O7" s="323" t="s">
        <v>1145</v>
      </c>
      <c r="P7" s="323" t="s">
        <v>1143</v>
      </c>
      <c r="Q7" s="323" t="s">
        <v>1140</v>
      </c>
      <c r="R7" s="347" t="s">
        <v>1147</v>
      </c>
      <c r="S7" s="323" t="s">
        <v>1146</v>
      </c>
      <c r="T7" s="323" t="s">
        <v>1148</v>
      </c>
      <c r="U7" s="323" t="s">
        <v>1149</v>
      </c>
      <c r="V7" s="340" t="s">
        <v>1150</v>
      </c>
      <c r="W7" s="323" t="s">
        <v>1151</v>
      </c>
      <c r="X7" s="323" t="s">
        <v>1152</v>
      </c>
      <c r="Y7" s="343" t="s">
        <v>1284</v>
      </c>
      <c r="Z7" s="323" t="s">
        <v>1153</v>
      </c>
      <c r="AA7" s="343" t="s">
        <v>1285</v>
      </c>
      <c r="AB7" s="323" t="s">
        <v>1154</v>
      </c>
      <c r="AC7" s="343" t="s">
        <v>1286</v>
      </c>
      <c r="AD7" s="347" t="s">
        <v>1155</v>
      </c>
      <c r="AE7" s="347" t="s">
        <v>1156</v>
      </c>
      <c r="AF7" s="339" t="s">
        <v>1157</v>
      </c>
      <c r="AG7" s="340" t="s">
        <v>1158</v>
      </c>
      <c r="AH7" s="341" t="s">
        <v>1159</v>
      </c>
      <c r="AI7" s="343" t="s">
        <v>1854</v>
      </c>
      <c r="AJ7" s="337" t="s">
        <v>1222</v>
      </c>
    </row>
    <row r="8" spans="1:98" x14ac:dyDescent="0.25">
      <c r="B8" s="83"/>
      <c r="D8" s="243"/>
      <c r="E8" s="268"/>
      <c r="F8" s="268"/>
      <c r="G8" s="268"/>
      <c r="H8" s="268"/>
      <c r="I8" s="268"/>
      <c r="J8" s="268"/>
      <c r="K8" s="268"/>
      <c r="L8" s="268"/>
      <c r="M8" s="268"/>
      <c r="N8" s="268"/>
      <c r="O8" s="268"/>
      <c r="P8" s="297"/>
      <c r="Q8" s="268"/>
      <c r="R8" s="268"/>
      <c r="S8" s="268"/>
      <c r="T8" s="268"/>
      <c r="U8" s="268"/>
      <c r="V8" s="268"/>
      <c r="W8" s="268"/>
      <c r="X8" s="268"/>
      <c r="Y8" s="268"/>
      <c r="Z8" s="268"/>
      <c r="AA8" s="268"/>
      <c r="AB8" s="268"/>
      <c r="AC8" s="268"/>
      <c r="AD8" s="268"/>
      <c r="AE8" s="268"/>
      <c r="AF8" s="268"/>
      <c r="AG8" s="268"/>
      <c r="AH8" s="268"/>
      <c r="AI8" s="268"/>
      <c r="AJ8" s="373"/>
    </row>
    <row r="9" spans="1:98" s="14" customFormat="1" x14ac:dyDescent="0.25">
      <c r="B9" s="13"/>
      <c r="C9" s="14" t="s">
        <v>532</v>
      </c>
      <c r="D9" s="277">
        <v>1</v>
      </c>
      <c r="E9" s="277">
        <v>1</v>
      </c>
      <c r="F9" s="277">
        <v>1</v>
      </c>
      <c r="G9" s="277">
        <v>1</v>
      </c>
      <c r="H9" s="277">
        <v>1</v>
      </c>
      <c r="I9" s="277">
        <v>1</v>
      </c>
      <c r="J9" s="277">
        <v>1</v>
      </c>
      <c r="K9" s="277">
        <v>1</v>
      </c>
      <c r="L9" s="277">
        <v>1</v>
      </c>
      <c r="M9" s="277">
        <v>1</v>
      </c>
      <c r="N9" s="277">
        <v>1</v>
      </c>
      <c r="O9" s="277">
        <v>1</v>
      </c>
      <c r="P9" s="277">
        <v>1</v>
      </c>
      <c r="Q9" s="277">
        <v>1</v>
      </c>
      <c r="R9" s="277">
        <v>1</v>
      </c>
      <c r="S9" s="277">
        <v>1</v>
      </c>
      <c r="T9" s="277">
        <v>1</v>
      </c>
      <c r="U9" s="277">
        <v>1</v>
      </c>
      <c r="V9" s="277">
        <v>1</v>
      </c>
      <c r="W9" s="277">
        <v>1</v>
      </c>
      <c r="X9" s="277">
        <v>1</v>
      </c>
      <c r="Y9" s="277">
        <v>1</v>
      </c>
      <c r="Z9" s="277">
        <v>1</v>
      </c>
      <c r="AA9" s="277">
        <v>1</v>
      </c>
      <c r="AB9" s="277">
        <v>1</v>
      </c>
      <c r="AC9" s="277">
        <v>1</v>
      </c>
      <c r="AD9" s="277">
        <v>1</v>
      </c>
      <c r="AE9" s="277">
        <v>1</v>
      </c>
      <c r="AF9" s="277">
        <v>1</v>
      </c>
      <c r="AG9" s="277">
        <v>1</v>
      </c>
      <c r="AH9" s="93" t="e">
        <v>#DIV/0!</v>
      </c>
      <c r="AI9" s="277">
        <v>1</v>
      </c>
      <c r="AJ9" s="374">
        <v>1</v>
      </c>
      <c r="AK9" s="253"/>
    </row>
    <row r="10" spans="1:98" x14ac:dyDescent="0.25">
      <c r="B10" s="83"/>
      <c r="D10" s="277"/>
      <c r="E10" s="277"/>
      <c r="F10" s="277"/>
      <c r="G10" s="277"/>
      <c r="H10" s="277"/>
      <c r="I10" s="277"/>
      <c r="J10" s="277"/>
      <c r="K10" s="277"/>
      <c r="L10" s="277"/>
      <c r="M10" s="277"/>
      <c r="N10" s="277"/>
      <c r="O10" s="277"/>
      <c r="P10" s="277"/>
      <c r="Q10" s="277"/>
      <c r="R10" s="277"/>
      <c r="S10" s="277"/>
      <c r="T10" s="277"/>
      <c r="U10" s="277"/>
      <c r="V10" s="277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374"/>
    </row>
    <row r="11" spans="1:98" s="14" customFormat="1" x14ac:dyDescent="0.25">
      <c r="B11" s="13">
        <v>51</v>
      </c>
      <c r="C11" s="14" t="s">
        <v>533</v>
      </c>
      <c r="D11" s="277">
        <v>0.68077776943017387</v>
      </c>
      <c r="E11" s="277">
        <v>0.6446602738248346</v>
      </c>
      <c r="F11" s="277">
        <v>0.67190245076426269</v>
      </c>
      <c r="G11" s="277">
        <v>0.70530184096913551</v>
      </c>
      <c r="H11" s="277">
        <v>0.67286091120880431</v>
      </c>
      <c r="I11" s="277">
        <v>0.7274131663889214</v>
      </c>
      <c r="J11" s="277">
        <v>0.76302379024233824</v>
      </c>
      <c r="K11" s="277">
        <v>0.47070794015312106</v>
      </c>
      <c r="L11" s="277">
        <v>0.49607401428420234</v>
      </c>
      <c r="M11" s="277">
        <v>0.82293601554512052</v>
      </c>
      <c r="N11" s="277">
        <v>0.79052624913462721</v>
      </c>
      <c r="O11" s="277">
        <v>0.87074079516958791</v>
      </c>
      <c r="P11" s="277">
        <v>0.87198060891140172</v>
      </c>
      <c r="Q11" s="277">
        <v>0.74319058920719971</v>
      </c>
      <c r="R11" s="277">
        <v>0.69773572221979208</v>
      </c>
      <c r="S11" s="277">
        <v>0.83754905144800473</v>
      </c>
      <c r="T11" s="277">
        <v>0.74082924540529049</v>
      </c>
      <c r="U11" s="277">
        <v>0.8230761592660738</v>
      </c>
      <c r="V11" s="277">
        <v>0.88334227504825824</v>
      </c>
      <c r="W11" s="277">
        <v>0.92100019872248196</v>
      </c>
      <c r="X11" s="277">
        <v>0.79807919098724134</v>
      </c>
      <c r="Y11" s="277">
        <v>0.73752409209705727</v>
      </c>
      <c r="Z11" s="277">
        <v>0.32677148484709673</v>
      </c>
      <c r="AA11" s="277">
        <v>0.83803696028379893</v>
      </c>
      <c r="AB11" s="277">
        <v>0.71933736101595036</v>
      </c>
      <c r="AC11" s="277">
        <v>0.89413196273802376</v>
      </c>
      <c r="AD11" s="277">
        <v>0.78940704412086848</v>
      </c>
      <c r="AE11" s="277">
        <v>0.68543754348100849</v>
      </c>
      <c r="AF11" s="277">
        <v>0.75466560680226613</v>
      </c>
      <c r="AG11" s="277">
        <v>0.56351693230736422</v>
      </c>
      <c r="AH11" s="277" t="e">
        <v>#DIV/0!</v>
      </c>
      <c r="AI11" s="277">
        <v>0.82679253106254358</v>
      </c>
      <c r="AJ11" s="374">
        <v>0.6941635884915216</v>
      </c>
      <c r="AK11" s="253"/>
    </row>
    <row r="12" spans="1:98" x14ac:dyDescent="0.25">
      <c r="B12" s="83">
        <v>5101</v>
      </c>
      <c r="C12" s="82" t="s">
        <v>944</v>
      </c>
      <c r="D12" s="243">
        <v>1.63100825384224E-3</v>
      </c>
      <c r="E12" s="243">
        <v>6.9111126894267334E-5</v>
      </c>
      <c r="F12" s="243">
        <v>8.0225278233172597E-5</v>
      </c>
      <c r="G12" s="243">
        <v>3.2611805488882055E-3</v>
      </c>
      <c r="H12" s="243">
        <v>8.7728071094676514E-4</v>
      </c>
      <c r="I12" s="243">
        <v>1.7630701331933021E-2</v>
      </c>
      <c r="J12" s="243">
        <v>8.0202654856426133E-3</v>
      </c>
      <c r="K12" s="243">
        <v>5.9334220421408601E-3</v>
      </c>
      <c r="L12" s="243">
        <v>1.4105696536001233E-4</v>
      </c>
      <c r="M12" s="243">
        <v>1.0017857660451823E-2</v>
      </c>
      <c r="N12" s="243">
        <v>7.135405322006321E-3</v>
      </c>
      <c r="O12" s="243">
        <v>3.0679331891791855E-3</v>
      </c>
      <c r="P12" s="243">
        <v>8.8189008433693025E-3</v>
      </c>
      <c r="Q12" s="243">
        <v>1.0101464643101033E-3</v>
      </c>
      <c r="R12" s="243">
        <v>6.3676758342294014E-3</v>
      </c>
      <c r="S12" s="243">
        <v>4.9633725870698048E-3</v>
      </c>
      <c r="T12" s="243">
        <v>7.071919551983892E-3</v>
      </c>
      <c r="U12" s="243">
        <v>3.2704964876738936E-5</v>
      </c>
      <c r="V12" s="243">
        <v>5.1197676417234695E-5</v>
      </c>
      <c r="W12" s="243">
        <v>0.10587863804441872</v>
      </c>
      <c r="X12" s="243">
        <v>9.8707075867559635E-4</v>
      </c>
      <c r="Y12" s="243">
        <v>1.2819860056156889E-4</v>
      </c>
      <c r="Z12" s="243">
        <v>6.319394795672866E-3</v>
      </c>
      <c r="AA12" s="243">
        <v>1.6340724164374194E-3</v>
      </c>
      <c r="AB12" s="243">
        <v>3.3449177510544163E-3</v>
      </c>
      <c r="AC12" s="243">
        <v>4.673463285348429E-3</v>
      </c>
      <c r="AD12" s="243">
        <v>1.0136071732906961E-2</v>
      </c>
      <c r="AE12" s="243">
        <v>3.0413346789739072E-3</v>
      </c>
      <c r="AF12" s="243">
        <v>7.0006291341576567E-3</v>
      </c>
      <c r="AG12" s="243">
        <v>2.0853504112388968E-3</v>
      </c>
      <c r="AH12" s="243" t="e">
        <v>#DIV/0!</v>
      </c>
      <c r="AI12" s="243">
        <v>2.1863362883272315E-3</v>
      </c>
      <c r="AJ12" s="375">
        <v>2.8481795310748496E-3</v>
      </c>
    </row>
    <row r="13" spans="1:98" x14ac:dyDescent="0.25">
      <c r="B13" s="83">
        <v>5102</v>
      </c>
      <c r="C13" s="82" t="s">
        <v>435</v>
      </c>
      <c r="D13" s="243">
        <v>0</v>
      </c>
      <c r="E13" s="243">
        <v>0</v>
      </c>
      <c r="F13" s="243">
        <v>4.6114879029822281E-6</v>
      </c>
      <c r="G13" s="243">
        <v>0</v>
      </c>
      <c r="H13" s="243">
        <v>1.989818193808843E-6</v>
      </c>
      <c r="I13" s="243">
        <v>0</v>
      </c>
      <c r="J13" s="243">
        <v>0</v>
      </c>
      <c r="K13" s="243">
        <v>0</v>
      </c>
      <c r="L13" s="243">
        <v>0</v>
      </c>
      <c r="M13" s="243">
        <v>0</v>
      </c>
      <c r="N13" s="243">
        <v>0</v>
      </c>
      <c r="O13" s="243">
        <v>0</v>
      </c>
      <c r="P13" s="243">
        <v>0</v>
      </c>
      <c r="Q13" s="243">
        <v>0</v>
      </c>
      <c r="R13" s="243">
        <v>0</v>
      </c>
      <c r="S13" s="243">
        <v>0</v>
      </c>
      <c r="T13" s="243">
        <v>0</v>
      </c>
      <c r="U13" s="243">
        <v>0</v>
      </c>
      <c r="V13" s="243">
        <v>0</v>
      </c>
      <c r="W13" s="243">
        <v>0</v>
      </c>
      <c r="X13" s="243">
        <v>0</v>
      </c>
      <c r="Y13" s="243">
        <v>0</v>
      </c>
      <c r="Z13" s="243">
        <v>0</v>
      </c>
      <c r="AA13" s="243">
        <v>0</v>
      </c>
      <c r="AB13" s="243">
        <v>0</v>
      </c>
      <c r="AC13" s="243">
        <v>0</v>
      </c>
      <c r="AD13" s="243">
        <v>0</v>
      </c>
      <c r="AE13" s="243">
        <v>1.2562783482957574E-6</v>
      </c>
      <c r="AF13" s="243">
        <v>0</v>
      </c>
      <c r="AG13" s="243">
        <v>0</v>
      </c>
      <c r="AH13" s="243" t="e">
        <v>#DIV/0!</v>
      </c>
      <c r="AI13" s="243">
        <v>0</v>
      </c>
      <c r="AJ13" s="375">
        <v>1.5474914287757399E-6</v>
      </c>
    </row>
    <row r="14" spans="1:98" x14ac:dyDescent="0.25">
      <c r="B14" s="83">
        <v>5103</v>
      </c>
      <c r="C14" s="82" t="s">
        <v>945</v>
      </c>
      <c r="D14" s="243">
        <v>1.9586727430605032E-2</v>
      </c>
      <c r="E14" s="243">
        <v>2.6284331328801782E-2</v>
      </c>
      <c r="F14" s="243">
        <v>2.5717120999854282E-2</v>
      </c>
      <c r="G14" s="243">
        <v>1.6324410287115322E-2</v>
      </c>
      <c r="H14" s="243">
        <v>2.3197871311392861E-2</v>
      </c>
      <c r="I14" s="243">
        <v>8.10483139760102E-2</v>
      </c>
      <c r="J14" s="243">
        <v>2.7256413317816131E-2</v>
      </c>
      <c r="K14" s="243">
        <v>0.10131867911088174</v>
      </c>
      <c r="L14" s="243">
        <v>4.4497511507925755E-3</v>
      </c>
      <c r="M14" s="243">
        <v>2.376438710472183E-2</v>
      </c>
      <c r="N14" s="243">
        <v>5.6654583619287872E-2</v>
      </c>
      <c r="O14" s="243">
        <v>2.7408603621198152E-2</v>
      </c>
      <c r="P14" s="243">
        <v>6.39678716542256E-2</v>
      </c>
      <c r="Q14" s="243">
        <v>1.8089408625550755E-2</v>
      </c>
      <c r="R14" s="243">
        <v>3.5737041452534965E-2</v>
      </c>
      <c r="S14" s="243">
        <v>9.6726215462118164E-3</v>
      </c>
      <c r="T14" s="243">
        <v>0.10092365321931036</v>
      </c>
      <c r="U14" s="243">
        <v>4.561787290089505E-2</v>
      </c>
      <c r="V14" s="243">
        <v>3.5876323404390426E-2</v>
      </c>
      <c r="W14" s="243">
        <v>0.14332043124081401</v>
      </c>
      <c r="X14" s="243">
        <v>2.1095294710220536E-2</v>
      </c>
      <c r="Y14" s="243">
        <v>7.6277599151044293E-3</v>
      </c>
      <c r="Z14" s="243">
        <v>2.5332348751302726E-2</v>
      </c>
      <c r="AA14" s="243">
        <v>5.2787895797879611E-2</v>
      </c>
      <c r="AB14" s="243">
        <v>1.0130920544407328E-2</v>
      </c>
      <c r="AC14" s="243">
        <v>3.070711898737576E-3</v>
      </c>
      <c r="AD14" s="243">
        <v>3.4554590109847759E-2</v>
      </c>
      <c r="AE14" s="243">
        <v>2.7776453285734668E-2</v>
      </c>
      <c r="AF14" s="243">
        <v>6.166268699718138E-2</v>
      </c>
      <c r="AG14" s="243">
        <v>8.5028571848181668E-3</v>
      </c>
      <c r="AH14" s="243" t="e">
        <v>#DIV/0!</v>
      </c>
      <c r="AI14" s="243">
        <v>2.3180246061340448E-2</v>
      </c>
      <c r="AJ14" s="375">
        <v>2.75800499324662E-2</v>
      </c>
    </row>
    <row r="15" spans="1:98" x14ac:dyDescent="0.25">
      <c r="B15" s="83">
        <v>5104</v>
      </c>
      <c r="C15" s="82" t="s">
        <v>946</v>
      </c>
      <c r="D15" s="243">
        <v>0.65956003374572647</v>
      </c>
      <c r="E15" s="243">
        <v>0.61825883453239616</v>
      </c>
      <c r="F15" s="243">
        <v>0.64326328033185964</v>
      </c>
      <c r="G15" s="243">
        <v>0.68571625013313198</v>
      </c>
      <c r="H15" s="243">
        <v>0.64754883089145843</v>
      </c>
      <c r="I15" s="243">
        <v>0.62871158853585696</v>
      </c>
      <c r="J15" s="243">
        <v>0.72648706794272078</v>
      </c>
      <c r="K15" s="243">
        <v>0.36292805583274701</v>
      </c>
      <c r="L15" s="243">
        <v>0.49142761525734574</v>
      </c>
      <c r="M15" s="243">
        <v>0.78915377077994697</v>
      </c>
      <c r="N15" s="243">
        <v>0.72673626019333304</v>
      </c>
      <c r="O15" s="243">
        <v>0.84026425835921048</v>
      </c>
      <c r="P15" s="243">
        <v>0.79919383641380681</v>
      </c>
      <c r="Q15" s="243">
        <v>0.72409103326337831</v>
      </c>
      <c r="R15" s="243">
        <v>0.65537198592067336</v>
      </c>
      <c r="S15" s="243">
        <v>0.8229130573147232</v>
      </c>
      <c r="T15" s="243">
        <v>0.63257155212514771</v>
      </c>
      <c r="U15" s="243">
        <v>0.77568273285889577</v>
      </c>
      <c r="V15" s="243">
        <v>0.84741475396745047</v>
      </c>
      <c r="W15" s="243">
        <v>0.67180112943724912</v>
      </c>
      <c r="X15" s="243">
        <v>0.77599682551834515</v>
      </c>
      <c r="Y15" s="243">
        <v>0.72976813358139114</v>
      </c>
      <c r="Z15" s="243">
        <v>0.29511974130012114</v>
      </c>
      <c r="AA15" s="243">
        <v>0.78361499206948193</v>
      </c>
      <c r="AB15" s="243">
        <v>0.70586152272048863</v>
      </c>
      <c r="AC15" s="243">
        <v>0.88638778755393766</v>
      </c>
      <c r="AD15" s="243">
        <v>0.74463787214931276</v>
      </c>
      <c r="AE15" s="243">
        <v>0.6537500381454493</v>
      </c>
      <c r="AF15" s="243">
        <v>0.68594311130920216</v>
      </c>
      <c r="AG15" s="243">
        <v>0.55288452255000109</v>
      </c>
      <c r="AH15" s="243" t="e">
        <v>#DIV/0!</v>
      </c>
      <c r="AI15" s="243">
        <v>0.80142594871287587</v>
      </c>
      <c r="AJ15" s="375">
        <v>0.66267496129863301</v>
      </c>
    </row>
    <row r="16" spans="1:98" x14ac:dyDescent="0.25">
      <c r="B16" s="83">
        <v>5190</v>
      </c>
      <c r="C16" s="82" t="s">
        <v>949</v>
      </c>
      <c r="D16" s="243">
        <v>0</v>
      </c>
      <c r="E16" s="243">
        <v>4.7996836742363168E-5</v>
      </c>
      <c r="F16" s="243">
        <v>2.8372126664125792E-3</v>
      </c>
      <c r="G16" s="243">
        <v>0</v>
      </c>
      <c r="H16" s="243">
        <v>1.2349384768124202E-3</v>
      </c>
      <c r="I16" s="243">
        <v>2.2562545121244878E-5</v>
      </c>
      <c r="J16" s="243">
        <v>1.2600434961588221E-3</v>
      </c>
      <c r="K16" s="243">
        <v>5.2778316735139651E-4</v>
      </c>
      <c r="L16" s="243">
        <v>5.5590910703953034E-5</v>
      </c>
      <c r="M16" s="243">
        <v>0</v>
      </c>
      <c r="N16" s="243">
        <v>0</v>
      </c>
      <c r="O16" s="243">
        <v>0</v>
      </c>
      <c r="P16" s="243">
        <v>0</v>
      </c>
      <c r="Q16" s="243">
        <v>8.5396059421553353E-10</v>
      </c>
      <c r="R16" s="243">
        <v>2.5901901235426429E-4</v>
      </c>
      <c r="S16" s="243">
        <v>0</v>
      </c>
      <c r="T16" s="243">
        <v>2.6212050884860726E-4</v>
      </c>
      <c r="U16" s="243">
        <v>1.7428485414061722E-3</v>
      </c>
      <c r="V16" s="243">
        <v>0</v>
      </c>
      <c r="W16" s="243">
        <v>0</v>
      </c>
      <c r="X16" s="243">
        <v>0</v>
      </c>
      <c r="Y16" s="243">
        <v>0</v>
      </c>
      <c r="Z16" s="243">
        <v>0</v>
      </c>
      <c r="AA16" s="243">
        <v>0</v>
      </c>
      <c r="AB16" s="243">
        <v>0</v>
      </c>
      <c r="AC16" s="243">
        <v>0</v>
      </c>
      <c r="AD16" s="243">
        <v>7.8510128801044881E-5</v>
      </c>
      <c r="AE16" s="243">
        <v>8.6846109250227803E-4</v>
      </c>
      <c r="AF16" s="243">
        <v>5.9179361724795974E-5</v>
      </c>
      <c r="AG16" s="243">
        <v>4.4202161306069198E-5</v>
      </c>
      <c r="AH16" s="243" t="e">
        <v>#DIV/0!</v>
      </c>
      <c r="AI16" s="243">
        <v>0</v>
      </c>
      <c r="AJ16" s="375">
        <v>1.0588502379188477E-3</v>
      </c>
    </row>
    <row r="17" spans="2:37" s="14" customFormat="1" x14ac:dyDescent="0.25">
      <c r="B17" s="13">
        <v>41</v>
      </c>
      <c r="C17" s="14" t="s">
        <v>534</v>
      </c>
      <c r="D17" s="277">
        <v>0.24281208690223735</v>
      </c>
      <c r="E17" s="277">
        <v>0.26976528451209364</v>
      </c>
      <c r="F17" s="277">
        <v>0.14601427250132218</v>
      </c>
      <c r="G17" s="277">
        <v>0.21156339020977674</v>
      </c>
      <c r="H17" s="277">
        <v>0.2019997574066815</v>
      </c>
      <c r="I17" s="277">
        <v>0.31721701388876705</v>
      </c>
      <c r="J17" s="277">
        <v>0.28576811583766171</v>
      </c>
      <c r="K17" s="277">
        <v>2.2503774300533987E-3</v>
      </c>
      <c r="L17" s="277">
        <v>0.16153605107793098</v>
      </c>
      <c r="M17" s="277">
        <v>0.27693935783280393</v>
      </c>
      <c r="N17" s="277">
        <v>0.30154141289472097</v>
      </c>
      <c r="O17" s="277">
        <v>0.28122454091016197</v>
      </c>
      <c r="P17" s="277">
        <v>0.32068345602107801</v>
      </c>
      <c r="Q17" s="277">
        <v>0.23329102027617477</v>
      </c>
      <c r="R17" s="277">
        <v>0.25002087630176079</v>
      </c>
      <c r="S17" s="277">
        <v>0.36095952171256146</v>
      </c>
      <c r="T17" s="277">
        <v>0.46652336815350842</v>
      </c>
      <c r="U17" s="277">
        <v>0.13699553926293362</v>
      </c>
      <c r="V17" s="277">
        <v>0.19135348094964716</v>
      </c>
      <c r="W17" s="277">
        <v>0.19453535707576675</v>
      </c>
      <c r="X17" s="277">
        <v>0.46217326924235785</v>
      </c>
      <c r="Y17" s="277">
        <v>0.38021037581884842</v>
      </c>
      <c r="Z17" s="277">
        <v>8.0320737483961055E-2</v>
      </c>
      <c r="AA17" s="277">
        <v>0.35266247990254146</v>
      </c>
      <c r="AB17" s="277">
        <v>0.26180369138935899</v>
      </c>
      <c r="AC17" s="277">
        <v>0.22114488523336318</v>
      </c>
      <c r="AD17" s="277">
        <v>0.31318060515666873</v>
      </c>
      <c r="AE17" s="277">
        <v>0.22204967399937292</v>
      </c>
      <c r="AF17" s="277">
        <v>0.26798245621628675</v>
      </c>
      <c r="AG17" s="277">
        <v>0.18449881645123445</v>
      </c>
      <c r="AH17" s="277" t="e">
        <v>#DIV/0!</v>
      </c>
      <c r="AI17" s="277">
        <v>0.31767769493359815</v>
      </c>
      <c r="AJ17" s="374">
        <v>0.22198296742527002</v>
      </c>
      <c r="AK17" s="253"/>
    </row>
    <row r="18" spans="2:37" x14ac:dyDescent="0.25">
      <c r="B18" s="83">
        <v>4101</v>
      </c>
      <c r="C18" s="82" t="s">
        <v>454</v>
      </c>
      <c r="D18" s="243">
        <v>0.1913549178569503</v>
      </c>
      <c r="E18" s="243">
        <v>0.2122982836334949</v>
      </c>
      <c r="F18" s="243">
        <v>0.11949436789977617</v>
      </c>
      <c r="G18" s="243">
        <v>0.17086244634749709</v>
      </c>
      <c r="H18" s="243">
        <v>0.16170289347595221</v>
      </c>
      <c r="I18" s="243">
        <v>0.31488347162781233</v>
      </c>
      <c r="J18" s="243">
        <v>0.24424580062625006</v>
      </c>
      <c r="K18" s="243">
        <v>2.1688471959750927E-3</v>
      </c>
      <c r="L18" s="243">
        <v>0.1607495116421688</v>
      </c>
      <c r="M18" s="243">
        <v>0.24246890848625444</v>
      </c>
      <c r="N18" s="243">
        <v>0.28256188390026976</v>
      </c>
      <c r="O18" s="243">
        <v>0.27596906955268308</v>
      </c>
      <c r="P18" s="243">
        <v>0.30229957933355972</v>
      </c>
      <c r="Q18" s="243">
        <v>0.13833426899945395</v>
      </c>
      <c r="R18" s="243">
        <v>0.2275255596945252</v>
      </c>
      <c r="S18" s="243">
        <v>0.17719038996185568</v>
      </c>
      <c r="T18" s="243">
        <v>0.44562381100804127</v>
      </c>
      <c r="U18" s="243">
        <v>0.13699553926293362</v>
      </c>
      <c r="V18" s="243">
        <v>0.19135348094964716</v>
      </c>
      <c r="W18" s="243">
        <v>0.19453535707576675</v>
      </c>
      <c r="X18" s="243">
        <v>0.45827630244644046</v>
      </c>
      <c r="Y18" s="243">
        <v>0.32933086042579757</v>
      </c>
      <c r="Z18" s="243">
        <v>8.0320737483961055E-2</v>
      </c>
      <c r="AA18" s="243">
        <v>0.14323830727288928</v>
      </c>
      <c r="AB18" s="243">
        <v>0.22965609377612414</v>
      </c>
      <c r="AC18" s="243">
        <v>4.0982436220632752E-2</v>
      </c>
      <c r="AD18" s="243">
        <v>0.2148282206286263</v>
      </c>
      <c r="AE18" s="243">
        <v>0.18549635168033579</v>
      </c>
      <c r="AF18" s="243">
        <v>0.25112192527576599</v>
      </c>
      <c r="AG18" s="243">
        <v>0.1770852570972937</v>
      </c>
      <c r="AH18" s="243" t="e">
        <v>#DIV/0!</v>
      </c>
      <c r="AI18" s="243">
        <v>0.16458102524813717</v>
      </c>
      <c r="AJ18" s="375">
        <v>0.18138299711085101</v>
      </c>
    </row>
    <row r="19" spans="2:37" x14ac:dyDescent="0.25">
      <c r="B19" s="83">
        <v>4102</v>
      </c>
      <c r="C19" s="82" t="s">
        <v>954</v>
      </c>
      <c r="D19" s="243">
        <v>0</v>
      </c>
      <c r="E19" s="243">
        <v>0</v>
      </c>
      <c r="F19" s="243">
        <v>0</v>
      </c>
      <c r="G19" s="243">
        <v>0</v>
      </c>
      <c r="H19" s="243">
        <v>0</v>
      </c>
      <c r="I19" s="243">
        <v>0</v>
      </c>
      <c r="J19" s="243">
        <v>0</v>
      </c>
      <c r="K19" s="243">
        <v>8.153023407830596E-5</v>
      </c>
      <c r="L19" s="243">
        <v>7.2778156671472984E-6</v>
      </c>
      <c r="M19" s="243">
        <v>0</v>
      </c>
      <c r="N19" s="243">
        <v>0</v>
      </c>
      <c r="O19" s="243">
        <v>0</v>
      </c>
      <c r="P19" s="243">
        <v>0</v>
      </c>
      <c r="Q19" s="243">
        <v>0</v>
      </c>
      <c r="R19" s="243">
        <v>3.7901311635846099E-6</v>
      </c>
      <c r="S19" s="243">
        <v>0</v>
      </c>
      <c r="T19" s="243">
        <v>0</v>
      </c>
      <c r="U19" s="243">
        <v>0</v>
      </c>
      <c r="V19" s="243">
        <v>0</v>
      </c>
      <c r="W19" s="243">
        <v>0</v>
      </c>
      <c r="X19" s="243">
        <v>0</v>
      </c>
      <c r="Y19" s="243">
        <v>0</v>
      </c>
      <c r="Z19" s="243">
        <v>0</v>
      </c>
      <c r="AA19" s="243">
        <v>0</v>
      </c>
      <c r="AB19" s="243">
        <v>0</v>
      </c>
      <c r="AC19" s="243">
        <v>0</v>
      </c>
      <c r="AD19" s="243">
        <v>0</v>
      </c>
      <c r="AE19" s="243">
        <v>1.2563734091642813E-6</v>
      </c>
      <c r="AF19" s="243">
        <v>9.1418361033385274E-6</v>
      </c>
      <c r="AG19" s="243">
        <v>5.7868305807806626E-6</v>
      </c>
      <c r="AH19" s="243" t="e">
        <v>#DIV/0!</v>
      </c>
      <c r="AI19" s="243">
        <v>0</v>
      </c>
      <c r="AJ19" s="375">
        <v>0</v>
      </c>
    </row>
    <row r="20" spans="2:37" x14ac:dyDescent="0.25">
      <c r="B20" s="83">
        <v>4103</v>
      </c>
      <c r="C20" s="82" t="s">
        <v>276</v>
      </c>
      <c r="D20" s="243">
        <v>4.3760383432226171E-2</v>
      </c>
      <c r="E20" s="243">
        <v>5.746700087859876E-2</v>
      </c>
      <c r="F20" s="243">
        <v>2.230457970665771E-2</v>
      </c>
      <c r="G20" s="243">
        <v>4.0700943862279661E-2</v>
      </c>
      <c r="H20" s="243">
        <v>3.7064418309540201E-2</v>
      </c>
      <c r="I20" s="243">
        <v>2.3335422609547661E-3</v>
      </c>
      <c r="J20" s="243">
        <v>3.6868511646421909E-2</v>
      </c>
      <c r="K20" s="243">
        <v>0</v>
      </c>
      <c r="L20" s="243">
        <v>7.7926162009502595E-4</v>
      </c>
      <c r="M20" s="243">
        <v>2.691928354763445E-2</v>
      </c>
      <c r="N20" s="243">
        <v>1.8979528994451194E-2</v>
      </c>
      <c r="O20" s="243">
        <v>5.2554713574788862E-3</v>
      </c>
      <c r="P20" s="243">
        <v>1.1872302396394438E-2</v>
      </c>
      <c r="Q20" s="243">
        <v>9.4956751276720819E-2</v>
      </c>
      <c r="R20" s="243">
        <v>2.0865278552992084E-2</v>
      </c>
      <c r="S20" s="243">
        <v>0.18376913175070583</v>
      </c>
      <c r="T20" s="243">
        <v>2.0850571321607038E-2</v>
      </c>
      <c r="U20" s="243">
        <v>0</v>
      </c>
      <c r="V20" s="243">
        <v>0</v>
      </c>
      <c r="W20" s="243">
        <v>0</v>
      </c>
      <c r="X20" s="243">
        <v>3.8969667959173906E-3</v>
      </c>
      <c r="Y20" s="243">
        <v>5.0879515393050835E-2</v>
      </c>
      <c r="Z20" s="243">
        <v>0</v>
      </c>
      <c r="AA20" s="243">
        <v>0.20942417262965218</v>
      </c>
      <c r="AB20" s="243">
        <v>3.2147597613234866E-2</v>
      </c>
      <c r="AC20" s="243">
        <v>0.18016244901273043</v>
      </c>
      <c r="AD20" s="243">
        <v>9.8346887472552408E-2</v>
      </c>
      <c r="AE20" s="243">
        <v>3.3971968795774583E-2</v>
      </c>
      <c r="AF20" s="243">
        <v>1.6851389104417414E-2</v>
      </c>
      <c r="AG20" s="243">
        <v>5.9207454535256648E-3</v>
      </c>
      <c r="AH20" s="243" t="e">
        <v>#DIV/0!</v>
      </c>
      <c r="AI20" s="243">
        <v>0.15309666968546098</v>
      </c>
      <c r="AJ20" s="375">
        <v>3.7621884684468726E-2</v>
      </c>
    </row>
    <row r="21" spans="2:37" x14ac:dyDescent="0.25">
      <c r="B21" s="83">
        <v>4104</v>
      </c>
      <c r="C21" s="82" t="s">
        <v>950</v>
      </c>
      <c r="D21" s="243">
        <v>7.6967856130608905E-3</v>
      </c>
      <c r="E21" s="243">
        <v>0</v>
      </c>
      <c r="F21" s="243">
        <v>4.2085118389767525E-3</v>
      </c>
      <c r="G21" s="243">
        <v>0</v>
      </c>
      <c r="H21" s="243">
        <v>3.2295058449403895E-3</v>
      </c>
      <c r="I21" s="243">
        <v>0</v>
      </c>
      <c r="J21" s="243">
        <v>4.6538035649897249E-3</v>
      </c>
      <c r="K21" s="243">
        <v>0</v>
      </c>
      <c r="L21" s="243">
        <v>0</v>
      </c>
      <c r="M21" s="243">
        <v>7.5511657989150403E-3</v>
      </c>
      <c r="N21" s="243">
        <v>0</v>
      </c>
      <c r="O21" s="243">
        <v>0</v>
      </c>
      <c r="P21" s="243">
        <v>6.511574291123882E-3</v>
      </c>
      <c r="Q21" s="243">
        <v>0</v>
      </c>
      <c r="R21" s="243">
        <v>1.6262479230799243E-3</v>
      </c>
      <c r="S21" s="243">
        <v>0</v>
      </c>
      <c r="T21" s="243">
        <v>0</v>
      </c>
      <c r="U21" s="243">
        <v>0</v>
      </c>
      <c r="V21" s="243">
        <v>0</v>
      </c>
      <c r="W21" s="243">
        <v>0</v>
      </c>
      <c r="X21" s="243">
        <v>0</v>
      </c>
      <c r="Y21" s="243">
        <v>0</v>
      </c>
      <c r="Z21" s="243">
        <v>0</v>
      </c>
      <c r="AA21" s="243">
        <v>0</v>
      </c>
      <c r="AB21" s="243">
        <v>0</v>
      </c>
      <c r="AC21" s="243">
        <v>0</v>
      </c>
      <c r="AD21" s="243">
        <v>0</v>
      </c>
      <c r="AE21" s="243">
        <v>2.5780368351565473E-3</v>
      </c>
      <c r="AF21" s="243">
        <v>0</v>
      </c>
      <c r="AG21" s="243">
        <v>1.4870270698342635E-3</v>
      </c>
      <c r="AH21" s="243" t="e">
        <v>#DIV/0!</v>
      </c>
      <c r="AI21" s="243">
        <v>0</v>
      </c>
      <c r="AJ21" s="375">
        <v>2.9755477215813431E-3</v>
      </c>
    </row>
    <row r="22" spans="2:37" x14ac:dyDescent="0.25">
      <c r="B22" s="83">
        <v>4105</v>
      </c>
      <c r="C22" s="82" t="s">
        <v>951</v>
      </c>
      <c r="D22" s="243">
        <v>0</v>
      </c>
      <c r="E22" s="243">
        <v>0</v>
      </c>
      <c r="F22" s="243">
        <v>6.813055911550008E-6</v>
      </c>
      <c r="G22" s="243">
        <v>0</v>
      </c>
      <c r="H22" s="243">
        <v>2.9397762486749701E-6</v>
      </c>
      <c r="I22" s="243">
        <v>0</v>
      </c>
      <c r="J22" s="243">
        <v>0</v>
      </c>
      <c r="K22" s="243">
        <v>0</v>
      </c>
      <c r="L22" s="243">
        <v>0</v>
      </c>
      <c r="M22" s="243">
        <v>0</v>
      </c>
      <c r="N22" s="243">
        <v>0</v>
      </c>
      <c r="O22" s="243">
        <v>0</v>
      </c>
      <c r="P22" s="243">
        <v>0</v>
      </c>
      <c r="Q22" s="243">
        <v>0</v>
      </c>
      <c r="R22" s="243">
        <v>0</v>
      </c>
      <c r="S22" s="243">
        <v>0</v>
      </c>
      <c r="T22" s="243">
        <v>4.8985823860121521E-5</v>
      </c>
      <c r="U22" s="243">
        <v>0</v>
      </c>
      <c r="V22" s="243">
        <v>0</v>
      </c>
      <c r="W22" s="243">
        <v>0</v>
      </c>
      <c r="X22" s="243">
        <v>0</v>
      </c>
      <c r="Y22" s="243">
        <v>0</v>
      </c>
      <c r="Z22" s="243">
        <v>0</v>
      </c>
      <c r="AA22" s="243">
        <v>0</v>
      </c>
      <c r="AB22" s="243">
        <v>0</v>
      </c>
      <c r="AC22" s="243">
        <v>0</v>
      </c>
      <c r="AD22" s="243">
        <v>5.4970554900255588E-6</v>
      </c>
      <c r="AE22" s="243">
        <v>2.0603146968016806E-6</v>
      </c>
      <c r="AF22" s="243">
        <v>0</v>
      </c>
      <c r="AG22" s="243">
        <v>0</v>
      </c>
      <c r="AH22" s="243" t="e">
        <v>#DIV/0!</v>
      </c>
      <c r="AI22" s="243">
        <v>0</v>
      </c>
      <c r="AJ22" s="375">
        <v>2.5379083689585988E-6</v>
      </c>
    </row>
    <row r="23" spans="2:37" s="14" customFormat="1" x14ac:dyDescent="0.25">
      <c r="B23" s="13"/>
      <c r="C23" s="14" t="s">
        <v>535</v>
      </c>
      <c r="D23" s="277">
        <v>0.4379656825279365</v>
      </c>
      <c r="E23" s="277">
        <v>0.37489498931274096</v>
      </c>
      <c r="F23" s="277">
        <v>0.52588817826294043</v>
      </c>
      <c r="G23" s="277">
        <v>0.49373845075935879</v>
      </c>
      <c r="H23" s="277">
        <v>0.47086115380212296</v>
      </c>
      <c r="I23" s="277">
        <v>0.41019615250015434</v>
      </c>
      <c r="J23" s="277">
        <v>0.47725567440467664</v>
      </c>
      <c r="K23" s="277">
        <v>0.46845756272306766</v>
      </c>
      <c r="L23" s="277">
        <v>0.33453796320627133</v>
      </c>
      <c r="M23" s="277">
        <v>0.54599665771231665</v>
      </c>
      <c r="N23" s="277">
        <v>0.4889848362399063</v>
      </c>
      <c r="O23" s="277">
        <v>0.58951625425942589</v>
      </c>
      <c r="P23" s="277">
        <v>0.55129715289032366</v>
      </c>
      <c r="Q23" s="277">
        <v>0.50989956893102495</v>
      </c>
      <c r="R23" s="277">
        <v>0.44771484591803129</v>
      </c>
      <c r="S23" s="277">
        <v>0.47658952973544333</v>
      </c>
      <c r="T23" s="277">
        <v>0.27430587725178213</v>
      </c>
      <c r="U23" s="277">
        <v>0.68608062000314018</v>
      </c>
      <c r="V23" s="277">
        <v>0.69198879409861103</v>
      </c>
      <c r="W23" s="277">
        <v>0.72646484164671521</v>
      </c>
      <c r="X23" s="277">
        <v>0.33590592174488354</v>
      </c>
      <c r="Y23" s="277">
        <v>0.35731371627820879</v>
      </c>
      <c r="Z23" s="277">
        <v>0.24645074736313566</v>
      </c>
      <c r="AA23" s="277">
        <v>0.48537448038125747</v>
      </c>
      <c r="AB23" s="277">
        <v>0.45753366962659131</v>
      </c>
      <c r="AC23" s="277">
        <v>0.67298707750466047</v>
      </c>
      <c r="AD23" s="277">
        <v>0.47622643896419969</v>
      </c>
      <c r="AE23" s="277">
        <v>0.46338786948163563</v>
      </c>
      <c r="AF23" s="277">
        <v>0.48668315058597938</v>
      </c>
      <c r="AG23" s="277">
        <v>0.37901811585612982</v>
      </c>
      <c r="AH23" s="277" t="e">
        <v>#DIV/0!</v>
      </c>
      <c r="AI23" s="277">
        <v>0.50911483612894526</v>
      </c>
      <c r="AJ23" s="374">
        <v>0.47218062106625186</v>
      </c>
      <c r="AK23" s="253"/>
    </row>
    <row r="24" spans="2:37" x14ac:dyDescent="0.25">
      <c r="B24" s="83"/>
      <c r="D24" s="243"/>
      <c r="E24" s="243"/>
      <c r="F24" s="243"/>
      <c r="G24" s="243"/>
      <c r="H24" s="243"/>
      <c r="I24" s="243"/>
      <c r="J24" s="243"/>
      <c r="K24" s="243"/>
      <c r="L24" s="243"/>
      <c r="M24" s="243"/>
      <c r="N24" s="243"/>
      <c r="O24" s="243"/>
      <c r="P24" s="243"/>
      <c r="Q24" s="243"/>
      <c r="R24" s="243"/>
      <c r="S24" s="243"/>
      <c r="T24" s="243"/>
      <c r="U24" s="243"/>
      <c r="V24" s="243"/>
      <c r="W24" s="243"/>
      <c r="X24" s="243"/>
      <c r="Y24" s="243"/>
      <c r="Z24" s="243"/>
      <c r="AA24" s="243"/>
      <c r="AB24" s="243"/>
      <c r="AC24" s="243"/>
      <c r="AD24" s="243"/>
      <c r="AE24" s="243"/>
      <c r="AF24" s="243"/>
      <c r="AG24" s="243"/>
      <c r="AH24" s="243"/>
      <c r="AI24" s="243"/>
      <c r="AJ24" s="375"/>
    </row>
    <row r="25" spans="2:37" s="14" customFormat="1" x14ac:dyDescent="0.25">
      <c r="B25" s="13">
        <v>52</v>
      </c>
      <c r="C25" s="14" t="s">
        <v>536</v>
      </c>
      <c r="D25" s="277">
        <v>6.2492186468312637E-2</v>
      </c>
      <c r="E25" s="277">
        <v>6.0078895718418325E-2</v>
      </c>
      <c r="F25" s="277">
        <v>3.1897310257555933E-2</v>
      </c>
      <c r="G25" s="277">
        <v>4.1511884509152858E-2</v>
      </c>
      <c r="H25" s="277">
        <v>4.5357599598135921E-2</v>
      </c>
      <c r="I25" s="277">
        <v>5.145279574176119E-2</v>
      </c>
      <c r="J25" s="277">
        <v>8.004554918580313E-2</v>
      </c>
      <c r="K25" s="277">
        <v>5.8554660453664018E-2</v>
      </c>
      <c r="L25" s="277">
        <v>0.13057260825034464</v>
      </c>
      <c r="M25" s="277">
        <v>3.90332454264712E-2</v>
      </c>
      <c r="N25" s="277">
        <v>6.810895626653786E-2</v>
      </c>
      <c r="O25" s="277">
        <v>1.9826045800833938E-2</v>
      </c>
      <c r="P25" s="277">
        <v>1.4259660452160438E-2</v>
      </c>
      <c r="Q25" s="277">
        <v>2.7562261026546492E-2</v>
      </c>
      <c r="R25" s="277">
        <v>7.5109444575955517E-2</v>
      </c>
      <c r="S25" s="277">
        <v>1.0356366293348845E-3</v>
      </c>
      <c r="T25" s="277">
        <v>1.1961861688047621E-2</v>
      </c>
      <c r="U25" s="277">
        <v>3.9152397161652634E-3</v>
      </c>
      <c r="V25" s="277">
        <v>1.9926443857252734E-6</v>
      </c>
      <c r="W25" s="277">
        <v>0</v>
      </c>
      <c r="X25" s="277">
        <v>0</v>
      </c>
      <c r="Y25" s="277">
        <v>0</v>
      </c>
      <c r="Z25" s="277">
        <v>1.1177213827130683E-2</v>
      </c>
      <c r="AA25" s="277">
        <v>0</v>
      </c>
      <c r="AB25" s="277">
        <v>1.9468936702357377E-3</v>
      </c>
      <c r="AC25" s="277">
        <v>0</v>
      </c>
      <c r="AD25" s="277">
        <v>2.4557696575639373E-3</v>
      </c>
      <c r="AE25" s="277">
        <v>5.3625620532265189E-2</v>
      </c>
      <c r="AF25" s="277">
        <v>6.7037650543065805E-2</v>
      </c>
      <c r="AG25" s="277">
        <v>0.11150928365825863</v>
      </c>
      <c r="AH25" s="277" t="e">
        <v>#DIV/0!</v>
      </c>
      <c r="AI25" s="277">
        <v>0</v>
      </c>
      <c r="AJ25" s="374">
        <v>4.5413068961389948E-2</v>
      </c>
      <c r="AK25" s="253"/>
    </row>
    <row r="26" spans="2:37" x14ac:dyDescent="0.25">
      <c r="B26" s="83">
        <v>5201</v>
      </c>
      <c r="C26" s="82" t="s">
        <v>115</v>
      </c>
      <c r="D26" s="243">
        <v>4.2189777521672851E-5</v>
      </c>
      <c r="E26" s="243">
        <v>0</v>
      </c>
      <c r="F26" s="243">
        <v>0</v>
      </c>
      <c r="G26" s="243">
        <v>0</v>
      </c>
      <c r="H26" s="243">
        <v>7.7484472779288899E-6</v>
      </c>
      <c r="I26" s="243">
        <v>0</v>
      </c>
      <c r="J26" s="243">
        <v>0</v>
      </c>
      <c r="K26" s="243">
        <v>0</v>
      </c>
      <c r="L26" s="243">
        <v>0</v>
      </c>
      <c r="M26" s="243">
        <v>0</v>
      </c>
      <c r="N26" s="243">
        <v>0</v>
      </c>
      <c r="O26" s="243">
        <v>0</v>
      </c>
      <c r="P26" s="243">
        <v>1.1006570474825321E-6</v>
      </c>
      <c r="Q26" s="243">
        <v>0</v>
      </c>
      <c r="R26" s="243">
        <v>4.8812130703905246E-8</v>
      </c>
      <c r="S26" s="243">
        <v>0</v>
      </c>
      <c r="T26" s="243">
        <v>0</v>
      </c>
      <c r="U26" s="243">
        <v>0</v>
      </c>
      <c r="V26" s="243">
        <v>0</v>
      </c>
      <c r="W26" s="243">
        <v>0</v>
      </c>
      <c r="X26" s="243">
        <v>0</v>
      </c>
      <c r="Y26" s="243">
        <v>0</v>
      </c>
      <c r="Z26" s="243">
        <v>0</v>
      </c>
      <c r="AA26" s="243">
        <v>0</v>
      </c>
      <c r="AB26" s="243">
        <v>0</v>
      </c>
      <c r="AC26" s="243">
        <v>0</v>
      </c>
      <c r="AD26" s="243">
        <v>0</v>
      </c>
      <c r="AE26" s="243">
        <v>4.9081885248984506E-6</v>
      </c>
      <c r="AF26" s="243">
        <v>0</v>
      </c>
      <c r="AG26" s="243">
        <v>0</v>
      </c>
      <c r="AH26" s="243" t="e">
        <v>#DIV/0!</v>
      </c>
      <c r="AI26" s="243">
        <v>0</v>
      </c>
      <c r="AJ26" s="375">
        <v>6.0459369401689828E-6</v>
      </c>
    </row>
    <row r="27" spans="2:37" x14ac:dyDescent="0.25">
      <c r="B27" s="83">
        <v>5202</v>
      </c>
      <c r="C27" s="82" t="s">
        <v>116</v>
      </c>
      <c r="D27" s="243">
        <v>0</v>
      </c>
      <c r="E27" s="243">
        <v>0</v>
      </c>
      <c r="F27" s="243">
        <v>0</v>
      </c>
      <c r="G27" s="243">
        <v>0</v>
      </c>
      <c r="H27" s="243">
        <v>0</v>
      </c>
      <c r="I27" s="243">
        <v>0</v>
      </c>
      <c r="J27" s="243">
        <v>0</v>
      </c>
      <c r="K27" s="243">
        <v>8.9355932596205204E-5</v>
      </c>
      <c r="L27" s="243">
        <v>0</v>
      </c>
      <c r="M27" s="243">
        <v>0</v>
      </c>
      <c r="N27" s="243">
        <v>0</v>
      </c>
      <c r="O27" s="243">
        <v>0</v>
      </c>
      <c r="P27" s="243">
        <v>0</v>
      </c>
      <c r="Q27" s="243">
        <v>0</v>
      </c>
      <c r="R27" s="243">
        <v>2.0638919427056251E-6</v>
      </c>
      <c r="S27" s="243">
        <v>0</v>
      </c>
      <c r="T27" s="243">
        <v>0</v>
      </c>
      <c r="U27" s="243">
        <v>0</v>
      </c>
      <c r="V27" s="243">
        <v>0</v>
      </c>
      <c r="W27" s="243">
        <v>0</v>
      </c>
      <c r="X27" s="243">
        <v>0</v>
      </c>
      <c r="Y27" s="243">
        <v>0</v>
      </c>
      <c r="Z27" s="243">
        <v>0</v>
      </c>
      <c r="AA27" s="243">
        <v>0</v>
      </c>
      <c r="AB27" s="243">
        <v>0</v>
      </c>
      <c r="AC27" s="243">
        <v>0</v>
      </c>
      <c r="AD27" s="243">
        <v>0</v>
      </c>
      <c r="AE27" s="243">
        <v>6.8415019013520011E-7</v>
      </c>
      <c r="AF27" s="243">
        <v>1.001931737214075E-5</v>
      </c>
      <c r="AG27" s="243">
        <v>0</v>
      </c>
      <c r="AH27" s="243" t="e">
        <v>#DIV/0!</v>
      </c>
      <c r="AI27" s="243">
        <v>0</v>
      </c>
      <c r="AJ27" s="375">
        <v>0</v>
      </c>
    </row>
    <row r="28" spans="2:37" x14ac:dyDescent="0.25">
      <c r="B28" s="83">
        <v>5203</v>
      </c>
      <c r="C28" s="82" t="s">
        <v>378</v>
      </c>
      <c r="D28" s="243">
        <v>0</v>
      </c>
      <c r="E28" s="243">
        <v>5.3939732615246625E-5</v>
      </c>
      <c r="F28" s="243">
        <v>1.5496952829417814E-3</v>
      </c>
      <c r="G28" s="243">
        <v>8.3932420817159272E-4</v>
      </c>
      <c r="H28" s="243">
        <v>8.1652522563766829E-4</v>
      </c>
      <c r="I28" s="243">
        <v>4.8452872465256517E-3</v>
      </c>
      <c r="J28" s="243">
        <v>3.6175237363527662E-3</v>
      </c>
      <c r="K28" s="243">
        <v>0</v>
      </c>
      <c r="L28" s="243">
        <v>0</v>
      </c>
      <c r="M28" s="243">
        <v>3.4107473902168859E-4</v>
      </c>
      <c r="N28" s="243">
        <v>2.9171992232206517E-3</v>
      </c>
      <c r="O28" s="243">
        <v>1.7534131802649437E-3</v>
      </c>
      <c r="P28" s="243">
        <v>1.0189454596598127E-4</v>
      </c>
      <c r="Q28" s="243">
        <v>0</v>
      </c>
      <c r="R28" s="243">
        <v>1.8837353190509889E-3</v>
      </c>
      <c r="S28" s="243">
        <v>0</v>
      </c>
      <c r="T28" s="243">
        <v>0</v>
      </c>
      <c r="U28" s="243">
        <v>0</v>
      </c>
      <c r="V28" s="243">
        <v>0</v>
      </c>
      <c r="W28" s="243">
        <v>0</v>
      </c>
      <c r="X28" s="243">
        <v>0</v>
      </c>
      <c r="Y28" s="243">
        <v>0</v>
      </c>
      <c r="Z28" s="243">
        <v>0</v>
      </c>
      <c r="AA28" s="243">
        <v>0</v>
      </c>
      <c r="AB28" s="243">
        <v>0</v>
      </c>
      <c r="AC28" s="243">
        <v>0</v>
      </c>
      <c r="AD28" s="243">
        <v>0</v>
      </c>
      <c r="AE28" s="243">
        <v>1.1399468096236513E-3</v>
      </c>
      <c r="AF28" s="243">
        <v>2.5900990071970379E-3</v>
      </c>
      <c r="AG28" s="243">
        <v>6.7166763817420202E-5</v>
      </c>
      <c r="AH28" s="243" t="e">
        <v>#DIV/0!</v>
      </c>
      <c r="AI28" s="243">
        <v>0</v>
      </c>
      <c r="AJ28" s="375">
        <v>1.1772983066202364E-3</v>
      </c>
    </row>
    <row r="29" spans="2:37" x14ac:dyDescent="0.25">
      <c r="B29" s="83">
        <v>5204</v>
      </c>
      <c r="C29" s="82" t="s">
        <v>952</v>
      </c>
      <c r="D29" s="243">
        <v>7.2970667730018566E-3</v>
      </c>
      <c r="E29" s="243">
        <v>5.4872039415459241E-3</v>
      </c>
      <c r="F29" s="243">
        <v>4.274342797687538E-3</v>
      </c>
      <c r="G29" s="243">
        <v>6.4659825554706082E-3</v>
      </c>
      <c r="H29" s="243">
        <v>5.4546383226301252E-3</v>
      </c>
      <c r="I29" s="243">
        <v>2.0819151611330827E-3</v>
      </c>
      <c r="J29" s="243">
        <v>6.677441908624451E-3</v>
      </c>
      <c r="K29" s="243">
        <v>5.5303759943387085E-2</v>
      </c>
      <c r="L29" s="243">
        <v>0</v>
      </c>
      <c r="M29" s="243">
        <v>1.7581522404254931E-3</v>
      </c>
      <c r="N29" s="243">
        <v>1.1584313824583765E-2</v>
      </c>
      <c r="O29" s="243">
        <v>0</v>
      </c>
      <c r="P29" s="243">
        <v>2.4065112911418568E-3</v>
      </c>
      <c r="Q29" s="243">
        <v>4.0008907799591955E-5</v>
      </c>
      <c r="R29" s="243">
        <v>5.0957341640267039E-3</v>
      </c>
      <c r="S29" s="243">
        <v>7.5186638039286197E-4</v>
      </c>
      <c r="T29" s="243">
        <v>1.4085147850640496E-3</v>
      </c>
      <c r="U29" s="243">
        <v>3.9152397161652634E-3</v>
      </c>
      <c r="V29" s="243">
        <v>0</v>
      </c>
      <c r="W29" s="243">
        <v>0</v>
      </c>
      <c r="X29" s="243">
        <v>0</v>
      </c>
      <c r="Y29" s="243">
        <v>0</v>
      </c>
      <c r="Z29" s="243">
        <v>0</v>
      </c>
      <c r="AA29" s="243">
        <v>0</v>
      </c>
      <c r="AB29" s="243">
        <v>9.3666113892165107E-4</v>
      </c>
      <c r="AC29" s="243">
        <v>0</v>
      </c>
      <c r="AD29" s="243">
        <v>6.3196665811929092E-4</v>
      </c>
      <c r="AE29" s="243">
        <v>5.1564505549698348E-3</v>
      </c>
      <c r="AF29" s="243">
        <v>1.6486495395201722E-2</v>
      </c>
      <c r="AG29" s="243">
        <v>3.4622733019292319E-4</v>
      </c>
      <c r="AH29" s="243" t="e">
        <v>#DIV/0!</v>
      </c>
      <c r="AI29" s="243">
        <v>0</v>
      </c>
      <c r="AJ29" s="375">
        <v>4.9184545106759426E-3</v>
      </c>
    </row>
    <row r="30" spans="2:37" x14ac:dyDescent="0.25">
      <c r="B30" s="83">
        <v>5205</v>
      </c>
      <c r="C30" s="82" t="s">
        <v>953</v>
      </c>
      <c r="D30" s="243">
        <v>3.9768272439583419E-3</v>
      </c>
      <c r="E30" s="243">
        <v>1.6196435089367498E-3</v>
      </c>
      <c r="F30" s="243">
        <v>9.3374601128217805E-4</v>
      </c>
      <c r="G30" s="243">
        <v>3.345514737646165E-3</v>
      </c>
      <c r="H30" s="243">
        <v>2.0358674018494793E-3</v>
      </c>
      <c r="I30" s="243">
        <v>4.9211364206732495E-4</v>
      </c>
      <c r="J30" s="243">
        <v>6.8307706204518365E-3</v>
      </c>
      <c r="K30" s="243">
        <v>3.1799424939079002E-4</v>
      </c>
      <c r="L30" s="243">
        <v>0</v>
      </c>
      <c r="M30" s="243">
        <v>8.4314146953449063E-5</v>
      </c>
      <c r="N30" s="243">
        <v>1.0756154480503681E-2</v>
      </c>
      <c r="O30" s="243">
        <v>0</v>
      </c>
      <c r="P30" s="243">
        <v>1.9595104993457935E-4</v>
      </c>
      <c r="Q30" s="243">
        <v>0</v>
      </c>
      <c r="R30" s="243">
        <v>3.2939683426119258E-3</v>
      </c>
      <c r="S30" s="243">
        <v>2.5490624718800401E-4</v>
      </c>
      <c r="T30" s="243">
        <v>0</v>
      </c>
      <c r="U30" s="243">
        <v>0</v>
      </c>
      <c r="V30" s="243">
        <v>0</v>
      </c>
      <c r="W30" s="243">
        <v>0</v>
      </c>
      <c r="X30" s="243">
        <v>0</v>
      </c>
      <c r="Y30" s="243">
        <v>0</v>
      </c>
      <c r="Z30" s="243">
        <v>0</v>
      </c>
      <c r="AA30" s="243">
        <v>0</v>
      </c>
      <c r="AB30" s="243">
        <v>0</v>
      </c>
      <c r="AC30" s="243">
        <v>0</v>
      </c>
      <c r="AD30" s="243">
        <v>6.3801858180456136E-5</v>
      </c>
      <c r="AE30" s="243">
        <v>2.3796252660980596E-3</v>
      </c>
      <c r="AF30" s="243">
        <v>9.5857426555901164E-3</v>
      </c>
      <c r="AG30" s="243">
        <v>1.6603716860220073E-5</v>
      </c>
      <c r="AH30" s="243" t="e">
        <v>#DIV/0!</v>
      </c>
      <c r="AI30" s="243">
        <v>0</v>
      </c>
      <c r="AJ30" s="375">
        <v>2.1227311252369542E-3</v>
      </c>
    </row>
    <row r="31" spans="2:37" x14ac:dyDescent="0.25">
      <c r="B31" s="83">
        <v>5290</v>
      </c>
      <c r="C31" s="82" t="s">
        <v>118</v>
      </c>
      <c r="D31" s="243">
        <v>5.117610267383077E-2</v>
      </c>
      <c r="E31" s="243">
        <v>5.2918108535320404E-2</v>
      </c>
      <c r="F31" s="243">
        <v>2.5139526165644438E-2</v>
      </c>
      <c r="G31" s="243">
        <v>3.0861063007864491E-2</v>
      </c>
      <c r="H31" s="243">
        <v>3.7042820200740713E-2</v>
      </c>
      <c r="I31" s="243">
        <v>4.4033479692035124E-2</v>
      </c>
      <c r="J31" s="243">
        <v>6.291981292037406E-2</v>
      </c>
      <c r="K31" s="243">
        <v>2.8435503282899337E-3</v>
      </c>
      <c r="L31" s="243">
        <v>0.13057260825034464</v>
      </c>
      <c r="M31" s="243">
        <v>3.684970430007057E-2</v>
      </c>
      <c r="N31" s="243">
        <v>4.2851288738229777E-2</v>
      </c>
      <c r="O31" s="243">
        <v>1.8072632620568994E-2</v>
      </c>
      <c r="P31" s="243">
        <v>1.1554202908070538E-2</v>
      </c>
      <c r="Q31" s="243">
        <v>2.7522252118746898E-2</v>
      </c>
      <c r="R31" s="243">
        <v>6.4833894046192497E-2</v>
      </c>
      <c r="S31" s="243">
        <v>2.8864001754018548E-5</v>
      </c>
      <c r="T31" s="243">
        <v>1.0553346902983573E-2</v>
      </c>
      <c r="U31" s="243">
        <v>0</v>
      </c>
      <c r="V31" s="243">
        <v>1.9926443857252734E-6</v>
      </c>
      <c r="W31" s="243">
        <v>0</v>
      </c>
      <c r="X31" s="243">
        <v>0</v>
      </c>
      <c r="Y31" s="243">
        <v>0</v>
      </c>
      <c r="Z31" s="243">
        <v>1.1177213827130683E-2</v>
      </c>
      <c r="AA31" s="243">
        <v>0</v>
      </c>
      <c r="AB31" s="243">
        <v>1.0102325313140867E-3</v>
      </c>
      <c r="AC31" s="243">
        <v>0</v>
      </c>
      <c r="AD31" s="243">
        <v>1.7600011412641909E-3</v>
      </c>
      <c r="AE31" s="243">
        <v>4.4944005562858609E-2</v>
      </c>
      <c r="AF31" s="243">
        <v>3.8365294167704789E-2</v>
      </c>
      <c r="AG31" s="243">
        <v>0.11107928584738806</v>
      </c>
      <c r="AH31" s="243" t="e">
        <v>#DIV/0!</v>
      </c>
      <c r="AI31" s="243">
        <v>0</v>
      </c>
      <c r="AJ31" s="375">
        <v>3.718853908191664E-2</v>
      </c>
    </row>
    <row r="32" spans="2:37" s="14" customFormat="1" x14ac:dyDescent="0.25">
      <c r="B32" s="13">
        <v>54</v>
      </c>
      <c r="C32" s="14" t="s">
        <v>537</v>
      </c>
      <c r="D32" s="277">
        <v>0.20607462489498052</v>
      </c>
      <c r="E32" s="277">
        <v>0.14847333430598952</v>
      </c>
      <c r="F32" s="277">
        <v>0.12156278283263261</v>
      </c>
      <c r="G32" s="277">
        <v>0.1392448967743265</v>
      </c>
      <c r="H32" s="277">
        <v>0.14594724951173732</v>
      </c>
      <c r="I32" s="277">
        <v>0.10401761431199046</v>
      </c>
      <c r="J32" s="277">
        <v>0.11745567788795046</v>
      </c>
      <c r="K32" s="277">
        <v>4.4751482715910174E-2</v>
      </c>
      <c r="L32" s="277">
        <v>0.21553006761046281</v>
      </c>
      <c r="M32" s="277">
        <v>7.7857181900742825E-2</v>
      </c>
      <c r="N32" s="277">
        <v>9.1010043492872408E-2</v>
      </c>
      <c r="O32" s="277">
        <v>6.1460039671330513E-2</v>
      </c>
      <c r="P32" s="277">
        <v>8.2563955294830016E-2</v>
      </c>
      <c r="Q32" s="277">
        <v>0.12049208783690767</v>
      </c>
      <c r="R32" s="277">
        <v>0.12915932597881613</v>
      </c>
      <c r="S32" s="277">
        <v>1.7492983061882846E-2</v>
      </c>
      <c r="T32" s="277">
        <v>0.11270036916124145</v>
      </c>
      <c r="U32" s="277">
        <v>0.12709970208570059</v>
      </c>
      <c r="V32" s="277">
        <v>4.6286940492647782E-2</v>
      </c>
      <c r="W32" s="277">
        <v>6.1987825212391462E-2</v>
      </c>
      <c r="X32" s="277">
        <v>1.57270451106628E-2</v>
      </c>
      <c r="Y32" s="277">
        <v>5.9932777030708155E-4</v>
      </c>
      <c r="Z32" s="277">
        <v>0.48650645880201254</v>
      </c>
      <c r="AA32" s="277">
        <v>5.1557390943800414E-3</v>
      </c>
      <c r="AB32" s="277">
        <v>1.8215819159822205E-2</v>
      </c>
      <c r="AC32" s="277">
        <v>3.152327582425541E-2</v>
      </c>
      <c r="AD32" s="277">
        <v>4.9293126317688077E-2</v>
      </c>
      <c r="AE32" s="277">
        <v>0.13679051383517254</v>
      </c>
      <c r="AF32" s="277">
        <v>8.5823155637342038E-2</v>
      </c>
      <c r="AG32" s="277">
        <v>0.18707474397788879</v>
      </c>
      <c r="AH32" s="277" t="e">
        <v>#DIV/0!</v>
      </c>
      <c r="AI32" s="277">
        <v>1.2454659283951546E-2</v>
      </c>
      <c r="AJ32" s="374">
        <v>0.13594436097675269</v>
      </c>
      <c r="AK32" s="253"/>
    </row>
    <row r="33" spans="2:38" x14ac:dyDescent="0.25">
      <c r="B33" s="83">
        <v>5401</v>
      </c>
      <c r="C33" s="82" t="s">
        <v>954</v>
      </c>
      <c r="D33" s="243">
        <v>0</v>
      </c>
      <c r="E33" s="243">
        <v>0</v>
      </c>
      <c r="F33" s="243">
        <v>0</v>
      </c>
      <c r="G33" s="243">
        <v>0</v>
      </c>
      <c r="H33" s="243">
        <v>0</v>
      </c>
      <c r="I33" s="243">
        <v>0</v>
      </c>
      <c r="J33" s="243">
        <v>0</v>
      </c>
      <c r="K33" s="243">
        <v>0</v>
      </c>
      <c r="L33" s="243">
        <v>0</v>
      </c>
      <c r="M33" s="243">
        <v>0</v>
      </c>
      <c r="N33" s="243">
        <v>0</v>
      </c>
      <c r="O33" s="243">
        <v>0</v>
      </c>
      <c r="P33" s="243">
        <v>0</v>
      </c>
      <c r="Q33" s="243">
        <v>0</v>
      </c>
      <c r="R33" s="243">
        <v>0</v>
      </c>
      <c r="S33" s="243">
        <v>0</v>
      </c>
      <c r="T33" s="243">
        <v>0</v>
      </c>
      <c r="U33" s="243">
        <v>0</v>
      </c>
      <c r="V33" s="243">
        <v>0</v>
      </c>
      <c r="W33" s="243">
        <v>0</v>
      </c>
      <c r="X33" s="243">
        <v>0</v>
      </c>
      <c r="Y33" s="243">
        <v>0</v>
      </c>
      <c r="Z33" s="243">
        <v>0</v>
      </c>
      <c r="AA33" s="243">
        <v>0</v>
      </c>
      <c r="AB33" s="243">
        <v>0</v>
      </c>
      <c r="AC33" s="243">
        <v>0</v>
      </c>
      <c r="AD33" s="243">
        <v>0</v>
      </c>
      <c r="AE33" s="243">
        <v>0</v>
      </c>
      <c r="AF33" s="243">
        <v>0</v>
      </c>
      <c r="AG33" s="243">
        <v>0</v>
      </c>
      <c r="AH33" s="243" t="e">
        <v>#DIV/0!</v>
      </c>
      <c r="AI33" s="243">
        <v>0</v>
      </c>
      <c r="AJ33" s="375">
        <v>0</v>
      </c>
    </row>
    <row r="34" spans="2:38" x14ac:dyDescent="0.25">
      <c r="B34" s="83">
        <v>5402</v>
      </c>
      <c r="C34" s="82" t="s">
        <v>955</v>
      </c>
      <c r="D34" s="243">
        <v>0</v>
      </c>
      <c r="E34" s="243">
        <v>0</v>
      </c>
      <c r="F34" s="243">
        <v>0</v>
      </c>
      <c r="G34" s="243">
        <v>0</v>
      </c>
      <c r="H34" s="243">
        <v>0</v>
      </c>
      <c r="I34" s="243">
        <v>0</v>
      </c>
      <c r="J34" s="243">
        <v>0</v>
      </c>
      <c r="K34" s="243">
        <v>0</v>
      </c>
      <c r="L34" s="243">
        <v>0</v>
      </c>
      <c r="M34" s="243">
        <v>0</v>
      </c>
      <c r="N34" s="243">
        <v>0</v>
      </c>
      <c r="O34" s="243">
        <v>0</v>
      </c>
      <c r="P34" s="243">
        <v>0</v>
      </c>
      <c r="Q34" s="243">
        <v>0</v>
      </c>
      <c r="R34" s="243">
        <v>0</v>
      </c>
      <c r="S34" s="243">
        <v>0</v>
      </c>
      <c r="T34" s="243">
        <v>0</v>
      </c>
      <c r="U34" s="243">
        <v>0</v>
      </c>
      <c r="V34" s="243">
        <v>0</v>
      </c>
      <c r="W34" s="243">
        <v>0</v>
      </c>
      <c r="X34" s="243">
        <v>0</v>
      </c>
      <c r="Y34" s="243">
        <v>0</v>
      </c>
      <c r="Z34" s="243">
        <v>0</v>
      </c>
      <c r="AA34" s="243">
        <v>0</v>
      </c>
      <c r="AB34" s="243">
        <v>0</v>
      </c>
      <c r="AC34" s="243">
        <v>0</v>
      </c>
      <c r="AD34" s="243">
        <v>0</v>
      </c>
      <c r="AE34" s="243">
        <v>0</v>
      </c>
      <c r="AF34" s="243">
        <v>0</v>
      </c>
      <c r="AG34" s="243">
        <v>0</v>
      </c>
      <c r="AH34" s="243" t="e">
        <v>#DIV/0!</v>
      </c>
      <c r="AI34" s="243">
        <v>0</v>
      </c>
      <c r="AJ34" s="375">
        <v>0</v>
      </c>
    </row>
    <row r="35" spans="2:38" x14ac:dyDescent="0.25">
      <c r="B35" s="83">
        <v>5404</v>
      </c>
      <c r="C35" s="82" t="s">
        <v>959</v>
      </c>
      <c r="D35" s="243">
        <v>1.0333850559220419E-2</v>
      </c>
      <c r="E35" s="243">
        <v>0</v>
      </c>
      <c r="F35" s="243">
        <v>0</v>
      </c>
      <c r="G35" s="243">
        <v>2.4287480649616845E-4</v>
      </c>
      <c r="H35" s="243">
        <v>1.9371842968779567E-3</v>
      </c>
      <c r="I35" s="243">
        <v>0</v>
      </c>
      <c r="J35" s="243">
        <v>1.6230299766683409E-4</v>
      </c>
      <c r="K35" s="243">
        <v>0</v>
      </c>
      <c r="L35" s="243">
        <v>0</v>
      </c>
      <c r="M35" s="243">
        <v>0</v>
      </c>
      <c r="N35" s="243">
        <v>0</v>
      </c>
      <c r="O35" s="243">
        <v>0</v>
      </c>
      <c r="P35" s="243">
        <v>0</v>
      </c>
      <c r="Q35" s="243">
        <v>0</v>
      </c>
      <c r="R35" s="243">
        <v>2.955463715711907E-5</v>
      </c>
      <c r="S35" s="243">
        <v>0</v>
      </c>
      <c r="T35" s="243">
        <v>2.1690425997797554E-7</v>
      </c>
      <c r="U35" s="243">
        <v>2.5119834596146737E-2</v>
      </c>
      <c r="V35" s="243">
        <v>0</v>
      </c>
      <c r="W35" s="243">
        <v>0</v>
      </c>
      <c r="X35" s="243">
        <v>0</v>
      </c>
      <c r="Y35" s="243">
        <v>0</v>
      </c>
      <c r="Z35" s="243">
        <v>0</v>
      </c>
      <c r="AA35" s="243">
        <v>1.9316066317503105E-3</v>
      </c>
      <c r="AB35" s="243">
        <v>0</v>
      </c>
      <c r="AC35" s="243">
        <v>0</v>
      </c>
      <c r="AD35" s="243">
        <v>9.1685457818522793E-4</v>
      </c>
      <c r="AE35" s="243">
        <v>1.2669161088622494E-3</v>
      </c>
      <c r="AF35" s="243">
        <v>0</v>
      </c>
      <c r="AG35" s="243">
        <v>0</v>
      </c>
      <c r="AH35" s="243" t="e">
        <v>#DIV/0!</v>
      </c>
      <c r="AI35" s="243">
        <v>7.2910150144424833E-4</v>
      </c>
      <c r="AJ35" s="375">
        <v>1.5510184305388588E-3</v>
      </c>
    </row>
    <row r="36" spans="2:38" x14ac:dyDescent="0.25">
      <c r="B36" s="83">
        <v>5405</v>
      </c>
      <c r="C36" s="82" t="s">
        <v>960</v>
      </c>
      <c r="D36" s="243">
        <v>0</v>
      </c>
      <c r="E36" s="243">
        <v>0</v>
      </c>
      <c r="F36" s="243">
        <v>0</v>
      </c>
      <c r="G36" s="243">
        <v>0</v>
      </c>
      <c r="H36" s="243">
        <v>0</v>
      </c>
      <c r="I36" s="243">
        <v>0</v>
      </c>
      <c r="J36" s="243">
        <v>0</v>
      </c>
      <c r="K36" s="243">
        <v>0</v>
      </c>
      <c r="L36" s="243">
        <v>0</v>
      </c>
      <c r="M36" s="243">
        <v>0</v>
      </c>
      <c r="N36" s="243">
        <v>0</v>
      </c>
      <c r="O36" s="243">
        <v>0</v>
      </c>
      <c r="P36" s="243">
        <v>0</v>
      </c>
      <c r="Q36" s="243">
        <v>0</v>
      </c>
      <c r="R36" s="243">
        <v>0</v>
      </c>
      <c r="S36" s="243">
        <v>0</v>
      </c>
      <c r="T36" s="243">
        <v>0</v>
      </c>
      <c r="U36" s="243">
        <v>0</v>
      </c>
      <c r="V36" s="243">
        <v>0</v>
      </c>
      <c r="W36" s="243">
        <v>0</v>
      </c>
      <c r="X36" s="243">
        <v>0</v>
      </c>
      <c r="Y36" s="243">
        <v>0</v>
      </c>
      <c r="Z36" s="243">
        <v>0</v>
      </c>
      <c r="AA36" s="243">
        <v>0</v>
      </c>
      <c r="AB36" s="243">
        <v>0</v>
      </c>
      <c r="AC36" s="243">
        <v>0</v>
      </c>
      <c r="AD36" s="243">
        <v>0</v>
      </c>
      <c r="AE36" s="243">
        <v>0</v>
      </c>
      <c r="AF36" s="243">
        <v>0</v>
      </c>
      <c r="AG36" s="243">
        <v>0</v>
      </c>
      <c r="AH36" s="243" t="e">
        <v>#DIV/0!</v>
      </c>
      <c r="AI36" s="243">
        <v>0</v>
      </c>
      <c r="AJ36" s="375">
        <v>0</v>
      </c>
    </row>
    <row r="37" spans="2:38" x14ac:dyDescent="0.25">
      <c r="B37" s="83">
        <v>5490</v>
      </c>
      <c r="C37" s="82" t="s">
        <v>963</v>
      </c>
      <c r="D37" s="243">
        <v>0</v>
      </c>
      <c r="E37" s="243">
        <v>0</v>
      </c>
      <c r="F37" s="243">
        <v>0</v>
      </c>
      <c r="G37" s="243">
        <v>0</v>
      </c>
      <c r="H37" s="243">
        <v>0</v>
      </c>
      <c r="I37" s="243">
        <v>0</v>
      </c>
      <c r="J37" s="243">
        <v>0</v>
      </c>
      <c r="K37" s="243">
        <v>0</v>
      </c>
      <c r="L37" s="243">
        <v>0</v>
      </c>
      <c r="M37" s="243">
        <v>0</v>
      </c>
      <c r="N37" s="243">
        <v>1.3066429731224287E-8</v>
      </c>
      <c r="O37" s="243">
        <v>0</v>
      </c>
      <c r="P37" s="243">
        <v>0</v>
      </c>
      <c r="Q37" s="243">
        <v>0</v>
      </c>
      <c r="R37" s="243">
        <v>2.3897696178696713E-9</v>
      </c>
      <c r="S37" s="243">
        <v>0</v>
      </c>
      <c r="T37" s="243">
        <v>0</v>
      </c>
      <c r="U37" s="243">
        <v>0</v>
      </c>
      <c r="V37" s="243">
        <v>0</v>
      </c>
      <c r="W37" s="243">
        <v>4.2178554573233789E-4</v>
      </c>
      <c r="X37" s="243">
        <v>0</v>
      </c>
      <c r="Y37" s="243">
        <v>0</v>
      </c>
      <c r="Z37" s="243">
        <v>0</v>
      </c>
      <c r="AA37" s="243">
        <v>5.8723717027580309E-6</v>
      </c>
      <c r="AB37" s="243">
        <v>0</v>
      </c>
      <c r="AC37" s="243">
        <v>0</v>
      </c>
      <c r="AD37" s="243">
        <v>2.6986686749957949E-5</v>
      </c>
      <c r="AE37" s="243">
        <v>1.0036497692445283E-6</v>
      </c>
      <c r="AF37" s="243">
        <v>1.1601314851952447E-8</v>
      </c>
      <c r="AG37" s="243">
        <v>0</v>
      </c>
      <c r="AH37" s="243" t="e">
        <v>#DIV/0!</v>
      </c>
      <c r="AI37" s="243">
        <v>2.2165770996757757E-6</v>
      </c>
      <c r="AJ37" s="375">
        <v>1.2062117159308242E-6</v>
      </c>
    </row>
    <row r="38" spans="2:38" s="14" customFormat="1" x14ac:dyDescent="0.25">
      <c r="B38" s="13">
        <v>42</v>
      </c>
      <c r="C38" s="14" t="s">
        <v>538</v>
      </c>
      <c r="D38" s="277">
        <v>4.4663957661713084E-2</v>
      </c>
      <c r="E38" s="277">
        <v>5.7830087656988112E-2</v>
      </c>
      <c r="F38" s="277">
        <v>5.3416681685790708E-3</v>
      </c>
      <c r="G38" s="277">
        <v>5.2785650999353393E-3</v>
      </c>
      <c r="H38" s="277">
        <v>2.4260167960858434E-2</v>
      </c>
      <c r="I38" s="277">
        <v>6.1759206595128194E-2</v>
      </c>
      <c r="J38" s="277">
        <v>1.0560013528025672E-2</v>
      </c>
      <c r="K38" s="277">
        <v>4.3217156700244556E-2</v>
      </c>
      <c r="L38" s="277">
        <v>2.0795384306141946E-3</v>
      </c>
      <c r="M38" s="277">
        <v>5.5369742010302836E-3</v>
      </c>
      <c r="N38" s="277">
        <v>6.1842087219481255E-3</v>
      </c>
      <c r="O38" s="277">
        <v>1.1573109303317808E-2</v>
      </c>
      <c r="P38" s="277">
        <v>1.3854679011610246E-2</v>
      </c>
      <c r="Q38" s="277">
        <v>6.3197393270598042E-3</v>
      </c>
      <c r="R38" s="277">
        <v>1.4187214296271532E-2</v>
      </c>
      <c r="S38" s="277">
        <v>2.4784919867237656E-2</v>
      </c>
      <c r="T38" s="277">
        <v>1.519291520835451E-2</v>
      </c>
      <c r="U38" s="277">
        <v>4.5372988800823882E-2</v>
      </c>
      <c r="V38" s="277">
        <v>2.6326020566448025E-3</v>
      </c>
      <c r="W38" s="277">
        <v>6.6704882840355262E-4</v>
      </c>
      <c r="X38" s="277">
        <v>4.6167787424944316E-3</v>
      </c>
      <c r="Y38" s="277">
        <v>4.2185853166850787E-3</v>
      </c>
      <c r="Z38" s="277">
        <v>5.5143790015950392E-2</v>
      </c>
      <c r="AA38" s="277">
        <v>5.3892698259315015E-3</v>
      </c>
      <c r="AB38" s="277">
        <v>7.2513034826521177E-3</v>
      </c>
      <c r="AC38" s="277">
        <v>7.8410475993614861E-3</v>
      </c>
      <c r="AD38" s="277">
        <v>1.4267700700048777E-2</v>
      </c>
      <c r="AE38" s="277">
        <v>2.0549798134533132E-2</v>
      </c>
      <c r="AF38" s="277">
        <v>1.0336645479530438E-2</v>
      </c>
      <c r="AG38" s="277">
        <v>2.7647917502807802E-3</v>
      </c>
      <c r="AH38" s="277" t="e">
        <v>#DIV/0!</v>
      </c>
      <c r="AI38" s="277">
        <v>5.8477499312037827E-3</v>
      </c>
      <c r="AJ38" s="374">
        <v>2.3995097749979086E-2</v>
      </c>
      <c r="AK38" s="253"/>
    </row>
    <row r="39" spans="2:38" x14ac:dyDescent="0.25">
      <c r="B39" s="83">
        <v>4201</v>
      </c>
      <c r="C39" s="82" t="s">
        <v>276</v>
      </c>
      <c r="D39" s="243">
        <v>2.7619795959487638E-3</v>
      </c>
      <c r="E39" s="243">
        <v>3.6832613734742252E-3</v>
      </c>
      <c r="F39" s="243">
        <v>2.014662493756142E-5</v>
      </c>
      <c r="G39" s="243">
        <v>2.5334223355196542E-3</v>
      </c>
      <c r="H39" s="243">
        <v>1.7473986521998688E-3</v>
      </c>
      <c r="I39" s="243">
        <v>0</v>
      </c>
      <c r="J39" s="243">
        <v>3.3392453781498528E-3</v>
      </c>
      <c r="K39" s="243">
        <v>0</v>
      </c>
      <c r="L39" s="243">
        <v>0</v>
      </c>
      <c r="M39" s="243">
        <v>0</v>
      </c>
      <c r="N39" s="243">
        <v>1.9887406816378635E-3</v>
      </c>
      <c r="O39" s="243">
        <v>2.2560874126549252E-5</v>
      </c>
      <c r="P39" s="243">
        <v>0</v>
      </c>
      <c r="Q39" s="243">
        <v>5.0170184910162587E-3</v>
      </c>
      <c r="R39" s="243">
        <v>1.3810018569292211E-3</v>
      </c>
      <c r="S39" s="243">
        <v>6.8485456752443103E-3</v>
      </c>
      <c r="T39" s="243">
        <v>0</v>
      </c>
      <c r="U39" s="243">
        <v>0</v>
      </c>
      <c r="V39" s="243">
        <v>0</v>
      </c>
      <c r="W39" s="243">
        <v>0</v>
      </c>
      <c r="X39" s="243">
        <v>0</v>
      </c>
      <c r="Y39" s="243">
        <v>4.2185853166850787E-3</v>
      </c>
      <c r="Z39" s="243">
        <v>0</v>
      </c>
      <c r="AA39" s="243">
        <v>5.0457307135215257E-3</v>
      </c>
      <c r="AB39" s="243">
        <v>1.2361509586317123E-3</v>
      </c>
      <c r="AC39" s="243">
        <v>7.8410475993614861E-3</v>
      </c>
      <c r="AD39" s="243">
        <v>3.5864333694663559E-3</v>
      </c>
      <c r="AE39" s="243">
        <v>1.694284170685784E-3</v>
      </c>
      <c r="AF39" s="243">
        <v>1.7657468245846216E-3</v>
      </c>
      <c r="AG39" s="243">
        <v>0</v>
      </c>
      <c r="AH39" s="243" t="e">
        <v>#DIV/0!</v>
      </c>
      <c r="AI39" s="243">
        <v>5.7180781447510858E-3</v>
      </c>
      <c r="AJ39" s="375">
        <v>1.8634037392005224E-3</v>
      </c>
    </row>
    <row r="40" spans="2:38" x14ac:dyDescent="0.25">
      <c r="B40" s="83">
        <v>4202</v>
      </c>
      <c r="C40" s="82" t="s">
        <v>117</v>
      </c>
      <c r="D40" s="243">
        <v>0</v>
      </c>
      <c r="E40" s="243">
        <v>0</v>
      </c>
      <c r="F40" s="243">
        <v>3.856505324845144E-4</v>
      </c>
      <c r="G40" s="243">
        <v>5.5656323215521567E-4</v>
      </c>
      <c r="H40" s="243">
        <v>2.564645202445739E-4</v>
      </c>
      <c r="I40" s="243">
        <v>0</v>
      </c>
      <c r="J40" s="243">
        <v>0</v>
      </c>
      <c r="K40" s="243">
        <v>0</v>
      </c>
      <c r="L40" s="243">
        <v>0</v>
      </c>
      <c r="M40" s="243">
        <v>0</v>
      </c>
      <c r="N40" s="243">
        <v>0</v>
      </c>
      <c r="O40" s="243">
        <v>0</v>
      </c>
      <c r="P40" s="243">
        <v>0</v>
      </c>
      <c r="Q40" s="243">
        <v>0</v>
      </c>
      <c r="R40" s="243">
        <v>0</v>
      </c>
      <c r="S40" s="243">
        <v>0</v>
      </c>
      <c r="T40" s="243">
        <v>0</v>
      </c>
      <c r="U40" s="243">
        <v>0</v>
      </c>
      <c r="V40" s="243">
        <v>0</v>
      </c>
      <c r="W40" s="243">
        <v>0</v>
      </c>
      <c r="X40" s="243">
        <v>0</v>
      </c>
      <c r="Y40" s="243">
        <v>0</v>
      </c>
      <c r="Z40" s="243">
        <v>0</v>
      </c>
      <c r="AA40" s="243">
        <v>0</v>
      </c>
      <c r="AB40" s="243">
        <v>0</v>
      </c>
      <c r="AC40" s="243">
        <v>0</v>
      </c>
      <c r="AD40" s="243">
        <v>0</v>
      </c>
      <c r="AE40" s="243">
        <v>1.6191972959730069E-4</v>
      </c>
      <c r="AF40" s="243">
        <v>0</v>
      </c>
      <c r="AG40" s="243">
        <v>0</v>
      </c>
      <c r="AH40" s="243" t="e">
        <v>#DIV/0!</v>
      </c>
      <c r="AI40" s="243">
        <v>0</v>
      </c>
      <c r="AJ40" s="375">
        <v>1.9945372300766455E-4</v>
      </c>
    </row>
    <row r="41" spans="2:38" x14ac:dyDescent="0.25">
      <c r="B41" s="83">
        <v>4203</v>
      </c>
      <c r="C41" s="82" t="s">
        <v>268</v>
      </c>
      <c r="D41" s="243">
        <v>0</v>
      </c>
      <c r="E41" s="243">
        <v>0</v>
      </c>
      <c r="F41" s="243">
        <v>1.0968735997515639E-4</v>
      </c>
      <c r="G41" s="243">
        <v>0</v>
      </c>
      <c r="H41" s="243">
        <v>4.7329172080941531E-5</v>
      </c>
      <c r="I41" s="243">
        <v>5.5742504414599584E-10</v>
      </c>
      <c r="J41" s="243">
        <v>0</v>
      </c>
      <c r="K41" s="243">
        <v>0</v>
      </c>
      <c r="L41" s="243">
        <v>0</v>
      </c>
      <c r="M41" s="243">
        <v>6.4149801194244389E-4</v>
      </c>
      <c r="N41" s="243">
        <v>0</v>
      </c>
      <c r="O41" s="243">
        <v>0</v>
      </c>
      <c r="P41" s="243">
        <v>0</v>
      </c>
      <c r="Q41" s="243">
        <v>0</v>
      </c>
      <c r="R41" s="243">
        <v>4.1630264697213251E-5</v>
      </c>
      <c r="S41" s="243">
        <v>0</v>
      </c>
      <c r="T41" s="243">
        <v>0</v>
      </c>
      <c r="U41" s="243">
        <v>0</v>
      </c>
      <c r="V41" s="243">
        <v>0</v>
      </c>
      <c r="W41" s="243">
        <v>0</v>
      </c>
      <c r="X41" s="243">
        <v>0</v>
      </c>
      <c r="Y41" s="243">
        <v>0</v>
      </c>
      <c r="Z41" s="243">
        <v>0</v>
      </c>
      <c r="AA41" s="243">
        <v>0</v>
      </c>
      <c r="AB41" s="243">
        <v>0</v>
      </c>
      <c r="AC41" s="243">
        <v>0</v>
      </c>
      <c r="AD41" s="243">
        <v>0</v>
      </c>
      <c r="AE41" s="243">
        <v>4.3681258380072442E-5</v>
      </c>
      <c r="AF41" s="243">
        <v>0</v>
      </c>
      <c r="AG41" s="243">
        <v>1.2632816367776466E-4</v>
      </c>
      <c r="AH41" s="243" t="e">
        <v>#DIV/0!</v>
      </c>
      <c r="AI41" s="243">
        <v>0</v>
      </c>
      <c r="AJ41" s="375">
        <v>3.680815907667086E-5</v>
      </c>
      <c r="AL41" s="94"/>
    </row>
    <row r="42" spans="2:38" x14ac:dyDescent="0.25">
      <c r="B42" s="83">
        <v>4204</v>
      </c>
      <c r="C42" s="82" t="s">
        <v>966</v>
      </c>
      <c r="D42" s="243">
        <v>0</v>
      </c>
      <c r="E42" s="243">
        <v>0</v>
      </c>
      <c r="F42" s="243">
        <v>0</v>
      </c>
      <c r="G42" s="243">
        <v>0</v>
      </c>
      <c r="H42" s="243">
        <v>0</v>
      </c>
      <c r="I42" s="243">
        <v>0</v>
      </c>
      <c r="J42" s="243">
        <v>0</v>
      </c>
      <c r="K42" s="243">
        <v>0</v>
      </c>
      <c r="L42" s="243">
        <v>0</v>
      </c>
      <c r="M42" s="243">
        <v>0</v>
      </c>
      <c r="N42" s="243">
        <v>0</v>
      </c>
      <c r="O42" s="243">
        <v>0</v>
      </c>
      <c r="P42" s="243">
        <v>0</v>
      </c>
      <c r="Q42" s="243">
        <v>0</v>
      </c>
      <c r="R42" s="243">
        <v>0</v>
      </c>
      <c r="S42" s="243">
        <v>0</v>
      </c>
      <c r="T42" s="243">
        <v>0</v>
      </c>
      <c r="U42" s="243">
        <v>0</v>
      </c>
      <c r="V42" s="243">
        <v>0</v>
      </c>
      <c r="W42" s="243">
        <v>0</v>
      </c>
      <c r="X42" s="243">
        <v>0</v>
      </c>
      <c r="Y42" s="243">
        <v>0</v>
      </c>
      <c r="Z42" s="243">
        <v>0</v>
      </c>
      <c r="AA42" s="243">
        <v>0</v>
      </c>
      <c r="AB42" s="243">
        <v>0</v>
      </c>
      <c r="AC42" s="243">
        <v>0</v>
      </c>
      <c r="AD42" s="243">
        <v>0</v>
      </c>
      <c r="AE42" s="243">
        <v>0</v>
      </c>
      <c r="AF42" s="243">
        <v>0</v>
      </c>
      <c r="AG42" s="243">
        <v>0</v>
      </c>
      <c r="AH42" s="243" t="e">
        <v>#DIV/0!</v>
      </c>
      <c r="AI42" s="243">
        <v>0</v>
      </c>
      <c r="AJ42" s="375">
        <v>0</v>
      </c>
      <c r="AL42" s="94"/>
    </row>
    <row r="43" spans="2:38" x14ac:dyDescent="0.25">
      <c r="B43" s="83">
        <v>4205</v>
      </c>
      <c r="C43" s="82" t="s">
        <v>954</v>
      </c>
      <c r="D43" s="243">
        <v>1.8407957705264639E-5</v>
      </c>
      <c r="E43" s="243">
        <v>4.1750566989768644E-5</v>
      </c>
      <c r="F43" s="243">
        <v>1.0574090836716779E-5</v>
      </c>
      <c r="G43" s="243">
        <v>0</v>
      </c>
      <c r="H43" s="243">
        <v>1.725533259905294E-5</v>
      </c>
      <c r="I43" s="243">
        <v>0</v>
      </c>
      <c r="J43" s="243">
        <v>2.7679117829100254E-5</v>
      </c>
      <c r="K43" s="243">
        <v>0</v>
      </c>
      <c r="L43" s="243">
        <v>0</v>
      </c>
      <c r="M43" s="243">
        <v>0</v>
      </c>
      <c r="N43" s="243">
        <v>7.9824007085297477E-5</v>
      </c>
      <c r="O43" s="243">
        <v>1.2085373279404996E-4</v>
      </c>
      <c r="P43" s="243">
        <v>1.0534328444482987E-4</v>
      </c>
      <c r="Q43" s="243">
        <v>0</v>
      </c>
      <c r="R43" s="243">
        <v>2.8482577816471403E-5</v>
      </c>
      <c r="S43" s="243">
        <v>0</v>
      </c>
      <c r="T43" s="243">
        <v>0</v>
      </c>
      <c r="U43" s="243">
        <v>1.526450369430165E-2</v>
      </c>
      <c r="V43" s="243">
        <v>0</v>
      </c>
      <c r="W43" s="243">
        <v>6.6704882840355262E-4</v>
      </c>
      <c r="X43" s="243">
        <v>0</v>
      </c>
      <c r="Y43" s="243">
        <v>0</v>
      </c>
      <c r="Z43" s="243">
        <v>1.0965793331695593E-3</v>
      </c>
      <c r="AA43" s="243">
        <v>3.435391124099762E-4</v>
      </c>
      <c r="AB43" s="243">
        <v>2.2250714772032121E-4</v>
      </c>
      <c r="AC43" s="243">
        <v>0</v>
      </c>
      <c r="AD43" s="243">
        <v>5.8776091828940003E-4</v>
      </c>
      <c r="AE43" s="243">
        <v>4.2177671980730412E-5</v>
      </c>
      <c r="AF43" s="243">
        <v>7.0873487095564049E-5</v>
      </c>
      <c r="AG43" s="243">
        <v>0</v>
      </c>
      <c r="AH43" s="243" t="e">
        <v>#DIV/0!</v>
      </c>
      <c r="AI43" s="243">
        <v>1.2967178645269619E-4</v>
      </c>
      <c r="AJ43" s="375">
        <v>4.4290214418789945E-5</v>
      </c>
      <c r="AL43" s="94"/>
    </row>
    <row r="44" spans="2:38" x14ac:dyDescent="0.25">
      <c r="B44" s="83">
        <v>4290</v>
      </c>
      <c r="C44" s="82" t="s">
        <v>236</v>
      </c>
      <c r="D44" s="243">
        <v>4.188357010805905E-2</v>
      </c>
      <c r="E44" s="243">
        <v>5.410507571652412E-2</v>
      </c>
      <c r="F44" s="243">
        <v>4.8156095603451221E-3</v>
      </c>
      <c r="G44" s="243">
        <v>2.1885795322604696E-3</v>
      </c>
      <c r="H44" s="243">
        <v>2.2191720283734E-2</v>
      </c>
      <c r="I44" s="243">
        <v>6.175920603770315E-2</v>
      </c>
      <c r="J44" s="243">
        <v>7.1930890320467183E-3</v>
      </c>
      <c r="K44" s="243">
        <v>4.3217156700244556E-2</v>
      </c>
      <c r="L44" s="243">
        <v>2.0795384306141946E-3</v>
      </c>
      <c r="M44" s="243">
        <v>4.8954761890878393E-3</v>
      </c>
      <c r="N44" s="243">
        <v>4.1156440332249652E-3</v>
      </c>
      <c r="O44" s="243">
        <v>1.1429694696397208E-2</v>
      </c>
      <c r="P44" s="243">
        <v>1.3749335727165416E-2</v>
      </c>
      <c r="Q44" s="243">
        <v>1.3027208360435446E-3</v>
      </c>
      <c r="R44" s="243">
        <v>1.2736099596828629E-2</v>
      </c>
      <c r="S44" s="243">
        <v>1.7936374191993346E-2</v>
      </c>
      <c r="T44" s="243">
        <v>1.519291520835451E-2</v>
      </c>
      <c r="U44" s="243">
        <v>3.0108485106522229E-2</v>
      </c>
      <c r="V44" s="243">
        <v>2.6326020566448025E-3</v>
      </c>
      <c r="W44" s="243">
        <v>0</v>
      </c>
      <c r="X44" s="243">
        <v>4.6167787424944316E-3</v>
      </c>
      <c r="Y44" s="243">
        <v>0</v>
      </c>
      <c r="Z44" s="243">
        <v>5.404721068278083E-2</v>
      </c>
      <c r="AA44" s="243">
        <v>0</v>
      </c>
      <c r="AB44" s="243">
        <v>5.7926453763000839E-3</v>
      </c>
      <c r="AC44" s="243">
        <v>0</v>
      </c>
      <c r="AD44" s="243">
        <v>1.0093506412293021E-2</v>
      </c>
      <c r="AE44" s="243">
        <v>1.8607735303889247E-2</v>
      </c>
      <c r="AF44" s="243">
        <v>8.5000251678502524E-3</v>
      </c>
      <c r="AG44" s="243">
        <v>2.638463586603015E-3</v>
      </c>
      <c r="AH44" s="243" t="e">
        <v>#DIV/0!</v>
      </c>
      <c r="AI44" s="243">
        <v>0</v>
      </c>
      <c r="AJ44" s="375">
        <v>2.1851141914275438E-2</v>
      </c>
      <c r="AL44" s="185"/>
    </row>
    <row r="45" spans="2:38" s="14" customFormat="1" x14ac:dyDescent="0.25">
      <c r="B45" s="13">
        <v>53</v>
      </c>
      <c r="C45" s="14" t="s">
        <v>539</v>
      </c>
      <c r="D45" s="277">
        <v>1.6990558824476924E-2</v>
      </c>
      <c r="E45" s="277">
        <v>1.1618584226154992E-2</v>
      </c>
      <c r="F45" s="277">
        <v>1.1076838385867099E-2</v>
      </c>
      <c r="G45" s="277">
        <v>1.576041400828369E-2</v>
      </c>
      <c r="H45" s="277">
        <v>1.3041630966080766E-2</v>
      </c>
      <c r="I45" s="277">
        <v>4.3316535904937087E-2</v>
      </c>
      <c r="J45" s="277">
        <v>1.4357197120996645E-2</v>
      </c>
      <c r="K45" s="277">
        <v>4.0298961247630043E-2</v>
      </c>
      <c r="L45" s="277">
        <v>2.5028073647032714E-2</v>
      </c>
      <c r="M45" s="277">
        <v>3.3151498451706743E-2</v>
      </c>
      <c r="N45" s="277">
        <v>1.5633578161602484E-2</v>
      </c>
      <c r="O45" s="277">
        <v>6.5521405147236163E-4</v>
      </c>
      <c r="P45" s="277">
        <v>1.4172604495401803E-3</v>
      </c>
      <c r="Q45" s="277">
        <v>3.3352066247024685E-2</v>
      </c>
      <c r="R45" s="277">
        <v>2.3316872258222179E-2</v>
      </c>
      <c r="S45" s="277">
        <v>5.5143077438874737E-3</v>
      </c>
      <c r="T45" s="277">
        <v>7.338326614000866E-2</v>
      </c>
      <c r="U45" s="277">
        <v>1.937256648988154E-4</v>
      </c>
      <c r="V45" s="277">
        <v>2.0527226139548907E-4</v>
      </c>
      <c r="W45" s="277">
        <v>3.4958023979616242E-4</v>
      </c>
      <c r="X45" s="277">
        <v>7.721438982124339E-6</v>
      </c>
      <c r="Y45" s="277">
        <v>4.055260171270233E-3</v>
      </c>
      <c r="Z45" s="277">
        <v>2.2631078628238106E-2</v>
      </c>
      <c r="AA45" s="277">
        <v>5.1890588097513891E-3</v>
      </c>
      <c r="AB45" s="277">
        <v>1.9996094875390572E-2</v>
      </c>
      <c r="AC45" s="277">
        <v>1.1700124521058246E-5</v>
      </c>
      <c r="AD45" s="277">
        <v>1.5066381763124297E-2</v>
      </c>
      <c r="AE45" s="277">
        <v>1.6522966316765683E-2</v>
      </c>
      <c r="AF45" s="277">
        <v>1.839926247672358E-2</v>
      </c>
      <c r="AG45" s="277">
        <v>2.6430693547156617E-2</v>
      </c>
      <c r="AH45" s="277" t="e">
        <v>#DIV/0!</v>
      </c>
      <c r="AI45" s="277">
        <v>3.1579256513353522E-3</v>
      </c>
      <c r="AJ45" s="374">
        <v>1.5207515066464818E-2</v>
      </c>
      <c r="AK45" s="253"/>
    </row>
    <row r="46" spans="2:38" x14ac:dyDescent="0.25">
      <c r="B46" s="83">
        <v>5301</v>
      </c>
      <c r="C46" s="82" t="s">
        <v>967</v>
      </c>
      <c r="D46" s="243">
        <v>4.602625835124316E-3</v>
      </c>
      <c r="E46" s="243">
        <v>1.8871140821372925E-3</v>
      </c>
      <c r="F46" s="243">
        <v>0</v>
      </c>
      <c r="G46" s="243">
        <v>6.6768823161009721E-3</v>
      </c>
      <c r="H46" s="243">
        <v>2.3466131296239726E-3</v>
      </c>
      <c r="I46" s="243">
        <v>2.31648658752277E-3</v>
      </c>
      <c r="J46" s="243">
        <v>6.8265653034464907E-3</v>
      </c>
      <c r="K46" s="243">
        <v>2.6082074947843412E-2</v>
      </c>
      <c r="L46" s="243">
        <v>5.4603174695151213E-4</v>
      </c>
      <c r="M46" s="243">
        <v>6.2552305369014045E-5</v>
      </c>
      <c r="N46" s="243">
        <v>8.494733327662294E-3</v>
      </c>
      <c r="O46" s="243">
        <v>0</v>
      </c>
      <c r="P46" s="243">
        <v>6.6123681800423811E-6</v>
      </c>
      <c r="Q46" s="243">
        <v>1.0735232031823463E-2</v>
      </c>
      <c r="R46" s="243">
        <v>4.7094347530742845E-3</v>
      </c>
      <c r="S46" s="243">
        <v>5.4808164709158795E-3</v>
      </c>
      <c r="T46" s="243">
        <v>0</v>
      </c>
      <c r="U46" s="243">
        <v>0</v>
      </c>
      <c r="V46" s="243">
        <v>0</v>
      </c>
      <c r="W46" s="243">
        <v>0</v>
      </c>
      <c r="X46" s="243">
        <v>0</v>
      </c>
      <c r="Y46" s="243">
        <v>0</v>
      </c>
      <c r="Z46" s="243">
        <v>2.2552696051319255E-2</v>
      </c>
      <c r="AA46" s="243">
        <v>0</v>
      </c>
      <c r="AB46" s="243">
        <v>1.4487931675243372E-2</v>
      </c>
      <c r="AC46" s="243">
        <v>0</v>
      </c>
      <c r="AD46" s="243">
        <v>4.850500790479704E-3</v>
      </c>
      <c r="AE46" s="243">
        <v>3.2229016292066115E-3</v>
      </c>
      <c r="AF46" s="243">
        <v>1.0466769792450287E-2</v>
      </c>
      <c r="AG46" s="243">
        <v>4.4648602581484186E-4</v>
      </c>
      <c r="AH46" s="243" t="e">
        <v>#DIV/0!</v>
      </c>
      <c r="AI46" s="243">
        <v>0</v>
      </c>
      <c r="AJ46" s="375">
        <v>3.0295347380305117E-3</v>
      </c>
    </row>
    <row r="47" spans="2:38" x14ac:dyDescent="0.25">
      <c r="B47" s="83">
        <v>5302</v>
      </c>
      <c r="C47" s="82" t="s">
        <v>968</v>
      </c>
      <c r="D47" s="243">
        <v>5.3258097059686697E-3</v>
      </c>
      <c r="E47" s="243">
        <v>4.1470380039099874E-3</v>
      </c>
      <c r="F47" s="243">
        <v>1.0816308088359839E-2</v>
      </c>
      <c r="G47" s="243">
        <v>8.5868154642021032E-3</v>
      </c>
      <c r="H47" s="243">
        <v>7.9596784113946679E-3</v>
      </c>
      <c r="I47" s="243">
        <v>3.7311125204815214E-2</v>
      </c>
      <c r="J47" s="243">
        <v>4.388180338071361E-3</v>
      </c>
      <c r="K47" s="243">
        <v>1.3621267870763253E-2</v>
      </c>
      <c r="L47" s="243">
        <v>7.1254492591349668E-3</v>
      </c>
      <c r="M47" s="243">
        <v>5.4044058967533679E-3</v>
      </c>
      <c r="N47" s="243">
        <v>5.9372655062290801E-3</v>
      </c>
      <c r="O47" s="243">
        <v>6.3338459420782635E-4</v>
      </c>
      <c r="P47" s="243">
        <v>1.273121600523003E-3</v>
      </c>
      <c r="Q47" s="243">
        <v>1.994088293826109E-3</v>
      </c>
      <c r="R47" s="243">
        <v>9.3113661022518422E-3</v>
      </c>
      <c r="S47" s="243">
        <v>0</v>
      </c>
      <c r="T47" s="243">
        <v>3.5000040956221577E-2</v>
      </c>
      <c r="U47" s="243">
        <v>0</v>
      </c>
      <c r="V47" s="243">
        <v>0</v>
      </c>
      <c r="W47" s="243">
        <v>0</v>
      </c>
      <c r="X47" s="243">
        <v>0</v>
      </c>
      <c r="Y47" s="243">
        <v>0</v>
      </c>
      <c r="Z47" s="243">
        <v>0</v>
      </c>
      <c r="AA47" s="243">
        <v>5.1538439036099134E-3</v>
      </c>
      <c r="AB47" s="243">
        <v>4.7337071230190474E-3</v>
      </c>
      <c r="AC47" s="243">
        <v>0</v>
      </c>
      <c r="AD47" s="243">
        <v>5.3723886682320188E-3</v>
      </c>
      <c r="AE47" s="243">
        <v>8.3115964554956265E-3</v>
      </c>
      <c r="AF47" s="243">
        <v>6.7988586443865047E-3</v>
      </c>
      <c r="AG47" s="243">
        <v>6.7299515074287844E-3</v>
      </c>
      <c r="AH47" s="243" t="e">
        <v>#DIV/0!</v>
      </c>
      <c r="AI47" s="243">
        <v>1.9453626150197493E-3</v>
      </c>
      <c r="AJ47" s="375">
        <v>8.7352806156676416E-3</v>
      </c>
    </row>
    <row r="48" spans="2:38" x14ac:dyDescent="0.25">
      <c r="B48" s="83">
        <v>5303</v>
      </c>
      <c r="C48" s="82" t="s">
        <v>969</v>
      </c>
      <c r="D48" s="243">
        <v>3.7223821234899229E-3</v>
      </c>
      <c r="E48" s="243">
        <v>2.9344582527730174E-3</v>
      </c>
      <c r="F48" s="243">
        <v>1.1317385977992948E-5</v>
      </c>
      <c r="G48" s="243">
        <v>1.5825667582323671E-4</v>
      </c>
      <c r="H48" s="243">
        <v>1.3686278217264693E-3</v>
      </c>
      <c r="I48" s="243">
        <v>3.4823763244881622E-3</v>
      </c>
      <c r="J48" s="243">
        <v>2.8628824153779393E-3</v>
      </c>
      <c r="K48" s="243">
        <v>5.9561842902337869E-4</v>
      </c>
      <c r="L48" s="243">
        <v>1.7356592640946234E-2</v>
      </c>
      <c r="M48" s="243">
        <v>2.7481179139498935E-2</v>
      </c>
      <c r="N48" s="243">
        <v>1.2015793277111093E-3</v>
      </c>
      <c r="O48" s="243">
        <v>0</v>
      </c>
      <c r="P48" s="243">
        <v>0</v>
      </c>
      <c r="Q48" s="243">
        <v>1.3921538660801628E-2</v>
      </c>
      <c r="R48" s="243">
        <v>8.653810946172534E-3</v>
      </c>
      <c r="S48" s="243">
        <v>0</v>
      </c>
      <c r="T48" s="243">
        <v>3.8240180278221104E-2</v>
      </c>
      <c r="U48" s="243">
        <v>0</v>
      </c>
      <c r="V48" s="243">
        <v>0</v>
      </c>
      <c r="W48" s="243">
        <v>0</v>
      </c>
      <c r="X48" s="243">
        <v>0</v>
      </c>
      <c r="Y48" s="243">
        <v>4.055260171270233E-3</v>
      </c>
      <c r="Z48" s="243">
        <v>0</v>
      </c>
      <c r="AA48" s="243">
        <v>0</v>
      </c>
      <c r="AB48" s="243">
        <v>6.862776864891664E-4</v>
      </c>
      <c r="AC48" s="243">
        <v>0</v>
      </c>
      <c r="AD48" s="243">
        <v>4.7627619276584439E-3</v>
      </c>
      <c r="AE48" s="243">
        <v>3.9096902596733873E-3</v>
      </c>
      <c r="AF48" s="243">
        <v>1.133634039886786E-3</v>
      </c>
      <c r="AG48" s="243">
        <v>1.9212578835244666E-2</v>
      </c>
      <c r="AH48" s="243" t="e">
        <v>#DIV/0!</v>
      </c>
      <c r="AI48" s="243">
        <v>1.1954360948207531E-3</v>
      </c>
      <c r="AJ48" s="375">
        <v>2.1196873739007752E-3</v>
      </c>
    </row>
    <row r="49" spans="2:37" x14ac:dyDescent="0.25">
      <c r="B49" s="83">
        <v>5304</v>
      </c>
      <c r="C49" s="82" t="s">
        <v>970</v>
      </c>
      <c r="D49" s="243">
        <v>2.1908916914696462E-3</v>
      </c>
      <c r="E49" s="243">
        <v>2.6499738873346939E-3</v>
      </c>
      <c r="F49" s="243">
        <v>2.481347455052836E-4</v>
      </c>
      <c r="G49" s="243">
        <v>2.3132296663745867E-4</v>
      </c>
      <c r="H49" s="243">
        <v>1.1379159870723487E-3</v>
      </c>
      <c r="I49" s="243">
        <v>2.0654778811094365E-4</v>
      </c>
      <c r="J49" s="243">
        <v>2.7956906410085447E-4</v>
      </c>
      <c r="K49" s="243">
        <v>0</v>
      </c>
      <c r="L49" s="243">
        <v>0</v>
      </c>
      <c r="M49" s="243">
        <v>2.0106992476058732E-4</v>
      </c>
      <c r="N49" s="243">
        <v>0</v>
      </c>
      <c r="O49" s="243">
        <v>2.1829457264535261E-5</v>
      </c>
      <c r="P49" s="243">
        <v>1.3752648083713512E-4</v>
      </c>
      <c r="Q49" s="243">
        <v>6.7012072605734819E-3</v>
      </c>
      <c r="R49" s="243">
        <v>6.4211176960292556E-4</v>
      </c>
      <c r="S49" s="243">
        <v>3.3491272971593749E-5</v>
      </c>
      <c r="T49" s="243">
        <v>1.430449055659848E-4</v>
      </c>
      <c r="U49" s="243">
        <v>1.937256648988154E-4</v>
      </c>
      <c r="V49" s="243">
        <v>2.0527226139548907E-4</v>
      </c>
      <c r="W49" s="243">
        <v>3.4958023979616242E-4</v>
      </c>
      <c r="X49" s="243">
        <v>7.721438982124339E-6</v>
      </c>
      <c r="Y49" s="243">
        <v>0</v>
      </c>
      <c r="Z49" s="243">
        <v>7.8382576918849129E-5</v>
      </c>
      <c r="AA49" s="243">
        <v>3.5214906141475126E-5</v>
      </c>
      <c r="AB49" s="243">
        <v>8.8178390638986214E-5</v>
      </c>
      <c r="AC49" s="243">
        <v>1.1700124521058246E-5</v>
      </c>
      <c r="AD49" s="243">
        <v>8.0730376754133284E-5</v>
      </c>
      <c r="AE49" s="243">
        <v>9.3427780991579758E-4</v>
      </c>
      <c r="AF49" s="243">
        <v>0</v>
      </c>
      <c r="AG49" s="243">
        <v>4.1225982827737563E-5</v>
      </c>
      <c r="AH49" s="243" t="e">
        <v>#DIV/0!</v>
      </c>
      <c r="AI49" s="243">
        <v>1.7126941494850071E-5</v>
      </c>
      <c r="AJ49" s="375">
        <v>1.1450768590262935E-3</v>
      </c>
    </row>
    <row r="50" spans="2:37" x14ac:dyDescent="0.25">
      <c r="B50" s="83">
        <v>5305</v>
      </c>
      <c r="C50" s="82" t="s">
        <v>971</v>
      </c>
      <c r="D50" s="243">
        <v>1.1488494684243676E-3</v>
      </c>
      <c r="E50" s="243">
        <v>0</v>
      </c>
      <c r="F50" s="243">
        <v>1.078166023984153E-6</v>
      </c>
      <c r="G50" s="243">
        <v>1.0713658551992008E-4</v>
      </c>
      <c r="H50" s="243">
        <v>2.2879561626330778E-4</v>
      </c>
      <c r="I50" s="243">
        <v>0</v>
      </c>
      <c r="J50" s="243">
        <v>0</v>
      </c>
      <c r="K50" s="243">
        <v>0</v>
      </c>
      <c r="L50" s="243">
        <v>0</v>
      </c>
      <c r="M50" s="243">
        <v>2.2911853248356013E-6</v>
      </c>
      <c r="N50" s="243">
        <v>0</v>
      </c>
      <c r="O50" s="243">
        <v>0</v>
      </c>
      <c r="P50" s="243">
        <v>0</v>
      </c>
      <c r="Q50" s="243">
        <v>0</v>
      </c>
      <c r="R50" s="243">
        <v>1.4868712058818211E-7</v>
      </c>
      <c r="S50" s="243">
        <v>0</v>
      </c>
      <c r="T50" s="243">
        <v>0</v>
      </c>
      <c r="U50" s="243">
        <v>0</v>
      </c>
      <c r="V50" s="243">
        <v>0</v>
      </c>
      <c r="W50" s="243">
        <v>0</v>
      </c>
      <c r="X50" s="243">
        <v>0</v>
      </c>
      <c r="Y50" s="243">
        <v>0</v>
      </c>
      <c r="Z50" s="243">
        <v>0</v>
      </c>
      <c r="AA50" s="243">
        <v>0</v>
      </c>
      <c r="AB50" s="243">
        <v>0</v>
      </c>
      <c r="AC50" s="243">
        <v>0</v>
      </c>
      <c r="AD50" s="243">
        <v>0</v>
      </c>
      <c r="AE50" s="243">
        <v>1.4450016247425713E-4</v>
      </c>
      <c r="AF50" s="243">
        <v>0</v>
      </c>
      <c r="AG50" s="243">
        <v>4.5119584058491719E-7</v>
      </c>
      <c r="AH50" s="243" t="e">
        <v>#DIV/0!</v>
      </c>
      <c r="AI50" s="243">
        <v>0</v>
      </c>
      <c r="AJ50" s="375">
        <v>1.7793547983959468E-4</v>
      </c>
    </row>
    <row r="51" spans="2:37" x14ac:dyDescent="0.25">
      <c r="B51" s="83">
        <v>5390</v>
      </c>
      <c r="C51" s="82" t="s">
        <v>118</v>
      </c>
      <c r="D51" s="243">
        <v>0</v>
      </c>
      <c r="E51" s="243">
        <v>0</v>
      </c>
      <c r="F51" s="243">
        <v>0</v>
      </c>
      <c r="G51" s="243">
        <v>0</v>
      </c>
      <c r="H51" s="243">
        <v>0</v>
      </c>
      <c r="I51" s="243">
        <v>0</v>
      </c>
      <c r="J51" s="243">
        <v>0</v>
      </c>
      <c r="K51" s="243">
        <v>0</v>
      </c>
      <c r="L51" s="243">
        <v>0</v>
      </c>
      <c r="M51" s="243">
        <v>0</v>
      </c>
      <c r="N51" s="243">
        <v>0</v>
      </c>
      <c r="O51" s="243">
        <v>0</v>
      </c>
      <c r="P51" s="243">
        <v>0</v>
      </c>
      <c r="Q51" s="243">
        <v>0</v>
      </c>
      <c r="R51" s="243">
        <v>0</v>
      </c>
      <c r="S51" s="243">
        <v>0</v>
      </c>
      <c r="T51" s="243">
        <v>0</v>
      </c>
      <c r="U51" s="243">
        <v>0</v>
      </c>
      <c r="V51" s="243">
        <v>0</v>
      </c>
      <c r="W51" s="243">
        <v>0</v>
      </c>
      <c r="X51" s="243">
        <v>0</v>
      </c>
      <c r="Y51" s="243">
        <v>0</v>
      </c>
      <c r="Z51" s="243">
        <v>0</v>
      </c>
      <c r="AA51" s="243">
        <v>0</v>
      </c>
      <c r="AB51" s="243">
        <v>0</v>
      </c>
      <c r="AC51" s="243">
        <v>0</v>
      </c>
      <c r="AD51" s="243">
        <v>0</v>
      </c>
      <c r="AE51" s="243">
        <v>0</v>
      </c>
      <c r="AF51" s="243">
        <v>0</v>
      </c>
      <c r="AG51" s="243">
        <v>0</v>
      </c>
      <c r="AH51" s="243" t="e">
        <v>#DIV/0!</v>
      </c>
      <c r="AI51" s="243">
        <v>0</v>
      </c>
      <c r="AJ51" s="375">
        <v>0</v>
      </c>
    </row>
    <row r="52" spans="2:37" s="14" customFormat="1" x14ac:dyDescent="0.25">
      <c r="B52" s="13">
        <v>43</v>
      </c>
      <c r="C52" s="14" t="s">
        <v>972</v>
      </c>
      <c r="D52" s="277">
        <v>5.3785361397017742E-3</v>
      </c>
      <c r="E52" s="277">
        <v>1.3912796494833775E-3</v>
      </c>
      <c r="F52" s="277">
        <v>1.2918549474358366E-2</v>
      </c>
      <c r="G52" s="277">
        <v>1.9040540842268929E-3</v>
      </c>
      <c r="H52" s="277">
        <v>7.1804609354773584E-3</v>
      </c>
      <c r="I52" s="277">
        <v>3.3306489064769136E-2</v>
      </c>
      <c r="J52" s="277">
        <v>3.1179670567959583E-3</v>
      </c>
      <c r="K52" s="277">
        <v>3.699143729375004E-2</v>
      </c>
      <c r="L52" s="277">
        <v>2.8952277990217985E-4</v>
      </c>
      <c r="M52" s="277">
        <v>3.5904863929941671E-3</v>
      </c>
      <c r="N52" s="277">
        <v>6.7447250598432458E-3</v>
      </c>
      <c r="O52" s="277">
        <v>9.773811485611504E-4</v>
      </c>
      <c r="P52" s="277">
        <v>3.050195793848205E-3</v>
      </c>
      <c r="Q52" s="277">
        <v>0.18743512178491301</v>
      </c>
      <c r="R52" s="277">
        <v>2.25465275017812E-2</v>
      </c>
      <c r="S52" s="277">
        <v>3.447077037336238E-3</v>
      </c>
      <c r="T52" s="277">
        <v>3.753138205717646E-2</v>
      </c>
      <c r="U52" s="277">
        <v>0</v>
      </c>
      <c r="V52" s="277">
        <v>0</v>
      </c>
      <c r="W52" s="277">
        <v>0</v>
      </c>
      <c r="X52" s="277">
        <v>2.0115788738296406E-2</v>
      </c>
      <c r="Y52" s="277">
        <v>1.6859385221553635E-3</v>
      </c>
      <c r="Z52" s="277">
        <v>8.7708047485942475E-3</v>
      </c>
      <c r="AA52" s="277">
        <v>0</v>
      </c>
      <c r="AB52" s="277">
        <v>0.12862113501385269</v>
      </c>
      <c r="AC52" s="277">
        <v>0</v>
      </c>
      <c r="AD52" s="277">
        <v>2.9912631391159801E-2</v>
      </c>
      <c r="AE52" s="277">
        <v>1.3118843404570011E-2</v>
      </c>
      <c r="AF52" s="277">
        <v>1.0136233609194949E-2</v>
      </c>
      <c r="AG52" s="277">
        <v>9.3727215223159946E-4</v>
      </c>
      <c r="AH52" s="277" t="e">
        <v>#DIV/0!</v>
      </c>
      <c r="AI52" s="277">
        <v>4.969919753390283E-4</v>
      </c>
      <c r="AJ52" s="374">
        <v>1.517465087227728E-2</v>
      </c>
      <c r="AK52" s="253"/>
    </row>
    <row r="53" spans="2:37" x14ac:dyDescent="0.25">
      <c r="B53" s="83">
        <v>4301</v>
      </c>
      <c r="C53" s="82" t="s">
        <v>973</v>
      </c>
      <c r="D53" s="243">
        <v>9.3274191069050419E-4</v>
      </c>
      <c r="E53" s="243">
        <v>6.0314440190077558E-4</v>
      </c>
      <c r="F53" s="243">
        <v>5.7006284057526295E-3</v>
      </c>
      <c r="G53" s="243">
        <v>0</v>
      </c>
      <c r="H53" s="243">
        <v>2.7656016692718752E-3</v>
      </c>
      <c r="I53" s="243">
        <v>1.030405419963662E-3</v>
      </c>
      <c r="J53" s="243">
        <v>1.3457300752806864E-6</v>
      </c>
      <c r="K53" s="243">
        <v>0</v>
      </c>
      <c r="L53" s="243">
        <v>3.1438094208187068E-5</v>
      </c>
      <c r="M53" s="243">
        <v>1.4277392129396366E-6</v>
      </c>
      <c r="N53" s="243">
        <v>0</v>
      </c>
      <c r="O53" s="243">
        <v>0</v>
      </c>
      <c r="P53" s="243">
        <v>1.2796387364927768E-5</v>
      </c>
      <c r="Q53" s="243">
        <v>1.0771831395205576E-2</v>
      </c>
      <c r="R53" s="243">
        <v>1.0145825309945081E-3</v>
      </c>
      <c r="S53" s="243">
        <v>3.447077037336238E-3</v>
      </c>
      <c r="T53" s="243">
        <v>0</v>
      </c>
      <c r="U53" s="243">
        <v>0</v>
      </c>
      <c r="V53" s="243">
        <v>0</v>
      </c>
      <c r="W53" s="243">
        <v>0</v>
      </c>
      <c r="X53" s="243">
        <v>0</v>
      </c>
      <c r="Y53" s="243">
        <v>0</v>
      </c>
      <c r="Z53" s="243">
        <v>1.1202677313062992E-3</v>
      </c>
      <c r="AA53" s="243">
        <v>0</v>
      </c>
      <c r="AB53" s="243">
        <v>8.2159605404334232E-5</v>
      </c>
      <c r="AC53" s="243">
        <v>0</v>
      </c>
      <c r="AD53" s="243">
        <v>9.1618715499983269E-4</v>
      </c>
      <c r="AE53" s="243">
        <v>2.1164378097174186E-3</v>
      </c>
      <c r="AF53" s="243">
        <v>0</v>
      </c>
      <c r="AG53" s="243">
        <v>2.5278622745551301E-5</v>
      </c>
      <c r="AH53" s="243" t="e">
        <v>#DIV/0!</v>
      </c>
      <c r="AI53" s="243">
        <v>0</v>
      </c>
      <c r="AJ53" s="375">
        <v>2.6036396811994172E-3</v>
      </c>
    </row>
    <row r="54" spans="2:37" x14ac:dyDescent="0.25">
      <c r="B54" s="83">
        <v>4302</v>
      </c>
      <c r="C54" s="82" t="s">
        <v>968</v>
      </c>
      <c r="D54" s="243">
        <v>1.3387677739510502E-3</v>
      </c>
      <c r="E54" s="243">
        <v>6.6488194789010601E-4</v>
      </c>
      <c r="F54" s="243">
        <v>6.0434072809042155E-3</v>
      </c>
      <c r="G54" s="243">
        <v>8.0835082591924131E-4</v>
      </c>
      <c r="H54" s="243">
        <v>3.1326494030355697E-3</v>
      </c>
      <c r="I54" s="243">
        <v>2.3103914373131813E-2</v>
      </c>
      <c r="J54" s="243">
        <v>1.2927245646379595E-4</v>
      </c>
      <c r="K54" s="243">
        <v>1.3119821188808634E-2</v>
      </c>
      <c r="L54" s="243">
        <v>9.0729748227549273E-5</v>
      </c>
      <c r="M54" s="243">
        <v>1.7465313377451961E-3</v>
      </c>
      <c r="N54" s="243">
        <v>1.7232373389571064E-4</v>
      </c>
      <c r="O54" s="243">
        <v>6.9682474700918299E-4</v>
      </c>
      <c r="P54" s="243">
        <v>8.7303070627707806E-4</v>
      </c>
      <c r="Q54" s="243">
        <v>3.2976945802607807E-3</v>
      </c>
      <c r="R54" s="243">
        <v>3.7078971401768791E-3</v>
      </c>
      <c r="S54" s="243">
        <v>0</v>
      </c>
      <c r="T54" s="243">
        <v>2.648589182230502E-2</v>
      </c>
      <c r="U54" s="243">
        <v>0</v>
      </c>
      <c r="V54" s="243">
        <v>0</v>
      </c>
      <c r="W54" s="243">
        <v>0</v>
      </c>
      <c r="X54" s="243">
        <v>0</v>
      </c>
      <c r="Y54" s="243">
        <v>0</v>
      </c>
      <c r="Z54" s="243">
        <v>0</v>
      </c>
      <c r="AA54" s="243">
        <v>0</v>
      </c>
      <c r="AB54" s="243">
        <v>1.0928304459993655E-4</v>
      </c>
      <c r="AC54" s="243">
        <v>0</v>
      </c>
      <c r="AD54" s="243">
        <v>2.992642077276301E-3</v>
      </c>
      <c r="AE54" s="243">
        <v>3.318132829523261E-3</v>
      </c>
      <c r="AF54" s="243">
        <v>1.6241029544425778E-3</v>
      </c>
      <c r="AG54" s="243">
        <v>4.1608106940371336E-4</v>
      </c>
      <c r="AH54" s="243" t="e">
        <v>#DIV/0!</v>
      </c>
      <c r="AI54" s="243">
        <v>0</v>
      </c>
      <c r="AJ54" s="375">
        <v>3.8947029177912379E-3</v>
      </c>
    </row>
    <row r="55" spans="2:37" x14ac:dyDescent="0.25">
      <c r="B55" s="83">
        <v>4303</v>
      </c>
      <c r="C55" s="82" t="s">
        <v>969</v>
      </c>
      <c r="D55" s="243">
        <v>2.663413989968149E-3</v>
      </c>
      <c r="E55" s="243">
        <v>1.2314475607781293E-4</v>
      </c>
      <c r="F55" s="243">
        <v>0</v>
      </c>
      <c r="G55" s="243">
        <v>1.7219230251746249E-6</v>
      </c>
      <c r="H55" s="243">
        <v>5.1689913641504172E-4</v>
      </c>
      <c r="I55" s="243">
        <v>4.4497185769324553E-4</v>
      </c>
      <c r="J55" s="243">
        <v>2.6654064650654779E-4</v>
      </c>
      <c r="K55" s="243">
        <v>2.3871616104941411E-2</v>
      </c>
      <c r="L55" s="243">
        <v>1.6735493746644349E-4</v>
      </c>
      <c r="M55" s="243">
        <v>0</v>
      </c>
      <c r="N55" s="243">
        <v>0</v>
      </c>
      <c r="O55" s="243">
        <v>0</v>
      </c>
      <c r="P55" s="243">
        <v>0</v>
      </c>
      <c r="Q55" s="243">
        <v>0.17335629906069261</v>
      </c>
      <c r="R55" s="243">
        <v>1.4812119081560519E-2</v>
      </c>
      <c r="S55" s="243">
        <v>0</v>
      </c>
      <c r="T55" s="243">
        <v>6.6062640985955698E-3</v>
      </c>
      <c r="U55" s="243">
        <v>0</v>
      </c>
      <c r="V55" s="243">
        <v>0</v>
      </c>
      <c r="W55" s="243">
        <v>0</v>
      </c>
      <c r="X55" s="243">
        <v>0</v>
      </c>
      <c r="Y55" s="243">
        <v>1.1532210548135949E-3</v>
      </c>
      <c r="Z55" s="243">
        <v>0</v>
      </c>
      <c r="AA55" s="243">
        <v>0</v>
      </c>
      <c r="AB55" s="243">
        <v>0.12842969236384841</v>
      </c>
      <c r="AC55" s="243">
        <v>0</v>
      </c>
      <c r="AD55" s="243">
        <v>2.4892416899801761E-2</v>
      </c>
      <c r="AE55" s="243">
        <v>6.161380264077026E-3</v>
      </c>
      <c r="AF55" s="243">
        <v>2.6766806746021457E-3</v>
      </c>
      <c r="AG55" s="243">
        <v>1.3306941454248978E-4</v>
      </c>
      <c r="AH55" s="243" t="e">
        <v>#DIV/0!</v>
      </c>
      <c r="AI55" s="243">
        <v>3.3995403895371103E-4</v>
      </c>
      <c r="AJ55" s="375">
        <v>7.3421154337508345E-3</v>
      </c>
    </row>
    <row r="56" spans="2:37" x14ac:dyDescent="0.25">
      <c r="B56" s="83">
        <v>4304</v>
      </c>
      <c r="C56" s="82" t="s">
        <v>974</v>
      </c>
      <c r="D56" s="243">
        <v>1.3726309730995408E-4</v>
      </c>
      <c r="E56" s="243">
        <v>1.0854361468286679E-7</v>
      </c>
      <c r="F56" s="243">
        <v>0</v>
      </c>
      <c r="G56" s="243">
        <v>1.0324936994968892E-3</v>
      </c>
      <c r="H56" s="243">
        <v>1.9230517522254268E-4</v>
      </c>
      <c r="I56" s="243">
        <v>0</v>
      </c>
      <c r="J56" s="243">
        <v>0</v>
      </c>
      <c r="K56" s="243">
        <v>0</v>
      </c>
      <c r="L56" s="243">
        <v>0</v>
      </c>
      <c r="M56" s="243">
        <v>1.8186199822672297E-6</v>
      </c>
      <c r="N56" s="243">
        <v>0</v>
      </c>
      <c r="O56" s="243">
        <v>0</v>
      </c>
      <c r="P56" s="243">
        <v>0</v>
      </c>
      <c r="Q56" s="243">
        <v>8.8970951959088117E-6</v>
      </c>
      <c r="R56" s="243">
        <v>8.4232861476402626E-7</v>
      </c>
      <c r="S56" s="243">
        <v>0</v>
      </c>
      <c r="T56" s="243">
        <v>0</v>
      </c>
      <c r="U56" s="243">
        <v>0</v>
      </c>
      <c r="V56" s="243">
        <v>0</v>
      </c>
      <c r="W56" s="243">
        <v>0</v>
      </c>
      <c r="X56" s="243">
        <v>0</v>
      </c>
      <c r="Y56" s="243">
        <v>0</v>
      </c>
      <c r="Z56" s="243">
        <v>0</v>
      </c>
      <c r="AA56" s="243">
        <v>0</v>
      </c>
      <c r="AB56" s="243">
        <v>0</v>
      </c>
      <c r="AC56" s="243">
        <v>0</v>
      </c>
      <c r="AD56" s="243">
        <v>0</v>
      </c>
      <c r="AE56" s="243">
        <v>1.2169173298493945E-4</v>
      </c>
      <c r="AF56" s="243">
        <v>0</v>
      </c>
      <c r="AG56" s="243">
        <v>3.5813505032050027E-7</v>
      </c>
      <c r="AH56" s="243" t="e">
        <v>#DIV/0!</v>
      </c>
      <c r="AI56" s="243">
        <v>0</v>
      </c>
      <c r="AJ56" s="375">
        <v>1.4985243775513703E-4</v>
      </c>
    </row>
    <row r="57" spans="2:37" x14ac:dyDescent="0.25">
      <c r="B57" s="83">
        <v>4305</v>
      </c>
      <c r="C57" s="82" t="s">
        <v>975</v>
      </c>
      <c r="D57" s="243">
        <v>0</v>
      </c>
      <c r="E57" s="243">
        <v>0</v>
      </c>
      <c r="F57" s="243">
        <v>0</v>
      </c>
      <c r="G57" s="243">
        <v>1.2901452154461413E-6</v>
      </c>
      <c r="H57" s="243">
        <v>2.0876318802904671E-7</v>
      </c>
      <c r="I57" s="243">
        <v>0</v>
      </c>
      <c r="J57" s="243">
        <v>0</v>
      </c>
      <c r="K57" s="243">
        <v>0</v>
      </c>
      <c r="L57" s="243">
        <v>0</v>
      </c>
      <c r="M57" s="243">
        <v>0</v>
      </c>
      <c r="N57" s="243">
        <v>9.2023533845288447E-4</v>
      </c>
      <c r="O57" s="243">
        <v>1.073397676815753E-4</v>
      </c>
      <c r="P57" s="243">
        <v>0</v>
      </c>
      <c r="Q57" s="243">
        <v>0</v>
      </c>
      <c r="R57" s="243">
        <v>1.7201018579967288E-4</v>
      </c>
      <c r="S57" s="243">
        <v>0</v>
      </c>
      <c r="T57" s="243">
        <v>0</v>
      </c>
      <c r="U57" s="243">
        <v>0</v>
      </c>
      <c r="V57" s="243">
        <v>0</v>
      </c>
      <c r="W57" s="243">
        <v>0</v>
      </c>
      <c r="X57" s="243">
        <v>0</v>
      </c>
      <c r="Y57" s="243">
        <v>0</v>
      </c>
      <c r="Z57" s="243">
        <v>0</v>
      </c>
      <c r="AA57" s="243">
        <v>0</v>
      </c>
      <c r="AB57" s="243">
        <v>0</v>
      </c>
      <c r="AC57" s="243">
        <v>0</v>
      </c>
      <c r="AD57" s="243">
        <v>0</v>
      </c>
      <c r="AE57" s="243">
        <v>5.7150680575629557E-5</v>
      </c>
      <c r="AF57" s="243">
        <v>8.1705103221678822E-4</v>
      </c>
      <c r="AG57" s="243">
        <v>0</v>
      </c>
      <c r="AH57" s="243" t="e">
        <v>#DIV/0!</v>
      </c>
      <c r="AI57" s="243">
        <v>0</v>
      </c>
      <c r="AJ57" s="375">
        <v>1.6751231362307851E-6</v>
      </c>
    </row>
    <row r="58" spans="2:37" x14ac:dyDescent="0.25">
      <c r="B58" s="83">
        <v>4306</v>
      </c>
      <c r="C58" s="82" t="s">
        <v>976</v>
      </c>
      <c r="D58" s="243">
        <v>3.0634936778211664E-4</v>
      </c>
      <c r="E58" s="243">
        <v>0</v>
      </c>
      <c r="F58" s="243">
        <v>1.1745137877015211E-3</v>
      </c>
      <c r="G58" s="243">
        <v>6.0197490570141597E-5</v>
      </c>
      <c r="H58" s="243">
        <v>5.7279678834429976E-4</v>
      </c>
      <c r="I58" s="243">
        <v>8.7271974139804115E-3</v>
      </c>
      <c r="J58" s="243">
        <v>2.7208082237503341E-3</v>
      </c>
      <c r="K58" s="243">
        <v>0</v>
      </c>
      <c r="L58" s="243">
        <v>0</v>
      </c>
      <c r="M58" s="243">
        <v>1.8407086960537645E-3</v>
      </c>
      <c r="N58" s="243">
        <v>5.6521659874946501E-3</v>
      </c>
      <c r="O58" s="243">
        <v>1.7321663387039196E-4</v>
      </c>
      <c r="P58" s="243">
        <v>2.1643687002061993E-3</v>
      </c>
      <c r="Q58" s="243">
        <v>3.9965355809286964E-7</v>
      </c>
      <c r="R58" s="243">
        <v>2.8390762346348565E-3</v>
      </c>
      <c r="S58" s="243">
        <v>0</v>
      </c>
      <c r="T58" s="243">
        <v>4.4392261362758657E-3</v>
      </c>
      <c r="U58" s="243">
        <v>0</v>
      </c>
      <c r="V58" s="243">
        <v>0</v>
      </c>
      <c r="W58" s="243">
        <v>0</v>
      </c>
      <c r="X58" s="243">
        <v>2.0115788738296406E-2</v>
      </c>
      <c r="Y58" s="243">
        <v>5.3271746734176852E-4</v>
      </c>
      <c r="Z58" s="243">
        <v>7.6505370172879486E-3</v>
      </c>
      <c r="AA58" s="243">
        <v>0</v>
      </c>
      <c r="AB58" s="243">
        <v>0</v>
      </c>
      <c r="AC58" s="243">
        <v>0</v>
      </c>
      <c r="AD58" s="243">
        <v>1.1113852590819053E-3</v>
      </c>
      <c r="AE58" s="243">
        <v>1.3440500876917363E-3</v>
      </c>
      <c r="AF58" s="243">
        <v>5.0183989479334378E-3</v>
      </c>
      <c r="AG58" s="243">
        <v>3.6248491048952448E-4</v>
      </c>
      <c r="AH58" s="243" t="e">
        <v>#DIV/0!</v>
      </c>
      <c r="AI58" s="243">
        <v>1.570379363853173E-4</v>
      </c>
      <c r="AJ58" s="375">
        <v>1.1826652786444225E-3</v>
      </c>
    </row>
    <row r="59" spans="2:37" x14ac:dyDescent="0.25">
      <c r="B59" s="83">
        <v>4390</v>
      </c>
      <c r="C59" s="82" t="s">
        <v>118</v>
      </c>
      <c r="D59" s="243">
        <v>0</v>
      </c>
      <c r="E59" s="243">
        <v>0</v>
      </c>
      <c r="F59" s="243">
        <v>0</v>
      </c>
      <c r="G59" s="243">
        <v>0</v>
      </c>
      <c r="H59" s="243">
        <v>0</v>
      </c>
      <c r="I59" s="243">
        <v>0</v>
      </c>
      <c r="J59" s="243">
        <v>0</v>
      </c>
      <c r="K59" s="243">
        <v>0</v>
      </c>
      <c r="L59" s="243">
        <v>0</v>
      </c>
      <c r="M59" s="243">
        <v>0</v>
      </c>
      <c r="N59" s="243">
        <v>0</v>
      </c>
      <c r="O59" s="243">
        <v>0</v>
      </c>
      <c r="P59" s="243">
        <v>0</v>
      </c>
      <c r="Q59" s="243">
        <v>0</v>
      </c>
      <c r="R59" s="243">
        <v>0</v>
      </c>
      <c r="S59" s="243">
        <v>0</v>
      </c>
      <c r="T59" s="243">
        <v>0</v>
      </c>
      <c r="U59" s="243">
        <v>0</v>
      </c>
      <c r="V59" s="243">
        <v>0</v>
      </c>
      <c r="W59" s="243">
        <v>0</v>
      </c>
      <c r="X59" s="243">
        <v>0</v>
      </c>
      <c r="Y59" s="243">
        <v>0</v>
      </c>
      <c r="Z59" s="243">
        <v>0</v>
      </c>
      <c r="AA59" s="243">
        <v>0</v>
      </c>
      <c r="AB59" s="243">
        <v>0</v>
      </c>
      <c r="AC59" s="243">
        <v>0</v>
      </c>
      <c r="AD59" s="243">
        <v>0</v>
      </c>
      <c r="AE59" s="243">
        <v>0</v>
      </c>
      <c r="AF59" s="243">
        <v>0</v>
      </c>
      <c r="AG59" s="243">
        <v>0</v>
      </c>
      <c r="AH59" s="243" t="e">
        <v>#DIV/0!</v>
      </c>
      <c r="AI59" s="243">
        <v>0</v>
      </c>
      <c r="AJ59" s="375">
        <v>0</v>
      </c>
    </row>
    <row r="60" spans="2:37" s="14" customFormat="1" x14ac:dyDescent="0.25">
      <c r="B60" s="13"/>
      <c r="C60" s="14" t="s">
        <v>540</v>
      </c>
      <c r="D60" s="277">
        <v>0.67348055891429159</v>
      </c>
      <c r="E60" s="277">
        <v>0.53584443625683231</v>
      </c>
      <c r="F60" s="277">
        <v>0.67216489209605867</v>
      </c>
      <c r="G60" s="277">
        <v>0.68307302686695959</v>
      </c>
      <c r="H60" s="277">
        <v>0.643767004981741</v>
      </c>
      <c r="I60" s="277">
        <v>0.51391740279894571</v>
      </c>
      <c r="J60" s="277">
        <v>0.67543611801460524</v>
      </c>
      <c r="K60" s="277">
        <v>0.53185407314627731</v>
      </c>
      <c r="L60" s="277">
        <v>0.70329965150359508</v>
      </c>
      <c r="M60" s="277">
        <v>0.68691112289721301</v>
      </c>
      <c r="N60" s="277">
        <v>0.65080848037912775</v>
      </c>
      <c r="O60" s="277">
        <v>0.65890706333118376</v>
      </c>
      <c r="P60" s="277">
        <v>0.63263315428139588</v>
      </c>
      <c r="Q60" s="277">
        <v>0.49755112292953108</v>
      </c>
      <c r="R60" s="277">
        <v>0.63856674693297233</v>
      </c>
      <c r="S60" s="277">
        <v>0.47240046026597465</v>
      </c>
      <c r="T60" s="277">
        <v>0.41962707697554891</v>
      </c>
      <c r="U60" s="277">
        <v>0.77191629866908107</v>
      </c>
      <c r="V60" s="277">
        <v>0.73585039744039527</v>
      </c>
      <c r="W60" s="277">
        <v>0.78813519827049927</v>
      </c>
      <c r="X60" s="277">
        <v>0.3269081208137376</v>
      </c>
      <c r="Y60" s="277">
        <v>0.35606378038094566</v>
      </c>
      <c r="Z60" s="277">
        <v>0.70285090385597226</v>
      </c>
      <c r="AA60" s="277">
        <v>0.4903300084594574</v>
      </c>
      <c r="AB60" s="277">
        <v>0.36182003883553499</v>
      </c>
      <c r="AC60" s="277">
        <v>0.69668100585407544</v>
      </c>
      <c r="AD60" s="277">
        <v>0.49886138461136736</v>
      </c>
      <c r="AE60" s="277">
        <v>0.63665832862673577</v>
      </c>
      <c r="AF60" s="277">
        <v>0.63747034015438542</v>
      </c>
      <c r="AG60" s="277">
        <v>0.70033077313692149</v>
      </c>
      <c r="AH60" s="277" t="e">
        <v>#DIV/0!</v>
      </c>
      <c r="AI60" s="277">
        <v>0.51838267915768943</v>
      </c>
      <c r="AJ60" s="374">
        <v>0.62957581744860291</v>
      </c>
      <c r="AK60" s="253"/>
    </row>
    <row r="61" spans="2:37" s="14" customFormat="1" x14ac:dyDescent="0.25">
      <c r="B61" s="13"/>
      <c r="D61" s="277"/>
      <c r="E61" s="277"/>
      <c r="F61" s="277"/>
      <c r="G61" s="277"/>
      <c r="H61" s="277"/>
      <c r="I61" s="277"/>
      <c r="J61" s="277"/>
      <c r="K61" s="277"/>
      <c r="L61" s="277"/>
      <c r="M61" s="277"/>
      <c r="N61" s="277"/>
      <c r="O61" s="277"/>
      <c r="P61" s="277"/>
      <c r="Q61" s="277"/>
      <c r="R61" s="277"/>
      <c r="S61" s="277"/>
      <c r="T61" s="277"/>
      <c r="U61" s="277"/>
      <c r="V61" s="277"/>
      <c r="W61" s="277"/>
      <c r="X61" s="277"/>
      <c r="Y61" s="277"/>
      <c r="Z61" s="277"/>
      <c r="AA61" s="277"/>
      <c r="AB61" s="277"/>
      <c r="AC61" s="277"/>
      <c r="AD61" s="277"/>
      <c r="AE61" s="277"/>
      <c r="AF61" s="277"/>
      <c r="AG61" s="277"/>
      <c r="AH61" s="277"/>
      <c r="AI61" s="277"/>
      <c r="AJ61" s="374"/>
      <c r="AK61" s="253"/>
    </row>
    <row r="62" spans="2:37" s="14" customFormat="1" x14ac:dyDescent="0.25">
      <c r="B62" s="13">
        <v>44</v>
      </c>
      <c r="C62" s="14" t="s">
        <v>503</v>
      </c>
      <c r="D62" s="277">
        <v>0.19135312241248081</v>
      </c>
      <c r="E62" s="277">
        <v>0.22035035627224925</v>
      </c>
      <c r="F62" s="277">
        <v>0.22776126322985446</v>
      </c>
      <c r="G62" s="277">
        <v>0.25897063471612863</v>
      </c>
      <c r="H62" s="277">
        <v>0.22447184637361797</v>
      </c>
      <c r="I62" s="277">
        <v>9.6498404767871956E-2</v>
      </c>
      <c r="J62" s="277">
        <v>0.10326919998217753</v>
      </c>
      <c r="K62" s="277">
        <v>1.8581744895246066E-2</v>
      </c>
      <c r="L62" s="277">
        <v>0.29321132443179859</v>
      </c>
      <c r="M62" s="277">
        <v>0.17365137813803011</v>
      </c>
      <c r="N62" s="277">
        <v>0.10020289767801523</v>
      </c>
      <c r="O62" s="277">
        <v>0.19103758985131039</v>
      </c>
      <c r="P62" s="277">
        <v>0.10873334792913919</v>
      </c>
      <c r="Q62" s="277">
        <v>2.4685054614721029E-3</v>
      </c>
      <c r="R62" s="277">
        <v>0.14931103824219763</v>
      </c>
      <c r="S62" s="277">
        <v>0.14863068928226308</v>
      </c>
      <c r="T62" s="277">
        <v>0.11676094262960658</v>
      </c>
      <c r="U62" s="277">
        <v>3.8006322732395272E-2</v>
      </c>
      <c r="V62" s="277">
        <v>2.0283057459744059E-2</v>
      </c>
      <c r="W62" s="277">
        <v>1.0920343721426851E-2</v>
      </c>
      <c r="X62" s="277">
        <v>9.2756610566218228E-2</v>
      </c>
      <c r="Y62" s="277">
        <v>0.48231012584220784</v>
      </c>
      <c r="Z62" s="277">
        <v>0.12280307069993299</v>
      </c>
      <c r="AA62" s="277">
        <v>5.9859479520108699E-2</v>
      </c>
      <c r="AB62" s="277">
        <v>0.16977349011176476</v>
      </c>
      <c r="AC62" s="277">
        <v>0.22000313111652189</v>
      </c>
      <c r="AD62" s="277">
        <v>0.15788780782341882</v>
      </c>
      <c r="AE62" s="277">
        <v>0.19708278797877116</v>
      </c>
      <c r="AF62" s="277">
        <v>9.1050867026551977E-2</v>
      </c>
      <c r="AG62" s="277">
        <v>0.26749963397337351</v>
      </c>
      <c r="AH62" s="277" t="e">
        <v>#DIV/0!</v>
      </c>
      <c r="AI62" s="277">
        <v>0.23688010547353985</v>
      </c>
      <c r="AJ62" s="374">
        <v>0.19600329316516021</v>
      </c>
      <c r="AK62" s="253"/>
    </row>
    <row r="63" spans="2:37" x14ac:dyDescent="0.25">
      <c r="B63" s="83">
        <v>4401</v>
      </c>
      <c r="C63" s="82" t="s">
        <v>199</v>
      </c>
      <c r="D63" s="243">
        <v>0</v>
      </c>
      <c r="E63" s="243">
        <v>0</v>
      </c>
      <c r="F63" s="243">
        <v>4.5553350321192468E-2</v>
      </c>
      <c r="G63" s="243">
        <v>0</v>
      </c>
      <c r="H63" s="243">
        <v>1.9655887029311807E-2</v>
      </c>
      <c r="I63" s="243">
        <v>1.8017966040643576E-3</v>
      </c>
      <c r="J63" s="243">
        <v>0</v>
      </c>
      <c r="K63" s="243">
        <v>0</v>
      </c>
      <c r="L63" s="243">
        <v>0</v>
      </c>
      <c r="M63" s="243">
        <v>2.2213764967527177E-2</v>
      </c>
      <c r="N63" s="243">
        <v>6.9370863300318035E-9</v>
      </c>
      <c r="O63" s="243">
        <v>0</v>
      </c>
      <c r="P63" s="243">
        <v>0</v>
      </c>
      <c r="Q63" s="243">
        <v>0</v>
      </c>
      <c r="R63" s="243">
        <v>1.6662851238995089E-3</v>
      </c>
      <c r="S63" s="243">
        <v>0</v>
      </c>
      <c r="T63" s="243">
        <v>0</v>
      </c>
      <c r="U63" s="243">
        <v>3.8373091646036944E-4</v>
      </c>
      <c r="V63" s="243">
        <v>0</v>
      </c>
      <c r="W63" s="243">
        <v>0</v>
      </c>
      <c r="X63" s="243">
        <v>0</v>
      </c>
      <c r="Y63" s="243">
        <v>0</v>
      </c>
      <c r="Z63" s="243">
        <v>0</v>
      </c>
      <c r="AA63" s="243">
        <v>0</v>
      </c>
      <c r="AB63" s="243">
        <v>0</v>
      </c>
      <c r="AC63" s="243">
        <v>0</v>
      </c>
      <c r="AD63" s="243">
        <v>1.0809620018234539E-5</v>
      </c>
      <c r="AE63" s="243">
        <v>1.296256079023745E-2</v>
      </c>
      <c r="AF63" s="243">
        <v>6.1592435214002078E-9</v>
      </c>
      <c r="AG63" s="243">
        <v>4.374486100463466E-3</v>
      </c>
      <c r="AH63" s="243" t="e">
        <v>#DIV/0!</v>
      </c>
      <c r="AI63" s="243">
        <v>0</v>
      </c>
      <c r="AJ63" s="375">
        <v>1.5378732216049422E-2</v>
      </c>
    </row>
    <row r="64" spans="2:37" x14ac:dyDescent="0.25">
      <c r="B64" s="83">
        <v>4402</v>
      </c>
      <c r="C64" s="82" t="s">
        <v>115</v>
      </c>
      <c r="D64" s="243">
        <v>0.17605497000083034</v>
      </c>
      <c r="E64" s="243">
        <v>0.19242747532979856</v>
      </c>
      <c r="F64" s="243">
        <v>0.14698018861900963</v>
      </c>
      <c r="G64" s="243">
        <v>0.22563475492760107</v>
      </c>
      <c r="H64" s="243">
        <v>0.17518382213349407</v>
      </c>
      <c r="I64" s="243">
        <v>7.6672910539503855E-2</v>
      </c>
      <c r="J64" s="243">
        <v>0.1004759421924583</v>
      </c>
      <c r="K64" s="243">
        <v>1.7996360071976861E-2</v>
      </c>
      <c r="L64" s="243">
        <v>0.27784922555679831</v>
      </c>
      <c r="M64" s="243">
        <v>0.13534763928962062</v>
      </c>
      <c r="N64" s="243">
        <v>7.9378950471936438E-2</v>
      </c>
      <c r="O64" s="243">
        <v>0.18379921867815005</v>
      </c>
      <c r="P64" s="243">
        <v>0.10170374196227532</v>
      </c>
      <c r="Q64" s="243">
        <v>1.1750901272786507E-3</v>
      </c>
      <c r="R64" s="243">
        <v>0.13532981138081857</v>
      </c>
      <c r="S64" s="243">
        <v>0.13785735880833827</v>
      </c>
      <c r="T64" s="243">
        <v>8.5467526763806284E-2</v>
      </c>
      <c r="U64" s="243">
        <v>3.3575016006720651E-2</v>
      </c>
      <c r="V64" s="243">
        <v>1.172790779662467E-2</v>
      </c>
      <c r="W64" s="243">
        <v>1.0437356197530442E-2</v>
      </c>
      <c r="X64" s="243">
        <v>7.0071593859384149E-2</v>
      </c>
      <c r="Y64" s="243">
        <v>0.47543562182766941</v>
      </c>
      <c r="Z64" s="243">
        <v>0.11927277746283105</v>
      </c>
      <c r="AA64" s="243">
        <v>5.7063127685903749E-2</v>
      </c>
      <c r="AB64" s="243">
        <v>0.12394150052162591</v>
      </c>
      <c r="AC64" s="243">
        <v>0.2141364620149325</v>
      </c>
      <c r="AD64" s="243">
        <v>0.14083721793671891</v>
      </c>
      <c r="AE64" s="243">
        <v>0.16069643571689979</v>
      </c>
      <c r="AF64" s="243">
        <v>7.2496232822728754E-2</v>
      </c>
      <c r="AG64" s="243">
        <v>0.24767376005864755</v>
      </c>
      <c r="AH64" s="243" t="e">
        <v>#DIV/0!</v>
      </c>
      <c r="AI64" s="243">
        <v>0.23187525781401988</v>
      </c>
      <c r="AJ64" s="375">
        <v>0.15547652144641505</v>
      </c>
    </row>
    <row r="65" spans="2:37" s="430" customFormat="1" hidden="1" x14ac:dyDescent="0.25">
      <c r="B65" s="435">
        <v>440205</v>
      </c>
      <c r="C65" s="430" t="s">
        <v>1122</v>
      </c>
      <c r="D65" s="438">
        <v>0</v>
      </c>
      <c r="E65" s="438">
        <v>0</v>
      </c>
      <c r="F65" s="438">
        <v>0</v>
      </c>
      <c r="G65" s="438">
        <v>0</v>
      </c>
      <c r="H65" s="438">
        <v>0</v>
      </c>
      <c r="I65" s="438">
        <v>0</v>
      </c>
      <c r="J65" s="438">
        <v>0</v>
      </c>
      <c r="K65" s="438">
        <v>0</v>
      </c>
      <c r="L65" s="438">
        <v>0</v>
      </c>
      <c r="M65" s="438">
        <v>0</v>
      </c>
      <c r="N65" s="438">
        <v>0</v>
      </c>
      <c r="O65" s="438">
        <v>0</v>
      </c>
      <c r="P65" s="438">
        <v>0</v>
      </c>
      <c r="Q65" s="438">
        <v>0</v>
      </c>
      <c r="R65" s="438">
        <v>0</v>
      </c>
      <c r="S65" s="438">
        <v>0</v>
      </c>
      <c r="T65" s="438">
        <v>0</v>
      </c>
      <c r="U65" s="438">
        <v>0</v>
      </c>
      <c r="V65" s="438">
        <v>0</v>
      </c>
      <c r="W65" s="438">
        <v>0</v>
      </c>
      <c r="X65" s="438">
        <v>0</v>
      </c>
      <c r="Y65" s="438">
        <v>0</v>
      </c>
      <c r="Z65" s="438">
        <v>0</v>
      </c>
      <c r="AA65" s="438">
        <v>0</v>
      </c>
      <c r="AB65" s="438">
        <v>0</v>
      </c>
      <c r="AC65" s="438">
        <v>0</v>
      </c>
      <c r="AD65" s="438">
        <v>0</v>
      </c>
      <c r="AE65" s="438">
        <v>0</v>
      </c>
      <c r="AF65" s="438">
        <v>0</v>
      </c>
      <c r="AG65" s="438">
        <v>0</v>
      </c>
      <c r="AH65" s="438" t="e">
        <v>#DIV/0!</v>
      </c>
      <c r="AI65" s="438">
        <v>0</v>
      </c>
      <c r="AJ65" s="439">
        <v>0</v>
      </c>
      <c r="AK65" s="440"/>
    </row>
    <row r="66" spans="2:37" s="77" customFormat="1" x14ac:dyDescent="0.25">
      <c r="B66" s="461">
        <v>440210</v>
      </c>
      <c r="C66" s="77" t="s">
        <v>1804</v>
      </c>
      <c r="D66" s="212">
        <v>6.6436211542274526E-3</v>
      </c>
      <c r="E66" s="212">
        <v>4.233282368068756E-2</v>
      </c>
      <c r="F66" s="212">
        <v>6.2295847833080634E-2</v>
      </c>
      <c r="G66" s="212">
        <v>8.9127293375031488E-2</v>
      </c>
      <c r="H66" s="212">
        <v>5.1964116102094504E-2</v>
      </c>
      <c r="I66" s="212">
        <v>0</v>
      </c>
      <c r="J66" s="212">
        <v>4.407060073452123E-2</v>
      </c>
      <c r="K66" s="212">
        <v>1.7996360071976861E-2</v>
      </c>
      <c r="L66" s="212">
        <v>1.7243919073776481E-2</v>
      </c>
      <c r="M66" s="212">
        <v>0</v>
      </c>
      <c r="N66" s="212">
        <v>3.2494994613304004E-2</v>
      </c>
      <c r="O66" s="212">
        <v>4.7658660211525032E-2</v>
      </c>
      <c r="P66" s="212">
        <v>1.8635856609013842E-2</v>
      </c>
      <c r="Q66" s="212">
        <v>3.0363636378076061E-6</v>
      </c>
      <c r="R66" s="212">
        <v>2.1373891830351866E-2</v>
      </c>
      <c r="S66" s="212">
        <v>9.4265730810575946E-2</v>
      </c>
      <c r="T66" s="212">
        <v>3.6223194472464894E-2</v>
      </c>
      <c r="U66" s="212">
        <v>7.8562306364800029E-3</v>
      </c>
      <c r="V66" s="212">
        <v>1.6663820783025221E-4</v>
      </c>
      <c r="W66" s="212">
        <v>1.706097735294532E-3</v>
      </c>
      <c r="X66" s="212">
        <v>5.8470697758091815E-3</v>
      </c>
      <c r="Y66" s="212">
        <v>0</v>
      </c>
      <c r="Z66" s="212">
        <v>5.9947682474159318E-2</v>
      </c>
      <c r="AA66" s="212">
        <v>0</v>
      </c>
      <c r="AB66" s="212">
        <v>3.2582484025668224E-3</v>
      </c>
      <c r="AC66" s="212">
        <v>0</v>
      </c>
      <c r="AD66" s="212">
        <v>3.0724957111205878E-2</v>
      </c>
      <c r="AE66" s="212">
        <v>4.1034628658375462E-2</v>
      </c>
      <c r="AF66" s="212">
        <v>3.0869289226861558E-2</v>
      </c>
      <c r="AG66" s="212">
        <v>1.371253030851231E-2</v>
      </c>
      <c r="AH66" s="212" t="e">
        <v>#DIV/0!</v>
      </c>
      <c r="AI66" s="212">
        <v>0</v>
      </c>
      <c r="AJ66" s="380">
        <v>4.6105090403400599E-2</v>
      </c>
      <c r="AK66" s="227"/>
    </row>
    <row r="67" spans="2:37" s="430" customFormat="1" hidden="1" x14ac:dyDescent="0.25">
      <c r="B67" s="435">
        <v>440215</v>
      </c>
      <c r="C67" s="430" t="s">
        <v>1124</v>
      </c>
      <c r="D67" s="438">
        <v>0</v>
      </c>
      <c r="E67" s="438">
        <v>0</v>
      </c>
      <c r="F67" s="438">
        <v>0</v>
      </c>
      <c r="G67" s="438">
        <v>0</v>
      </c>
      <c r="H67" s="438">
        <v>0</v>
      </c>
      <c r="I67" s="438">
        <v>0</v>
      </c>
      <c r="J67" s="438">
        <v>0</v>
      </c>
      <c r="K67" s="438">
        <v>0</v>
      </c>
      <c r="L67" s="438">
        <v>0</v>
      </c>
      <c r="M67" s="438">
        <v>0</v>
      </c>
      <c r="N67" s="438">
        <v>0</v>
      </c>
      <c r="O67" s="438">
        <v>0</v>
      </c>
      <c r="P67" s="438">
        <v>0</v>
      </c>
      <c r="Q67" s="438">
        <v>0</v>
      </c>
      <c r="R67" s="438">
        <v>0</v>
      </c>
      <c r="S67" s="438">
        <v>0</v>
      </c>
      <c r="T67" s="438">
        <v>0</v>
      </c>
      <c r="U67" s="438">
        <v>0</v>
      </c>
      <c r="V67" s="438">
        <v>0</v>
      </c>
      <c r="W67" s="438">
        <v>0</v>
      </c>
      <c r="X67" s="438">
        <v>0</v>
      </c>
      <c r="Y67" s="438">
        <v>0</v>
      </c>
      <c r="Z67" s="438">
        <v>0</v>
      </c>
      <c r="AA67" s="438">
        <v>0</v>
      </c>
      <c r="AB67" s="438">
        <v>0</v>
      </c>
      <c r="AC67" s="438">
        <v>0</v>
      </c>
      <c r="AD67" s="438">
        <v>0</v>
      </c>
      <c r="AE67" s="438">
        <v>0</v>
      </c>
      <c r="AF67" s="438">
        <v>0</v>
      </c>
      <c r="AG67" s="438">
        <v>0</v>
      </c>
      <c r="AH67" s="438" t="e">
        <v>#DIV/0!</v>
      </c>
      <c r="AI67" s="438">
        <v>0</v>
      </c>
      <c r="AJ67" s="439">
        <v>0</v>
      </c>
      <c r="AK67" s="440"/>
    </row>
    <row r="68" spans="2:37" s="77" customFormat="1" x14ac:dyDescent="0.25">
      <c r="B68" s="461">
        <v>440220</v>
      </c>
      <c r="C68" s="77" t="s">
        <v>1805</v>
      </c>
      <c r="D68" s="212">
        <v>0.1348665975763457</v>
      </c>
      <c r="E68" s="212">
        <v>0.12670823644259901</v>
      </c>
      <c r="F68" s="212">
        <v>4.3406529699654063E-2</v>
      </c>
      <c r="G68" s="212">
        <v>0.13202911906762962</v>
      </c>
      <c r="H68" s="212">
        <v>9.312358329320565E-2</v>
      </c>
      <c r="I68" s="212">
        <v>7.4817402060782578E-2</v>
      </c>
      <c r="J68" s="212">
        <v>5.4920767200911581E-2</v>
      </c>
      <c r="K68" s="212">
        <v>0</v>
      </c>
      <c r="L68" s="212">
        <v>0.26060530648302183</v>
      </c>
      <c r="M68" s="212">
        <v>0.13534763928962062</v>
      </c>
      <c r="N68" s="212">
        <v>4.6749047299857759E-2</v>
      </c>
      <c r="O68" s="212">
        <v>0.12024702917914254</v>
      </c>
      <c r="P68" s="212">
        <v>7.5979357493535418E-2</v>
      </c>
      <c r="Q68" s="212">
        <v>1.0733854486639919E-3</v>
      </c>
      <c r="R68" s="212">
        <v>0.11255854057627601</v>
      </c>
      <c r="S68" s="212">
        <v>1.3534760568834645E-3</v>
      </c>
      <c r="T68" s="212">
        <v>4.8319691535948013E-2</v>
      </c>
      <c r="U68" s="212">
        <v>7.0052741427018795E-3</v>
      </c>
      <c r="V68" s="212">
        <v>1.1518739915455087E-2</v>
      </c>
      <c r="W68" s="212">
        <v>1.2163838875536732E-4</v>
      </c>
      <c r="X68" s="212">
        <v>6.4224524083574971E-2</v>
      </c>
      <c r="Y68" s="212">
        <v>2.4867724250471862E-3</v>
      </c>
      <c r="Z68" s="212">
        <v>4.8369705453399602E-2</v>
      </c>
      <c r="AA68" s="212">
        <v>0</v>
      </c>
      <c r="AB68" s="212">
        <v>3.2317003943375062E-2</v>
      </c>
      <c r="AC68" s="212">
        <v>2.5853195190384849E-5</v>
      </c>
      <c r="AD68" s="212">
        <v>1.5126724570805114E-2</v>
      </c>
      <c r="AE68" s="212">
        <v>9.6667532568782064E-2</v>
      </c>
      <c r="AF68" s="212">
        <v>4.1507162087164151E-2</v>
      </c>
      <c r="AG68" s="212">
        <v>0.2339608920520678</v>
      </c>
      <c r="AH68" s="212" t="e">
        <v>#DIV/0!</v>
      </c>
      <c r="AI68" s="212">
        <v>7.4154053770927831E-4</v>
      </c>
      <c r="AJ68" s="380">
        <v>8.4092974740742746E-2</v>
      </c>
      <c r="AK68" s="227"/>
    </row>
    <row r="69" spans="2:37" s="430" customFormat="1" hidden="1" x14ac:dyDescent="0.25">
      <c r="B69" s="435">
        <v>440225</v>
      </c>
      <c r="C69" s="430" t="s">
        <v>1126</v>
      </c>
      <c r="D69" s="438">
        <v>0</v>
      </c>
      <c r="E69" s="438">
        <v>0</v>
      </c>
      <c r="F69" s="438">
        <v>0</v>
      </c>
      <c r="G69" s="438">
        <v>0</v>
      </c>
      <c r="H69" s="438">
        <v>0</v>
      </c>
      <c r="I69" s="438">
        <v>0</v>
      </c>
      <c r="J69" s="438">
        <v>0</v>
      </c>
      <c r="K69" s="438">
        <v>0</v>
      </c>
      <c r="L69" s="438">
        <v>0</v>
      </c>
      <c r="M69" s="438">
        <v>0</v>
      </c>
      <c r="N69" s="438">
        <v>0</v>
      </c>
      <c r="O69" s="438">
        <v>0</v>
      </c>
      <c r="P69" s="438">
        <v>0</v>
      </c>
      <c r="Q69" s="438">
        <v>0</v>
      </c>
      <c r="R69" s="438">
        <v>0</v>
      </c>
      <c r="S69" s="438">
        <v>0</v>
      </c>
      <c r="T69" s="438">
        <v>0</v>
      </c>
      <c r="U69" s="438">
        <v>0</v>
      </c>
      <c r="V69" s="438">
        <v>0</v>
      </c>
      <c r="W69" s="438">
        <v>0</v>
      </c>
      <c r="X69" s="438">
        <v>0</v>
      </c>
      <c r="Y69" s="438">
        <v>0</v>
      </c>
      <c r="Z69" s="438">
        <v>0</v>
      </c>
      <c r="AA69" s="438">
        <v>0</v>
      </c>
      <c r="AB69" s="438">
        <v>0</v>
      </c>
      <c r="AC69" s="438">
        <v>0</v>
      </c>
      <c r="AD69" s="438">
        <v>0</v>
      </c>
      <c r="AE69" s="438">
        <v>0</v>
      </c>
      <c r="AF69" s="438">
        <v>0</v>
      </c>
      <c r="AG69" s="438">
        <v>0</v>
      </c>
      <c r="AH69" s="438" t="e">
        <v>#DIV/0!</v>
      </c>
      <c r="AI69" s="438">
        <v>0</v>
      </c>
      <c r="AJ69" s="439">
        <v>0</v>
      </c>
      <c r="AK69" s="440"/>
    </row>
    <row r="70" spans="2:37" s="77" customFormat="1" x14ac:dyDescent="0.25">
      <c r="B70" s="461">
        <v>440230</v>
      </c>
      <c r="C70" s="77" t="s">
        <v>1127</v>
      </c>
      <c r="D70" s="212">
        <v>2.6666002325133852E-3</v>
      </c>
      <c r="E70" s="212">
        <v>8.1730626424722438E-3</v>
      </c>
      <c r="F70" s="212">
        <v>6.9461833556651838E-3</v>
      </c>
      <c r="G70" s="212">
        <v>1.8171234482637329E-3</v>
      </c>
      <c r="H70" s="212">
        <v>5.6038961634705875E-3</v>
      </c>
      <c r="I70" s="212">
        <v>0</v>
      </c>
      <c r="J70" s="212">
        <v>1.3813263752612483E-3</v>
      </c>
      <c r="K70" s="212">
        <v>0</v>
      </c>
      <c r="L70" s="212">
        <v>0</v>
      </c>
      <c r="M70" s="212">
        <v>0</v>
      </c>
      <c r="N70" s="212">
        <v>0</v>
      </c>
      <c r="O70" s="212">
        <v>3.7285519202935411E-3</v>
      </c>
      <c r="P70" s="212">
        <v>2.9268769398376267E-3</v>
      </c>
      <c r="Q70" s="212">
        <v>8.8943198239776122E-5</v>
      </c>
      <c r="R70" s="212">
        <v>5.1726569461838976E-4</v>
      </c>
      <c r="S70" s="212">
        <v>9.2658670318535568E-3</v>
      </c>
      <c r="T70" s="212">
        <v>3.2242196545617847E-4</v>
      </c>
      <c r="U70" s="212">
        <v>2.5013725766054434E-6</v>
      </c>
      <c r="V70" s="212">
        <v>7.0174293117291718E-6</v>
      </c>
      <c r="W70" s="212">
        <v>0</v>
      </c>
      <c r="X70" s="212">
        <v>0</v>
      </c>
      <c r="Y70" s="212">
        <v>0</v>
      </c>
      <c r="Z70" s="212">
        <v>1.0202096646891597E-2</v>
      </c>
      <c r="AA70" s="212">
        <v>0</v>
      </c>
      <c r="AB70" s="212">
        <v>5.1162302694668467E-3</v>
      </c>
      <c r="AC70" s="212">
        <v>0</v>
      </c>
      <c r="AD70" s="212">
        <v>3.6600050317987408E-3</v>
      </c>
      <c r="AE70" s="212">
        <v>3.8455147508711417E-3</v>
      </c>
      <c r="AF70" s="212">
        <v>0</v>
      </c>
      <c r="AG70" s="212">
        <v>5.572044483669959E-8</v>
      </c>
      <c r="AH70" s="212" t="e">
        <v>#DIV/0!</v>
      </c>
      <c r="AI70" s="212">
        <v>0</v>
      </c>
      <c r="AJ70" s="380">
        <v>4.7369213240382622E-3</v>
      </c>
      <c r="AK70" s="227"/>
    </row>
    <row r="71" spans="2:37" x14ac:dyDescent="0.25">
      <c r="B71" s="83">
        <v>440235</v>
      </c>
      <c r="C71" s="82" t="s">
        <v>1806</v>
      </c>
      <c r="D71" s="243">
        <v>0</v>
      </c>
      <c r="E71" s="243">
        <v>2.9841621250357021E-3</v>
      </c>
      <c r="F71" s="243">
        <v>4.3786654561212304E-5</v>
      </c>
      <c r="G71" s="243">
        <v>0</v>
      </c>
      <c r="H71" s="243">
        <v>6.8447430331718226E-4</v>
      </c>
      <c r="I71" s="243">
        <v>0</v>
      </c>
      <c r="J71" s="243">
        <v>0</v>
      </c>
      <c r="K71" s="243">
        <v>0</v>
      </c>
      <c r="L71" s="243">
        <v>0</v>
      </c>
      <c r="M71" s="243">
        <v>0</v>
      </c>
      <c r="N71" s="243">
        <v>3.7916878508415613E-6</v>
      </c>
      <c r="O71" s="243">
        <v>0</v>
      </c>
      <c r="P71" s="243">
        <v>0</v>
      </c>
      <c r="Q71" s="243">
        <v>0</v>
      </c>
      <c r="R71" s="243">
        <v>6.9347638282042785E-7</v>
      </c>
      <c r="S71" s="243">
        <v>0</v>
      </c>
      <c r="T71" s="243">
        <v>0</v>
      </c>
      <c r="U71" s="243">
        <v>0</v>
      </c>
      <c r="V71" s="243">
        <v>0</v>
      </c>
      <c r="W71" s="243">
        <v>0</v>
      </c>
      <c r="X71" s="243">
        <v>0</v>
      </c>
      <c r="Y71" s="243">
        <v>0</v>
      </c>
      <c r="Z71" s="243">
        <v>0</v>
      </c>
      <c r="AA71" s="243">
        <v>0</v>
      </c>
      <c r="AB71" s="243">
        <v>0</v>
      </c>
      <c r="AC71" s="243">
        <v>0</v>
      </c>
      <c r="AD71" s="243">
        <v>0</v>
      </c>
      <c r="AE71" s="243">
        <v>4.3237500994893228E-4</v>
      </c>
      <c r="AF71" s="243">
        <v>3.3665328236387535E-6</v>
      </c>
      <c r="AG71" s="243">
        <v>0</v>
      </c>
      <c r="AH71" s="243" t="e">
        <v>#DIV/0!</v>
      </c>
      <c r="AI71" s="243">
        <v>0</v>
      </c>
      <c r="AJ71" s="375">
        <v>5.3231904346651192E-4</v>
      </c>
    </row>
    <row r="72" spans="2:37" x14ac:dyDescent="0.25">
      <c r="B72" s="83">
        <v>440240</v>
      </c>
      <c r="C72" s="82" t="s">
        <v>1128</v>
      </c>
      <c r="D72" s="243">
        <v>3.175868704046373E-2</v>
      </c>
      <c r="E72" s="243">
        <v>2.5696522057156645E-3</v>
      </c>
      <c r="F72" s="243">
        <v>3.4164434626269558E-2</v>
      </c>
      <c r="G72" s="243">
        <v>2.6114245631801113E-3</v>
      </c>
      <c r="H72" s="243">
        <v>2.1570064171952258E-2</v>
      </c>
      <c r="I72" s="243">
        <v>1.8555084787212634E-3</v>
      </c>
      <c r="J72" s="243">
        <v>0</v>
      </c>
      <c r="K72" s="243">
        <v>0</v>
      </c>
      <c r="L72" s="243">
        <v>0</v>
      </c>
      <c r="M72" s="243">
        <v>0</v>
      </c>
      <c r="N72" s="243">
        <v>1.3111687092384256E-4</v>
      </c>
      <c r="O72" s="243">
        <v>1.2157990510761791E-2</v>
      </c>
      <c r="P72" s="243">
        <v>3.9302999411258213E-3</v>
      </c>
      <c r="Q72" s="243">
        <v>9.7251167370750483E-6</v>
      </c>
      <c r="R72" s="243">
        <v>8.5011769081536938E-4</v>
      </c>
      <c r="S72" s="243">
        <v>3.2913070641239578E-2</v>
      </c>
      <c r="T72" s="243">
        <v>6.0221878993719472E-4</v>
      </c>
      <c r="U72" s="243">
        <v>1.8711009854962164E-2</v>
      </c>
      <c r="V72" s="243">
        <v>3.5512244027600584E-5</v>
      </c>
      <c r="W72" s="243">
        <v>8.6096200734805412E-3</v>
      </c>
      <c r="X72" s="243">
        <v>0</v>
      </c>
      <c r="Y72" s="243">
        <v>0.47294884940262227</v>
      </c>
      <c r="Z72" s="243">
        <v>7.5329288838055122E-4</v>
      </c>
      <c r="AA72" s="243">
        <v>5.7063127685903749E-2</v>
      </c>
      <c r="AB72" s="243">
        <v>8.325001790621718E-2</v>
      </c>
      <c r="AC72" s="243">
        <v>0.21411060881974214</v>
      </c>
      <c r="AD72" s="243">
        <v>9.1310710164746817E-2</v>
      </c>
      <c r="AE72" s="243">
        <v>1.7293348896846528E-2</v>
      </c>
      <c r="AF72" s="243">
        <v>1.1641497587939665E-4</v>
      </c>
      <c r="AG72" s="243">
        <v>2.8197762264024075E-7</v>
      </c>
      <c r="AH72" s="243" t="e">
        <v>#DIV/0!</v>
      </c>
      <c r="AI72" s="243">
        <v>0.23113371727631063</v>
      </c>
      <c r="AJ72" s="375">
        <v>1.8256311607501241E-2</v>
      </c>
    </row>
    <row r="73" spans="2:37" x14ac:dyDescent="0.25">
      <c r="B73" s="83">
        <v>440245</v>
      </c>
      <c r="C73" s="82" t="s">
        <v>1129</v>
      </c>
      <c r="D73" s="243">
        <v>1.1946399728007308E-4</v>
      </c>
      <c r="E73" s="243">
        <v>9.6595382332884099E-3</v>
      </c>
      <c r="F73" s="243">
        <v>1.2340644977898367E-4</v>
      </c>
      <c r="G73" s="243">
        <v>4.9794473496109351E-5</v>
      </c>
      <c r="H73" s="243">
        <v>2.2376880994539028E-3</v>
      </c>
      <c r="I73" s="243">
        <v>0</v>
      </c>
      <c r="J73" s="243">
        <v>1.0324788176423863E-4</v>
      </c>
      <c r="K73" s="243">
        <v>0</v>
      </c>
      <c r="L73" s="243">
        <v>0</v>
      </c>
      <c r="M73" s="243">
        <v>0</v>
      </c>
      <c r="N73" s="243">
        <v>0</v>
      </c>
      <c r="O73" s="243">
        <v>6.9868564271560146E-6</v>
      </c>
      <c r="P73" s="243">
        <v>2.3135097876261066E-4</v>
      </c>
      <c r="Q73" s="243">
        <v>0</v>
      </c>
      <c r="R73" s="243">
        <v>2.9302112374116619E-5</v>
      </c>
      <c r="S73" s="243">
        <v>5.9214267785738949E-5</v>
      </c>
      <c r="T73" s="243">
        <v>0</v>
      </c>
      <c r="U73" s="243">
        <v>0</v>
      </c>
      <c r="V73" s="243">
        <v>0</v>
      </c>
      <c r="W73" s="243">
        <v>0</v>
      </c>
      <c r="X73" s="243">
        <v>0</v>
      </c>
      <c r="Y73" s="243">
        <v>0</v>
      </c>
      <c r="Z73" s="243">
        <v>0</v>
      </c>
      <c r="AA73" s="243">
        <v>0</v>
      </c>
      <c r="AB73" s="243">
        <v>0</v>
      </c>
      <c r="AC73" s="243">
        <v>0</v>
      </c>
      <c r="AD73" s="243">
        <v>1.4821058162371559E-5</v>
      </c>
      <c r="AE73" s="243">
        <v>1.4230358320756449E-3</v>
      </c>
      <c r="AF73" s="243">
        <v>0</v>
      </c>
      <c r="AG73" s="243">
        <v>0</v>
      </c>
      <c r="AH73" s="243" t="e">
        <v>#DIV/0!</v>
      </c>
      <c r="AI73" s="243">
        <v>0</v>
      </c>
      <c r="AJ73" s="375">
        <v>1.7529043272656796E-3</v>
      </c>
    </row>
    <row r="74" spans="2:37" x14ac:dyDescent="0.25">
      <c r="B74" s="83">
        <v>440250</v>
      </c>
      <c r="C74" s="82" t="s">
        <v>1130</v>
      </c>
      <c r="D74" s="243">
        <v>0</v>
      </c>
      <c r="E74" s="243">
        <v>0</v>
      </c>
      <c r="F74" s="243">
        <v>0</v>
      </c>
      <c r="G74" s="243">
        <v>0</v>
      </c>
      <c r="H74" s="243">
        <v>0</v>
      </c>
      <c r="I74" s="243">
        <v>0</v>
      </c>
      <c r="J74" s="243">
        <v>0</v>
      </c>
      <c r="K74" s="243">
        <v>0</v>
      </c>
      <c r="L74" s="243">
        <v>0</v>
      </c>
      <c r="M74" s="243">
        <v>0</v>
      </c>
      <c r="N74" s="243">
        <v>0</v>
      </c>
      <c r="O74" s="243">
        <v>0</v>
      </c>
      <c r="P74" s="243">
        <v>0</v>
      </c>
      <c r="Q74" s="243">
        <v>0</v>
      </c>
      <c r="R74" s="243">
        <v>0</v>
      </c>
      <c r="S74" s="243">
        <v>0</v>
      </c>
      <c r="T74" s="243">
        <v>0</v>
      </c>
      <c r="U74" s="243">
        <v>0</v>
      </c>
      <c r="V74" s="243">
        <v>0</v>
      </c>
      <c r="W74" s="243">
        <v>0</v>
      </c>
      <c r="X74" s="243">
        <v>0</v>
      </c>
      <c r="Y74" s="243">
        <v>0</v>
      </c>
      <c r="Z74" s="243">
        <v>0</v>
      </c>
      <c r="AA74" s="243">
        <v>0</v>
      </c>
      <c r="AB74" s="243">
        <v>0</v>
      </c>
      <c r="AC74" s="243">
        <v>0</v>
      </c>
      <c r="AD74" s="243">
        <v>0</v>
      </c>
      <c r="AE74" s="243">
        <v>0</v>
      </c>
      <c r="AF74" s="243">
        <v>0</v>
      </c>
      <c r="AG74" s="243">
        <v>0</v>
      </c>
      <c r="AH74" s="243" t="e">
        <v>#DIV/0!</v>
      </c>
      <c r="AI74" s="243">
        <v>0</v>
      </c>
      <c r="AJ74" s="375">
        <v>0</v>
      </c>
    </row>
    <row r="75" spans="2:37" x14ac:dyDescent="0.25">
      <c r="B75" s="83">
        <v>4403</v>
      </c>
      <c r="C75" s="82" t="s">
        <v>209</v>
      </c>
      <c r="D75" s="243">
        <v>1.2224947195537435E-2</v>
      </c>
      <c r="E75" s="243">
        <v>2.0132922742520397E-2</v>
      </c>
      <c r="F75" s="243">
        <v>2.1341699780542664E-2</v>
      </c>
      <c r="G75" s="243">
        <v>2.8946994881609945E-2</v>
      </c>
      <c r="H75" s="243">
        <v>2.0628382661543283E-2</v>
      </c>
      <c r="I75" s="243">
        <v>1.3686945064864654E-2</v>
      </c>
      <c r="J75" s="243">
        <v>1.4412230317910823E-3</v>
      </c>
      <c r="K75" s="243">
        <v>1.371002182655039E-4</v>
      </c>
      <c r="L75" s="243">
        <v>1.4137717996326602E-2</v>
      </c>
      <c r="M75" s="243">
        <v>1.3656092034233637E-2</v>
      </c>
      <c r="N75" s="243">
        <v>6.6460829707161995E-3</v>
      </c>
      <c r="O75" s="243">
        <v>0</v>
      </c>
      <c r="P75" s="243">
        <v>5.2780594925199553E-3</v>
      </c>
      <c r="Q75" s="243">
        <v>1.1616265845502487E-3</v>
      </c>
      <c r="R75" s="243">
        <v>8.1074700717029408E-3</v>
      </c>
      <c r="S75" s="243">
        <v>8.4142431753828229E-3</v>
      </c>
      <c r="T75" s="243">
        <v>2.8626251251425327E-2</v>
      </c>
      <c r="U75" s="243">
        <v>3.2118807151169377E-3</v>
      </c>
      <c r="V75" s="243">
        <v>6.1495994710060529E-4</v>
      </c>
      <c r="W75" s="243">
        <v>2.7268846915596864E-5</v>
      </c>
      <c r="X75" s="243">
        <v>2.2222907786285429E-2</v>
      </c>
      <c r="Y75" s="243">
        <v>6.8709922764774072E-3</v>
      </c>
      <c r="Z75" s="243">
        <v>2.6688159438833566E-3</v>
      </c>
      <c r="AA75" s="243">
        <v>2.4102618241905824E-3</v>
      </c>
      <c r="AB75" s="243">
        <v>3.8579057451187844E-2</v>
      </c>
      <c r="AC75" s="243">
        <v>5.3235368752577259E-3</v>
      </c>
      <c r="AD75" s="243">
        <v>1.4424754290051529E-2</v>
      </c>
      <c r="AE75" s="243">
        <v>1.6247347811101431E-2</v>
      </c>
      <c r="AF75" s="243">
        <v>5.9162426336308097E-3</v>
      </c>
      <c r="AG75" s="243">
        <v>1.3935498266000957E-2</v>
      </c>
      <c r="AH75" s="243" t="e">
        <v>#DIV/0!</v>
      </c>
      <c r="AI75" s="243">
        <v>4.6800652195812375E-3</v>
      </c>
      <c r="AJ75" s="375">
        <v>1.757932988862039E-2</v>
      </c>
    </row>
    <row r="76" spans="2:37" x14ac:dyDescent="0.25">
      <c r="B76" s="83">
        <v>4404</v>
      </c>
      <c r="C76" s="82" t="s">
        <v>977</v>
      </c>
      <c r="D76" s="243">
        <v>7.6279678520382854E-4</v>
      </c>
      <c r="E76" s="243">
        <v>4.8043639374319557E-3</v>
      </c>
      <c r="F76" s="243">
        <v>1.1943657550238264E-3</v>
      </c>
      <c r="G76" s="243">
        <v>7.2977907901363966E-4</v>
      </c>
      <c r="H76" s="243">
        <v>1.8450943855411381E-3</v>
      </c>
      <c r="I76" s="243">
        <v>4.2632614325844916E-3</v>
      </c>
      <c r="J76" s="243">
        <v>0</v>
      </c>
      <c r="K76" s="243">
        <v>0</v>
      </c>
      <c r="L76" s="243">
        <v>0</v>
      </c>
      <c r="M76" s="243">
        <v>2.4332552857991934E-3</v>
      </c>
      <c r="N76" s="243">
        <v>1.5448367174362881E-3</v>
      </c>
      <c r="O76" s="243">
        <v>7.2383711731603519E-3</v>
      </c>
      <c r="P76" s="243">
        <v>1.4438751089954447E-3</v>
      </c>
      <c r="Q76" s="243">
        <v>1.295635418248264E-4</v>
      </c>
      <c r="R76" s="243">
        <v>1.2965619458131265E-3</v>
      </c>
      <c r="S76" s="243">
        <v>1.3826838288705004E-3</v>
      </c>
      <c r="T76" s="243">
        <v>0</v>
      </c>
      <c r="U76" s="243">
        <v>0</v>
      </c>
      <c r="V76" s="243">
        <v>7.3949656802706105E-3</v>
      </c>
      <c r="W76" s="243">
        <v>0</v>
      </c>
      <c r="X76" s="243">
        <v>0</v>
      </c>
      <c r="Y76" s="243">
        <v>0</v>
      </c>
      <c r="Z76" s="243">
        <v>0</v>
      </c>
      <c r="AA76" s="243">
        <v>0</v>
      </c>
      <c r="AB76" s="243">
        <v>3.8905159556210638E-3</v>
      </c>
      <c r="AC76" s="243">
        <v>0</v>
      </c>
      <c r="AD76" s="243">
        <v>1.247338121671548E-3</v>
      </c>
      <c r="AE76" s="243">
        <v>1.6410505135265412E-3</v>
      </c>
      <c r="AF76" s="243">
        <v>1.3716170003966201E-3</v>
      </c>
      <c r="AG76" s="243">
        <v>5.3789142046893048E-4</v>
      </c>
      <c r="AH76" s="243" t="e">
        <v>#DIV/0!</v>
      </c>
      <c r="AI76" s="243">
        <v>0</v>
      </c>
      <c r="AJ76" s="375">
        <v>1.8337087812862617E-3</v>
      </c>
    </row>
    <row r="77" spans="2:37" x14ac:dyDescent="0.25">
      <c r="B77" s="83">
        <v>4405</v>
      </c>
      <c r="C77" s="82" t="s">
        <v>210</v>
      </c>
      <c r="D77" s="243">
        <v>0</v>
      </c>
      <c r="E77" s="243">
        <v>2.1315174597626931E-3</v>
      </c>
      <c r="F77" s="243">
        <v>5.9475945661831842E-3</v>
      </c>
      <c r="G77" s="243">
        <v>4.8780487875026217E-4</v>
      </c>
      <c r="H77" s="243">
        <v>3.120679290038317E-3</v>
      </c>
      <c r="I77" s="243">
        <v>7.3491126854599638E-5</v>
      </c>
      <c r="J77" s="243">
        <v>5.7606448142560704E-6</v>
      </c>
      <c r="K77" s="243">
        <v>4.4828460500369891E-4</v>
      </c>
      <c r="L77" s="243">
        <v>0</v>
      </c>
      <c r="M77" s="243">
        <v>6.265608494977077E-7</v>
      </c>
      <c r="N77" s="243">
        <v>0</v>
      </c>
      <c r="O77" s="243">
        <v>0</v>
      </c>
      <c r="P77" s="243">
        <v>1.7117931010394972E-4</v>
      </c>
      <c r="Q77" s="243">
        <v>2.2252078183771263E-6</v>
      </c>
      <c r="R77" s="243">
        <v>2.8382129281878833E-5</v>
      </c>
      <c r="S77" s="243">
        <v>1.5561332547907338E-4</v>
      </c>
      <c r="T77" s="243">
        <v>4.3904461642293537E-5</v>
      </c>
      <c r="U77" s="243">
        <v>8.1725813451177538E-4</v>
      </c>
      <c r="V77" s="243">
        <v>5.4522403574817316E-4</v>
      </c>
      <c r="W77" s="243">
        <v>4.5571867698081323E-4</v>
      </c>
      <c r="X77" s="243">
        <v>4.6210892054864163E-4</v>
      </c>
      <c r="Y77" s="243">
        <v>3.5117380609902922E-6</v>
      </c>
      <c r="Z77" s="243">
        <v>5.9443738018899852E-4</v>
      </c>
      <c r="AA77" s="243">
        <v>3.8609001001437264E-4</v>
      </c>
      <c r="AB77" s="243">
        <v>2.9376241288313833E-3</v>
      </c>
      <c r="AC77" s="243">
        <v>5.4313222633164981E-4</v>
      </c>
      <c r="AD77" s="243">
        <v>7.7873332665655379E-4</v>
      </c>
      <c r="AE77" s="243">
        <v>2.0085981967009198E-3</v>
      </c>
      <c r="AF77" s="243">
        <v>5.0265333258550327E-5</v>
      </c>
      <c r="AG77" s="243">
        <v>4.4526252298517394E-6</v>
      </c>
      <c r="AH77" s="243" t="e">
        <v>#DIV/0!</v>
      </c>
      <c r="AI77" s="243">
        <v>3.2478243993874556E-4</v>
      </c>
      <c r="AJ77" s="375">
        <v>2.4651106480524155E-3</v>
      </c>
    </row>
    <row r="78" spans="2:37" x14ac:dyDescent="0.25">
      <c r="B78" s="83">
        <v>4406</v>
      </c>
      <c r="C78" s="82" t="s">
        <v>117</v>
      </c>
      <c r="D78" s="243">
        <v>2.3104084309092114E-3</v>
      </c>
      <c r="E78" s="243">
        <v>8.5407680273563973E-4</v>
      </c>
      <c r="F78" s="243">
        <v>6.7440641879026753E-3</v>
      </c>
      <c r="G78" s="243">
        <v>3.1713009491537106E-3</v>
      </c>
      <c r="H78" s="243">
        <v>4.0379808736893692E-3</v>
      </c>
      <c r="I78" s="243">
        <v>0</v>
      </c>
      <c r="J78" s="243">
        <v>1.3462741131138789E-3</v>
      </c>
      <c r="K78" s="243">
        <v>0</v>
      </c>
      <c r="L78" s="243">
        <v>1.2243808786737214E-3</v>
      </c>
      <c r="M78" s="243">
        <v>0</v>
      </c>
      <c r="N78" s="243">
        <v>1.2633020580839963E-2</v>
      </c>
      <c r="O78" s="243">
        <v>0</v>
      </c>
      <c r="P78" s="243">
        <v>1.3649205524453046E-4</v>
      </c>
      <c r="Q78" s="243">
        <v>0</v>
      </c>
      <c r="R78" s="243">
        <v>2.8825275906816002E-3</v>
      </c>
      <c r="S78" s="243">
        <v>8.2079014419240189E-4</v>
      </c>
      <c r="T78" s="243">
        <v>2.623260152732679E-3</v>
      </c>
      <c r="U78" s="243">
        <v>1.8436959585540671E-5</v>
      </c>
      <c r="V78" s="243">
        <v>0</v>
      </c>
      <c r="W78" s="243">
        <v>0</v>
      </c>
      <c r="X78" s="243">
        <v>0</v>
      </c>
      <c r="Y78" s="243">
        <v>0</v>
      </c>
      <c r="Z78" s="243">
        <v>2.6703991302956206E-4</v>
      </c>
      <c r="AA78" s="243">
        <v>0</v>
      </c>
      <c r="AB78" s="243">
        <v>4.2479205449855319E-4</v>
      </c>
      <c r="AC78" s="243">
        <v>0</v>
      </c>
      <c r="AD78" s="243">
        <v>5.8895452830202684E-4</v>
      </c>
      <c r="AE78" s="243">
        <v>3.526794950305051E-3</v>
      </c>
      <c r="AF78" s="243">
        <v>1.1216503077293735E-2</v>
      </c>
      <c r="AG78" s="243">
        <v>9.7354550256277983E-4</v>
      </c>
      <c r="AH78" s="243" t="e">
        <v>#DIV/0!</v>
      </c>
      <c r="AI78" s="243">
        <v>0</v>
      </c>
      <c r="AJ78" s="375">
        <v>3.2698901847367039E-3</v>
      </c>
    </row>
    <row r="79" spans="2:37" x14ac:dyDescent="0.25">
      <c r="B79" s="83">
        <v>4407</v>
      </c>
      <c r="C79" s="82" t="s">
        <v>978</v>
      </c>
      <c r="D79" s="243">
        <v>0</v>
      </c>
      <c r="E79" s="243">
        <v>0</v>
      </c>
      <c r="F79" s="243">
        <v>0</v>
      </c>
      <c r="G79" s="243">
        <v>0</v>
      </c>
      <c r="H79" s="243">
        <v>0</v>
      </c>
      <c r="I79" s="243">
        <v>0</v>
      </c>
      <c r="J79" s="243">
        <v>0</v>
      </c>
      <c r="K79" s="243">
        <v>0</v>
      </c>
      <c r="L79" s="243">
        <v>0</v>
      </c>
      <c r="M79" s="243">
        <v>0</v>
      </c>
      <c r="N79" s="243">
        <v>0</v>
      </c>
      <c r="O79" s="243">
        <v>0</v>
      </c>
      <c r="P79" s="243">
        <v>0</v>
      </c>
      <c r="Q79" s="243">
        <v>0</v>
      </c>
      <c r="R79" s="243">
        <v>0</v>
      </c>
      <c r="S79" s="243">
        <v>0</v>
      </c>
      <c r="T79" s="243">
        <v>0</v>
      </c>
      <c r="U79" s="243">
        <v>0</v>
      </c>
      <c r="V79" s="243">
        <v>0</v>
      </c>
      <c r="W79" s="243">
        <v>0</v>
      </c>
      <c r="X79" s="243">
        <v>0</v>
      </c>
      <c r="Y79" s="243">
        <v>0</v>
      </c>
      <c r="Z79" s="243">
        <v>0</v>
      </c>
      <c r="AA79" s="243">
        <v>0</v>
      </c>
      <c r="AB79" s="243">
        <v>0</v>
      </c>
      <c r="AC79" s="243">
        <v>0</v>
      </c>
      <c r="AD79" s="243">
        <v>0</v>
      </c>
      <c r="AE79" s="243">
        <v>0</v>
      </c>
      <c r="AF79" s="243">
        <v>0</v>
      </c>
      <c r="AG79" s="243">
        <v>0</v>
      </c>
      <c r="AH79" s="243" t="e">
        <v>#DIV/0!</v>
      </c>
      <c r="AI79" s="243">
        <v>0</v>
      </c>
      <c r="AJ79" s="375">
        <v>0</v>
      </c>
    </row>
    <row r="80" spans="2:37" s="14" customFormat="1" x14ac:dyDescent="0.25">
      <c r="B80" s="13"/>
      <c r="C80" s="14" t="s">
        <v>541</v>
      </c>
      <c r="D80" s="277">
        <v>0.48212743650181084</v>
      </c>
      <c r="E80" s="277">
        <v>0.31549407998458306</v>
      </c>
      <c r="F80" s="277">
        <v>0.44440362886620427</v>
      </c>
      <c r="G80" s="277">
        <v>0.42410239215083101</v>
      </c>
      <c r="H80" s="277">
        <v>0.41929515860812311</v>
      </c>
      <c r="I80" s="277">
        <v>0.4174189980310738</v>
      </c>
      <c r="J80" s="277">
        <v>0.5721669180324277</v>
      </c>
      <c r="K80" s="277">
        <v>0.5132723282510312</v>
      </c>
      <c r="L80" s="277">
        <v>0.41008832707179649</v>
      </c>
      <c r="M80" s="277">
        <v>0.51325974475918279</v>
      </c>
      <c r="N80" s="277">
        <v>0.55060558270111248</v>
      </c>
      <c r="O80" s="277">
        <v>0.46786947347987334</v>
      </c>
      <c r="P80" s="277">
        <v>0.52389980635225675</v>
      </c>
      <c r="Q80" s="277">
        <v>0.49508261746805887</v>
      </c>
      <c r="R80" s="277">
        <v>0.48925570869077473</v>
      </c>
      <c r="S80" s="277">
        <v>0.32376977098371157</v>
      </c>
      <c r="T80" s="277">
        <v>0.30286613434594228</v>
      </c>
      <c r="U80" s="277">
        <v>0.73390997593668572</v>
      </c>
      <c r="V80" s="277">
        <v>0.71556733998065103</v>
      </c>
      <c r="W80" s="277">
        <v>0.77721485454907246</v>
      </c>
      <c r="X80" s="277">
        <v>0.23415151024751937</v>
      </c>
      <c r="Y80" s="277">
        <v>-0.12624634546126218</v>
      </c>
      <c r="Z80" s="277">
        <v>0.58004783315603925</v>
      </c>
      <c r="AA80" s="277">
        <v>0.43047052893934873</v>
      </c>
      <c r="AB80" s="277">
        <v>0.19204654872377028</v>
      </c>
      <c r="AC80" s="277">
        <v>0.47667787473755358</v>
      </c>
      <c r="AD80" s="277">
        <v>0.34097357678794865</v>
      </c>
      <c r="AE80" s="277">
        <v>0.43957554064796461</v>
      </c>
      <c r="AF80" s="277">
        <v>0.54641947312783345</v>
      </c>
      <c r="AG80" s="277">
        <v>0.43283113916354793</v>
      </c>
      <c r="AH80" s="277" t="e">
        <v>#DIV/0!</v>
      </c>
      <c r="AI80" s="277">
        <v>0.28150257368414955</v>
      </c>
      <c r="AJ80" s="374">
        <v>0.43357252428344256</v>
      </c>
      <c r="AK80" s="253"/>
    </row>
    <row r="81" spans="2:37" s="14" customFormat="1" x14ac:dyDescent="0.25">
      <c r="B81" s="13"/>
      <c r="D81" s="277"/>
      <c r="E81" s="277"/>
      <c r="F81" s="277"/>
      <c r="G81" s="277"/>
      <c r="H81" s="277"/>
      <c r="I81" s="277"/>
      <c r="J81" s="277"/>
      <c r="K81" s="277"/>
      <c r="L81" s="277"/>
      <c r="M81" s="277"/>
      <c r="N81" s="277"/>
      <c r="O81" s="277"/>
      <c r="P81" s="277"/>
      <c r="Q81" s="277"/>
      <c r="R81" s="277"/>
      <c r="S81" s="277"/>
      <c r="T81" s="277"/>
      <c r="U81" s="277"/>
      <c r="V81" s="277"/>
      <c r="W81" s="277"/>
      <c r="X81" s="277"/>
      <c r="Y81" s="277"/>
      <c r="Z81" s="277"/>
      <c r="AA81" s="277"/>
      <c r="AB81" s="277"/>
      <c r="AC81" s="277"/>
      <c r="AD81" s="277"/>
      <c r="AE81" s="277"/>
      <c r="AF81" s="277"/>
      <c r="AG81" s="277"/>
      <c r="AH81" s="277"/>
      <c r="AI81" s="277"/>
      <c r="AJ81" s="374"/>
      <c r="AK81" s="253"/>
    </row>
    <row r="82" spans="2:37" s="14" customFormat="1" x14ac:dyDescent="0.25">
      <c r="B82" s="13">
        <v>45</v>
      </c>
      <c r="C82" s="14" t="s">
        <v>979</v>
      </c>
      <c r="D82" s="277">
        <v>0.36006545119743139</v>
      </c>
      <c r="E82" s="277">
        <v>0.38376605398440611</v>
      </c>
      <c r="F82" s="277">
        <v>0.44086902474122902</v>
      </c>
      <c r="G82" s="277">
        <v>0.41189079681394136</v>
      </c>
      <c r="H82" s="277">
        <v>0.40860369282107623</v>
      </c>
      <c r="I82" s="277">
        <v>0.38195199325068419</v>
      </c>
      <c r="J82" s="277">
        <v>0.42396074980830839</v>
      </c>
      <c r="K82" s="277">
        <v>0.68340004176966573</v>
      </c>
      <c r="L82" s="277">
        <v>0.38620490669425556</v>
      </c>
      <c r="M82" s="277">
        <v>0.39476668619135524</v>
      </c>
      <c r="N82" s="277">
        <v>0.35604513018555189</v>
      </c>
      <c r="O82" s="277">
        <v>0.39674080132658202</v>
      </c>
      <c r="P82" s="277">
        <v>0.4676243707608862</v>
      </c>
      <c r="Q82" s="277">
        <v>0.45445781706266747</v>
      </c>
      <c r="R82" s="277">
        <v>0.40398457437575136</v>
      </c>
      <c r="S82" s="277">
        <v>0.46141999862586675</v>
      </c>
      <c r="T82" s="277">
        <v>0.35309592002492912</v>
      </c>
      <c r="U82" s="277">
        <v>0.69137408849116488</v>
      </c>
      <c r="V82" s="277">
        <v>0.70287991081189416</v>
      </c>
      <c r="W82" s="277">
        <v>0.65537125397891338</v>
      </c>
      <c r="X82" s="277">
        <v>1.0936854218549823</v>
      </c>
      <c r="Y82" s="277">
        <v>0.51204757689528524</v>
      </c>
      <c r="Z82" s="277">
        <v>0.71164519139407834</v>
      </c>
      <c r="AA82" s="277">
        <v>0.4863232552506076</v>
      </c>
      <c r="AB82" s="277">
        <v>0.31103507655944279</v>
      </c>
      <c r="AC82" s="277">
        <v>0.44268270672330806</v>
      </c>
      <c r="AD82" s="277">
        <v>0.46873607072163287</v>
      </c>
      <c r="AE82" s="277">
        <v>0.40930711334283282</v>
      </c>
      <c r="AF82" s="277">
        <v>0.39275083799022431</v>
      </c>
      <c r="AG82" s="277">
        <v>0.39040544302439223</v>
      </c>
      <c r="AH82" s="277" t="e">
        <v>#DIV/0!</v>
      </c>
      <c r="AI82" s="277">
        <v>0.47960303605189392</v>
      </c>
      <c r="AJ82" s="374">
        <v>0.41231976316073587</v>
      </c>
      <c r="AK82" s="253"/>
    </row>
    <row r="83" spans="2:37" x14ac:dyDescent="0.25">
      <c r="B83" s="83">
        <v>4501</v>
      </c>
      <c r="C83" s="82" t="s">
        <v>980</v>
      </c>
      <c r="D83" s="243">
        <v>0.13309243072995808</v>
      </c>
      <c r="E83" s="243">
        <v>0.1346915328113058</v>
      </c>
      <c r="F83" s="243">
        <v>0.10311603399769914</v>
      </c>
      <c r="G83" s="243">
        <v>0.11457475138427498</v>
      </c>
      <c r="H83" s="243">
        <v>0.11751811362357302</v>
      </c>
      <c r="I83" s="243">
        <v>0.1158833868176125</v>
      </c>
      <c r="J83" s="243">
        <v>0.13172945835610031</v>
      </c>
      <c r="K83" s="243">
        <v>0.20484935963023876</v>
      </c>
      <c r="L83" s="243">
        <v>7.8854089824928877E-2</v>
      </c>
      <c r="M83" s="243">
        <v>0.14067906176100214</v>
      </c>
      <c r="N83" s="243">
        <v>0.11841357518773629</v>
      </c>
      <c r="O83" s="243">
        <v>0.16274352441648537</v>
      </c>
      <c r="P83" s="243">
        <v>0.18942307277701648</v>
      </c>
      <c r="Q83" s="243">
        <v>0.24978278145949179</v>
      </c>
      <c r="R83" s="243">
        <v>0.12897233758605878</v>
      </c>
      <c r="S83" s="243">
        <v>0.15126177037649441</v>
      </c>
      <c r="T83" s="243">
        <v>0.12628740535895519</v>
      </c>
      <c r="U83" s="243">
        <v>0.24148887617600903</v>
      </c>
      <c r="V83" s="243">
        <v>0.33221114465082174</v>
      </c>
      <c r="W83" s="243">
        <v>0.22150674438602785</v>
      </c>
      <c r="X83" s="243">
        <v>0.43718791559426218</v>
      </c>
      <c r="Y83" s="243">
        <v>0.27718343163925646</v>
      </c>
      <c r="Z83" s="243">
        <v>0.28458513666946944</v>
      </c>
      <c r="AA83" s="243">
        <v>0.23704864363318651</v>
      </c>
      <c r="AB83" s="243">
        <v>0.17228122968619886</v>
      </c>
      <c r="AC83" s="243">
        <v>0.2671268905770256</v>
      </c>
      <c r="AD83" s="243">
        <v>0.20329902128747049</v>
      </c>
      <c r="AE83" s="243">
        <v>0.12450274368310636</v>
      </c>
      <c r="AF83" s="243">
        <v>0.12810546168566936</v>
      </c>
      <c r="AG83" s="243">
        <v>9.3040814208054753E-2</v>
      </c>
      <c r="AH83" s="243" t="e">
        <v>#DIV/0!</v>
      </c>
      <c r="AI83" s="243">
        <v>0.2587381310120519</v>
      </c>
      <c r="AJ83" s="375">
        <v>0.12667005738669262</v>
      </c>
    </row>
    <row r="84" spans="2:37" x14ac:dyDescent="0.25">
      <c r="B84" s="83">
        <v>4502</v>
      </c>
      <c r="C84" s="82" t="s">
        <v>981</v>
      </c>
      <c r="D84" s="243">
        <v>5.2709530156683721E-3</v>
      </c>
      <c r="E84" s="243">
        <v>1.1970142081128421E-2</v>
      </c>
      <c r="F84" s="243">
        <v>5.0018112372354415E-2</v>
      </c>
      <c r="G84" s="243">
        <v>9.2080749885693446E-3</v>
      </c>
      <c r="H84" s="243">
        <v>2.6710227646245911E-2</v>
      </c>
      <c r="I84" s="243">
        <v>3.3136974436569204E-2</v>
      </c>
      <c r="J84" s="243">
        <v>4.7742122611949215E-3</v>
      </c>
      <c r="K84" s="243">
        <v>6.2706043023207291E-3</v>
      </c>
      <c r="L84" s="243">
        <v>4.2917933825096207E-3</v>
      </c>
      <c r="M84" s="243">
        <v>1.5176170702583924E-2</v>
      </c>
      <c r="N84" s="243">
        <v>1.2473291269719294E-3</v>
      </c>
      <c r="O84" s="243">
        <v>5.8834384313356091E-3</v>
      </c>
      <c r="P84" s="243">
        <v>7.0444933478826591E-3</v>
      </c>
      <c r="Q84" s="243">
        <v>1.0736045749524676E-2</v>
      </c>
      <c r="R84" s="243">
        <v>8.8740066998425939E-3</v>
      </c>
      <c r="S84" s="243">
        <v>1.1776592928693938E-2</v>
      </c>
      <c r="T84" s="243">
        <v>1.7393864839243763E-2</v>
      </c>
      <c r="U84" s="243">
        <v>4.0806613459582586E-2</v>
      </c>
      <c r="V84" s="243">
        <v>5.587798626613031E-2</v>
      </c>
      <c r="W84" s="243">
        <v>3.9788080373954128E-2</v>
      </c>
      <c r="X84" s="243">
        <v>9.7685915562173695E-2</v>
      </c>
      <c r="Y84" s="243">
        <v>2.6498654401773639E-2</v>
      </c>
      <c r="Z84" s="243">
        <v>3.1168289133464464E-2</v>
      </c>
      <c r="AA84" s="243">
        <v>3.2214651677044619E-2</v>
      </c>
      <c r="AB84" s="243">
        <v>9.3671101264058768E-3</v>
      </c>
      <c r="AC84" s="243">
        <v>3.0682435392516152E-2</v>
      </c>
      <c r="AD84" s="243">
        <v>2.276557315488938E-2</v>
      </c>
      <c r="AE84" s="243">
        <v>2.0651191482813913E-2</v>
      </c>
      <c r="AF84" s="243">
        <v>1.8105797894304959E-3</v>
      </c>
      <c r="AG84" s="243">
        <v>6.84482868458265E-3</v>
      </c>
      <c r="AH84" s="243" t="e">
        <v>#DIV/0!</v>
      </c>
      <c r="AI84" s="243">
        <v>3.0027461277695462E-2</v>
      </c>
      <c r="AJ84" s="375">
        <v>2.3970529198067195E-2</v>
      </c>
    </row>
    <row r="85" spans="2:37" x14ac:dyDescent="0.25">
      <c r="B85" s="83">
        <v>4503</v>
      </c>
      <c r="C85" s="82" t="s">
        <v>982</v>
      </c>
      <c r="D85" s="243">
        <v>9.8346997232171413E-2</v>
      </c>
      <c r="E85" s="243">
        <v>8.7860103759337407E-2</v>
      </c>
      <c r="F85" s="243">
        <v>0.11698544677928979</v>
      </c>
      <c r="G85" s="243">
        <v>0.14970934728986823</v>
      </c>
      <c r="H85" s="243">
        <v>0.11236149097300192</v>
      </c>
      <c r="I85" s="243">
        <v>0.10558177971391967</v>
      </c>
      <c r="J85" s="243">
        <v>8.9762003706229096E-2</v>
      </c>
      <c r="K85" s="243">
        <v>0.26528534810644622</v>
      </c>
      <c r="L85" s="243">
        <v>0.20862860444177406</v>
      </c>
      <c r="M85" s="243">
        <v>9.2122414946639461E-2</v>
      </c>
      <c r="N85" s="243">
        <v>4.6346447317836666E-2</v>
      </c>
      <c r="O85" s="243">
        <v>8.2357132795655957E-2</v>
      </c>
      <c r="P85" s="243">
        <v>0.11066788583882818</v>
      </c>
      <c r="Q85" s="243">
        <v>9.6711731671617326E-2</v>
      </c>
      <c r="R85" s="243">
        <v>0.12038561536364462</v>
      </c>
      <c r="S85" s="243">
        <v>0.13522391622939817</v>
      </c>
      <c r="T85" s="243">
        <v>7.3474805954720446E-2</v>
      </c>
      <c r="U85" s="243">
        <v>0.11892133648848599</v>
      </c>
      <c r="V85" s="243">
        <v>0.12072235750155803</v>
      </c>
      <c r="W85" s="243">
        <v>8.9565687212749157E-2</v>
      </c>
      <c r="X85" s="243">
        <v>0.19036524099240201</v>
      </c>
      <c r="Y85" s="243">
        <v>9.1017407600340855E-2</v>
      </c>
      <c r="Z85" s="243">
        <v>0.29799072306677565</v>
      </c>
      <c r="AA85" s="243">
        <v>7.3407490502043538E-2</v>
      </c>
      <c r="AB85" s="243">
        <v>5.3314583789501095E-2</v>
      </c>
      <c r="AC85" s="243">
        <v>8.4934954202452742E-2</v>
      </c>
      <c r="AD85" s="243">
        <v>0.10050836575223694</v>
      </c>
      <c r="AE85" s="243">
        <v>0.1145808952889943</v>
      </c>
      <c r="AF85" s="243">
        <v>7.0895666025245413E-2</v>
      </c>
      <c r="AG85" s="243">
        <v>0.18498740964983662</v>
      </c>
      <c r="AH85" s="243" t="e">
        <v>#DIV/0!</v>
      </c>
      <c r="AI85" s="243">
        <v>8.2376839454703019E-2</v>
      </c>
      <c r="AJ85" s="375">
        <v>0.10920444217232714</v>
      </c>
    </row>
    <row r="86" spans="2:37" x14ac:dyDescent="0.25">
      <c r="B86" s="83">
        <v>4504</v>
      </c>
      <c r="C86" s="82" t="s">
        <v>983</v>
      </c>
      <c r="D86" s="243">
        <v>6.3451623240456667E-2</v>
      </c>
      <c r="E86" s="243">
        <v>7.131174157032158E-2</v>
      </c>
      <c r="F86" s="243">
        <v>6.9435944333314487E-2</v>
      </c>
      <c r="G86" s="243">
        <v>7.6810806229165404E-2</v>
      </c>
      <c r="H86" s="243">
        <v>6.9948609308955995E-2</v>
      </c>
      <c r="I86" s="243">
        <v>8.1421625360371952E-2</v>
      </c>
      <c r="J86" s="243">
        <v>0.11238950166280033</v>
      </c>
      <c r="K86" s="243">
        <v>0.18882138847681695</v>
      </c>
      <c r="L86" s="243">
        <v>6.7118548004140757E-2</v>
      </c>
      <c r="M86" s="243">
        <v>6.2019766007590058E-2</v>
      </c>
      <c r="N86" s="243">
        <v>8.9772348933498503E-2</v>
      </c>
      <c r="O86" s="243">
        <v>9.4195515538899488E-2</v>
      </c>
      <c r="P86" s="243">
        <v>8.6525934446247704E-2</v>
      </c>
      <c r="Q86" s="243">
        <v>5.4162141127404799E-2</v>
      </c>
      <c r="R86" s="243">
        <v>8.4509861419514248E-2</v>
      </c>
      <c r="S86" s="243">
        <v>8.6127429213909742E-2</v>
      </c>
      <c r="T86" s="243">
        <v>6.8659822200704462E-2</v>
      </c>
      <c r="U86" s="243">
        <v>0.10901569470125248</v>
      </c>
      <c r="V86" s="243">
        <v>8.6138765463480857E-2</v>
      </c>
      <c r="W86" s="243">
        <v>0.10527849634766324</v>
      </c>
      <c r="X86" s="243">
        <v>9.7247855285679988E-2</v>
      </c>
      <c r="Y86" s="243">
        <v>4.8005158706554626E-2</v>
      </c>
      <c r="Z86" s="243">
        <v>6.5883557786217239E-2</v>
      </c>
      <c r="AA86" s="243">
        <v>3.6109308073515041E-2</v>
      </c>
      <c r="AB86" s="243">
        <v>3.8907184305032524E-2</v>
      </c>
      <c r="AC86" s="243">
        <v>1.9550420947277838E-2</v>
      </c>
      <c r="AD86" s="243">
        <v>6.1745191541695929E-2</v>
      </c>
      <c r="AE86" s="243">
        <v>7.4470603977364463E-2</v>
      </c>
      <c r="AF86" s="243">
        <v>0.10087853666783561</v>
      </c>
      <c r="AG86" s="243">
        <v>6.6265487178034307E-2</v>
      </c>
      <c r="AH86" s="243" t="e">
        <v>#DIV/0!</v>
      </c>
      <c r="AI86" s="243">
        <v>3.4188788563349552E-2</v>
      </c>
      <c r="AJ86" s="375">
        <v>7.3882566528303315E-2</v>
      </c>
    </row>
    <row r="87" spans="2:37" x14ac:dyDescent="0.25">
      <c r="B87" s="83">
        <v>4505</v>
      </c>
      <c r="C87" s="82" t="s">
        <v>984</v>
      </c>
      <c r="D87" s="243">
        <v>1.8270259106279742E-2</v>
      </c>
      <c r="E87" s="243">
        <v>1.8498068500938426E-2</v>
      </c>
      <c r="F87" s="243">
        <v>1.6255429837927798E-2</v>
      </c>
      <c r="G87" s="243">
        <v>1.2894751858385234E-2</v>
      </c>
      <c r="H87" s="243">
        <v>1.6581856545486013E-2</v>
      </c>
      <c r="I87" s="243">
        <v>1.2816232165110547E-2</v>
      </c>
      <c r="J87" s="243">
        <v>1.4176997569303388E-2</v>
      </c>
      <c r="K87" s="243">
        <v>6.0515599909206847E-3</v>
      </c>
      <c r="L87" s="243">
        <v>6.1700555122760027E-3</v>
      </c>
      <c r="M87" s="243">
        <v>1.0189689596539396E-2</v>
      </c>
      <c r="N87" s="243">
        <v>1.5358368932374501E-2</v>
      </c>
      <c r="O87" s="243">
        <v>1.6419003331899898E-2</v>
      </c>
      <c r="P87" s="243">
        <v>2.9752428320691988E-2</v>
      </c>
      <c r="Q87" s="243">
        <v>1.1758154173603329E-2</v>
      </c>
      <c r="R87" s="243">
        <v>1.2250080687438379E-2</v>
      </c>
      <c r="S87" s="243">
        <v>1.5122929492907621E-2</v>
      </c>
      <c r="T87" s="243">
        <v>1.9645583882525828E-2</v>
      </c>
      <c r="U87" s="243">
        <v>6.1293727177830215E-2</v>
      </c>
      <c r="V87" s="243">
        <v>1.7688382067907561E-2</v>
      </c>
      <c r="W87" s="243">
        <v>3.4252210382803121E-2</v>
      </c>
      <c r="X87" s="243">
        <v>8.7618245588502647E-2</v>
      </c>
      <c r="Y87" s="243">
        <v>1.7846701396442548E-2</v>
      </c>
      <c r="Z87" s="243">
        <v>3.957833527322787E-3</v>
      </c>
      <c r="AA87" s="243">
        <v>1.2376489646336997E-2</v>
      </c>
      <c r="AB87" s="243">
        <v>1.2459155705758384E-2</v>
      </c>
      <c r="AC87" s="243">
        <v>1.0911909510262699E-2</v>
      </c>
      <c r="AD87" s="243">
        <v>1.7957265369859917E-2</v>
      </c>
      <c r="AE87" s="243">
        <v>1.519704762926429E-2</v>
      </c>
      <c r="AF87" s="243">
        <v>1.4314813459368747E-2</v>
      </c>
      <c r="AG87" s="243">
        <v>7.053088158703937E-3</v>
      </c>
      <c r="AH87" s="243" t="e">
        <v>#DIV/0!</v>
      </c>
      <c r="AI87" s="243">
        <v>1.3509011124363993E-2</v>
      </c>
      <c r="AJ87" s="375">
        <v>1.6389274936726858E-2</v>
      </c>
    </row>
    <row r="88" spans="2:37" x14ac:dyDescent="0.25">
      <c r="B88" s="83">
        <v>4506</v>
      </c>
      <c r="C88" s="82" t="s">
        <v>985</v>
      </c>
      <c r="D88" s="243">
        <v>1.9552391291046627E-2</v>
      </c>
      <c r="E88" s="243">
        <v>1.7651324876989557E-2</v>
      </c>
      <c r="F88" s="243">
        <v>1.0840488961581605E-2</v>
      </c>
      <c r="G88" s="243">
        <v>1.8306365823590149E-2</v>
      </c>
      <c r="H88" s="243">
        <v>1.5167645269106167E-2</v>
      </c>
      <c r="I88" s="243">
        <v>1.0107733628166884E-2</v>
      </c>
      <c r="J88" s="243">
        <v>1.1199334672272481E-2</v>
      </c>
      <c r="K88" s="243">
        <v>1.3023768264211534E-3</v>
      </c>
      <c r="L88" s="243">
        <v>1.1823183575693493E-3</v>
      </c>
      <c r="M88" s="243">
        <v>2.5211249881439361E-2</v>
      </c>
      <c r="N88" s="243">
        <v>1.1216188690879859E-2</v>
      </c>
      <c r="O88" s="243">
        <v>3.1491954908885148E-3</v>
      </c>
      <c r="P88" s="243">
        <v>1.5836612777453202E-2</v>
      </c>
      <c r="Q88" s="243">
        <v>6.3084875422704202E-3</v>
      </c>
      <c r="R88" s="243">
        <v>8.6518927432758085E-3</v>
      </c>
      <c r="S88" s="243">
        <v>7.2517348896723958E-3</v>
      </c>
      <c r="T88" s="243">
        <v>1.1085544991288068E-2</v>
      </c>
      <c r="U88" s="243">
        <v>3.6176600338136036E-2</v>
      </c>
      <c r="V88" s="243">
        <v>5.5117961807748909E-2</v>
      </c>
      <c r="W88" s="243">
        <v>7.2004310326590111E-3</v>
      </c>
      <c r="X88" s="243">
        <v>4.0063944429895158E-2</v>
      </c>
      <c r="Y88" s="243">
        <v>8.6925478542057479E-3</v>
      </c>
      <c r="Z88" s="243">
        <v>1.70939127080998E-2</v>
      </c>
      <c r="AA88" s="243">
        <v>3.2314975117759104E-2</v>
      </c>
      <c r="AB88" s="243">
        <v>7.319933444916887E-3</v>
      </c>
      <c r="AC88" s="243">
        <v>7.7476988214461679E-3</v>
      </c>
      <c r="AD88" s="243">
        <v>1.334395267133732E-2</v>
      </c>
      <c r="AE88" s="243">
        <v>1.293999738157707E-2</v>
      </c>
      <c r="AF88" s="243">
        <v>1.0104571089768003E-2</v>
      </c>
      <c r="AG88" s="243">
        <v>6.342524248264962E-3</v>
      </c>
      <c r="AH88" s="243" t="e">
        <v>#DIV/0!</v>
      </c>
      <c r="AI88" s="243">
        <v>1.7299356884211348E-2</v>
      </c>
      <c r="AJ88" s="375">
        <v>1.4008984136488796E-2</v>
      </c>
    </row>
    <row r="89" spans="2:37" x14ac:dyDescent="0.25">
      <c r="B89" s="83">
        <v>4507</v>
      </c>
      <c r="C89" s="82" t="s">
        <v>986</v>
      </c>
      <c r="D89" s="243">
        <v>2.2080796581850432E-2</v>
      </c>
      <c r="E89" s="243">
        <v>4.1783140384384923E-2</v>
      </c>
      <c r="F89" s="243">
        <v>7.4217568459061786E-2</v>
      </c>
      <c r="G89" s="243">
        <v>3.0386699240088019E-2</v>
      </c>
      <c r="H89" s="243">
        <v>5.0315749454707168E-2</v>
      </c>
      <c r="I89" s="243">
        <v>2.30042611289334E-2</v>
      </c>
      <c r="J89" s="243">
        <v>5.9929241580407855E-2</v>
      </c>
      <c r="K89" s="243">
        <v>1.0819404436501359E-2</v>
      </c>
      <c r="L89" s="243">
        <v>1.9959497171056922E-2</v>
      </c>
      <c r="M89" s="243">
        <v>4.9368333295560909E-2</v>
      </c>
      <c r="N89" s="243">
        <v>7.369087199625414E-2</v>
      </c>
      <c r="O89" s="243">
        <v>3.1992991321417162E-2</v>
      </c>
      <c r="P89" s="243">
        <v>2.8373943252766012E-2</v>
      </c>
      <c r="Q89" s="243">
        <v>2.4998475338755086E-2</v>
      </c>
      <c r="R89" s="243">
        <v>4.0340779875976979E-2</v>
      </c>
      <c r="S89" s="243">
        <v>5.4655625494790465E-2</v>
      </c>
      <c r="T89" s="243">
        <v>3.6548892797491378E-2</v>
      </c>
      <c r="U89" s="243">
        <v>8.3671240149868598E-2</v>
      </c>
      <c r="V89" s="243">
        <v>3.512331305424677E-2</v>
      </c>
      <c r="W89" s="243">
        <v>0.15777960424305693</v>
      </c>
      <c r="X89" s="243">
        <v>0.14351630440206667</v>
      </c>
      <c r="Y89" s="243">
        <v>4.2803675296711322E-2</v>
      </c>
      <c r="Z89" s="243">
        <v>1.0965738502728934E-2</v>
      </c>
      <c r="AA89" s="243">
        <v>6.285169660072179E-2</v>
      </c>
      <c r="AB89" s="243">
        <v>1.7385879501629137E-2</v>
      </c>
      <c r="AC89" s="243">
        <v>2.1728397272326852E-2</v>
      </c>
      <c r="AD89" s="243">
        <v>4.9116700944142951E-2</v>
      </c>
      <c r="AE89" s="243">
        <v>4.6964633899712352E-2</v>
      </c>
      <c r="AF89" s="243">
        <v>6.664120927290669E-2</v>
      </c>
      <c r="AG89" s="243">
        <v>2.5871290896914968E-2</v>
      </c>
      <c r="AH89" s="243" t="e">
        <v>#DIV/0!</v>
      </c>
      <c r="AI89" s="243">
        <v>4.3463447735518621E-2</v>
      </c>
      <c r="AJ89" s="375">
        <v>4.8193908802129787E-2</v>
      </c>
    </row>
    <row r="90" spans="2:37" s="14" customFormat="1" x14ac:dyDescent="0.25">
      <c r="B90" s="13"/>
      <c r="C90" s="14" t="s">
        <v>1206</v>
      </c>
      <c r="D90" s="277">
        <v>0.12206198530437951</v>
      </c>
      <c r="E90" s="277">
        <v>-6.8271973999823057E-2</v>
      </c>
      <c r="F90" s="277">
        <v>3.5346041249752079E-3</v>
      </c>
      <c r="G90" s="277">
        <v>1.2211595336889647E-2</v>
      </c>
      <c r="H90" s="277">
        <v>1.0691465787046908E-2</v>
      </c>
      <c r="I90" s="277">
        <v>3.546700478038959E-2</v>
      </c>
      <c r="J90" s="277">
        <v>0.14820616822411933</v>
      </c>
      <c r="K90" s="277">
        <v>-0.17012771351863459</v>
      </c>
      <c r="L90" s="277">
        <v>2.3883420377540918E-2</v>
      </c>
      <c r="M90" s="277">
        <v>0.11849305856782762</v>
      </c>
      <c r="N90" s="277">
        <v>0.19456045251556056</v>
      </c>
      <c r="O90" s="277">
        <v>7.1128672153291342E-2</v>
      </c>
      <c r="P90" s="277">
        <v>5.6275435591370465E-2</v>
      </c>
      <c r="Q90" s="277">
        <v>4.0624800405391494E-2</v>
      </c>
      <c r="R90" s="277">
        <v>8.5271134315023353E-2</v>
      </c>
      <c r="S90" s="277">
        <v>-0.1376502276421552</v>
      </c>
      <c r="T90" s="277">
        <v>-5.0229785678986873E-2</v>
      </c>
      <c r="U90" s="277">
        <v>4.2535887445520774E-2</v>
      </c>
      <c r="V90" s="277">
        <v>1.2687429168756937E-2</v>
      </c>
      <c r="W90" s="277">
        <v>0.121843600570159</v>
      </c>
      <c r="X90" s="277">
        <v>-0.85953391160746295</v>
      </c>
      <c r="Y90" s="277">
        <v>-0.63829392235654736</v>
      </c>
      <c r="Z90" s="277">
        <v>-0.131597358238039</v>
      </c>
      <c r="AA90" s="277">
        <v>-5.5852726311258899E-2</v>
      </c>
      <c r="AB90" s="277">
        <v>-0.11898852783567254</v>
      </c>
      <c r="AC90" s="277">
        <v>3.3995168014245576E-2</v>
      </c>
      <c r="AD90" s="277">
        <v>-0.12776249393368427</v>
      </c>
      <c r="AE90" s="277">
        <v>3.0268427305131854E-2</v>
      </c>
      <c r="AF90" s="277">
        <v>0.15366863513760912</v>
      </c>
      <c r="AG90" s="277">
        <v>4.2425696139155679E-2</v>
      </c>
      <c r="AH90" s="277" t="e">
        <v>#DIV/0!</v>
      </c>
      <c r="AI90" s="277">
        <v>-0.19810046236774434</v>
      </c>
      <c r="AJ90" s="374">
        <v>2.1252761122706854E-2</v>
      </c>
      <c r="AK90" s="253"/>
    </row>
    <row r="91" spans="2:37" s="14" customFormat="1" x14ac:dyDescent="0.25">
      <c r="B91" s="13"/>
      <c r="D91" s="277"/>
      <c r="E91" s="277"/>
      <c r="F91" s="277"/>
      <c r="G91" s="277"/>
      <c r="H91" s="277"/>
      <c r="I91" s="277"/>
      <c r="J91" s="277"/>
      <c r="K91" s="277"/>
      <c r="L91" s="277"/>
      <c r="M91" s="277"/>
      <c r="N91" s="277"/>
      <c r="O91" s="277"/>
      <c r="P91" s="277"/>
      <c r="Q91" s="277"/>
      <c r="R91" s="277"/>
      <c r="S91" s="277"/>
      <c r="T91" s="277"/>
      <c r="U91" s="277"/>
      <c r="V91" s="277"/>
      <c r="W91" s="277"/>
      <c r="X91" s="277"/>
      <c r="Y91" s="277"/>
      <c r="Z91" s="277"/>
      <c r="AA91" s="277"/>
      <c r="AB91" s="277"/>
      <c r="AC91" s="277"/>
      <c r="AD91" s="277"/>
      <c r="AE91" s="277"/>
      <c r="AF91" s="277"/>
      <c r="AG91" s="277"/>
      <c r="AH91" s="277"/>
      <c r="AI91" s="277"/>
      <c r="AJ91" s="374"/>
      <c r="AK91" s="253"/>
    </row>
    <row r="92" spans="2:37" s="14" customFormat="1" x14ac:dyDescent="0.25">
      <c r="B92" s="13">
        <v>55</v>
      </c>
      <c r="C92" s="14" t="s">
        <v>542</v>
      </c>
      <c r="D92" s="277">
        <v>1.1579866314324616E-3</v>
      </c>
      <c r="E92" s="277">
        <v>1.7113119771316493E-2</v>
      </c>
      <c r="F92" s="277">
        <v>6.1033017335374508E-2</v>
      </c>
      <c r="G92" s="277">
        <v>2.1270154436339429E-2</v>
      </c>
      <c r="H92" s="277">
        <v>3.3806579282587547E-2</v>
      </c>
      <c r="I92" s="277">
        <v>1.2991566450127622E-2</v>
      </c>
      <c r="J92" s="277">
        <v>1.7260072425609216E-2</v>
      </c>
      <c r="K92" s="277">
        <v>1.3905814783700137E-2</v>
      </c>
      <c r="L92" s="277">
        <v>5.7158536677602394E-2</v>
      </c>
      <c r="M92" s="277">
        <v>6.557993738072667E-4</v>
      </c>
      <c r="N92" s="277">
        <v>3.5988301988660871E-3</v>
      </c>
      <c r="O92" s="277">
        <v>7.6569649458594112E-3</v>
      </c>
      <c r="P92" s="277">
        <v>4.6868453903077393E-4</v>
      </c>
      <c r="Q92" s="277">
        <v>3.3287023057425362E-2</v>
      </c>
      <c r="R92" s="277">
        <v>2.3757297491729158E-2</v>
      </c>
      <c r="S92" s="277">
        <v>8.8495408392776174E-3</v>
      </c>
      <c r="T92" s="277">
        <v>6.4071307908220314E-4</v>
      </c>
      <c r="U92" s="277">
        <v>0</v>
      </c>
      <c r="V92" s="277">
        <v>4.6724697895599819E-2</v>
      </c>
      <c r="W92" s="277">
        <v>0</v>
      </c>
      <c r="X92" s="277">
        <v>3.1971674244718327E-2</v>
      </c>
      <c r="Y92" s="277">
        <v>0.18257887066992606</v>
      </c>
      <c r="Z92" s="277">
        <v>0</v>
      </c>
      <c r="AA92" s="277">
        <v>0.10508455070479451</v>
      </c>
      <c r="AB92" s="277">
        <v>6.0129291081023372E-3</v>
      </c>
      <c r="AC92" s="277">
        <v>0</v>
      </c>
      <c r="AD92" s="277">
        <v>3.1819392689515551E-2</v>
      </c>
      <c r="AE92" s="277">
        <v>3.0401542154130816E-2</v>
      </c>
      <c r="AF92" s="277">
        <v>4.7545335383620962E-3</v>
      </c>
      <c r="AG92" s="277">
        <v>4.5948784548856356E-2</v>
      </c>
      <c r="AH92" s="277" t="e">
        <v>#DIV/0!</v>
      </c>
      <c r="AI92" s="277">
        <v>9.3486858234098025E-2</v>
      </c>
      <c r="AJ92" s="374">
        <v>2.9638101442938204E-2</v>
      </c>
      <c r="AK92" s="253"/>
    </row>
    <row r="93" spans="2:37" x14ac:dyDescent="0.25">
      <c r="B93" s="83">
        <v>5501</v>
      </c>
      <c r="C93" s="82" t="s">
        <v>987</v>
      </c>
      <c r="D93" s="243">
        <v>1.1579866314324616E-3</v>
      </c>
      <c r="E93" s="243">
        <v>1.1057310206538217E-3</v>
      </c>
      <c r="F93" s="243">
        <v>4.3698367511532499E-2</v>
      </c>
      <c r="G93" s="243">
        <v>8.9383529241747074E-3</v>
      </c>
      <c r="H93" s="243">
        <v>2.0761117709340245E-2</v>
      </c>
      <c r="I93" s="243">
        <v>3.4726502329616416E-3</v>
      </c>
      <c r="J93" s="243">
        <v>2.9582594059291548E-3</v>
      </c>
      <c r="K93" s="243">
        <v>4.459256083831591E-3</v>
      </c>
      <c r="L93" s="243">
        <v>4.1603708495246215E-2</v>
      </c>
      <c r="M93" s="243">
        <v>0</v>
      </c>
      <c r="N93" s="243">
        <v>3.5170398604062549E-3</v>
      </c>
      <c r="O93" s="243">
        <v>4.7459467326683618E-3</v>
      </c>
      <c r="P93" s="243">
        <v>0</v>
      </c>
      <c r="Q93" s="243">
        <v>0</v>
      </c>
      <c r="R93" s="243">
        <v>1.2783176163865108E-2</v>
      </c>
      <c r="S93" s="243">
        <v>0</v>
      </c>
      <c r="T93" s="243">
        <v>6.4071307908220314E-4</v>
      </c>
      <c r="U93" s="243">
        <v>0</v>
      </c>
      <c r="V93" s="243">
        <v>0</v>
      </c>
      <c r="W93" s="243">
        <v>0</v>
      </c>
      <c r="X93" s="243">
        <v>0</v>
      </c>
      <c r="Y93" s="243">
        <v>0</v>
      </c>
      <c r="Z93" s="243">
        <v>0</v>
      </c>
      <c r="AA93" s="243">
        <v>0</v>
      </c>
      <c r="AB93" s="243">
        <v>0</v>
      </c>
      <c r="AC93" s="243">
        <v>0</v>
      </c>
      <c r="AD93" s="243">
        <v>7.1899073473932746E-5</v>
      </c>
      <c r="AE93" s="243">
        <v>1.7347709869323068E-2</v>
      </c>
      <c r="AF93" s="243">
        <v>3.6226888430914766E-3</v>
      </c>
      <c r="AG93" s="243">
        <v>3.3080476836059219E-2</v>
      </c>
      <c r="AH93" s="243" t="e">
        <v>#DIV/0!</v>
      </c>
      <c r="AI93" s="243">
        <v>0</v>
      </c>
      <c r="AJ93" s="375">
        <v>1.661300580442511E-2</v>
      </c>
    </row>
    <row r="94" spans="2:37" x14ac:dyDescent="0.25">
      <c r="B94" s="83">
        <v>5502</v>
      </c>
      <c r="C94" s="82" t="s">
        <v>988</v>
      </c>
      <c r="D94" s="243">
        <v>0</v>
      </c>
      <c r="E94" s="243">
        <v>0</v>
      </c>
      <c r="F94" s="243">
        <v>0</v>
      </c>
      <c r="G94" s="243">
        <v>0</v>
      </c>
      <c r="H94" s="243">
        <v>0</v>
      </c>
      <c r="I94" s="243">
        <v>0</v>
      </c>
      <c r="J94" s="243">
        <v>0</v>
      </c>
      <c r="K94" s="243">
        <v>0</v>
      </c>
      <c r="L94" s="243">
        <v>0</v>
      </c>
      <c r="M94" s="243">
        <v>0</v>
      </c>
      <c r="N94" s="243">
        <v>0</v>
      </c>
      <c r="O94" s="243">
        <v>0</v>
      </c>
      <c r="P94" s="243">
        <v>0</v>
      </c>
      <c r="Q94" s="243">
        <v>0</v>
      </c>
      <c r="R94" s="243">
        <v>0</v>
      </c>
      <c r="S94" s="243">
        <v>0</v>
      </c>
      <c r="T94" s="243">
        <v>0</v>
      </c>
      <c r="U94" s="243">
        <v>0</v>
      </c>
      <c r="V94" s="243">
        <v>0</v>
      </c>
      <c r="W94" s="243">
        <v>0</v>
      </c>
      <c r="X94" s="243">
        <v>0</v>
      </c>
      <c r="Y94" s="243">
        <v>0</v>
      </c>
      <c r="Z94" s="243">
        <v>0</v>
      </c>
      <c r="AA94" s="243">
        <v>0</v>
      </c>
      <c r="AB94" s="243">
        <v>1.6625373165771011E-4</v>
      </c>
      <c r="AC94" s="243">
        <v>0</v>
      </c>
      <c r="AD94" s="243">
        <v>3.113757835640927E-5</v>
      </c>
      <c r="AE94" s="243">
        <v>1.1571096979985178E-6</v>
      </c>
      <c r="AF94" s="243">
        <v>0</v>
      </c>
      <c r="AG94" s="243">
        <v>0</v>
      </c>
      <c r="AH94" s="243" t="e">
        <v>#DIV/0!</v>
      </c>
      <c r="AI94" s="243">
        <v>0</v>
      </c>
      <c r="AJ94" s="375">
        <v>1.4253348728290255E-6</v>
      </c>
    </row>
    <row r="95" spans="2:37" x14ac:dyDescent="0.25">
      <c r="B95" s="83">
        <v>5503</v>
      </c>
      <c r="C95" s="82" t="s">
        <v>989</v>
      </c>
      <c r="D95" s="243">
        <v>0</v>
      </c>
      <c r="E95" s="243">
        <v>1.6007388750662672E-2</v>
      </c>
      <c r="F95" s="243">
        <v>1.7334649823842009E-2</v>
      </c>
      <c r="G95" s="243">
        <v>1.2331801512164722E-2</v>
      </c>
      <c r="H95" s="243">
        <v>1.3045461573247302E-2</v>
      </c>
      <c r="I95" s="243">
        <v>9.5189162171659802E-3</v>
      </c>
      <c r="J95" s="243">
        <v>1.430181301968006E-2</v>
      </c>
      <c r="K95" s="243">
        <v>9.4465586998685458E-3</v>
      </c>
      <c r="L95" s="243">
        <v>1.5554828182356178E-2</v>
      </c>
      <c r="M95" s="243">
        <v>6.557993738072667E-4</v>
      </c>
      <c r="N95" s="243">
        <v>8.1790338459831967E-5</v>
      </c>
      <c r="O95" s="243">
        <v>2.9110182131910512E-3</v>
      </c>
      <c r="P95" s="243">
        <v>4.6868453903077393E-4</v>
      </c>
      <c r="Q95" s="243">
        <v>3.3287023057425362E-2</v>
      </c>
      <c r="R95" s="243">
        <v>1.0974121327864045E-2</v>
      </c>
      <c r="S95" s="243">
        <v>8.8495408392776174E-3</v>
      </c>
      <c r="T95" s="243">
        <v>0</v>
      </c>
      <c r="U95" s="243">
        <v>0</v>
      </c>
      <c r="V95" s="243">
        <v>4.6724697895599819E-2</v>
      </c>
      <c r="W95" s="243">
        <v>0</v>
      </c>
      <c r="X95" s="243">
        <v>3.1971674244718327E-2</v>
      </c>
      <c r="Y95" s="243">
        <v>0.18257887066992606</v>
      </c>
      <c r="Z95" s="243">
        <v>0</v>
      </c>
      <c r="AA95" s="243">
        <v>0.10508455070479451</v>
      </c>
      <c r="AB95" s="243">
        <v>5.8466753764446263E-3</v>
      </c>
      <c r="AC95" s="243">
        <v>0</v>
      </c>
      <c r="AD95" s="243">
        <v>3.171635603768521E-2</v>
      </c>
      <c r="AE95" s="243">
        <v>1.3052675175109748E-2</v>
      </c>
      <c r="AF95" s="243">
        <v>1.1318446952706201E-3</v>
      </c>
      <c r="AG95" s="243">
        <v>1.2868307712797141E-2</v>
      </c>
      <c r="AH95" s="243" t="e">
        <v>#DIV/0!</v>
      </c>
      <c r="AI95" s="243">
        <v>9.3486858234098025E-2</v>
      </c>
      <c r="AJ95" s="375">
        <v>1.302367030364026E-2</v>
      </c>
    </row>
    <row r="96" spans="2:37" x14ac:dyDescent="0.25">
      <c r="B96" s="83">
        <v>5504</v>
      </c>
      <c r="C96" s="82" t="s">
        <v>990</v>
      </c>
      <c r="D96" s="243">
        <v>0</v>
      </c>
      <c r="E96" s="243">
        <v>0</v>
      </c>
      <c r="F96" s="243">
        <v>0</v>
      </c>
      <c r="G96" s="243">
        <v>0</v>
      </c>
      <c r="H96" s="243">
        <v>0</v>
      </c>
      <c r="I96" s="243">
        <v>0</v>
      </c>
      <c r="J96" s="243">
        <v>0</v>
      </c>
      <c r="K96" s="243">
        <v>0</v>
      </c>
      <c r="L96" s="243">
        <v>0</v>
      </c>
      <c r="M96" s="243">
        <v>0</v>
      </c>
      <c r="N96" s="243">
        <v>0</v>
      </c>
      <c r="O96" s="243">
        <v>0</v>
      </c>
      <c r="P96" s="243">
        <v>0</v>
      </c>
      <c r="Q96" s="243">
        <v>0</v>
      </c>
      <c r="R96" s="243">
        <v>0</v>
      </c>
      <c r="S96" s="243">
        <v>0</v>
      </c>
      <c r="T96" s="243">
        <v>0</v>
      </c>
      <c r="U96" s="243">
        <v>0</v>
      </c>
      <c r="V96" s="243">
        <v>0</v>
      </c>
      <c r="W96" s="243">
        <v>0</v>
      </c>
      <c r="X96" s="243">
        <v>0</v>
      </c>
      <c r="Y96" s="243">
        <v>0</v>
      </c>
      <c r="Z96" s="243">
        <v>0</v>
      </c>
      <c r="AA96" s="243">
        <v>0</v>
      </c>
      <c r="AB96" s="243">
        <v>0</v>
      </c>
      <c r="AC96" s="243">
        <v>0</v>
      </c>
      <c r="AD96" s="243">
        <v>0</v>
      </c>
      <c r="AE96" s="243">
        <v>0</v>
      </c>
      <c r="AF96" s="243">
        <v>0</v>
      </c>
      <c r="AG96" s="243">
        <v>0</v>
      </c>
      <c r="AH96" s="243" t="e">
        <v>#DIV/0!</v>
      </c>
      <c r="AI96" s="243">
        <v>0</v>
      </c>
      <c r="AJ96" s="375">
        <v>0</v>
      </c>
    </row>
    <row r="97" spans="2:37" x14ac:dyDescent="0.25">
      <c r="B97" s="83">
        <v>5505</v>
      </c>
      <c r="C97" s="82" t="s">
        <v>991</v>
      </c>
      <c r="D97" s="243">
        <v>0</v>
      </c>
      <c r="E97" s="243">
        <v>0</v>
      </c>
      <c r="F97" s="243">
        <v>0</v>
      </c>
      <c r="G97" s="243">
        <v>0</v>
      </c>
      <c r="H97" s="243">
        <v>0</v>
      </c>
      <c r="I97" s="243">
        <v>0</v>
      </c>
      <c r="J97" s="243">
        <v>0</v>
      </c>
      <c r="K97" s="243">
        <v>0</v>
      </c>
      <c r="L97" s="243">
        <v>0</v>
      </c>
      <c r="M97" s="243">
        <v>0</v>
      </c>
      <c r="N97" s="243">
        <v>0</v>
      </c>
      <c r="O97" s="243">
        <v>0</v>
      </c>
      <c r="P97" s="243">
        <v>0</v>
      </c>
      <c r="Q97" s="243">
        <v>0</v>
      </c>
      <c r="R97" s="243">
        <v>0</v>
      </c>
      <c r="S97" s="243">
        <v>0</v>
      </c>
      <c r="T97" s="243">
        <v>0</v>
      </c>
      <c r="U97" s="243">
        <v>0</v>
      </c>
      <c r="V97" s="243">
        <v>0</v>
      </c>
      <c r="W97" s="243">
        <v>0</v>
      </c>
      <c r="X97" s="243">
        <v>0</v>
      </c>
      <c r="Y97" s="243">
        <v>0</v>
      </c>
      <c r="Z97" s="243">
        <v>0</v>
      </c>
      <c r="AA97" s="243">
        <v>0</v>
      </c>
      <c r="AB97" s="243">
        <v>0</v>
      </c>
      <c r="AC97" s="243">
        <v>0</v>
      </c>
      <c r="AD97" s="243">
        <v>0</v>
      </c>
      <c r="AE97" s="243">
        <v>0</v>
      </c>
      <c r="AF97" s="243">
        <v>0</v>
      </c>
      <c r="AG97" s="243">
        <v>0</v>
      </c>
      <c r="AH97" s="243" t="e">
        <v>#DIV/0!</v>
      </c>
      <c r="AI97" s="243">
        <v>0</v>
      </c>
      <c r="AJ97" s="375">
        <v>0</v>
      </c>
    </row>
    <row r="98" spans="2:37" x14ac:dyDescent="0.25">
      <c r="B98" s="83">
        <v>5506</v>
      </c>
      <c r="C98" s="82" t="s">
        <v>992</v>
      </c>
      <c r="D98" s="243">
        <v>0</v>
      </c>
      <c r="E98" s="243">
        <v>0</v>
      </c>
      <c r="F98" s="243">
        <v>0</v>
      </c>
      <c r="G98" s="243">
        <v>0</v>
      </c>
      <c r="H98" s="243">
        <v>0</v>
      </c>
      <c r="I98" s="243">
        <v>0</v>
      </c>
      <c r="J98" s="243">
        <v>0</v>
      </c>
      <c r="K98" s="243">
        <v>0</v>
      </c>
      <c r="L98" s="243">
        <v>0</v>
      </c>
      <c r="M98" s="243">
        <v>0</v>
      </c>
      <c r="N98" s="243">
        <v>0</v>
      </c>
      <c r="O98" s="243">
        <v>0</v>
      </c>
      <c r="P98" s="243">
        <v>0</v>
      </c>
      <c r="Q98" s="243">
        <v>0</v>
      </c>
      <c r="R98" s="243">
        <v>0</v>
      </c>
      <c r="S98" s="243">
        <v>0</v>
      </c>
      <c r="T98" s="243">
        <v>0</v>
      </c>
      <c r="U98" s="243">
        <v>0</v>
      </c>
      <c r="V98" s="243">
        <v>0</v>
      </c>
      <c r="W98" s="243">
        <v>0</v>
      </c>
      <c r="X98" s="243">
        <v>0</v>
      </c>
      <c r="Y98" s="243">
        <v>0</v>
      </c>
      <c r="Z98" s="243">
        <v>0</v>
      </c>
      <c r="AA98" s="243">
        <v>0</v>
      </c>
      <c r="AB98" s="243">
        <v>0</v>
      </c>
      <c r="AC98" s="243">
        <v>0</v>
      </c>
      <c r="AD98" s="243">
        <v>0</v>
      </c>
      <c r="AE98" s="243">
        <v>0</v>
      </c>
      <c r="AF98" s="243">
        <v>0</v>
      </c>
      <c r="AG98" s="243">
        <v>0</v>
      </c>
      <c r="AH98" s="243" t="e">
        <v>#DIV/0!</v>
      </c>
      <c r="AI98" s="243">
        <v>0</v>
      </c>
      <c r="AJ98" s="375">
        <v>0</v>
      </c>
    </row>
    <row r="99" spans="2:37" x14ac:dyDescent="0.25">
      <c r="B99" s="83">
        <v>5507</v>
      </c>
      <c r="C99" s="82" t="s">
        <v>993</v>
      </c>
      <c r="D99" s="243">
        <v>0</v>
      </c>
      <c r="E99" s="243">
        <v>0</v>
      </c>
      <c r="F99" s="243">
        <v>0</v>
      </c>
      <c r="G99" s="243">
        <v>0</v>
      </c>
      <c r="H99" s="243">
        <v>0</v>
      </c>
      <c r="I99" s="243">
        <v>0</v>
      </c>
      <c r="J99" s="243">
        <v>0</v>
      </c>
      <c r="K99" s="243">
        <v>0</v>
      </c>
      <c r="L99" s="243">
        <v>0</v>
      </c>
      <c r="M99" s="243">
        <v>0</v>
      </c>
      <c r="N99" s="243">
        <v>0</v>
      </c>
      <c r="O99" s="243">
        <v>0</v>
      </c>
      <c r="P99" s="243">
        <v>0</v>
      </c>
      <c r="Q99" s="243">
        <v>0</v>
      </c>
      <c r="R99" s="243">
        <v>0</v>
      </c>
      <c r="S99" s="243">
        <v>0</v>
      </c>
      <c r="T99" s="243">
        <v>0</v>
      </c>
      <c r="U99" s="243">
        <v>0</v>
      </c>
      <c r="V99" s="243">
        <v>0</v>
      </c>
      <c r="W99" s="243">
        <v>0</v>
      </c>
      <c r="X99" s="243">
        <v>0</v>
      </c>
      <c r="Y99" s="243">
        <v>0</v>
      </c>
      <c r="Z99" s="243">
        <v>0</v>
      </c>
      <c r="AA99" s="243">
        <v>0</v>
      </c>
      <c r="AB99" s="243">
        <v>0</v>
      </c>
      <c r="AC99" s="243">
        <v>0</v>
      </c>
      <c r="AD99" s="243">
        <v>0</v>
      </c>
      <c r="AE99" s="243">
        <v>0</v>
      </c>
      <c r="AF99" s="243">
        <v>0</v>
      </c>
      <c r="AG99" s="243">
        <v>0</v>
      </c>
      <c r="AH99" s="243" t="e">
        <v>#DIV/0!</v>
      </c>
      <c r="AI99" s="243">
        <v>0</v>
      </c>
      <c r="AJ99" s="375">
        <v>0</v>
      </c>
    </row>
    <row r="100" spans="2:37" x14ac:dyDescent="0.25">
      <c r="B100" s="83">
        <v>5590</v>
      </c>
      <c r="C100" s="82" t="s">
        <v>53</v>
      </c>
      <c r="D100" s="243">
        <v>0</v>
      </c>
      <c r="E100" s="243">
        <v>1.6007388750662672E-2</v>
      </c>
      <c r="F100" s="243">
        <v>1.7334649823842009E-2</v>
      </c>
      <c r="G100" s="243">
        <v>1.2331801512164722E-2</v>
      </c>
      <c r="H100" s="243">
        <v>1.3045461573247302E-2</v>
      </c>
      <c r="I100" s="243">
        <v>9.5189162171659802E-3</v>
      </c>
      <c r="J100" s="243">
        <v>1.430181301968006E-2</v>
      </c>
      <c r="K100" s="243">
        <v>9.4465586998685458E-3</v>
      </c>
      <c r="L100" s="243">
        <v>1.5554828182356178E-2</v>
      </c>
      <c r="M100" s="243">
        <v>6.557993738072667E-4</v>
      </c>
      <c r="N100" s="243">
        <v>8.1790338459831967E-5</v>
      </c>
      <c r="O100" s="243">
        <v>2.9110182131910512E-3</v>
      </c>
      <c r="P100" s="243">
        <v>4.6868453903077393E-4</v>
      </c>
      <c r="Q100" s="243">
        <v>3.3287023057425362E-2</v>
      </c>
      <c r="R100" s="243">
        <v>1.0974121327864045E-2</v>
      </c>
      <c r="S100" s="243">
        <v>8.8495408392776174E-3</v>
      </c>
      <c r="T100" s="243">
        <v>0</v>
      </c>
      <c r="U100" s="243">
        <v>0</v>
      </c>
      <c r="V100" s="243">
        <v>4.6724697895599819E-2</v>
      </c>
      <c r="W100" s="243">
        <v>0</v>
      </c>
      <c r="X100" s="243">
        <v>3.1971674244718327E-2</v>
      </c>
      <c r="Y100" s="243">
        <v>0.18257887066992606</v>
      </c>
      <c r="Z100" s="243">
        <v>0</v>
      </c>
      <c r="AA100" s="243">
        <v>0.10508455070479451</v>
      </c>
      <c r="AB100" s="243">
        <v>5.8466753764446263E-3</v>
      </c>
      <c r="AC100" s="243">
        <v>0</v>
      </c>
      <c r="AD100" s="243">
        <v>3.171635603768521E-2</v>
      </c>
      <c r="AE100" s="243">
        <v>1.3052675175109748E-2</v>
      </c>
      <c r="AF100" s="243">
        <v>1.1318446952706201E-3</v>
      </c>
      <c r="AG100" s="243">
        <v>1.2868307712797141E-2</v>
      </c>
      <c r="AH100" s="243" t="e">
        <v>#DIV/0!</v>
      </c>
      <c r="AI100" s="243">
        <v>9.3486858234098025E-2</v>
      </c>
      <c r="AJ100" s="375">
        <v>1.302367030364026E-2</v>
      </c>
    </row>
    <row r="101" spans="2:37" s="14" customFormat="1" x14ac:dyDescent="0.25">
      <c r="B101" s="13">
        <v>46</v>
      </c>
      <c r="C101" s="14" t="s">
        <v>994</v>
      </c>
      <c r="D101" s="277">
        <v>3.708897719660776E-4</v>
      </c>
      <c r="E101" s="277">
        <v>2.9894710861035709E-3</v>
      </c>
      <c r="F101" s="277">
        <v>5.7204710414397723E-2</v>
      </c>
      <c r="G101" s="277">
        <v>5.9593678360052938E-3</v>
      </c>
      <c r="H101" s="277">
        <v>2.6382539550430475E-2</v>
      </c>
      <c r="I101" s="277">
        <v>2.4659090390408488E-7</v>
      </c>
      <c r="J101" s="277">
        <v>6.6496403345602656E-4</v>
      </c>
      <c r="K101" s="277">
        <v>2.6392920722626505E-4</v>
      </c>
      <c r="L101" s="277">
        <v>2.9308514771332467E-2</v>
      </c>
      <c r="M101" s="277">
        <v>6.3222524614271894E-3</v>
      </c>
      <c r="N101" s="277">
        <v>1.2251597670327155E-3</v>
      </c>
      <c r="O101" s="277">
        <v>3.2057588145152798E-3</v>
      </c>
      <c r="P101" s="277">
        <v>0</v>
      </c>
      <c r="Q101" s="277">
        <v>6.8899779078771747E-2</v>
      </c>
      <c r="R101" s="277">
        <v>1.4160976511612806E-2</v>
      </c>
      <c r="S101" s="277">
        <v>0</v>
      </c>
      <c r="T101" s="277">
        <v>1.886619437730471E-3</v>
      </c>
      <c r="U101" s="277">
        <v>1.3758925063836322E-8</v>
      </c>
      <c r="V101" s="277">
        <v>2.1989793907931494E-3</v>
      </c>
      <c r="W101" s="277">
        <v>4.9631609256216712E-5</v>
      </c>
      <c r="X101" s="277">
        <v>3.7249879131434128E-4</v>
      </c>
      <c r="Y101" s="277">
        <v>0</v>
      </c>
      <c r="Z101" s="277">
        <v>0</v>
      </c>
      <c r="AA101" s="277">
        <v>2.0859301266967452E-2</v>
      </c>
      <c r="AB101" s="277">
        <v>5.4302339622221254E-6</v>
      </c>
      <c r="AC101" s="277">
        <v>0</v>
      </c>
      <c r="AD101" s="277">
        <v>2.5321128702529565E-3</v>
      </c>
      <c r="AE101" s="277">
        <v>2.144495856988923E-2</v>
      </c>
      <c r="AF101" s="277">
        <v>1.1173787415688242E-3</v>
      </c>
      <c r="AG101" s="277">
        <v>2.4566645571600668E-2</v>
      </c>
      <c r="AH101" s="277" t="e">
        <v>#DIV/0!</v>
      </c>
      <c r="AI101" s="277">
        <v>7.8735222911524034E-3</v>
      </c>
      <c r="AJ101" s="374">
        <v>2.2912948787234492E-2</v>
      </c>
      <c r="AK101" s="253"/>
    </row>
    <row r="102" spans="2:37" x14ac:dyDescent="0.25">
      <c r="B102" s="83">
        <v>4601</v>
      </c>
      <c r="C102" s="82" t="s">
        <v>995</v>
      </c>
      <c r="D102" s="243">
        <v>0</v>
      </c>
      <c r="E102" s="243">
        <v>1.4353868157697633E-4</v>
      </c>
      <c r="F102" s="243">
        <v>4.6760172503259222E-2</v>
      </c>
      <c r="G102" s="243">
        <v>5.956821635522286E-3</v>
      </c>
      <c r="H102" s="243">
        <v>2.1172530606802197E-2</v>
      </c>
      <c r="I102" s="243">
        <v>0</v>
      </c>
      <c r="J102" s="243">
        <v>3.9846447612266989E-4</v>
      </c>
      <c r="K102" s="243">
        <v>0</v>
      </c>
      <c r="L102" s="243">
        <v>2.9308514771332467E-2</v>
      </c>
      <c r="M102" s="243">
        <v>0</v>
      </c>
      <c r="N102" s="243">
        <v>1.2251597670327155E-3</v>
      </c>
      <c r="O102" s="243">
        <v>2.8923145873695115E-3</v>
      </c>
      <c r="P102" s="243">
        <v>0</v>
      </c>
      <c r="Q102" s="243">
        <v>0</v>
      </c>
      <c r="R102" s="243">
        <v>8.0761166419193453E-3</v>
      </c>
      <c r="S102" s="243">
        <v>0</v>
      </c>
      <c r="T102" s="243">
        <v>3.1475018612077914E-4</v>
      </c>
      <c r="U102" s="243">
        <v>0</v>
      </c>
      <c r="V102" s="243">
        <v>0</v>
      </c>
      <c r="W102" s="243">
        <v>0</v>
      </c>
      <c r="X102" s="243">
        <v>0</v>
      </c>
      <c r="Y102" s="243">
        <v>0</v>
      </c>
      <c r="Z102" s="243">
        <v>0</v>
      </c>
      <c r="AA102" s="243">
        <v>0</v>
      </c>
      <c r="AB102" s="243">
        <v>0</v>
      </c>
      <c r="AC102" s="243">
        <v>0</v>
      </c>
      <c r="AD102" s="243">
        <v>3.5320407053729672E-5</v>
      </c>
      <c r="AE102" s="243">
        <v>1.6045775629479932E-2</v>
      </c>
      <c r="AF102" s="243">
        <v>1.0877848420464799E-3</v>
      </c>
      <c r="AG102" s="243">
        <v>2.3304163956997873E-2</v>
      </c>
      <c r="AH102" s="243" t="e">
        <v>#DIV/0!</v>
      </c>
      <c r="AI102" s="243">
        <v>0</v>
      </c>
      <c r="AJ102" s="375">
        <v>1.6537988014259531E-2</v>
      </c>
    </row>
    <row r="103" spans="2:37" x14ac:dyDescent="0.25">
      <c r="B103" s="83">
        <v>4602</v>
      </c>
      <c r="C103" s="82" t="s">
        <v>996</v>
      </c>
      <c r="D103" s="243">
        <v>3.5764296870847382E-4</v>
      </c>
      <c r="E103" s="243">
        <v>3.6426877048441102E-5</v>
      </c>
      <c r="F103" s="243">
        <v>1.3732571769644082E-5</v>
      </c>
      <c r="G103" s="243">
        <v>2.5462004830073654E-6</v>
      </c>
      <c r="H103" s="243">
        <v>8.0145695833944364E-5</v>
      </c>
      <c r="I103" s="243">
        <v>0</v>
      </c>
      <c r="J103" s="243">
        <v>0</v>
      </c>
      <c r="K103" s="243">
        <v>0</v>
      </c>
      <c r="L103" s="243">
        <v>0</v>
      </c>
      <c r="M103" s="243">
        <v>3.0758928644929143E-6</v>
      </c>
      <c r="N103" s="243">
        <v>0</v>
      </c>
      <c r="O103" s="243">
        <v>0</v>
      </c>
      <c r="P103" s="243">
        <v>0</v>
      </c>
      <c r="Q103" s="243">
        <v>0</v>
      </c>
      <c r="R103" s="243">
        <v>1.9961093862715035E-7</v>
      </c>
      <c r="S103" s="243">
        <v>0</v>
      </c>
      <c r="T103" s="243">
        <v>0</v>
      </c>
      <c r="U103" s="243">
        <v>0</v>
      </c>
      <c r="V103" s="243">
        <v>2.1949343226901272E-3</v>
      </c>
      <c r="W103" s="243">
        <v>0</v>
      </c>
      <c r="X103" s="243">
        <v>3.7249879131434128E-4</v>
      </c>
      <c r="Y103" s="243">
        <v>0</v>
      </c>
      <c r="Z103" s="243">
        <v>0</v>
      </c>
      <c r="AA103" s="243">
        <v>0</v>
      </c>
      <c r="AB103" s="243">
        <v>0</v>
      </c>
      <c r="AC103" s="243">
        <v>0</v>
      </c>
      <c r="AD103" s="243">
        <v>5.6946081018699074E-5</v>
      </c>
      <c r="AE103" s="243">
        <v>5.2782604860625715E-5</v>
      </c>
      <c r="AF103" s="243">
        <v>0</v>
      </c>
      <c r="AG103" s="243">
        <v>1.8034147437466614E-5</v>
      </c>
      <c r="AH103" s="243" t="e">
        <v>#DIV/0!</v>
      </c>
      <c r="AI103" s="243">
        <v>0</v>
      </c>
      <c r="AJ103" s="375">
        <v>6.2591268496031002E-5</v>
      </c>
    </row>
    <row r="104" spans="2:37" x14ac:dyDescent="0.25">
      <c r="B104" s="83">
        <v>4690</v>
      </c>
      <c r="C104" s="82" t="s">
        <v>118</v>
      </c>
      <c r="D104" s="243">
        <v>1.3246803257603785E-5</v>
      </c>
      <c r="E104" s="243">
        <v>2.8095055274781539E-3</v>
      </c>
      <c r="F104" s="243">
        <v>1.0430805339368857E-2</v>
      </c>
      <c r="G104" s="243">
        <v>0</v>
      </c>
      <c r="H104" s="243">
        <v>5.1298632477943347E-3</v>
      </c>
      <c r="I104" s="243">
        <v>2.4659090390408488E-7</v>
      </c>
      <c r="J104" s="243">
        <v>2.6649955733335667E-4</v>
      </c>
      <c r="K104" s="243">
        <v>2.6392920722626505E-4</v>
      </c>
      <c r="L104" s="243">
        <v>0</v>
      </c>
      <c r="M104" s="243">
        <v>6.3191765685626971E-3</v>
      </c>
      <c r="N104" s="243">
        <v>0</v>
      </c>
      <c r="O104" s="243">
        <v>3.1344422714576809E-4</v>
      </c>
      <c r="P104" s="243">
        <v>0</v>
      </c>
      <c r="Q104" s="243">
        <v>6.8899779078771747E-2</v>
      </c>
      <c r="R104" s="243">
        <v>6.0846602587548331E-3</v>
      </c>
      <c r="S104" s="243">
        <v>0</v>
      </c>
      <c r="T104" s="243">
        <v>1.5718692516096919E-3</v>
      </c>
      <c r="U104" s="243">
        <v>1.3758925063836322E-8</v>
      </c>
      <c r="V104" s="243">
        <v>4.0450681030223054E-6</v>
      </c>
      <c r="W104" s="243">
        <v>4.9631609256216712E-5</v>
      </c>
      <c r="X104" s="243">
        <v>0</v>
      </c>
      <c r="Y104" s="243">
        <v>0</v>
      </c>
      <c r="Z104" s="243">
        <v>0</v>
      </c>
      <c r="AA104" s="243">
        <v>2.0859301266967452E-2</v>
      </c>
      <c r="AB104" s="243">
        <v>5.4302339622221254E-6</v>
      </c>
      <c r="AC104" s="243">
        <v>0</v>
      </c>
      <c r="AD104" s="243">
        <v>2.4398463821805275E-3</v>
      </c>
      <c r="AE104" s="243">
        <v>5.3464003355486707E-3</v>
      </c>
      <c r="AF104" s="243">
        <v>2.959389952234415E-5</v>
      </c>
      <c r="AG104" s="243">
        <v>1.244447467165331E-3</v>
      </c>
      <c r="AH104" s="243" t="e">
        <v>#DIV/0!</v>
      </c>
      <c r="AI104" s="243">
        <v>7.8735222911524034E-3</v>
      </c>
      <c r="AJ104" s="375">
        <v>6.31236950447893E-3</v>
      </c>
    </row>
    <row r="105" spans="2:37" s="14" customFormat="1" x14ac:dyDescent="0.25">
      <c r="B105" s="13"/>
      <c r="C105" s="14" t="s">
        <v>543</v>
      </c>
      <c r="D105" s="277">
        <v>0.12284908216384589</v>
      </c>
      <c r="E105" s="277">
        <v>-5.4148325314610141E-2</v>
      </c>
      <c r="F105" s="277">
        <v>7.3629110459519911E-3</v>
      </c>
      <c r="G105" s="277">
        <v>2.752238193722378E-2</v>
      </c>
      <c r="H105" s="277">
        <v>1.8115505519203979E-2</v>
      </c>
      <c r="I105" s="277">
        <v>4.8458324639613311E-2</v>
      </c>
      <c r="J105" s="277">
        <v>0.16480127661627253</v>
      </c>
      <c r="K105" s="277">
        <v>-0.15648582794216073</v>
      </c>
      <c r="L105" s="277">
        <v>5.1733442283810847E-2</v>
      </c>
      <c r="M105" s="277">
        <v>0.1128266054802077</v>
      </c>
      <c r="N105" s="277">
        <v>0.19693412294739393</v>
      </c>
      <c r="O105" s="277">
        <v>7.5579878284635485E-2</v>
      </c>
      <c r="P105" s="277">
        <v>5.6744120130401227E-2</v>
      </c>
      <c r="Q105" s="277">
        <v>5.0120443840451024E-3</v>
      </c>
      <c r="R105" s="277">
        <v>9.4867455295139722E-2</v>
      </c>
      <c r="S105" s="277">
        <v>-0.12880068680287757</v>
      </c>
      <c r="T105" s="277">
        <v>-5.1475692037635135E-2</v>
      </c>
      <c r="U105" s="277">
        <v>4.2535873686595713E-2</v>
      </c>
      <c r="V105" s="277">
        <v>5.7213147673563607E-2</v>
      </c>
      <c r="W105" s="277">
        <v>0.12179396896090279</v>
      </c>
      <c r="X105" s="277">
        <v>-0.82793473615405888</v>
      </c>
      <c r="Y105" s="277">
        <v>-0.4557150516866213</v>
      </c>
      <c r="Z105" s="277">
        <v>-0.131597358238039</v>
      </c>
      <c r="AA105" s="277">
        <v>2.8372523126568159E-2</v>
      </c>
      <c r="AB105" s="277">
        <v>-0.11298102896153241</v>
      </c>
      <c r="AC105" s="277">
        <v>3.3995168014245576E-2</v>
      </c>
      <c r="AD105" s="277">
        <v>-9.84752141144217E-2</v>
      </c>
      <c r="AE105" s="277">
        <v>3.9225010889373441E-2</v>
      </c>
      <c r="AF105" s="277">
        <v>0.15730578993440239</v>
      </c>
      <c r="AG105" s="277">
        <v>6.3807835116411374E-2</v>
      </c>
      <c r="AH105" s="277" t="e">
        <v>#DIV/0!</v>
      </c>
      <c r="AI105" s="277">
        <v>-0.1124871264247987</v>
      </c>
      <c r="AJ105" s="374">
        <v>2.7977913778410558E-2</v>
      </c>
      <c r="AK105" s="253"/>
    </row>
    <row r="106" spans="2:37" s="14" customFormat="1" x14ac:dyDescent="0.25">
      <c r="B106" s="83"/>
      <c r="C106" s="82"/>
      <c r="D106" s="277"/>
      <c r="E106" s="277"/>
      <c r="F106" s="277"/>
      <c r="G106" s="277"/>
      <c r="H106" s="277"/>
      <c r="I106" s="277"/>
      <c r="J106" s="277"/>
      <c r="K106" s="277"/>
      <c r="L106" s="277"/>
      <c r="M106" s="277"/>
      <c r="N106" s="277"/>
      <c r="O106" s="277"/>
      <c r="P106" s="277"/>
      <c r="Q106" s="277"/>
      <c r="R106" s="277"/>
      <c r="S106" s="277"/>
      <c r="T106" s="277"/>
      <c r="U106" s="277"/>
      <c r="V106" s="277"/>
      <c r="W106" s="277"/>
      <c r="X106" s="277"/>
      <c r="Y106" s="277"/>
      <c r="Z106" s="277"/>
      <c r="AA106" s="277"/>
      <c r="AB106" s="277"/>
      <c r="AC106" s="277"/>
      <c r="AD106" s="277"/>
      <c r="AE106" s="277"/>
      <c r="AF106" s="277"/>
      <c r="AG106" s="277"/>
      <c r="AH106" s="277"/>
      <c r="AI106" s="277"/>
      <c r="AJ106" s="374"/>
      <c r="AK106" s="253"/>
    </row>
    <row r="107" spans="2:37" s="14" customFormat="1" x14ac:dyDescent="0.25">
      <c r="B107" s="13">
        <v>56</v>
      </c>
      <c r="C107" s="14" t="s">
        <v>544</v>
      </c>
      <c r="D107" s="277">
        <v>3.2506873750623735E-2</v>
      </c>
      <c r="E107" s="277">
        <v>0.118055792153286</v>
      </c>
      <c r="F107" s="277">
        <v>0.10252760042430711</v>
      </c>
      <c r="G107" s="277">
        <v>7.6910809302761909E-2</v>
      </c>
      <c r="H107" s="277">
        <v>8.8986029432654171E-2</v>
      </c>
      <c r="I107" s="277">
        <v>6.0808321202262226E-2</v>
      </c>
      <c r="J107" s="277">
        <v>7.8577131373022326E-3</v>
      </c>
      <c r="K107" s="277">
        <v>0.37178114064597451</v>
      </c>
      <c r="L107" s="277">
        <v>7.5636699530355109E-2</v>
      </c>
      <c r="M107" s="277">
        <v>2.6366259302151321E-2</v>
      </c>
      <c r="N107" s="277">
        <v>3.1122342745493956E-2</v>
      </c>
      <c r="O107" s="277">
        <v>3.9660940360915886E-2</v>
      </c>
      <c r="P107" s="277">
        <v>2.9309830353036904E-2</v>
      </c>
      <c r="Q107" s="277">
        <v>4.2115972624896074E-2</v>
      </c>
      <c r="R107" s="277">
        <v>5.0921337475485072E-2</v>
      </c>
      <c r="S107" s="277">
        <v>0.1295584802776123</v>
      </c>
      <c r="T107" s="277">
        <v>6.0484544526329613E-2</v>
      </c>
      <c r="U107" s="277">
        <v>4.5715173267161492E-2</v>
      </c>
      <c r="V107" s="277">
        <v>2.343882165771308E-2</v>
      </c>
      <c r="W107" s="277">
        <v>1.6662395825330495E-2</v>
      </c>
      <c r="X107" s="277">
        <v>0.15421436821839546</v>
      </c>
      <c r="Y107" s="277">
        <v>7.5242449291439445E-2</v>
      </c>
      <c r="Z107" s="277">
        <v>0.15291376389552205</v>
      </c>
      <c r="AA107" s="277">
        <v>4.6533691107275149E-2</v>
      </c>
      <c r="AB107" s="277">
        <v>0.23449090217049881</v>
      </c>
      <c r="AC107" s="277">
        <v>7.4333061313199847E-2</v>
      </c>
      <c r="AD107" s="277">
        <v>0.11195828545123966</v>
      </c>
      <c r="AE107" s="277">
        <v>7.7221813680657517E-2</v>
      </c>
      <c r="AF107" s="277">
        <v>6.9319791002240394E-2</v>
      </c>
      <c r="AG107" s="277">
        <v>6.5519561960475287E-2</v>
      </c>
      <c r="AH107" s="277" t="e">
        <v>#DIV/0!</v>
      </c>
      <c r="AI107" s="277">
        <v>6.4108025768071591E-2</v>
      </c>
      <c r="AJ107" s="374">
        <v>7.9633365060932534E-2</v>
      </c>
      <c r="AK107" s="253"/>
    </row>
    <row r="108" spans="2:37" x14ac:dyDescent="0.25">
      <c r="B108" s="83">
        <v>5601</v>
      </c>
      <c r="C108" s="82" t="s">
        <v>997</v>
      </c>
      <c r="D108" s="243">
        <v>2.2891133182037548E-4</v>
      </c>
      <c r="E108" s="243">
        <v>4.371300322154034E-4</v>
      </c>
      <c r="F108" s="243">
        <v>1.3990282655015184E-2</v>
      </c>
      <c r="G108" s="243">
        <v>1.4722712554655527E-5</v>
      </c>
      <c r="H108" s="243">
        <v>6.1786091337046505E-3</v>
      </c>
      <c r="I108" s="243">
        <v>7.5727181676686888E-4</v>
      </c>
      <c r="J108" s="243">
        <v>0</v>
      </c>
      <c r="K108" s="243">
        <v>0</v>
      </c>
      <c r="L108" s="243">
        <v>1.4447514589438711E-6</v>
      </c>
      <c r="M108" s="243">
        <v>1.7163803565797966E-5</v>
      </c>
      <c r="N108" s="243">
        <v>2.832474117128897E-5</v>
      </c>
      <c r="O108" s="243">
        <v>1.3584664546159182E-4</v>
      </c>
      <c r="P108" s="243">
        <v>8.4217801751382868E-6</v>
      </c>
      <c r="Q108" s="243">
        <v>1.716475738683621E-4</v>
      </c>
      <c r="R108" s="243">
        <v>1.2015372323452779E-4</v>
      </c>
      <c r="S108" s="243">
        <v>2.5176585965395592E-4</v>
      </c>
      <c r="T108" s="243">
        <v>1.6643395441501114E-4</v>
      </c>
      <c r="U108" s="243">
        <v>0</v>
      </c>
      <c r="V108" s="243">
        <v>8.4102877373511391E-3</v>
      </c>
      <c r="W108" s="243">
        <v>0</v>
      </c>
      <c r="X108" s="243">
        <v>0</v>
      </c>
      <c r="Y108" s="243">
        <v>0</v>
      </c>
      <c r="Z108" s="243">
        <v>0</v>
      </c>
      <c r="AA108" s="243">
        <v>5.112291416550958E-6</v>
      </c>
      <c r="AB108" s="243">
        <v>1.4781783902209573E-4</v>
      </c>
      <c r="AC108" s="243">
        <v>3.9622564417862707E-3</v>
      </c>
      <c r="AD108" s="243">
        <v>6.7887232240299304E-4</v>
      </c>
      <c r="AE108" s="243">
        <v>3.9659423903521396E-3</v>
      </c>
      <c r="AF108" s="243">
        <v>2.5148739723670051E-5</v>
      </c>
      <c r="AG108" s="243">
        <v>7.1308931500152934E-5</v>
      </c>
      <c r="AH108" s="243" t="e">
        <v>#DIV/0!</v>
      </c>
      <c r="AI108" s="243">
        <v>1.3005785718190361E-3</v>
      </c>
      <c r="AJ108" s="375">
        <v>4.8564787833382415E-3</v>
      </c>
    </row>
    <row r="109" spans="2:37" x14ac:dyDescent="0.25">
      <c r="B109" s="83">
        <v>5602</v>
      </c>
      <c r="C109" s="82" t="s">
        <v>998</v>
      </c>
      <c r="D109" s="243">
        <v>0</v>
      </c>
      <c r="E109" s="243">
        <v>0</v>
      </c>
      <c r="F109" s="243">
        <v>0</v>
      </c>
      <c r="G109" s="243">
        <v>0</v>
      </c>
      <c r="H109" s="243">
        <v>0</v>
      </c>
      <c r="I109" s="243">
        <v>0</v>
      </c>
      <c r="J109" s="243">
        <v>0</v>
      </c>
      <c r="K109" s="243">
        <v>0</v>
      </c>
      <c r="L109" s="243">
        <v>0</v>
      </c>
      <c r="M109" s="243">
        <v>0</v>
      </c>
      <c r="N109" s="243">
        <v>0</v>
      </c>
      <c r="O109" s="243">
        <v>0</v>
      </c>
      <c r="P109" s="243">
        <v>0</v>
      </c>
      <c r="Q109" s="243">
        <v>0</v>
      </c>
      <c r="R109" s="243">
        <v>0</v>
      </c>
      <c r="S109" s="243">
        <v>0</v>
      </c>
      <c r="T109" s="243">
        <v>0</v>
      </c>
      <c r="U109" s="243">
        <v>0</v>
      </c>
      <c r="V109" s="243">
        <v>0</v>
      </c>
      <c r="W109" s="243">
        <v>0</v>
      </c>
      <c r="X109" s="243">
        <v>0</v>
      </c>
      <c r="Y109" s="243">
        <v>0</v>
      </c>
      <c r="Z109" s="243">
        <v>0</v>
      </c>
      <c r="AA109" s="243">
        <v>0</v>
      </c>
      <c r="AB109" s="243">
        <v>0</v>
      </c>
      <c r="AC109" s="243">
        <v>0</v>
      </c>
      <c r="AD109" s="243">
        <v>0</v>
      </c>
      <c r="AE109" s="243">
        <v>0</v>
      </c>
      <c r="AF109" s="243">
        <v>0</v>
      </c>
      <c r="AG109" s="243">
        <v>0</v>
      </c>
      <c r="AH109" s="243" t="e">
        <v>#DIV/0!</v>
      </c>
      <c r="AI109" s="243">
        <v>0</v>
      </c>
      <c r="AJ109" s="375">
        <v>0</v>
      </c>
    </row>
    <row r="110" spans="2:37" x14ac:dyDescent="0.25">
      <c r="B110" s="83">
        <v>5603</v>
      </c>
      <c r="C110" s="82" t="s">
        <v>140</v>
      </c>
      <c r="D110" s="243">
        <v>4.9686443233525573E-6</v>
      </c>
      <c r="E110" s="243">
        <v>2.0464114718224538E-4</v>
      </c>
      <c r="F110" s="243">
        <v>1.0980129580392202E-3</v>
      </c>
      <c r="G110" s="243">
        <v>2.0792470070785732E-3</v>
      </c>
      <c r="H110" s="243">
        <v>8.5678924551829076E-4</v>
      </c>
      <c r="I110" s="243">
        <v>3.3418969216658396E-4</v>
      </c>
      <c r="J110" s="243">
        <v>0</v>
      </c>
      <c r="K110" s="243">
        <v>0</v>
      </c>
      <c r="L110" s="243">
        <v>2.0392967148859202E-4</v>
      </c>
      <c r="M110" s="243">
        <v>0</v>
      </c>
      <c r="N110" s="243">
        <v>6.9746872385121738E-4</v>
      </c>
      <c r="O110" s="243">
        <v>4.0329570435621438E-4</v>
      </c>
      <c r="P110" s="243">
        <v>0</v>
      </c>
      <c r="Q110" s="243">
        <v>0</v>
      </c>
      <c r="R110" s="243">
        <v>2.3659695111920973E-4</v>
      </c>
      <c r="S110" s="243">
        <v>0</v>
      </c>
      <c r="T110" s="243">
        <v>1.141830168487651E-2</v>
      </c>
      <c r="U110" s="243">
        <v>0</v>
      </c>
      <c r="V110" s="243">
        <v>0</v>
      </c>
      <c r="W110" s="243">
        <v>4.2430062753139665E-4</v>
      </c>
      <c r="X110" s="243">
        <v>7.5799466447555681E-3</v>
      </c>
      <c r="Y110" s="243">
        <v>0</v>
      </c>
      <c r="Z110" s="243">
        <v>0</v>
      </c>
      <c r="AA110" s="243">
        <v>0</v>
      </c>
      <c r="AB110" s="243">
        <v>0</v>
      </c>
      <c r="AC110" s="243">
        <v>0</v>
      </c>
      <c r="AD110" s="243">
        <v>1.4241142605957594E-3</v>
      </c>
      <c r="AE110" s="243">
        <v>6.7228698839003488E-4</v>
      </c>
      <c r="AF110" s="243">
        <v>6.1926283087501764E-4</v>
      </c>
      <c r="AG110" s="243">
        <v>1.6215118838827471E-4</v>
      </c>
      <c r="AH110" s="243" t="e">
        <v>#DIV/0!</v>
      </c>
      <c r="AI110" s="243">
        <v>0</v>
      </c>
      <c r="AJ110" s="375">
        <v>7.5422107927089173E-4</v>
      </c>
    </row>
    <row r="111" spans="2:37" x14ac:dyDescent="0.25">
      <c r="B111" s="83">
        <v>5604</v>
      </c>
      <c r="C111" s="82" t="s">
        <v>999</v>
      </c>
      <c r="D111" s="243">
        <v>3.1751094827721538E-2</v>
      </c>
      <c r="E111" s="243">
        <v>8.8869496144016041E-2</v>
      </c>
      <c r="F111" s="243">
        <v>7.5280077405595822E-2</v>
      </c>
      <c r="G111" s="243">
        <v>6.432417181109637E-2</v>
      </c>
      <c r="H111" s="243">
        <v>6.8543813035631299E-2</v>
      </c>
      <c r="I111" s="243">
        <v>5.9440238769377672E-2</v>
      </c>
      <c r="J111" s="243">
        <v>6.5766481624366969E-3</v>
      </c>
      <c r="K111" s="243">
        <v>0.27971458172563196</v>
      </c>
      <c r="L111" s="243">
        <v>7.0913730632888625E-2</v>
      </c>
      <c r="M111" s="243">
        <v>2.264873572176173E-2</v>
      </c>
      <c r="N111" s="243">
        <v>1.6470735524338385E-2</v>
      </c>
      <c r="O111" s="243">
        <v>3.2195192205312105E-2</v>
      </c>
      <c r="P111" s="243">
        <v>1.9935112984870818E-2</v>
      </c>
      <c r="Q111" s="243">
        <v>3.7844131676860307E-2</v>
      </c>
      <c r="R111" s="243">
        <v>4.3211249210571082E-2</v>
      </c>
      <c r="S111" s="243">
        <v>0.12800241391865069</v>
      </c>
      <c r="T111" s="243">
        <v>2.4580433489739772E-2</v>
      </c>
      <c r="U111" s="243">
        <v>4.5715173267161492E-2</v>
      </c>
      <c r="V111" s="243">
        <v>1.4679947353671115E-2</v>
      </c>
      <c r="W111" s="243">
        <v>1.493231609644336E-2</v>
      </c>
      <c r="X111" s="243">
        <v>0.13760051482997612</v>
      </c>
      <c r="Y111" s="243">
        <v>7.5242449291439445E-2</v>
      </c>
      <c r="Z111" s="243">
        <v>0.15291376389552205</v>
      </c>
      <c r="AA111" s="243">
        <v>2.4892336649329588E-2</v>
      </c>
      <c r="AB111" s="243">
        <v>0.22734375943248347</v>
      </c>
      <c r="AC111" s="243">
        <v>3.0300337102635945E-2</v>
      </c>
      <c r="AD111" s="243">
        <v>9.9148708060184471E-2</v>
      </c>
      <c r="AE111" s="243">
        <v>6.1283750763695868E-2</v>
      </c>
      <c r="AF111" s="243">
        <v>4.5987786767847871E-2</v>
      </c>
      <c r="AG111" s="243">
        <v>6.0962545940773674E-2</v>
      </c>
      <c r="AH111" s="243" t="e">
        <v>#DIV/0!</v>
      </c>
      <c r="AI111" s="243">
        <v>4.1507370448844103E-2</v>
      </c>
      <c r="AJ111" s="375">
        <v>6.2873299710214103E-2</v>
      </c>
    </row>
    <row r="112" spans="2:37" x14ac:dyDescent="0.25">
      <c r="B112" s="83">
        <v>5690</v>
      </c>
      <c r="C112" s="82" t="s">
        <v>53</v>
      </c>
      <c r="D112" s="243">
        <v>5.2189894675846755E-4</v>
      </c>
      <c r="E112" s="243">
        <v>2.8544524829872308E-2</v>
      </c>
      <c r="F112" s="243">
        <v>1.2159227405656892E-2</v>
      </c>
      <c r="G112" s="243">
        <v>1.0492667772032314E-2</v>
      </c>
      <c r="H112" s="243">
        <v>1.3406818017799941E-2</v>
      </c>
      <c r="I112" s="243">
        <v>2.7662092395110111E-4</v>
      </c>
      <c r="J112" s="243">
        <v>1.2810649748655357E-3</v>
      </c>
      <c r="K112" s="243">
        <v>9.2066558920342545E-2</v>
      </c>
      <c r="L112" s="243">
        <v>4.5175944745189369E-3</v>
      </c>
      <c r="M112" s="243">
        <v>3.7003597768237926E-3</v>
      </c>
      <c r="N112" s="243">
        <v>1.3925813756133063E-2</v>
      </c>
      <c r="O112" s="243">
        <v>6.9266058057859811E-3</v>
      </c>
      <c r="P112" s="243">
        <v>9.3662955879909478E-3</v>
      </c>
      <c r="Q112" s="243">
        <v>4.1001933741674004E-3</v>
      </c>
      <c r="R112" s="243">
        <v>7.353337590560235E-3</v>
      </c>
      <c r="S112" s="243">
        <v>1.3043004993076503E-3</v>
      </c>
      <c r="T112" s="243">
        <v>2.431937539729832E-2</v>
      </c>
      <c r="U112" s="243">
        <v>0</v>
      </c>
      <c r="V112" s="243">
        <v>3.4858656669082693E-4</v>
      </c>
      <c r="W112" s="243">
        <v>1.3057791013557395E-3</v>
      </c>
      <c r="X112" s="243">
        <v>9.0339067436637655E-3</v>
      </c>
      <c r="Y112" s="243">
        <v>0</v>
      </c>
      <c r="Z112" s="243">
        <v>0</v>
      </c>
      <c r="AA112" s="243">
        <v>2.1636242166529013E-2</v>
      </c>
      <c r="AB112" s="243">
        <v>6.99932489899323E-3</v>
      </c>
      <c r="AC112" s="243">
        <v>4.0070467768777623E-2</v>
      </c>
      <c r="AD112" s="243">
        <v>1.070659080805644E-2</v>
      </c>
      <c r="AE112" s="243">
        <v>1.1299833538219475E-2</v>
      </c>
      <c r="AF112" s="243">
        <v>2.2687592663793821E-2</v>
      </c>
      <c r="AG112" s="243">
        <v>4.3235558998131942E-3</v>
      </c>
      <c r="AH112" s="243" t="e">
        <v>#DIV/0!</v>
      </c>
      <c r="AI112" s="243">
        <v>2.1300076747408452E-2</v>
      </c>
      <c r="AJ112" s="375">
        <v>1.1149365488109323E-2</v>
      </c>
    </row>
    <row r="113" spans="2:37" s="14" customFormat="1" x14ac:dyDescent="0.25">
      <c r="B113" s="13">
        <v>47</v>
      </c>
      <c r="C113" s="14" t="s">
        <v>1209</v>
      </c>
      <c r="D113" s="277">
        <v>8.6802798902516094E-3</v>
      </c>
      <c r="E113" s="277">
        <v>2.8385451953223548E-2</v>
      </c>
      <c r="F113" s="277">
        <v>1.2663238960477651E-2</v>
      </c>
      <c r="G113" s="277">
        <v>1.4470509255265639E-3</v>
      </c>
      <c r="H113" s="277">
        <v>1.3623454290501899E-2</v>
      </c>
      <c r="I113" s="277">
        <v>2.7994322389855865E-2</v>
      </c>
      <c r="J113" s="277">
        <v>1.398457363066614E-3</v>
      </c>
      <c r="K113" s="277">
        <v>1.0978853043803556E-2</v>
      </c>
      <c r="L113" s="277">
        <v>7.520865625035773E-3</v>
      </c>
      <c r="M113" s="277">
        <v>3.6389731504876655E-3</v>
      </c>
      <c r="N113" s="277">
        <v>3.1639492458368362E-2</v>
      </c>
      <c r="O113" s="277">
        <v>6.5127245733300561E-4</v>
      </c>
      <c r="P113" s="277">
        <v>1.2224483650833458E-2</v>
      </c>
      <c r="Q113" s="277">
        <v>7.3826023800269459E-3</v>
      </c>
      <c r="R113" s="277">
        <v>1.3158739408803213E-2</v>
      </c>
      <c r="S113" s="277">
        <v>2.2193589451545057E-3</v>
      </c>
      <c r="T113" s="277">
        <v>5.6648139538318012E-3</v>
      </c>
      <c r="U113" s="277">
        <v>6.8978334486633944E-2</v>
      </c>
      <c r="V113" s="277">
        <v>4.3443965004980034E-4</v>
      </c>
      <c r="W113" s="277">
        <v>2.4277177588655265E-4</v>
      </c>
      <c r="X113" s="277">
        <v>0</v>
      </c>
      <c r="Y113" s="277">
        <v>0.18008885868484609</v>
      </c>
      <c r="Z113" s="277">
        <v>0</v>
      </c>
      <c r="AA113" s="277">
        <v>1.7133787068198559E-2</v>
      </c>
      <c r="AB113" s="277">
        <v>3.3476749606265302E-2</v>
      </c>
      <c r="AC113" s="277">
        <v>1.0021758761547581E-2</v>
      </c>
      <c r="AD113" s="277">
        <v>2.7460793949150519E-2</v>
      </c>
      <c r="AE113" s="277">
        <v>1.3983620171139518E-2</v>
      </c>
      <c r="AF113" s="277">
        <v>2.9322852730133055E-2</v>
      </c>
      <c r="AG113" s="277">
        <v>6.7001485849767757E-3</v>
      </c>
      <c r="AH113" s="277" t="e">
        <v>#DIV/0!</v>
      </c>
      <c r="AI113" s="277">
        <v>6.2839746006911931E-2</v>
      </c>
      <c r="AJ113" s="374">
        <v>1.3031756279193727E-2</v>
      </c>
      <c r="AK113" s="253"/>
    </row>
    <row r="114" spans="2:37" x14ac:dyDescent="0.25">
      <c r="B114" s="83">
        <v>4701</v>
      </c>
      <c r="C114" s="82" t="s">
        <v>1000</v>
      </c>
      <c r="D114" s="243">
        <v>2.6487949713645433E-4</v>
      </c>
      <c r="E114" s="243">
        <v>0</v>
      </c>
      <c r="F114" s="243">
        <v>3.0112608269531287E-4</v>
      </c>
      <c r="G114" s="243">
        <v>6.0764133740278321E-8</v>
      </c>
      <c r="H114" s="243">
        <v>1.7859017063396419E-4</v>
      </c>
      <c r="I114" s="243">
        <v>1.314500229228542E-4</v>
      </c>
      <c r="J114" s="243">
        <v>0</v>
      </c>
      <c r="K114" s="243">
        <v>0</v>
      </c>
      <c r="L114" s="243">
        <v>6.8076471185359667E-5</v>
      </c>
      <c r="M114" s="243">
        <v>0</v>
      </c>
      <c r="N114" s="243">
        <v>3.8688748148356481E-4</v>
      </c>
      <c r="O114" s="243">
        <v>0</v>
      </c>
      <c r="P114" s="243">
        <v>0</v>
      </c>
      <c r="Q114" s="243">
        <v>1.4838312540014832E-5</v>
      </c>
      <c r="R114" s="243">
        <v>1.0619937179179186E-4</v>
      </c>
      <c r="S114" s="243">
        <v>2.4146545048286071E-4</v>
      </c>
      <c r="T114" s="243">
        <v>0</v>
      </c>
      <c r="U114" s="243">
        <v>0</v>
      </c>
      <c r="V114" s="243">
        <v>0</v>
      </c>
      <c r="W114" s="243">
        <v>0</v>
      </c>
      <c r="X114" s="243">
        <v>0</v>
      </c>
      <c r="Y114" s="243">
        <v>4.5571582881445943E-4</v>
      </c>
      <c r="Z114" s="243">
        <v>0</v>
      </c>
      <c r="AA114" s="243">
        <v>0</v>
      </c>
      <c r="AB114" s="243">
        <v>1.9714522344417142E-4</v>
      </c>
      <c r="AC114" s="243">
        <v>0</v>
      </c>
      <c r="AD114" s="243">
        <v>1.3590836771061626E-4</v>
      </c>
      <c r="AE114" s="243">
        <v>1.5300756576763978E-4</v>
      </c>
      <c r="AF114" s="243">
        <v>3.4350649544641961E-4</v>
      </c>
      <c r="AG114" s="243">
        <v>5.4129841054560431E-5</v>
      </c>
      <c r="AH114" s="243" t="e">
        <v>#DIV/0!</v>
      </c>
      <c r="AI114" s="243">
        <v>1.3433889016677283E-4</v>
      </c>
      <c r="AJ114" s="375">
        <v>1.5053457492351675E-4</v>
      </c>
    </row>
    <row r="115" spans="2:37" x14ac:dyDescent="0.25">
      <c r="B115" s="83">
        <v>4702</v>
      </c>
      <c r="C115" s="82" t="s">
        <v>1001</v>
      </c>
      <c r="D115" s="243">
        <v>0</v>
      </c>
      <c r="E115" s="243">
        <v>0</v>
      </c>
      <c r="F115" s="243">
        <v>0</v>
      </c>
      <c r="G115" s="243">
        <v>0</v>
      </c>
      <c r="H115" s="243">
        <v>0</v>
      </c>
      <c r="I115" s="243">
        <v>0</v>
      </c>
      <c r="J115" s="243">
        <v>0</v>
      </c>
      <c r="K115" s="243">
        <v>0</v>
      </c>
      <c r="L115" s="243">
        <v>0</v>
      </c>
      <c r="M115" s="243">
        <v>0</v>
      </c>
      <c r="N115" s="243">
        <v>0</v>
      </c>
      <c r="O115" s="243">
        <v>0</v>
      </c>
      <c r="P115" s="243">
        <v>0</v>
      </c>
      <c r="Q115" s="243">
        <v>0</v>
      </c>
      <c r="R115" s="243">
        <v>0</v>
      </c>
      <c r="S115" s="243">
        <v>0</v>
      </c>
      <c r="T115" s="243">
        <v>0</v>
      </c>
      <c r="U115" s="243">
        <v>0</v>
      </c>
      <c r="V115" s="243">
        <v>0</v>
      </c>
      <c r="W115" s="243">
        <v>0</v>
      </c>
      <c r="X115" s="243">
        <v>0</v>
      </c>
      <c r="Y115" s="243">
        <v>0</v>
      </c>
      <c r="Z115" s="243">
        <v>0</v>
      </c>
      <c r="AA115" s="243">
        <v>0</v>
      </c>
      <c r="AB115" s="243">
        <v>0</v>
      </c>
      <c r="AC115" s="243">
        <v>0</v>
      </c>
      <c r="AD115" s="243">
        <v>0</v>
      </c>
      <c r="AE115" s="243">
        <v>0</v>
      </c>
      <c r="AF115" s="243">
        <v>0</v>
      </c>
      <c r="AG115" s="243">
        <v>0</v>
      </c>
      <c r="AH115" s="243" t="e">
        <v>#DIV/0!</v>
      </c>
      <c r="AI115" s="243">
        <v>0</v>
      </c>
      <c r="AJ115" s="375">
        <v>0</v>
      </c>
    </row>
    <row r="116" spans="2:37" x14ac:dyDescent="0.25">
      <c r="B116" s="83">
        <v>4703</v>
      </c>
      <c r="C116" s="82" t="s">
        <v>985</v>
      </c>
      <c r="D116" s="243">
        <v>3.8765693674076367E-3</v>
      </c>
      <c r="E116" s="243">
        <v>3.4148358169408068E-3</v>
      </c>
      <c r="F116" s="243">
        <v>1.2362109705555086E-2</v>
      </c>
      <c r="G116" s="243">
        <v>1.3480119291907121E-3</v>
      </c>
      <c r="H116" s="243">
        <v>7.0258692921386654E-3</v>
      </c>
      <c r="I116" s="243">
        <v>1.155132959564433E-2</v>
      </c>
      <c r="J116" s="243">
        <v>1.0641304615513656E-3</v>
      </c>
      <c r="K116" s="243">
        <v>5.6988392043567163E-3</v>
      </c>
      <c r="L116" s="243">
        <v>6.8379319453559266E-3</v>
      </c>
      <c r="M116" s="243">
        <v>3.5414341372173976E-3</v>
      </c>
      <c r="N116" s="243">
        <v>2.1469989978565355E-3</v>
      </c>
      <c r="O116" s="243">
        <v>1.7678635100279624E-5</v>
      </c>
      <c r="P116" s="243">
        <v>7.8997900922385584E-4</v>
      </c>
      <c r="Q116" s="243">
        <v>7.3668703977250848E-3</v>
      </c>
      <c r="R116" s="243">
        <v>4.8156571274849081E-3</v>
      </c>
      <c r="S116" s="243">
        <v>1.9730735882424154E-3</v>
      </c>
      <c r="T116" s="243">
        <v>5.6648139538318012E-3</v>
      </c>
      <c r="U116" s="243">
        <v>6.8978334486633944E-2</v>
      </c>
      <c r="V116" s="243">
        <v>2.9985312716393915E-4</v>
      </c>
      <c r="W116" s="243">
        <v>2.4270353242382533E-4</v>
      </c>
      <c r="X116" s="243">
        <v>0</v>
      </c>
      <c r="Y116" s="243">
        <v>7.8116074671314402E-3</v>
      </c>
      <c r="Z116" s="243">
        <v>0</v>
      </c>
      <c r="AA116" s="243">
        <v>5.0107040381853921E-4</v>
      </c>
      <c r="AB116" s="243">
        <v>3.1505619378075313E-2</v>
      </c>
      <c r="AC116" s="243">
        <v>9.0280435714219717E-3</v>
      </c>
      <c r="AD116" s="243">
        <v>1.0559563991759571E-2</v>
      </c>
      <c r="AE116" s="243">
        <v>6.4245324010240605E-3</v>
      </c>
      <c r="AF116" s="243">
        <v>2.5452603471602365E-3</v>
      </c>
      <c r="AG116" s="243">
        <v>6.1368488526247142E-3</v>
      </c>
      <c r="AH116" s="243" t="e">
        <v>#DIV/0!</v>
      </c>
      <c r="AI116" s="243">
        <v>5.4508753809884396E-3</v>
      </c>
      <c r="AJ116" s="375">
        <v>6.8023235181516048E-3</v>
      </c>
    </row>
    <row r="117" spans="2:37" x14ac:dyDescent="0.25">
      <c r="B117" s="83">
        <v>4790</v>
      </c>
      <c r="C117" s="82" t="s">
        <v>53</v>
      </c>
      <c r="D117" s="243">
        <v>4.5388310257075178E-3</v>
      </c>
      <c r="E117" s="243">
        <v>2.4970616136282743E-2</v>
      </c>
      <c r="F117" s="243">
        <v>3.172227251015034E-9</v>
      </c>
      <c r="G117" s="243">
        <v>9.8978232202111637E-5</v>
      </c>
      <c r="H117" s="243">
        <v>6.4189948277292679E-3</v>
      </c>
      <c r="I117" s="243">
        <v>1.6311542771288681E-2</v>
      </c>
      <c r="J117" s="243">
        <v>3.3432690151524822E-4</v>
      </c>
      <c r="K117" s="243">
        <v>5.2800138394468402E-3</v>
      </c>
      <c r="L117" s="243">
        <v>6.1485720849448699E-4</v>
      </c>
      <c r="M117" s="243">
        <v>9.7539013270267537E-5</v>
      </c>
      <c r="N117" s="243">
        <v>2.9105605979028261E-2</v>
      </c>
      <c r="O117" s="243">
        <v>6.3359382223272603E-4</v>
      </c>
      <c r="P117" s="243">
        <v>1.14345046416096E-2</v>
      </c>
      <c r="Q117" s="243">
        <v>8.9366976184655576E-7</v>
      </c>
      <c r="R117" s="243">
        <v>8.2368829095265141E-3</v>
      </c>
      <c r="S117" s="243">
        <v>4.8199064292298269E-6</v>
      </c>
      <c r="T117" s="243">
        <v>0</v>
      </c>
      <c r="U117" s="243">
        <v>0</v>
      </c>
      <c r="V117" s="243">
        <v>1.3458652288586117E-4</v>
      </c>
      <c r="W117" s="243">
        <v>6.8243462727297977E-8</v>
      </c>
      <c r="X117" s="243">
        <v>0</v>
      </c>
      <c r="Y117" s="243">
        <v>0.17182153538890019</v>
      </c>
      <c r="Z117" s="243">
        <v>0</v>
      </c>
      <c r="AA117" s="243">
        <v>1.6632716664380022E-2</v>
      </c>
      <c r="AB117" s="243">
        <v>1.7739850047458195E-3</v>
      </c>
      <c r="AC117" s="243">
        <v>9.9371519012560997E-4</v>
      </c>
      <c r="AD117" s="243">
        <v>1.6765321589680325E-2</v>
      </c>
      <c r="AE117" s="243">
        <v>7.4060802043478188E-3</v>
      </c>
      <c r="AF117" s="243">
        <v>2.6434085887526399E-2</v>
      </c>
      <c r="AG117" s="243">
        <v>5.0916989129750148E-4</v>
      </c>
      <c r="AH117" s="243" t="e">
        <v>#DIV/0!</v>
      </c>
      <c r="AI117" s="243">
        <v>5.725453173575671E-2</v>
      </c>
      <c r="AJ117" s="375">
        <v>6.0788981861186094E-3</v>
      </c>
    </row>
    <row r="118" spans="2:37" s="14" customFormat="1" x14ac:dyDescent="0.25">
      <c r="B118" s="13"/>
      <c r="C118" s="14" t="s">
        <v>1207</v>
      </c>
      <c r="D118" s="277">
        <v>0.14667567602421802</v>
      </c>
      <c r="E118" s="277">
        <v>3.5522014885452306E-2</v>
      </c>
      <c r="F118" s="277">
        <v>9.7227272509781471E-2</v>
      </c>
      <c r="G118" s="277">
        <v>0.10298614031445913</v>
      </c>
      <c r="H118" s="277">
        <v>9.3478080661356253E-2</v>
      </c>
      <c r="I118" s="277">
        <v>8.1272323452019665E-2</v>
      </c>
      <c r="J118" s="277">
        <v>0.17126053239050812</v>
      </c>
      <c r="K118" s="277">
        <v>0.20431645966001025</v>
      </c>
      <c r="L118" s="277">
        <v>0.11984927618913017</v>
      </c>
      <c r="M118" s="277">
        <v>0.13555389163187134</v>
      </c>
      <c r="N118" s="277">
        <v>0.19641697323451951</v>
      </c>
      <c r="O118" s="277">
        <v>0.11458954618821836</v>
      </c>
      <c r="P118" s="277">
        <v>7.3829466832604676E-2</v>
      </c>
      <c r="Q118" s="277">
        <v>3.9745414628914233E-2</v>
      </c>
      <c r="R118" s="277">
        <v>0.13263005336182157</v>
      </c>
      <c r="S118" s="277">
        <v>-1.4615654704197689E-3</v>
      </c>
      <c r="T118" s="277">
        <v>3.344038534862676E-3</v>
      </c>
      <c r="U118" s="277">
        <v>1.9272712467123254E-2</v>
      </c>
      <c r="V118" s="277">
        <v>8.021752968122689E-2</v>
      </c>
      <c r="W118" s="277">
        <v>0.13821359301034672</v>
      </c>
      <c r="X118" s="277">
        <v>-0.67372036793566348</v>
      </c>
      <c r="Y118" s="277">
        <v>-0.56056146108002791</v>
      </c>
      <c r="Z118" s="277">
        <v>2.1316405657483061E-2</v>
      </c>
      <c r="AA118" s="277">
        <v>5.7772427165644749E-2</v>
      </c>
      <c r="AB118" s="277">
        <v>8.8033123602701116E-2</v>
      </c>
      <c r="AC118" s="277">
        <v>9.8306470565897836E-2</v>
      </c>
      <c r="AD118" s="277">
        <v>-1.3977722612332547E-2</v>
      </c>
      <c r="AE118" s="277">
        <v>0.10246320439889142</v>
      </c>
      <c r="AF118" s="277">
        <v>0.19730272820650968</v>
      </c>
      <c r="AG118" s="277">
        <v>0.12262724849190988</v>
      </c>
      <c r="AH118" s="277" t="e">
        <v>#DIV/0!</v>
      </c>
      <c r="AI118" s="277">
        <v>-0.11121884666363904</v>
      </c>
      <c r="AJ118" s="374">
        <v>9.4579522560149371E-2</v>
      </c>
      <c r="AK118" s="253"/>
    </row>
    <row r="119" spans="2:37" s="14" customFormat="1" x14ac:dyDescent="0.25">
      <c r="B119" s="13"/>
      <c r="D119" s="277"/>
      <c r="E119" s="277"/>
      <c r="F119" s="277"/>
      <c r="G119" s="277"/>
      <c r="H119" s="277"/>
      <c r="I119" s="277"/>
      <c r="J119" s="277"/>
      <c r="K119" s="277"/>
      <c r="L119" s="277"/>
      <c r="M119" s="277"/>
      <c r="N119" s="277"/>
      <c r="O119" s="277"/>
      <c r="P119" s="277"/>
      <c r="Q119" s="277"/>
      <c r="R119" s="277"/>
      <c r="S119" s="277"/>
      <c r="T119" s="277"/>
      <c r="U119" s="277"/>
      <c r="V119" s="277"/>
      <c r="W119" s="277"/>
      <c r="X119" s="277"/>
      <c r="Y119" s="277"/>
      <c r="Z119" s="277"/>
      <c r="AA119" s="277"/>
      <c r="AB119" s="277"/>
      <c r="AC119" s="277"/>
      <c r="AD119" s="277"/>
      <c r="AE119" s="277"/>
      <c r="AF119" s="277"/>
      <c r="AG119" s="277"/>
      <c r="AH119" s="277"/>
      <c r="AI119" s="277"/>
      <c r="AJ119" s="374"/>
      <c r="AK119" s="253"/>
    </row>
    <row r="120" spans="2:37" s="14" customFormat="1" x14ac:dyDescent="0.25">
      <c r="B120" s="13">
        <v>48</v>
      </c>
      <c r="C120" s="14" t="s">
        <v>1210</v>
      </c>
      <c r="D120" s="277">
        <v>4.4891867190621756E-2</v>
      </c>
      <c r="E120" s="277">
        <v>1.1353506624385801E-2</v>
      </c>
      <c r="F120" s="277">
        <v>3.0860097243270566E-2</v>
      </c>
      <c r="G120" s="277">
        <v>3.5231918843841192E-2</v>
      </c>
      <c r="H120" s="277">
        <v>2.9793844884251009E-2</v>
      </c>
      <c r="I120" s="277">
        <v>3.506054660352461E-2</v>
      </c>
      <c r="J120" s="277">
        <v>5.6575162390341986E-2</v>
      </c>
      <c r="K120" s="277">
        <v>8.4763940625973866E-2</v>
      </c>
      <c r="L120" s="277">
        <v>4.0914831777393156E-2</v>
      </c>
      <c r="M120" s="277">
        <v>4.649325217901349E-2</v>
      </c>
      <c r="N120" s="277">
        <v>7.1473393009027414E-2</v>
      </c>
      <c r="O120" s="277">
        <v>4.1863048453818351E-2</v>
      </c>
      <c r="P120" s="277">
        <v>3.0208411704568103E-2</v>
      </c>
      <c r="Q120" s="277">
        <v>1.6011761141541254E-2</v>
      </c>
      <c r="R120" s="277">
        <v>4.7530732159160087E-2</v>
      </c>
      <c r="S120" s="277">
        <v>1.8976445767037064E-2</v>
      </c>
      <c r="T120" s="277">
        <v>1.2955394413988331E-3</v>
      </c>
      <c r="U120" s="277">
        <v>7.0137771583913301E-3</v>
      </c>
      <c r="V120" s="277">
        <v>0</v>
      </c>
      <c r="W120" s="277">
        <v>5.0102427109523499E-2</v>
      </c>
      <c r="X120" s="277">
        <v>0</v>
      </c>
      <c r="Y120" s="277">
        <v>0</v>
      </c>
      <c r="Z120" s="277">
        <v>0</v>
      </c>
      <c r="AA120" s="277">
        <v>2.7607462238937626E-2</v>
      </c>
      <c r="AB120" s="277">
        <v>3.415685205718158E-2</v>
      </c>
      <c r="AC120" s="277">
        <v>3.8148624025256921E-2</v>
      </c>
      <c r="AD120" s="277">
        <v>2.1197872756917424E-2</v>
      </c>
      <c r="AE120" s="277">
        <v>3.5353928676768107E-2</v>
      </c>
      <c r="AF120" s="277">
        <v>7.2963637817119648E-2</v>
      </c>
      <c r="AG120" s="277">
        <v>4.1688496616680643E-2</v>
      </c>
      <c r="AH120" s="277" t="e">
        <v>#DIV/0!</v>
      </c>
      <c r="AI120" s="277">
        <v>2.2924071342716491E-2</v>
      </c>
      <c r="AJ120" s="374">
        <v>3.1501404127803133E-2</v>
      </c>
      <c r="AK120" s="253"/>
    </row>
    <row r="121" spans="2:37" s="14" customFormat="1" x14ac:dyDescent="0.25">
      <c r="B121" s="13"/>
      <c r="D121" s="277"/>
      <c r="E121" s="277"/>
      <c r="F121" s="277"/>
      <c r="G121" s="277"/>
      <c r="H121" s="277"/>
      <c r="I121" s="277"/>
      <c r="J121" s="277"/>
      <c r="K121" s="277"/>
      <c r="L121" s="277"/>
      <c r="M121" s="277"/>
      <c r="N121" s="277"/>
      <c r="O121" s="277"/>
      <c r="P121" s="277"/>
      <c r="Q121" s="277"/>
      <c r="R121" s="277"/>
      <c r="S121" s="277"/>
      <c r="T121" s="277"/>
      <c r="U121" s="277"/>
      <c r="V121" s="277"/>
      <c r="W121" s="277"/>
      <c r="X121" s="277"/>
      <c r="Y121" s="277"/>
      <c r="Z121" s="277"/>
      <c r="AA121" s="277"/>
      <c r="AB121" s="277"/>
      <c r="AC121" s="277"/>
      <c r="AD121" s="277"/>
      <c r="AE121" s="277"/>
      <c r="AF121" s="277"/>
      <c r="AG121" s="277"/>
      <c r="AH121" s="277"/>
      <c r="AI121" s="277"/>
      <c r="AJ121" s="374"/>
      <c r="AK121" s="253"/>
    </row>
    <row r="122" spans="2:37" s="14" customFormat="1" x14ac:dyDescent="0.25">
      <c r="B122" s="13"/>
      <c r="C122" s="14" t="s">
        <v>1208</v>
      </c>
      <c r="D122" s="277">
        <v>0.10178380883359626</v>
      </c>
      <c r="E122" s="277">
        <v>2.4168508261066503E-2</v>
      </c>
      <c r="F122" s="277">
        <v>6.6367175266510883E-2</v>
      </c>
      <c r="G122" s="277">
        <v>6.7754221470617937E-2</v>
      </c>
      <c r="H122" s="277">
        <v>6.3684235777105233E-2</v>
      </c>
      <c r="I122" s="277">
        <v>4.6211776848495062E-2</v>
      </c>
      <c r="J122" s="277">
        <v>0.11468537000016614</v>
      </c>
      <c r="K122" s="277">
        <v>0.11955251903403639</v>
      </c>
      <c r="L122" s="277">
        <v>7.8934444411737026E-2</v>
      </c>
      <c r="M122" s="277">
        <v>8.9060639452857873E-2</v>
      </c>
      <c r="N122" s="277">
        <v>0.12494358022549211</v>
      </c>
      <c r="O122" s="277">
        <v>7.2726497734400014E-2</v>
      </c>
      <c r="P122" s="277">
        <v>4.3621055128036573E-2</v>
      </c>
      <c r="Q122" s="277">
        <v>2.3733653487372979E-2</v>
      </c>
      <c r="R122" s="277">
        <v>8.5099321202661463E-2</v>
      </c>
      <c r="S122" s="277">
        <v>-2.0438011237456834E-2</v>
      </c>
      <c r="T122" s="277">
        <v>2.0484990934638426E-3</v>
      </c>
      <c r="U122" s="277">
        <v>1.2258935308731924E-2</v>
      </c>
      <c r="V122" s="277">
        <v>8.021752968122689E-2</v>
      </c>
      <c r="W122" s="277">
        <v>8.8111165900823227E-2</v>
      </c>
      <c r="X122" s="277">
        <v>-0.67372036793566348</v>
      </c>
      <c r="Y122" s="277">
        <v>-0.56056146108002791</v>
      </c>
      <c r="Z122" s="277">
        <v>2.1316405657483061E-2</v>
      </c>
      <c r="AA122" s="277">
        <v>3.016496492670712E-2</v>
      </c>
      <c r="AB122" s="277">
        <v>5.3876271545519529E-2</v>
      </c>
      <c r="AC122" s="277">
        <v>6.0157846540640908E-2</v>
      </c>
      <c r="AD122" s="277">
        <v>-3.5175595369249975E-2</v>
      </c>
      <c r="AE122" s="277">
        <v>6.7109275722123315E-2</v>
      </c>
      <c r="AF122" s="277">
        <v>0.12433909038939006</v>
      </c>
      <c r="AG122" s="277">
        <v>8.093875187522924E-2</v>
      </c>
      <c r="AH122" s="277" t="e">
        <v>#DIV/0!</v>
      </c>
      <c r="AI122" s="277">
        <v>-0.13414291800635553</v>
      </c>
      <c r="AJ122" s="374">
        <v>6.3078118432346258E-2</v>
      </c>
      <c r="AK122" s="253"/>
    </row>
    <row r="123" spans="2:37" s="14" customFormat="1" x14ac:dyDescent="0.25">
      <c r="B123" s="29"/>
      <c r="C123" s="325"/>
      <c r="D123" s="287"/>
      <c r="E123" s="287"/>
      <c r="F123" s="287"/>
      <c r="G123" s="287"/>
      <c r="H123" s="287"/>
      <c r="I123" s="287"/>
      <c r="J123" s="287"/>
      <c r="K123" s="287"/>
      <c r="L123" s="287"/>
      <c r="M123" s="287"/>
      <c r="N123" s="287"/>
      <c r="O123" s="287"/>
      <c r="P123" s="287"/>
      <c r="Q123" s="283"/>
      <c r="R123" s="283"/>
      <c r="S123" s="283"/>
      <c r="T123" s="283"/>
      <c r="U123" s="283"/>
      <c r="V123" s="283"/>
      <c r="W123" s="283"/>
      <c r="X123" s="283"/>
      <c r="Y123" s="283"/>
      <c r="Z123" s="283"/>
      <c r="AA123" s="283"/>
      <c r="AB123" s="283"/>
      <c r="AC123" s="283"/>
      <c r="AD123" s="283"/>
      <c r="AE123" s="283"/>
      <c r="AF123" s="283"/>
      <c r="AG123" s="283"/>
      <c r="AH123" s="283"/>
      <c r="AI123" s="283"/>
      <c r="AJ123" s="376"/>
      <c r="AK123" s="253"/>
    </row>
    <row r="125" spans="2:37" s="14" customFormat="1" x14ac:dyDescent="0.25">
      <c r="B125" s="40" t="s">
        <v>723</v>
      </c>
      <c r="D125" s="288"/>
      <c r="E125" s="288"/>
      <c r="F125" s="288"/>
      <c r="G125" s="288"/>
      <c r="H125" s="288"/>
      <c r="I125" s="288"/>
      <c r="J125" s="288"/>
      <c r="K125" s="288"/>
      <c r="L125" s="288"/>
      <c r="M125" s="288"/>
      <c r="N125" s="288"/>
      <c r="O125" s="288"/>
      <c r="P125" s="288"/>
      <c r="Q125" s="253"/>
      <c r="R125" s="253"/>
      <c r="S125" s="253"/>
      <c r="T125" s="253"/>
      <c r="U125" s="253"/>
      <c r="V125" s="253"/>
      <c r="W125" s="253"/>
      <c r="X125" s="253"/>
      <c r="Y125" s="253"/>
      <c r="Z125" s="253"/>
      <c r="AA125" s="253"/>
      <c r="AB125" s="253"/>
      <c r="AC125" s="253"/>
      <c r="AD125" s="253"/>
      <c r="AE125" s="253"/>
      <c r="AF125" s="253"/>
      <c r="AG125" s="253"/>
      <c r="AH125" s="253"/>
      <c r="AI125" s="253"/>
      <c r="AJ125" s="253"/>
      <c r="AK125" s="253"/>
    </row>
    <row r="126" spans="2:37" s="14" customFormat="1" x14ac:dyDescent="0.25">
      <c r="B126" s="40" t="s">
        <v>1214</v>
      </c>
      <c r="D126" s="288"/>
      <c r="E126" s="253"/>
      <c r="F126" s="253"/>
      <c r="G126" s="253"/>
      <c r="H126" s="253"/>
      <c r="I126" s="253"/>
      <c r="J126" s="253"/>
      <c r="K126" s="253"/>
      <c r="L126" s="253"/>
      <c r="M126" s="253"/>
      <c r="N126" s="253"/>
      <c r="O126" s="253"/>
      <c r="P126" s="253"/>
      <c r="Q126" s="253"/>
      <c r="R126" s="253"/>
      <c r="S126" s="253"/>
      <c r="T126" s="253"/>
      <c r="U126" s="253"/>
      <c r="V126" s="253"/>
      <c r="W126" s="253"/>
      <c r="X126" s="253"/>
      <c r="Y126" s="253"/>
      <c r="Z126" s="253"/>
      <c r="AA126" s="253"/>
      <c r="AB126" s="253"/>
      <c r="AC126" s="253"/>
      <c r="AD126" s="253"/>
      <c r="AE126" s="253"/>
      <c r="AF126" s="253"/>
      <c r="AG126" s="253"/>
      <c r="AH126" s="253"/>
      <c r="AI126" s="253"/>
      <c r="AJ126" s="253"/>
      <c r="AK126" s="253"/>
    </row>
    <row r="127" spans="2:37" s="14" customFormat="1" x14ac:dyDescent="0.25">
      <c r="B127" s="40" t="s">
        <v>1220</v>
      </c>
      <c r="D127" s="288"/>
      <c r="E127" s="253"/>
      <c r="F127" s="253"/>
      <c r="G127" s="253"/>
      <c r="H127" s="253"/>
      <c r="I127" s="253"/>
      <c r="J127" s="253"/>
      <c r="K127" s="253"/>
      <c r="L127" s="253"/>
      <c r="M127" s="253"/>
      <c r="N127" s="253"/>
      <c r="O127" s="253"/>
      <c r="P127" s="253"/>
      <c r="Q127" s="253"/>
      <c r="R127" s="253"/>
      <c r="S127" s="253"/>
      <c r="T127" s="253"/>
      <c r="U127" s="253"/>
      <c r="V127" s="253"/>
      <c r="W127" s="253"/>
      <c r="X127" s="253"/>
      <c r="Y127" s="253"/>
      <c r="Z127" s="253"/>
      <c r="AA127" s="253"/>
      <c r="AB127" s="253"/>
      <c r="AC127" s="253"/>
      <c r="AD127" s="253"/>
      <c r="AE127" s="253"/>
      <c r="AF127" s="253"/>
      <c r="AG127" s="253"/>
      <c r="AH127" s="253"/>
      <c r="AI127" s="253"/>
      <c r="AJ127" s="253"/>
      <c r="AK127" s="253"/>
    </row>
    <row r="128" spans="2:37" x14ac:dyDescent="0.25">
      <c r="B128" s="42" t="s">
        <v>1217</v>
      </c>
    </row>
    <row r="129" spans="2:2" x14ac:dyDescent="0.25">
      <c r="B129" s="42" t="s">
        <v>1218</v>
      </c>
    </row>
    <row r="130" spans="2:2" x14ac:dyDescent="0.25">
      <c r="B130" s="42" t="s">
        <v>1219</v>
      </c>
    </row>
    <row r="131" spans="2:2" x14ac:dyDescent="0.25">
      <c r="B131" s="42" t="s">
        <v>1279</v>
      </c>
    </row>
    <row r="132" spans="2:2" x14ac:dyDescent="0.25">
      <c r="B132" s="42" t="s">
        <v>1226</v>
      </c>
    </row>
    <row r="871" spans="5:37" x14ac:dyDescent="0.25">
      <c r="E871" s="252"/>
      <c r="F871" s="252"/>
      <c r="G871" s="252"/>
      <c r="H871" s="252"/>
      <c r="I871" s="252"/>
      <c r="J871" s="252"/>
      <c r="K871" s="252"/>
      <c r="L871" s="252"/>
      <c r="M871" s="252"/>
      <c r="N871" s="252"/>
      <c r="O871" s="252"/>
      <c r="P871" s="252"/>
      <c r="Q871" s="252"/>
      <c r="R871" s="252"/>
      <c r="S871" s="252"/>
      <c r="T871" s="252"/>
      <c r="U871" s="252"/>
      <c r="V871" s="252"/>
      <c r="W871" s="252"/>
      <c r="X871" s="252"/>
      <c r="Y871" s="252"/>
      <c r="Z871" s="252"/>
      <c r="AA871" s="252"/>
      <c r="AB871" s="252"/>
      <c r="AC871" s="252"/>
      <c r="AD871" s="252"/>
      <c r="AE871" s="252"/>
      <c r="AF871" s="252"/>
      <c r="AG871" s="252"/>
      <c r="AH871" s="252"/>
      <c r="AI871" s="252"/>
      <c r="AJ871" s="252"/>
      <c r="AK871" s="252"/>
    </row>
    <row r="1072" spans="5:37" x14ac:dyDescent="0.25">
      <c r="E1072" s="252"/>
      <c r="F1072" s="252"/>
      <c r="G1072" s="252"/>
      <c r="H1072" s="252"/>
      <c r="I1072" s="252"/>
      <c r="J1072" s="252"/>
      <c r="K1072" s="252"/>
      <c r="L1072" s="252"/>
      <c r="M1072" s="252"/>
      <c r="N1072" s="252"/>
      <c r="O1072" s="252"/>
      <c r="P1072" s="252"/>
      <c r="Q1072" s="252"/>
      <c r="R1072" s="252"/>
      <c r="S1072" s="252"/>
      <c r="T1072" s="252"/>
      <c r="U1072" s="252"/>
      <c r="V1072" s="252"/>
      <c r="W1072" s="252"/>
      <c r="X1072" s="252"/>
      <c r="Y1072" s="252"/>
      <c r="Z1072" s="252"/>
      <c r="AA1072" s="252"/>
      <c r="AB1072" s="252"/>
      <c r="AC1072" s="252"/>
      <c r="AD1072" s="252"/>
      <c r="AE1072" s="252"/>
      <c r="AF1072" s="252"/>
      <c r="AG1072" s="252"/>
      <c r="AH1072" s="252"/>
      <c r="AI1072" s="252"/>
      <c r="AJ1072" s="252"/>
      <c r="AK1072" s="252"/>
    </row>
    <row r="1121" spans="5:37" x14ac:dyDescent="0.25">
      <c r="E1121" s="252"/>
      <c r="F1121" s="252"/>
      <c r="G1121" s="252"/>
      <c r="H1121" s="252"/>
      <c r="I1121" s="252"/>
      <c r="J1121" s="252"/>
      <c r="K1121" s="252"/>
      <c r="L1121" s="252"/>
      <c r="M1121" s="252"/>
      <c r="N1121" s="252"/>
      <c r="O1121" s="252"/>
      <c r="P1121" s="252"/>
      <c r="Q1121" s="252"/>
      <c r="R1121" s="252"/>
      <c r="S1121" s="252"/>
      <c r="T1121" s="252"/>
      <c r="U1121" s="252"/>
      <c r="V1121" s="252"/>
      <c r="W1121" s="252"/>
      <c r="X1121" s="252"/>
      <c r="Y1121" s="252"/>
      <c r="Z1121" s="252"/>
      <c r="AA1121" s="252"/>
      <c r="AB1121" s="252"/>
      <c r="AC1121" s="252"/>
      <c r="AD1121" s="252"/>
      <c r="AE1121" s="252"/>
      <c r="AF1121" s="252"/>
      <c r="AG1121" s="252"/>
      <c r="AH1121" s="252"/>
      <c r="AI1121" s="252"/>
      <c r="AJ1121" s="252"/>
      <c r="AK1121" s="252"/>
    </row>
  </sheetData>
  <customSheetViews>
    <customSheetView guid="{CFED1871-9B9D-472F-82C9-C68C06036B2E}" scale="75" showGridLines="0">
      <pane xSplit="3" ySplit="7" topLeftCell="AG32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mergeCells count="2">
    <mergeCell ref="B4:C4"/>
    <mergeCell ref="AF6:AI6"/>
  </mergeCells>
  <conditionalFormatting sqref="AH8:AH123">
    <cfRule type="containsErrors" dxfId="20" priority="1">
      <formula>ISERROR(AH8)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/>
  <dimension ref="A1:CT1740"/>
  <sheetViews>
    <sheetView showGridLines="0" topLeftCell="A7" zoomScale="85" zoomScaleNormal="85" workbookViewId="0">
      <pane xSplit="3" ySplit="1" topLeftCell="D8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ColWidth="11.44140625" defaultRowHeight="13.8" x14ac:dyDescent="0.25"/>
  <cols>
    <col min="1" max="1" width="2.77734375" style="60" customWidth="1"/>
    <col min="2" max="2" width="16.77734375" style="82" customWidth="1"/>
    <col min="3" max="3" width="53.44140625" style="82" customWidth="1"/>
    <col min="4" max="4" width="23.44140625" style="117" bestFit="1" customWidth="1"/>
    <col min="5" max="5" width="23.44140625" style="82" bestFit="1" customWidth="1"/>
    <col min="6" max="6" width="24.5546875" style="82" bestFit="1" customWidth="1"/>
    <col min="7" max="7" width="25" style="82" bestFit="1" customWidth="1"/>
    <col min="8" max="8" width="27.44140625" style="82" bestFit="1" customWidth="1"/>
    <col min="9" max="9" width="23" style="82" bestFit="1" customWidth="1"/>
    <col min="10" max="10" width="24.21875" style="82" bestFit="1" customWidth="1"/>
    <col min="11" max="11" width="20.77734375" style="82" bestFit="1" customWidth="1"/>
    <col min="12" max="12" width="23" style="82" bestFit="1" customWidth="1"/>
    <col min="13" max="13" width="33.21875" style="82" bestFit="1" customWidth="1"/>
    <col min="14" max="14" width="27.21875" style="82" bestFit="1" customWidth="1"/>
    <col min="15" max="17" width="20.77734375" style="82" bestFit="1" customWidth="1"/>
    <col min="18" max="18" width="27.44140625" style="82" bestFit="1" customWidth="1"/>
    <col min="19" max="19" width="21.21875" style="82" bestFit="1" customWidth="1"/>
    <col min="20" max="20" width="21" style="82" bestFit="1" customWidth="1"/>
    <col min="21" max="21" width="36.44140625" style="82" bestFit="1" customWidth="1"/>
    <col min="22" max="22" width="19.21875" style="82" bestFit="1" customWidth="1"/>
    <col min="23" max="23" width="27.44140625" style="82" bestFit="1" customWidth="1"/>
    <col min="24" max="26" width="19.21875" style="82" bestFit="1" customWidth="1"/>
    <col min="27" max="27" width="22.21875" style="82" bestFit="1" customWidth="1"/>
    <col min="28" max="28" width="26.77734375" style="82" bestFit="1" customWidth="1"/>
    <col min="29" max="29" width="20.77734375" style="82" bestFit="1" customWidth="1"/>
    <col min="30" max="30" width="27.44140625" style="82" bestFit="1" customWidth="1"/>
    <col min="31" max="31" width="24.5546875" style="82" bestFit="1" customWidth="1"/>
    <col min="32" max="33" width="25.44140625" style="82" bestFit="1" customWidth="1"/>
    <col min="34" max="34" width="14" style="82" bestFit="1" customWidth="1"/>
    <col min="35" max="36" width="29.21875" style="82" bestFit="1" customWidth="1"/>
    <col min="37" max="37" width="11.44140625" style="82"/>
    <col min="38" max="38" width="14.77734375" style="60" bestFit="1" customWidth="1"/>
    <col min="39" max="16384" width="11.44140625" style="82"/>
  </cols>
  <sheetData>
    <row r="1" spans="1:98" s="7" customFormat="1" x14ac:dyDescent="0.25">
      <c r="A1" s="73"/>
      <c r="B1" s="20"/>
      <c r="C1" s="20"/>
      <c r="D1" s="105"/>
      <c r="H1" s="73"/>
      <c r="AL1" s="328"/>
    </row>
    <row r="2" spans="1:98" s="7" customFormat="1" x14ac:dyDescent="0.25">
      <c r="A2" s="73"/>
      <c r="B2" s="10" t="s">
        <v>545</v>
      </c>
      <c r="C2" s="20"/>
      <c r="D2" s="105"/>
      <c r="AL2" s="328"/>
    </row>
    <row r="3" spans="1:98" s="7" customFormat="1" x14ac:dyDescent="0.25">
      <c r="A3" s="73"/>
      <c r="B3" s="10" t="s">
        <v>1160</v>
      </c>
      <c r="C3" s="20"/>
      <c r="D3" s="105"/>
      <c r="H3" s="75" t="s">
        <v>1009</v>
      </c>
      <c r="AL3" s="328"/>
    </row>
    <row r="4" spans="1:98" s="7" customFormat="1" x14ac:dyDescent="0.25">
      <c r="A4" s="73"/>
      <c r="B4" s="23">
        <v>44439</v>
      </c>
      <c r="C4" s="20"/>
      <c r="D4" s="105"/>
      <c r="AL4" s="328"/>
    </row>
    <row r="5" spans="1:98" s="7" customFormat="1" x14ac:dyDescent="0.25">
      <c r="A5" s="73"/>
      <c r="B5" s="10" t="s">
        <v>9</v>
      </c>
      <c r="C5" s="20"/>
      <c r="D5" s="105"/>
      <c r="N5" s="24"/>
      <c r="AL5" s="328"/>
    </row>
    <row r="6" spans="1:98" s="1" customFormat="1" ht="15" customHeight="1" x14ac:dyDescent="0.25">
      <c r="A6" s="190"/>
      <c r="B6" s="110"/>
      <c r="C6" s="58"/>
      <c r="D6" s="101"/>
      <c r="E6" s="101"/>
      <c r="F6" s="101"/>
      <c r="G6" s="101"/>
      <c r="H6" s="101"/>
      <c r="I6" s="101"/>
      <c r="J6" s="101"/>
      <c r="K6" s="100"/>
      <c r="L6" s="100"/>
      <c r="M6" s="100"/>
      <c r="N6" s="100"/>
      <c r="O6" s="101"/>
      <c r="P6" s="111"/>
      <c r="Q6" s="111"/>
      <c r="R6" s="111"/>
      <c r="S6" s="111"/>
      <c r="T6" s="111"/>
      <c r="U6" s="111"/>
      <c r="V6" s="93"/>
      <c r="W6" s="111"/>
      <c r="X6" s="111"/>
      <c r="Y6" s="93"/>
      <c r="Z6" s="111"/>
      <c r="AA6" s="93"/>
      <c r="AB6" s="111"/>
      <c r="AC6" s="93"/>
      <c r="AD6" s="111"/>
      <c r="AE6" s="111"/>
      <c r="AF6" s="513" t="s">
        <v>1221</v>
      </c>
      <c r="AG6" s="514"/>
      <c r="AH6" s="514"/>
      <c r="AI6" s="515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2" customFormat="1" ht="48.75" customHeight="1" x14ac:dyDescent="0.3">
      <c r="A7" s="191" t="s">
        <v>1855</v>
      </c>
      <c r="B7" s="344" t="s">
        <v>10</v>
      </c>
      <c r="C7" s="345" t="s">
        <v>11</v>
      </c>
      <c r="D7" s="346" t="s">
        <v>1133</v>
      </c>
      <c r="E7" s="323" t="s">
        <v>1134</v>
      </c>
      <c r="F7" s="323" t="s">
        <v>1135</v>
      </c>
      <c r="G7" s="323" t="s">
        <v>1136</v>
      </c>
      <c r="H7" s="347" t="s">
        <v>1137</v>
      </c>
      <c r="I7" s="323" t="s">
        <v>1138</v>
      </c>
      <c r="J7" s="323" t="s">
        <v>1139</v>
      </c>
      <c r="K7" s="339" t="s">
        <v>1144</v>
      </c>
      <c r="L7" s="340" t="s">
        <v>1205</v>
      </c>
      <c r="M7" s="340" t="s">
        <v>1141</v>
      </c>
      <c r="N7" s="339" t="s">
        <v>1142</v>
      </c>
      <c r="O7" s="323" t="s">
        <v>1145</v>
      </c>
      <c r="P7" s="323" t="s">
        <v>1143</v>
      </c>
      <c r="Q7" s="323" t="s">
        <v>1140</v>
      </c>
      <c r="R7" s="347" t="s">
        <v>1147</v>
      </c>
      <c r="S7" s="323" t="s">
        <v>1146</v>
      </c>
      <c r="T7" s="323" t="s">
        <v>1148</v>
      </c>
      <c r="U7" s="323" t="s">
        <v>1149</v>
      </c>
      <c r="V7" s="340" t="s">
        <v>1150</v>
      </c>
      <c r="W7" s="323" t="s">
        <v>1151</v>
      </c>
      <c r="X7" s="323" t="s">
        <v>1152</v>
      </c>
      <c r="Y7" s="343" t="s">
        <v>1284</v>
      </c>
      <c r="Z7" s="323" t="s">
        <v>1153</v>
      </c>
      <c r="AA7" s="343" t="s">
        <v>1285</v>
      </c>
      <c r="AB7" s="323" t="s">
        <v>1154</v>
      </c>
      <c r="AC7" s="343" t="s">
        <v>1286</v>
      </c>
      <c r="AD7" s="347" t="s">
        <v>1155</v>
      </c>
      <c r="AE7" s="347" t="s">
        <v>1156</v>
      </c>
      <c r="AF7" s="339" t="s">
        <v>1157</v>
      </c>
      <c r="AG7" s="340" t="s">
        <v>1158</v>
      </c>
      <c r="AH7" s="341" t="s">
        <v>1159</v>
      </c>
      <c r="AI7" s="343" t="s">
        <v>1854</v>
      </c>
      <c r="AJ7" s="337" t="s">
        <v>1222</v>
      </c>
    </row>
    <row r="8" spans="1:98" s="14" customFormat="1" x14ac:dyDescent="0.25">
      <c r="A8" s="64">
        <v>2</v>
      </c>
      <c r="B8" s="13"/>
      <c r="C8" s="14" t="s">
        <v>0</v>
      </c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AJ8" s="377"/>
      <c r="AL8" s="64"/>
    </row>
    <row r="9" spans="1:98" x14ac:dyDescent="0.25">
      <c r="A9" s="191">
        <v>3</v>
      </c>
      <c r="B9" s="83">
        <v>11</v>
      </c>
      <c r="C9" s="82" t="s">
        <v>12</v>
      </c>
      <c r="D9" s="88">
        <v>851347.57114999997</v>
      </c>
      <c r="E9" s="88">
        <v>1203729.1572400001</v>
      </c>
      <c r="F9" s="88">
        <v>1740514.4751200001</v>
      </c>
      <c r="G9" s="88">
        <v>895515.05325999996</v>
      </c>
      <c r="H9" s="88">
        <v>4691106.2567699999</v>
      </c>
      <c r="I9" s="88">
        <v>430335.95565999998</v>
      </c>
      <c r="J9" s="88">
        <v>871739.41725000006</v>
      </c>
      <c r="K9" s="88">
        <v>297817.12400000001</v>
      </c>
      <c r="L9" s="88">
        <v>72585.906529999993</v>
      </c>
      <c r="M9" s="88">
        <v>163183.69334999999</v>
      </c>
      <c r="N9" s="88">
        <v>736322.44004999998</v>
      </c>
      <c r="O9" s="88">
        <v>150658.30179999999</v>
      </c>
      <c r="P9" s="88">
        <v>163296.08069999999</v>
      </c>
      <c r="Q9" s="88">
        <v>72369.493489999993</v>
      </c>
      <c r="R9" s="88">
        <v>2958308.4128299998</v>
      </c>
      <c r="S9" s="88">
        <v>67381.469809999995</v>
      </c>
      <c r="T9" s="88">
        <v>29676.34475</v>
      </c>
      <c r="U9" s="88">
        <v>10340.623159999999</v>
      </c>
      <c r="V9" s="88">
        <v>1984.3271199999999</v>
      </c>
      <c r="W9" s="88">
        <v>59570.614350000003</v>
      </c>
      <c r="X9" s="88">
        <v>3134.4885899999999</v>
      </c>
      <c r="Y9" s="88">
        <v>9134.2929499999991</v>
      </c>
      <c r="Z9" s="88">
        <v>6793.6288199999999</v>
      </c>
      <c r="AA9" s="88">
        <v>7038.1644900000001</v>
      </c>
      <c r="AB9" s="88">
        <v>23371.85973</v>
      </c>
      <c r="AC9" s="88">
        <v>4390.1098300000003</v>
      </c>
      <c r="AD9" s="88">
        <v>222815.92360000001</v>
      </c>
      <c r="AE9" s="88">
        <v>7872230.5932</v>
      </c>
      <c r="AF9" s="88">
        <v>1034139.5640499999</v>
      </c>
      <c r="AG9" s="88">
        <v>237753.92699999997</v>
      </c>
      <c r="AH9" s="88">
        <v>0</v>
      </c>
      <c r="AI9" s="88">
        <v>20562.56727</v>
      </c>
      <c r="AJ9" s="371">
        <v>6579774.5348800002</v>
      </c>
    </row>
    <row r="10" spans="1:98" x14ac:dyDescent="0.25">
      <c r="A10" s="64">
        <v>4</v>
      </c>
      <c r="B10" s="83">
        <v>12</v>
      </c>
      <c r="C10" s="82" t="s">
        <v>27</v>
      </c>
      <c r="D10" s="88">
        <v>0</v>
      </c>
      <c r="E10" s="88">
        <v>0</v>
      </c>
      <c r="F10" s="88">
        <v>0</v>
      </c>
      <c r="G10" s="88">
        <v>0</v>
      </c>
      <c r="H10" s="88">
        <v>0</v>
      </c>
      <c r="I10" s="88">
        <v>0</v>
      </c>
      <c r="J10" s="88">
        <v>0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  <c r="Q10" s="88">
        <v>0</v>
      </c>
      <c r="R10" s="88">
        <v>0</v>
      </c>
      <c r="S10" s="88">
        <v>0</v>
      </c>
      <c r="T10" s="88">
        <v>0</v>
      </c>
      <c r="U10" s="88">
        <v>0</v>
      </c>
      <c r="V10" s="88">
        <v>0</v>
      </c>
      <c r="W10" s="88">
        <v>0</v>
      </c>
      <c r="X10" s="88">
        <v>0</v>
      </c>
      <c r="Y10" s="88">
        <v>0</v>
      </c>
      <c r="Z10" s="88">
        <v>0</v>
      </c>
      <c r="AA10" s="88">
        <v>0</v>
      </c>
      <c r="AB10" s="88">
        <v>0</v>
      </c>
      <c r="AC10" s="88">
        <v>0</v>
      </c>
      <c r="AD10" s="88">
        <v>0</v>
      </c>
      <c r="AE10" s="88">
        <v>0</v>
      </c>
      <c r="AF10" s="88">
        <v>0</v>
      </c>
      <c r="AG10" s="88">
        <v>0</v>
      </c>
      <c r="AH10" s="88">
        <v>0</v>
      </c>
      <c r="AI10" s="88">
        <v>0</v>
      </c>
      <c r="AJ10" s="371">
        <v>0</v>
      </c>
    </row>
    <row r="11" spans="1:98" x14ac:dyDescent="0.25">
      <c r="A11" s="191">
        <v>5</v>
      </c>
      <c r="B11" s="85">
        <v>13</v>
      </c>
      <c r="C11" s="82" t="s">
        <v>33</v>
      </c>
      <c r="D11" s="88">
        <v>1129757.8500099999</v>
      </c>
      <c r="E11" s="88">
        <v>951670.01506000001</v>
      </c>
      <c r="F11" s="88">
        <v>2702674.35513</v>
      </c>
      <c r="G11" s="88">
        <v>763348.07434000005</v>
      </c>
      <c r="H11" s="88">
        <v>5547450.2945400001</v>
      </c>
      <c r="I11" s="88">
        <v>420723.62150000001</v>
      </c>
      <c r="J11" s="88">
        <v>633383.69240000006</v>
      </c>
      <c r="K11" s="88">
        <v>132995.622</v>
      </c>
      <c r="L11" s="88">
        <v>217568.52163</v>
      </c>
      <c r="M11" s="88">
        <v>142400.81021</v>
      </c>
      <c r="N11" s="88">
        <v>720012.16882000002</v>
      </c>
      <c r="O11" s="88">
        <v>66119.510649999997</v>
      </c>
      <c r="P11" s="88">
        <v>166878.95482000001</v>
      </c>
      <c r="Q11" s="88">
        <v>121204.43815</v>
      </c>
      <c r="R11" s="88">
        <v>2621287.3401800003</v>
      </c>
      <c r="S11" s="88">
        <v>29138.068210000001</v>
      </c>
      <c r="T11" s="88">
        <v>66182.884879999998</v>
      </c>
      <c r="U11" s="88">
        <v>8871.8825799999995</v>
      </c>
      <c r="V11" s="88">
        <v>5317.3597799999998</v>
      </c>
      <c r="W11" s="88">
        <v>39709.685189999997</v>
      </c>
      <c r="X11" s="88">
        <v>4251.70442</v>
      </c>
      <c r="Y11" s="88">
        <v>8455.61751</v>
      </c>
      <c r="Z11" s="88">
        <v>4986.12997</v>
      </c>
      <c r="AA11" s="88">
        <v>22543.192330000002</v>
      </c>
      <c r="AB11" s="88">
        <v>23455.563389999999</v>
      </c>
      <c r="AC11" s="88">
        <v>1895.9086500000001</v>
      </c>
      <c r="AD11" s="88">
        <v>214807.99690999999</v>
      </c>
      <c r="AE11" s="88">
        <v>8383545.6316300007</v>
      </c>
      <c r="AF11" s="88">
        <v>853007.79081999999</v>
      </c>
      <c r="AG11" s="88">
        <v>365286.69162</v>
      </c>
      <c r="AH11" s="88">
        <v>0</v>
      </c>
      <c r="AI11" s="88">
        <v>32894.718489999999</v>
      </c>
      <c r="AJ11" s="371">
        <v>7132356.4306999994</v>
      </c>
    </row>
    <row r="12" spans="1:98" x14ac:dyDescent="0.25">
      <c r="A12" s="64">
        <v>6</v>
      </c>
      <c r="B12" s="85"/>
      <c r="C12" s="82" t="s">
        <v>546</v>
      </c>
      <c r="D12" s="88">
        <v>191938.24069000001</v>
      </c>
      <c r="E12" s="88">
        <v>259339.38383000001</v>
      </c>
      <c r="F12" s="88">
        <v>506025.84996000002</v>
      </c>
      <c r="G12" s="88">
        <v>312783.00183000002</v>
      </c>
      <c r="H12" s="88">
        <v>1270086.4763100001</v>
      </c>
      <c r="I12" s="88">
        <v>196606.24661</v>
      </c>
      <c r="J12" s="88">
        <v>210120.88318</v>
      </c>
      <c r="K12" s="88">
        <v>7911.78</v>
      </c>
      <c r="L12" s="88">
        <v>16370.395920000001</v>
      </c>
      <c r="M12" s="88">
        <v>53817.70566</v>
      </c>
      <c r="N12" s="88">
        <v>240132.36900999999</v>
      </c>
      <c r="O12" s="88">
        <v>31222.442299999999</v>
      </c>
      <c r="P12" s="88">
        <v>33962.561670000003</v>
      </c>
      <c r="Q12" s="88">
        <v>79264.067230000001</v>
      </c>
      <c r="R12" s="88">
        <v>869408.45157999999</v>
      </c>
      <c r="S12" s="88">
        <v>6811.0044900000003</v>
      </c>
      <c r="T12" s="88">
        <v>29263.2906</v>
      </c>
      <c r="U12" s="88">
        <v>4876.81531</v>
      </c>
      <c r="V12" s="88">
        <v>2384.4420399999999</v>
      </c>
      <c r="W12" s="88">
        <v>25722.659680000001</v>
      </c>
      <c r="X12" s="88">
        <v>1115.4760099999999</v>
      </c>
      <c r="Y12" s="88">
        <v>4194.0821100000003</v>
      </c>
      <c r="Z12" s="88">
        <v>3321.1998800000001</v>
      </c>
      <c r="AA12" s="88">
        <v>18611.639169999999</v>
      </c>
      <c r="AB12" s="88">
        <v>9849.8292699999984</v>
      </c>
      <c r="AC12" s="88">
        <v>672.49095999999997</v>
      </c>
      <c r="AD12" s="88">
        <v>106822.92951999999</v>
      </c>
      <c r="AE12" s="88">
        <v>2246317.8574099997</v>
      </c>
      <c r="AF12" s="88">
        <v>248044.14900999999</v>
      </c>
      <c r="AG12" s="88">
        <v>72572.543619999997</v>
      </c>
      <c r="AH12" s="88">
        <v>0</v>
      </c>
      <c r="AI12" s="88">
        <v>23478.212239999997</v>
      </c>
      <c r="AJ12" s="371">
        <v>1902222.9525400002</v>
      </c>
    </row>
    <row r="13" spans="1:98" x14ac:dyDescent="0.25">
      <c r="A13" s="191">
        <v>7</v>
      </c>
      <c r="B13" s="85"/>
      <c r="C13" s="82" t="s">
        <v>547</v>
      </c>
      <c r="D13" s="88">
        <v>943877.21985999995</v>
      </c>
      <c r="E13" s="88">
        <v>591816.03321000002</v>
      </c>
      <c r="F13" s="88">
        <v>2151588.8594199996</v>
      </c>
      <c r="G13" s="88">
        <v>432545.03820000001</v>
      </c>
      <c r="H13" s="88">
        <v>4119827.1506899996</v>
      </c>
      <c r="I13" s="88">
        <v>194308.00650999998</v>
      </c>
      <c r="J13" s="88">
        <v>375100.73664000002</v>
      </c>
      <c r="K13" s="88">
        <v>125083.842</v>
      </c>
      <c r="L13" s="88">
        <v>156691.73847000001</v>
      </c>
      <c r="M13" s="88">
        <v>94877.325649999999</v>
      </c>
      <c r="N13" s="88">
        <v>358911.43330999999</v>
      </c>
      <c r="O13" s="88">
        <v>34802.068350000001</v>
      </c>
      <c r="P13" s="88">
        <v>131572.05323000002</v>
      </c>
      <c r="Q13" s="88">
        <v>41940.370920000001</v>
      </c>
      <c r="R13" s="88">
        <v>1513287.5750799999</v>
      </c>
      <c r="S13" s="88">
        <v>21877.063719999998</v>
      </c>
      <c r="T13" s="88">
        <v>35359.054270000001</v>
      </c>
      <c r="U13" s="88">
        <v>4023.7579799999999</v>
      </c>
      <c r="V13" s="88">
        <v>2932.9177399999999</v>
      </c>
      <c r="W13" s="88">
        <v>14097.09332</v>
      </c>
      <c r="X13" s="88">
        <v>2672.9659000000001</v>
      </c>
      <c r="Y13" s="88">
        <v>4261.5353999999998</v>
      </c>
      <c r="Z13" s="88">
        <v>1617.4300900000001</v>
      </c>
      <c r="AA13" s="88">
        <v>3931.5531599999999</v>
      </c>
      <c r="AB13" s="88">
        <v>13605.734120000001</v>
      </c>
      <c r="AC13" s="88">
        <v>1223.41769</v>
      </c>
      <c r="AD13" s="88">
        <v>105602.52338999999</v>
      </c>
      <c r="AE13" s="88">
        <v>5738717.2491599992</v>
      </c>
      <c r="AF13" s="88">
        <v>483995.27530999994</v>
      </c>
      <c r="AG13" s="88">
        <v>254501.98186</v>
      </c>
      <c r="AH13" s="88">
        <v>0</v>
      </c>
      <c r="AI13" s="88">
        <v>9416.5062499999985</v>
      </c>
      <c r="AJ13" s="371">
        <v>4990803.4857399995</v>
      </c>
    </row>
    <row r="14" spans="1:98" x14ac:dyDescent="0.25">
      <c r="A14" s="64">
        <v>8</v>
      </c>
      <c r="B14" s="85">
        <v>1307</v>
      </c>
      <c r="C14" s="82" t="s">
        <v>48</v>
      </c>
      <c r="D14" s="88">
        <v>0</v>
      </c>
      <c r="E14" s="88">
        <v>104024.59628</v>
      </c>
      <c r="F14" s="88">
        <v>164908.56677</v>
      </c>
      <c r="G14" s="88">
        <v>18160.061549999999</v>
      </c>
      <c r="H14" s="88">
        <v>287093.22459999996</v>
      </c>
      <c r="I14" s="88">
        <v>30072.587390000001</v>
      </c>
      <c r="J14" s="88">
        <v>49318.22896</v>
      </c>
      <c r="K14" s="88">
        <v>0</v>
      </c>
      <c r="L14" s="88">
        <v>44506.387239999996</v>
      </c>
      <c r="M14" s="88">
        <v>410</v>
      </c>
      <c r="N14" s="88">
        <v>120970.66650000001</v>
      </c>
      <c r="O14" s="88">
        <v>100</v>
      </c>
      <c r="P14" s="88">
        <v>1344.3399199999999</v>
      </c>
      <c r="Q14" s="88">
        <v>0</v>
      </c>
      <c r="R14" s="88">
        <v>246722.21001000001</v>
      </c>
      <c r="S14" s="88">
        <v>450</v>
      </c>
      <c r="T14" s="88">
        <v>1560.5400099999999</v>
      </c>
      <c r="U14" s="88">
        <v>50</v>
      </c>
      <c r="V14" s="88">
        <v>0</v>
      </c>
      <c r="W14" s="88">
        <v>0</v>
      </c>
      <c r="X14" s="88">
        <v>463.26251000000002</v>
      </c>
      <c r="Y14" s="88">
        <v>0</v>
      </c>
      <c r="Z14" s="88">
        <v>50</v>
      </c>
      <c r="AA14" s="88">
        <v>0</v>
      </c>
      <c r="AB14" s="88">
        <v>0</v>
      </c>
      <c r="AC14" s="88">
        <v>0</v>
      </c>
      <c r="AD14" s="88">
        <v>2573.8025199999997</v>
      </c>
      <c r="AE14" s="88">
        <v>536389.23713000002</v>
      </c>
      <c r="AF14" s="88">
        <v>120970.66650000001</v>
      </c>
      <c r="AG14" s="88">
        <v>44916.387239999996</v>
      </c>
      <c r="AH14" s="88">
        <v>0</v>
      </c>
      <c r="AI14" s="88">
        <v>0</v>
      </c>
      <c r="AJ14" s="371">
        <v>370502.1833899999</v>
      </c>
    </row>
    <row r="15" spans="1:98" x14ac:dyDescent="0.25">
      <c r="A15" s="191">
        <v>9</v>
      </c>
      <c r="B15" s="85">
        <v>1399</v>
      </c>
      <c r="C15" s="82" t="s">
        <v>54</v>
      </c>
      <c r="D15" s="88">
        <v>-6057.6105399999997</v>
      </c>
      <c r="E15" s="88">
        <v>-3509.9982599999998</v>
      </c>
      <c r="F15" s="88">
        <v>-119848.92101999999</v>
      </c>
      <c r="G15" s="88">
        <v>-140.02724000000001</v>
      </c>
      <c r="H15" s="88">
        <v>-129556.55705999999</v>
      </c>
      <c r="I15" s="88">
        <v>-263.21901000000003</v>
      </c>
      <c r="J15" s="88">
        <v>-1156.1563799999999</v>
      </c>
      <c r="K15" s="88">
        <v>0</v>
      </c>
      <c r="L15" s="88">
        <v>0</v>
      </c>
      <c r="M15" s="88">
        <v>-6704.2210999999998</v>
      </c>
      <c r="N15" s="88">
        <v>-2.2999999999999998</v>
      </c>
      <c r="O15" s="88">
        <v>-5</v>
      </c>
      <c r="P15" s="88">
        <v>0</v>
      </c>
      <c r="Q15" s="88">
        <v>0</v>
      </c>
      <c r="R15" s="88">
        <v>-8130.8964900000001</v>
      </c>
      <c r="S15" s="88">
        <v>0</v>
      </c>
      <c r="T15" s="88">
        <v>0</v>
      </c>
      <c r="U15" s="88">
        <v>-78.690709999999996</v>
      </c>
      <c r="V15" s="88">
        <v>0</v>
      </c>
      <c r="W15" s="88">
        <v>-110.06780999999999</v>
      </c>
      <c r="X15" s="88">
        <v>0</v>
      </c>
      <c r="Y15" s="88">
        <v>0</v>
      </c>
      <c r="Z15" s="88">
        <v>-2.5</v>
      </c>
      <c r="AA15" s="88">
        <v>0</v>
      </c>
      <c r="AB15" s="88">
        <v>0</v>
      </c>
      <c r="AC15" s="88">
        <v>0</v>
      </c>
      <c r="AD15" s="88">
        <v>-191.25851999999998</v>
      </c>
      <c r="AE15" s="88">
        <v>-137878.71207000001</v>
      </c>
      <c r="AF15" s="88">
        <v>-2.2999999999999998</v>
      </c>
      <c r="AG15" s="88">
        <v>-6704.2210999999998</v>
      </c>
      <c r="AH15" s="88">
        <v>0</v>
      </c>
      <c r="AI15" s="88">
        <v>0</v>
      </c>
      <c r="AJ15" s="371">
        <v>-131172.19097</v>
      </c>
    </row>
    <row r="16" spans="1:98" s="14" customFormat="1" x14ac:dyDescent="0.25">
      <c r="A16" s="64">
        <v>10</v>
      </c>
      <c r="B16" s="13">
        <v>14</v>
      </c>
      <c r="C16" s="14" t="s">
        <v>731</v>
      </c>
      <c r="D16" s="26">
        <v>3680242.8072600001</v>
      </c>
      <c r="E16" s="26">
        <v>4109265.9117999999</v>
      </c>
      <c r="F16" s="26">
        <v>6866034.2243600003</v>
      </c>
      <c r="G16" s="26">
        <v>3511766.5683400002</v>
      </c>
      <c r="H16" s="26">
        <v>18167309.51176</v>
      </c>
      <c r="I16" s="26">
        <v>1174443.79057</v>
      </c>
      <c r="J16" s="26">
        <v>2370883.8849800001</v>
      </c>
      <c r="K16" s="26">
        <v>184852.05600000001</v>
      </c>
      <c r="L16" s="26">
        <v>1785415.18095</v>
      </c>
      <c r="M16" s="26">
        <v>610152.75340000005</v>
      </c>
      <c r="N16" s="26">
        <v>2428345.8312200001</v>
      </c>
      <c r="O16" s="26">
        <v>354916.54472000001</v>
      </c>
      <c r="P16" s="26">
        <v>528634.40356000001</v>
      </c>
      <c r="Q16" s="26">
        <v>532636.32934000005</v>
      </c>
      <c r="R16" s="26">
        <v>9970280.7747399993</v>
      </c>
      <c r="S16" s="26">
        <v>433689.51181</v>
      </c>
      <c r="T16" s="26">
        <v>125240.75401</v>
      </c>
      <c r="U16" s="26">
        <v>30152.520929999999</v>
      </c>
      <c r="V16" s="26">
        <v>26897.06972</v>
      </c>
      <c r="W16" s="26">
        <v>86662.113660000003</v>
      </c>
      <c r="X16" s="26">
        <v>14591.0484</v>
      </c>
      <c r="Y16" s="26">
        <v>66210.44425</v>
      </c>
      <c r="Z16" s="26">
        <v>15485.99224</v>
      </c>
      <c r="AA16" s="26">
        <v>74316.384829999995</v>
      </c>
      <c r="AB16" s="26">
        <v>153865.92314999999</v>
      </c>
      <c r="AC16" s="26">
        <v>77705.929170000003</v>
      </c>
      <c r="AD16" s="26">
        <v>1104817.6921699999</v>
      </c>
      <c r="AE16" s="26">
        <v>29242407.978670001</v>
      </c>
      <c r="AF16" s="26">
        <v>2613197.8872199999</v>
      </c>
      <c r="AG16" s="26">
        <v>2422465.0040699998</v>
      </c>
      <c r="AH16" s="26">
        <v>0</v>
      </c>
      <c r="AI16" s="26">
        <v>218232.75825000001</v>
      </c>
      <c r="AJ16" s="378">
        <v>23988512.329130001</v>
      </c>
      <c r="AL16" s="64"/>
    </row>
    <row r="17" spans="1:38" x14ac:dyDescent="0.25">
      <c r="A17" s="191">
        <v>11</v>
      </c>
      <c r="B17" s="88" t="s">
        <v>1872</v>
      </c>
      <c r="C17" s="42" t="s">
        <v>1005</v>
      </c>
      <c r="D17" s="88">
        <v>1983227.5782699999</v>
      </c>
      <c r="E17" s="88">
        <v>1555346.3725200002</v>
      </c>
      <c r="F17" s="88">
        <v>2970987.0226800009</v>
      </c>
      <c r="G17" s="88">
        <v>2301408.6645</v>
      </c>
      <c r="H17" s="88">
        <v>8810969.6379699986</v>
      </c>
      <c r="I17" s="88">
        <v>648260.89811999991</v>
      </c>
      <c r="J17" s="88">
        <v>1768941.66029</v>
      </c>
      <c r="K17" s="88">
        <v>204156.24600000001</v>
      </c>
      <c r="L17" s="88">
        <v>115128.92634999999</v>
      </c>
      <c r="M17" s="88">
        <v>67012.446360000002</v>
      </c>
      <c r="N17" s="88">
        <v>2106041.41958</v>
      </c>
      <c r="O17" s="88">
        <v>124677.61369000003</v>
      </c>
      <c r="P17" s="88">
        <v>350736.88078999997</v>
      </c>
      <c r="Q17" s="88">
        <v>33.779390000000006</v>
      </c>
      <c r="R17" s="88">
        <v>5384989.8705699984</v>
      </c>
      <c r="S17" s="88">
        <v>343338.29443000013</v>
      </c>
      <c r="T17" s="88">
        <v>63482.874329999999</v>
      </c>
      <c r="U17" s="88">
        <v>15779.516879999999</v>
      </c>
      <c r="V17" s="88">
        <v>5441.4908500000001</v>
      </c>
      <c r="W17" s="88">
        <v>79376.372210000001</v>
      </c>
      <c r="X17" s="88">
        <v>1109.58239</v>
      </c>
      <c r="Y17" s="88">
        <v>0</v>
      </c>
      <c r="Z17" s="88">
        <v>9934.8801199999998</v>
      </c>
      <c r="AA17" s="88">
        <v>0</v>
      </c>
      <c r="AB17" s="88">
        <v>19192.603370000001</v>
      </c>
      <c r="AC17" s="88">
        <v>0</v>
      </c>
      <c r="AD17" s="88">
        <v>537655.61458000005</v>
      </c>
      <c r="AE17" s="88">
        <v>14733615.123120001</v>
      </c>
      <c r="AF17" s="88">
        <v>2310197.6655800007</v>
      </c>
      <c r="AG17" s="88">
        <v>187582.86355999997</v>
      </c>
      <c r="AH17" s="88">
        <v>0</v>
      </c>
      <c r="AI17" s="88">
        <v>0</v>
      </c>
      <c r="AJ17" s="371">
        <v>12235834.593979999</v>
      </c>
    </row>
    <row r="18" spans="1:38" x14ac:dyDescent="0.25">
      <c r="A18" s="64">
        <v>12</v>
      </c>
      <c r="B18" s="88" t="s">
        <v>1873</v>
      </c>
      <c r="C18" s="42" t="s">
        <v>1814</v>
      </c>
      <c r="D18" s="88">
        <v>1439621.65858</v>
      </c>
      <c r="E18" s="88">
        <v>1851800.7782700001</v>
      </c>
      <c r="F18" s="88">
        <v>2720797.4665899999</v>
      </c>
      <c r="G18" s="88">
        <v>1100567.5736800001</v>
      </c>
      <c r="H18" s="88">
        <v>7112787.4771199999</v>
      </c>
      <c r="I18" s="88">
        <v>547797.43212000001</v>
      </c>
      <c r="J18" s="88">
        <v>622432.6348900001</v>
      </c>
      <c r="K18" s="88">
        <v>0</v>
      </c>
      <c r="L18" s="88">
        <v>1897207.6702599998</v>
      </c>
      <c r="M18" s="88">
        <v>504685.60022000008</v>
      </c>
      <c r="N18" s="88">
        <v>329368.68028000003</v>
      </c>
      <c r="O18" s="88">
        <v>164327.22598000002</v>
      </c>
      <c r="P18" s="88">
        <v>165776.23445999995</v>
      </c>
      <c r="Q18" s="88">
        <v>263898.80098</v>
      </c>
      <c r="R18" s="88">
        <v>4495494.2791900001</v>
      </c>
      <c r="S18" s="88">
        <v>4364.6423799999993</v>
      </c>
      <c r="T18" s="88">
        <v>63770.82652000001</v>
      </c>
      <c r="U18" s="88">
        <v>9331.142719999998</v>
      </c>
      <c r="V18" s="88">
        <v>21856.623900000002</v>
      </c>
      <c r="W18" s="88">
        <v>860.5903800000001</v>
      </c>
      <c r="X18" s="88">
        <v>14321.843499999997</v>
      </c>
      <c r="Y18" s="88">
        <v>4909.3714200000004</v>
      </c>
      <c r="Z18" s="88">
        <v>4507.4095699999998</v>
      </c>
      <c r="AA18" s="88">
        <v>0</v>
      </c>
      <c r="AB18" s="88">
        <v>57359.650190000022</v>
      </c>
      <c r="AC18" s="88">
        <v>30.085339999999999</v>
      </c>
      <c r="AD18" s="88">
        <v>181312.18591999996</v>
      </c>
      <c r="AE18" s="88">
        <v>11789593.942230001</v>
      </c>
      <c r="AF18" s="88">
        <v>329368.68028000003</v>
      </c>
      <c r="AG18" s="88">
        <v>2423749.89438</v>
      </c>
      <c r="AH18" s="88">
        <v>0</v>
      </c>
      <c r="AI18" s="88">
        <v>4939.45676</v>
      </c>
      <c r="AJ18" s="371">
        <v>9031535.9108099993</v>
      </c>
    </row>
    <row r="19" spans="1:38" x14ac:dyDescent="0.25">
      <c r="A19" s="191">
        <v>13</v>
      </c>
      <c r="B19" s="88" t="s">
        <v>1874</v>
      </c>
      <c r="C19" s="42" t="s">
        <v>1004</v>
      </c>
      <c r="D19" s="88">
        <v>207485.38004999998</v>
      </c>
      <c r="E19" s="88">
        <v>527949.50848999992</v>
      </c>
      <c r="F19" s="88">
        <v>754646.34085000004</v>
      </c>
      <c r="G19" s="88">
        <v>256047.62054999999</v>
      </c>
      <c r="H19" s="88">
        <v>1746128.8499399996</v>
      </c>
      <c r="I19" s="88">
        <v>49924.035000000003</v>
      </c>
      <c r="J19" s="88">
        <v>71091.154369999975</v>
      </c>
      <c r="K19" s="88">
        <v>0</v>
      </c>
      <c r="L19" s="88">
        <v>0</v>
      </c>
      <c r="M19" s="88">
        <v>93733.593670000002</v>
      </c>
      <c r="N19" s="88">
        <v>112335.16422000004</v>
      </c>
      <c r="O19" s="88">
        <v>36595.573720000008</v>
      </c>
      <c r="P19" s="88">
        <v>19477.416209999999</v>
      </c>
      <c r="Q19" s="88">
        <v>63.826520000000002</v>
      </c>
      <c r="R19" s="88">
        <v>383220.76371000003</v>
      </c>
      <c r="S19" s="88">
        <v>23521.7844</v>
      </c>
      <c r="T19" s="88">
        <v>1652.4958700000002</v>
      </c>
      <c r="U19" s="88">
        <v>25.45655</v>
      </c>
      <c r="V19" s="88">
        <v>118.22642</v>
      </c>
      <c r="W19" s="88">
        <v>162.54998999999998</v>
      </c>
      <c r="X19" s="88">
        <v>1E-3</v>
      </c>
      <c r="Y19" s="88">
        <v>0</v>
      </c>
      <c r="Z19" s="88">
        <v>1807.5650000000001</v>
      </c>
      <c r="AA19" s="88">
        <v>0</v>
      </c>
      <c r="AB19" s="88">
        <v>12019.225359999999</v>
      </c>
      <c r="AC19" s="88">
        <v>0</v>
      </c>
      <c r="AD19" s="88">
        <v>39307.30459</v>
      </c>
      <c r="AE19" s="88">
        <v>2168656.9182399991</v>
      </c>
      <c r="AF19" s="88">
        <v>112335.16422000004</v>
      </c>
      <c r="AG19" s="88">
        <v>93851.820089999994</v>
      </c>
      <c r="AH19" s="88">
        <v>0</v>
      </c>
      <c r="AI19" s="88">
        <v>0</v>
      </c>
      <c r="AJ19" s="371">
        <v>1962469.9339300001</v>
      </c>
    </row>
    <row r="20" spans="1:38" x14ac:dyDescent="0.25">
      <c r="A20" s="64">
        <v>14</v>
      </c>
      <c r="B20" s="88" t="s">
        <v>1875</v>
      </c>
      <c r="C20" s="42" t="s">
        <v>1815</v>
      </c>
      <c r="D20" s="88">
        <v>215388.92069999999</v>
      </c>
      <c r="E20" s="88">
        <v>10618.617869999998</v>
      </c>
      <c r="F20" s="88">
        <v>1311151.0262100003</v>
      </c>
      <c r="G20" s="88">
        <v>19346.735579999997</v>
      </c>
      <c r="H20" s="88">
        <v>1556505.3003599995</v>
      </c>
      <c r="I20" s="88">
        <v>6378.8366100000003</v>
      </c>
      <c r="J20" s="88">
        <v>0</v>
      </c>
      <c r="K20" s="88">
        <v>0</v>
      </c>
      <c r="L20" s="88">
        <v>0</v>
      </c>
      <c r="M20" s="88">
        <v>1.7000000000000001E-2</v>
      </c>
      <c r="N20" s="88">
        <v>3023.1822999999999</v>
      </c>
      <c r="O20" s="88">
        <v>66039.458749999991</v>
      </c>
      <c r="P20" s="88">
        <v>5809.7897099999991</v>
      </c>
      <c r="Q20" s="88">
        <v>343773.16429000004</v>
      </c>
      <c r="R20" s="88">
        <v>425024.44866000005</v>
      </c>
      <c r="S20" s="88">
        <v>72123.613950000014</v>
      </c>
      <c r="T20" s="88">
        <v>188.10473999999999</v>
      </c>
      <c r="U20" s="88">
        <v>7412.314229999999</v>
      </c>
      <c r="V20" s="88">
        <v>1548.7844300000004</v>
      </c>
      <c r="W20" s="88">
        <v>8976.3128400000005</v>
      </c>
      <c r="X20" s="88">
        <v>803.59648000000004</v>
      </c>
      <c r="Y20" s="88">
        <v>67380.19515</v>
      </c>
      <c r="Z20" s="88">
        <v>122.96248</v>
      </c>
      <c r="AA20" s="88">
        <v>81300.52803999999</v>
      </c>
      <c r="AB20" s="88">
        <v>78024.414270000008</v>
      </c>
      <c r="AC20" s="88">
        <v>83779.546960000007</v>
      </c>
      <c r="AD20" s="88">
        <v>401660.37356999994</v>
      </c>
      <c r="AE20" s="88">
        <v>2383190.1225899993</v>
      </c>
      <c r="AF20" s="88">
        <v>3023.1822999999999</v>
      </c>
      <c r="AG20" s="88">
        <v>1548.8014300000002</v>
      </c>
      <c r="AH20" s="88">
        <v>0</v>
      </c>
      <c r="AI20" s="88">
        <v>232460.27015</v>
      </c>
      <c r="AJ20" s="371">
        <v>2146157.8687100001</v>
      </c>
    </row>
    <row r="21" spans="1:38" x14ac:dyDescent="0.25">
      <c r="A21" s="64">
        <v>18</v>
      </c>
      <c r="B21" s="88" t="s">
        <v>1876</v>
      </c>
      <c r="C21" s="42" t="s">
        <v>1816</v>
      </c>
      <c r="D21" s="88">
        <v>0</v>
      </c>
      <c r="E21" s="88">
        <v>53500.514240000004</v>
      </c>
      <c r="F21" s="88">
        <v>8351.56178</v>
      </c>
      <c r="G21" s="88">
        <v>0</v>
      </c>
      <c r="H21" s="88">
        <v>61852.076020000008</v>
      </c>
      <c r="I21" s="88">
        <v>0</v>
      </c>
      <c r="J21" s="88">
        <v>0</v>
      </c>
      <c r="K21" s="88">
        <v>0</v>
      </c>
      <c r="L21" s="88">
        <v>0</v>
      </c>
      <c r="M21" s="88">
        <v>3110.2573200000002</v>
      </c>
      <c r="N21" s="88">
        <v>413.12054000000001</v>
      </c>
      <c r="O21" s="88">
        <v>0</v>
      </c>
      <c r="P21" s="88">
        <v>0</v>
      </c>
      <c r="Q21" s="88">
        <v>0</v>
      </c>
      <c r="R21" s="88">
        <v>3523.3778600000001</v>
      </c>
      <c r="S21" s="88">
        <v>0</v>
      </c>
      <c r="T21" s="88">
        <v>0</v>
      </c>
      <c r="U21" s="88">
        <v>0</v>
      </c>
      <c r="V21" s="88">
        <v>0</v>
      </c>
      <c r="W21" s="88">
        <v>0</v>
      </c>
      <c r="X21" s="88">
        <v>0</v>
      </c>
      <c r="Y21" s="88">
        <v>0</v>
      </c>
      <c r="Z21" s="88">
        <v>0</v>
      </c>
      <c r="AA21" s="88">
        <v>0</v>
      </c>
      <c r="AB21" s="88">
        <v>0</v>
      </c>
      <c r="AC21" s="88">
        <v>0</v>
      </c>
      <c r="AD21" s="88">
        <v>0</v>
      </c>
      <c r="AE21" s="88">
        <v>65375.453880000015</v>
      </c>
      <c r="AF21" s="88">
        <v>413.12054000000001</v>
      </c>
      <c r="AG21" s="88">
        <v>3110.2573200000002</v>
      </c>
      <c r="AH21" s="88">
        <v>0</v>
      </c>
      <c r="AI21" s="88">
        <v>0</v>
      </c>
      <c r="AJ21" s="371">
        <v>61852.076020000008</v>
      </c>
    </row>
    <row r="22" spans="1:38" x14ac:dyDescent="0.25">
      <c r="A22" s="191">
        <v>19</v>
      </c>
      <c r="B22" s="88" t="s">
        <v>1877</v>
      </c>
      <c r="C22" s="42" t="s">
        <v>1006</v>
      </c>
      <c r="D22" s="88">
        <v>2644.1918800000003</v>
      </c>
      <c r="E22" s="88">
        <v>342361.50079000002</v>
      </c>
      <c r="F22" s="88">
        <v>16618.256550000002</v>
      </c>
      <c r="G22" s="88">
        <v>396.73025999999999</v>
      </c>
      <c r="H22" s="88">
        <v>362020.67948000005</v>
      </c>
      <c r="I22" s="88">
        <v>0</v>
      </c>
      <c r="J22" s="88">
        <v>3641.2708300000004</v>
      </c>
      <c r="K22" s="88">
        <v>0</v>
      </c>
      <c r="L22" s="88">
        <v>0</v>
      </c>
      <c r="M22" s="88">
        <v>0</v>
      </c>
      <c r="N22" s="88">
        <v>0</v>
      </c>
      <c r="O22" s="88">
        <v>238.35738000000001</v>
      </c>
      <c r="P22" s="88">
        <v>2884.2465099999999</v>
      </c>
      <c r="Q22" s="88">
        <v>0</v>
      </c>
      <c r="R22" s="88">
        <v>6763.8747200000016</v>
      </c>
      <c r="S22" s="88">
        <v>208.50975</v>
      </c>
      <c r="T22" s="88">
        <v>0</v>
      </c>
      <c r="U22" s="88">
        <v>0</v>
      </c>
      <c r="V22" s="88">
        <v>0</v>
      </c>
      <c r="W22" s="88">
        <v>0</v>
      </c>
      <c r="X22" s="88">
        <v>0</v>
      </c>
      <c r="Y22" s="88">
        <v>0</v>
      </c>
      <c r="Z22" s="88">
        <v>0</v>
      </c>
      <c r="AA22" s="88">
        <v>0</v>
      </c>
      <c r="AB22" s="88">
        <v>0</v>
      </c>
      <c r="AC22" s="88">
        <v>0</v>
      </c>
      <c r="AD22" s="88">
        <v>208.50975</v>
      </c>
      <c r="AE22" s="88">
        <v>368993.06395000004</v>
      </c>
      <c r="AF22" s="88">
        <v>0</v>
      </c>
      <c r="AG22" s="88">
        <v>0</v>
      </c>
      <c r="AH22" s="88">
        <v>0</v>
      </c>
      <c r="AI22" s="88">
        <v>0</v>
      </c>
      <c r="AJ22" s="371">
        <v>368993.06395000004</v>
      </c>
    </row>
    <row r="23" spans="1:38" x14ac:dyDescent="0.25">
      <c r="A23" s="64">
        <v>20</v>
      </c>
      <c r="B23" s="88" t="s">
        <v>1878</v>
      </c>
      <c r="C23" s="42" t="s">
        <v>1007</v>
      </c>
      <c r="D23" s="88">
        <v>0</v>
      </c>
      <c r="E23" s="88">
        <v>0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  <c r="Q23" s="88">
        <v>0</v>
      </c>
      <c r="R23" s="88">
        <v>0</v>
      </c>
      <c r="S23" s="88">
        <v>0</v>
      </c>
      <c r="T23" s="88">
        <v>0</v>
      </c>
      <c r="U23" s="88">
        <v>0</v>
      </c>
      <c r="V23" s="88">
        <v>0</v>
      </c>
      <c r="W23" s="88">
        <v>0</v>
      </c>
      <c r="X23" s="88">
        <v>0</v>
      </c>
      <c r="Y23" s="88">
        <v>0</v>
      </c>
      <c r="Z23" s="88">
        <v>0</v>
      </c>
      <c r="AA23" s="88">
        <v>0</v>
      </c>
      <c r="AB23" s="88">
        <v>0</v>
      </c>
      <c r="AC23" s="88">
        <v>0</v>
      </c>
      <c r="AD23" s="88">
        <v>0</v>
      </c>
      <c r="AE23" s="88">
        <v>0</v>
      </c>
      <c r="AF23" s="88">
        <v>0</v>
      </c>
      <c r="AG23" s="88">
        <v>0</v>
      </c>
      <c r="AH23" s="88">
        <v>0</v>
      </c>
      <c r="AI23" s="88">
        <v>0</v>
      </c>
      <c r="AJ23" s="371">
        <v>0</v>
      </c>
    </row>
    <row r="24" spans="1:38" x14ac:dyDescent="0.25">
      <c r="A24" s="64">
        <v>22</v>
      </c>
      <c r="B24" s="83">
        <v>1499</v>
      </c>
      <c r="C24" s="82" t="s">
        <v>1517</v>
      </c>
      <c r="D24" s="88">
        <v>-168124.92222000001</v>
      </c>
      <c r="E24" s="88">
        <v>-232311.38037999999</v>
      </c>
      <c r="F24" s="88">
        <v>-916517.45030000003</v>
      </c>
      <c r="G24" s="88">
        <v>-166000.75623</v>
      </c>
      <c r="H24" s="88">
        <v>-1482954.5091299999</v>
      </c>
      <c r="I24" s="88">
        <v>-77917.41128</v>
      </c>
      <c r="J24" s="88">
        <v>-95222.835399999996</v>
      </c>
      <c r="K24" s="88">
        <v>-19304.189999999999</v>
      </c>
      <c r="L24" s="88">
        <v>-226921.41566</v>
      </c>
      <c r="M24" s="88">
        <v>-58389.161169999999</v>
      </c>
      <c r="N24" s="88">
        <v>-122835.7357</v>
      </c>
      <c r="O24" s="88">
        <v>-36961.684800000003</v>
      </c>
      <c r="P24" s="88">
        <v>-16050.164119999999</v>
      </c>
      <c r="Q24" s="88">
        <v>-75133.241840000002</v>
      </c>
      <c r="R24" s="88">
        <v>-728735.83996999997</v>
      </c>
      <c r="S24" s="88">
        <v>-9867.3330999999998</v>
      </c>
      <c r="T24" s="88">
        <v>-3853.54745</v>
      </c>
      <c r="U24" s="88">
        <v>-2395.9094500000001</v>
      </c>
      <c r="V24" s="88">
        <v>-2068.0558799999999</v>
      </c>
      <c r="W24" s="88">
        <v>-2713.7117600000001</v>
      </c>
      <c r="X24" s="88">
        <v>-1643.97497</v>
      </c>
      <c r="Y24" s="88">
        <v>-6079.1223200000004</v>
      </c>
      <c r="Z24" s="88">
        <v>-886.82492999999999</v>
      </c>
      <c r="AA24" s="88">
        <v>-6984.1432100000002</v>
      </c>
      <c r="AB24" s="88">
        <v>-12729.97004</v>
      </c>
      <c r="AC24" s="88">
        <v>-6103.7031299999999</v>
      </c>
      <c r="AD24" s="88">
        <v>-55326.296239999996</v>
      </c>
      <c r="AE24" s="88">
        <v>-2267016.6453399998</v>
      </c>
      <c r="AF24" s="88">
        <v>-142139.92569999999</v>
      </c>
      <c r="AG24" s="88">
        <v>-287378.63270999998</v>
      </c>
      <c r="AH24" s="88">
        <v>0</v>
      </c>
      <c r="AI24" s="88">
        <v>-19166.968659999999</v>
      </c>
      <c r="AJ24" s="371">
        <v>-1818331.1182699997</v>
      </c>
    </row>
    <row r="25" spans="1:38" x14ac:dyDescent="0.25">
      <c r="A25" s="191">
        <v>23</v>
      </c>
      <c r="B25" s="83">
        <v>149905</v>
      </c>
      <c r="C25" s="82" t="s">
        <v>1518</v>
      </c>
      <c r="D25" s="88">
        <v>-31597.021560000001</v>
      </c>
      <c r="E25" s="88">
        <v>-22804.835859999999</v>
      </c>
      <c r="F25" s="88">
        <v>-207547.47281000001</v>
      </c>
      <c r="G25" s="88">
        <v>-33784.689030000001</v>
      </c>
      <c r="H25" s="88">
        <v>-295734.01926000003</v>
      </c>
      <c r="I25" s="88">
        <v>-14507.54495</v>
      </c>
      <c r="J25" s="88">
        <v>-28332.72609</v>
      </c>
      <c r="K25" s="88">
        <v>-6454.0510000000004</v>
      </c>
      <c r="L25" s="88">
        <v>-3726.8131100000001</v>
      </c>
      <c r="M25" s="88">
        <v>-4365.0499200000004</v>
      </c>
      <c r="N25" s="88">
        <v>-60329.990969999999</v>
      </c>
      <c r="O25" s="88">
        <v>-7579.4984400000003</v>
      </c>
      <c r="P25" s="88">
        <v>-3680.3386999999998</v>
      </c>
      <c r="Q25" s="88">
        <v>-0.35754999999999998</v>
      </c>
      <c r="R25" s="88">
        <v>-128976.37072999998</v>
      </c>
      <c r="S25" s="88">
        <v>-5488.60545</v>
      </c>
      <c r="T25" s="88">
        <v>-867.65090999999995</v>
      </c>
      <c r="U25" s="88">
        <v>-215.80453</v>
      </c>
      <c r="V25" s="88">
        <v>-69.020250000000004</v>
      </c>
      <c r="W25" s="88">
        <v>-788.68933000000004</v>
      </c>
      <c r="X25" s="88">
        <v>-26.383209999999998</v>
      </c>
      <c r="Y25" s="88">
        <v>0</v>
      </c>
      <c r="Z25" s="88">
        <v>-91.623239999999996</v>
      </c>
      <c r="AA25" s="88">
        <v>0</v>
      </c>
      <c r="AB25" s="88">
        <v>-361.73750999999999</v>
      </c>
      <c r="AC25" s="88">
        <v>0</v>
      </c>
      <c r="AD25" s="88">
        <v>-7909.5144300000002</v>
      </c>
      <c r="AE25" s="88">
        <v>-432619.90441999998</v>
      </c>
      <c r="AF25" s="88">
        <v>-66784.041970000006</v>
      </c>
      <c r="AG25" s="88">
        <v>-8160.88328</v>
      </c>
      <c r="AH25" s="88">
        <v>0</v>
      </c>
      <c r="AI25" s="88">
        <v>0</v>
      </c>
      <c r="AJ25" s="371">
        <v>-357674.97917000012</v>
      </c>
    </row>
    <row r="26" spans="1:38" x14ac:dyDescent="0.25">
      <c r="A26" s="64">
        <v>24</v>
      </c>
      <c r="B26" s="83">
        <v>149910</v>
      </c>
      <c r="C26" s="82" t="s">
        <v>1519</v>
      </c>
      <c r="D26" s="88">
        <v>-25120.30197</v>
      </c>
      <c r="E26" s="88">
        <v>-57855.267359999998</v>
      </c>
      <c r="F26" s="88">
        <v>-82994.805070000002</v>
      </c>
      <c r="G26" s="88">
        <v>-24882.216280000001</v>
      </c>
      <c r="H26" s="88">
        <v>-190852.59067999999</v>
      </c>
      <c r="I26" s="88">
        <v>-26625.2235</v>
      </c>
      <c r="J26" s="88">
        <v>-18405.536370000002</v>
      </c>
      <c r="K26" s="88">
        <v>0</v>
      </c>
      <c r="L26" s="88">
        <v>-49045.641049999998</v>
      </c>
      <c r="M26" s="88">
        <v>-13423.117039999999</v>
      </c>
      <c r="N26" s="88">
        <v>-15062.10421</v>
      </c>
      <c r="O26" s="88">
        <v>-3516.97667</v>
      </c>
      <c r="P26" s="88">
        <v>-4159.4659799999999</v>
      </c>
      <c r="Q26" s="88">
        <v>-17509.765940000001</v>
      </c>
      <c r="R26" s="88">
        <v>-147747.83076000001</v>
      </c>
      <c r="S26" s="88">
        <v>-116.33392000000001</v>
      </c>
      <c r="T26" s="88">
        <v>-1659.9529600000001</v>
      </c>
      <c r="U26" s="88">
        <v>-701.60240999999996</v>
      </c>
      <c r="V26" s="88">
        <v>-954.17736000000002</v>
      </c>
      <c r="W26" s="88">
        <v>-5.7310299999999996</v>
      </c>
      <c r="X26" s="88">
        <v>-686.03894000000003</v>
      </c>
      <c r="Y26" s="88">
        <v>-252.03804</v>
      </c>
      <c r="Z26" s="88">
        <v>-246.85435000000001</v>
      </c>
      <c r="AA26" s="88">
        <v>0</v>
      </c>
      <c r="AB26" s="88">
        <v>-987.78993000000003</v>
      </c>
      <c r="AC26" s="88">
        <v>-0.31365999999999999</v>
      </c>
      <c r="AD26" s="88">
        <v>-5610.8325999999997</v>
      </c>
      <c r="AE26" s="88">
        <v>-344211.25404000003</v>
      </c>
      <c r="AF26" s="88">
        <v>-15062.10421</v>
      </c>
      <c r="AG26" s="88">
        <v>-63422.935449999997</v>
      </c>
      <c r="AH26" s="88">
        <v>0</v>
      </c>
      <c r="AI26" s="88">
        <v>-252.35169999999999</v>
      </c>
      <c r="AJ26" s="371">
        <v>-265473.86268000002</v>
      </c>
    </row>
    <row r="27" spans="1:38" x14ac:dyDescent="0.25">
      <c r="A27" s="191">
        <v>25</v>
      </c>
      <c r="B27" s="83">
        <v>149915</v>
      </c>
      <c r="C27" s="82" t="s">
        <v>1520</v>
      </c>
      <c r="D27" s="88">
        <v>-4800.5699000000004</v>
      </c>
      <c r="E27" s="88">
        <v>-13609.04869</v>
      </c>
      <c r="F27" s="88">
        <v>-19272.664369999999</v>
      </c>
      <c r="G27" s="88">
        <v>-5195.5873000000001</v>
      </c>
      <c r="H27" s="88">
        <v>-42877.870259999996</v>
      </c>
      <c r="I27" s="88">
        <v>-1002.51644</v>
      </c>
      <c r="J27" s="88">
        <v>-2067.8348099999998</v>
      </c>
      <c r="K27" s="88">
        <v>0</v>
      </c>
      <c r="L27" s="88">
        <v>0</v>
      </c>
      <c r="M27" s="88">
        <v>-1624.75296</v>
      </c>
      <c r="N27" s="88">
        <v>-3114.8510299999998</v>
      </c>
      <c r="O27" s="88">
        <v>-744.68489</v>
      </c>
      <c r="P27" s="88">
        <v>-405.21670999999998</v>
      </c>
      <c r="Q27" s="88">
        <v>-33.65887</v>
      </c>
      <c r="R27" s="88">
        <v>-8993.5157099999997</v>
      </c>
      <c r="S27" s="88">
        <v>-397.92703</v>
      </c>
      <c r="T27" s="88">
        <v>-17.969940000000001</v>
      </c>
      <c r="U27" s="88">
        <v>-0.25457000000000002</v>
      </c>
      <c r="V27" s="88">
        <v>-3.0200800000000001</v>
      </c>
      <c r="W27" s="88">
        <v>-1.18604</v>
      </c>
      <c r="X27" s="88">
        <v>-1E-3</v>
      </c>
      <c r="Y27" s="88">
        <v>0</v>
      </c>
      <c r="Z27" s="88">
        <v>-67.736969999999999</v>
      </c>
      <c r="AA27" s="88">
        <v>0</v>
      </c>
      <c r="AB27" s="88">
        <v>-265.74964</v>
      </c>
      <c r="AC27" s="88">
        <v>0</v>
      </c>
      <c r="AD27" s="88">
        <v>-753.84527000000003</v>
      </c>
      <c r="AE27" s="88">
        <v>-52625.231239999994</v>
      </c>
      <c r="AF27" s="88">
        <v>-3114.8510299999998</v>
      </c>
      <c r="AG27" s="88">
        <v>-1627.77304</v>
      </c>
      <c r="AH27" s="88">
        <v>0</v>
      </c>
      <c r="AI27" s="88">
        <v>0</v>
      </c>
      <c r="AJ27" s="371">
        <v>-47882.607169999988</v>
      </c>
    </row>
    <row r="28" spans="1:38" x14ac:dyDescent="0.25">
      <c r="A28" s="64">
        <v>26</v>
      </c>
      <c r="B28" s="83">
        <v>149920</v>
      </c>
      <c r="C28" s="82" t="s">
        <v>1521</v>
      </c>
      <c r="D28" s="88">
        <v>-4556.5782099999997</v>
      </c>
      <c r="E28" s="88">
        <v>-1089.7672299999999</v>
      </c>
      <c r="F28" s="88">
        <v>-20801.548940000001</v>
      </c>
      <c r="G28" s="88">
        <v>-590.56350999999995</v>
      </c>
      <c r="H28" s="88">
        <v>-27038.457889999998</v>
      </c>
      <c r="I28" s="88">
        <v>-600.97456</v>
      </c>
      <c r="J28" s="88">
        <v>0</v>
      </c>
      <c r="K28" s="88">
        <v>0</v>
      </c>
      <c r="L28" s="88">
        <v>0</v>
      </c>
      <c r="M28" s="88">
        <v>-1.4999999999999999E-2</v>
      </c>
      <c r="N28" s="88">
        <v>-111.60853</v>
      </c>
      <c r="O28" s="88">
        <v>-1307.2381399999999</v>
      </c>
      <c r="P28" s="88">
        <v>-251.67983000000001</v>
      </c>
      <c r="Q28" s="88">
        <v>-25735.60729</v>
      </c>
      <c r="R28" s="88">
        <v>-28007.123350000002</v>
      </c>
      <c r="S28" s="88">
        <v>-1468.57222</v>
      </c>
      <c r="T28" s="88">
        <v>-9.6320999999999994</v>
      </c>
      <c r="U28" s="88">
        <v>-863.62012000000004</v>
      </c>
      <c r="V28" s="88">
        <v>-34.004100000000001</v>
      </c>
      <c r="W28" s="88">
        <v>-158.99117000000001</v>
      </c>
      <c r="X28" s="88">
        <v>-150.33440999999999</v>
      </c>
      <c r="Y28" s="88">
        <v>-1407.0494699999999</v>
      </c>
      <c r="Z28" s="88">
        <v>-15.856859999999999</v>
      </c>
      <c r="AA28" s="88">
        <v>-5004.3483999999999</v>
      </c>
      <c r="AB28" s="88">
        <v>-2766.3085099999998</v>
      </c>
      <c r="AC28" s="88">
        <v>-4713.8783599999997</v>
      </c>
      <c r="AD28" s="88">
        <v>-16592.595719999998</v>
      </c>
      <c r="AE28" s="88">
        <v>-71638.176959999997</v>
      </c>
      <c r="AF28" s="88">
        <v>-111.60853</v>
      </c>
      <c r="AG28" s="88">
        <v>-34.019100000000002</v>
      </c>
      <c r="AH28" s="88">
        <v>0</v>
      </c>
      <c r="AI28" s="88">
        <v>-11125.276229999999</v>
      </c>
      <c r="AJ28" s="371">
        <v>-60367.273100000013</v>
      </c>
    </row>
    <row r="29" spans="1:38" s="28" customFormat="1" x14ac:dyDescent="0.25">
      <c r="A29" s="64">
        <v>30</v>
      </c>
      <c r="B29" s="83">
        <v>149940</v>
      </c>
      <c r="C29" s="82" t="s">
        <v>1523</v>
      </c>
      <c r="D29" s="88">
        <v>0</v>
      </c>
      <c r="E29" s="88">
        <v>-3683.1264200000001</v>
      </c>
      <c r="F29" s="88">
        <v>-83.515540000000001</v>
      </c>
      <c r="G29" s="88">
        <v>0</v>
      </c>
      <c r="H29" s="88">
        <v>-3766.6419599999999</v>
      </c>
      <c r="I29" s="88">
        <v>0</v>
      </c>
      <c r="J29" s="88">
        <v>0</v>
      </c>
      <c r="K29" s="88">
        <v>0</v>
      </c>
      <c r="L29" s="88">
        <v>0</v>
      </c>
      <c r="M29" s="88">
        <v>-68.718059999999994</v>
      </c>
      <c r="N29" s="88">
        <v>-5.4500799999999998</v>
      </c>
      <c r="O29" s="88">
        <v>0</v>
      </c>
      <c r="P29" s="88">
        <v>0</v>
      </c>
      <c r="Q29" s="88">
        <v>0</v>
      </c>
      <c r="R29" s="88">
        <v>-74.168139999999994</v>
      </c>
      <c r="S29" s="88">
        <v>0</v>
      </c>
      <c r="T29" s="88">
        <v>0</v>
      </c>
      <c r="U29" s="88">
        <v>0</v>
      </c>
      <c r="V29" s="88">
        <v>0</v>
      </c>
      <c r="W29" s="88">
        <v>0</v>
      </c>
      <c r="X29" s="88">
        <v>0</v>
      </c>
      <c r="Y29" s="88">
        <v>0</v>
      </c>
      <c r="Z29" s="88">
        <v>0</v>
      </c>
      <c r="AA29" s="88">
        <v>0</v>
      </c>
      <c r="AB29" s="88">
        <v>0</v>
      </c>
      <c r="AC29" s="88">
        <v>0</v>
      </c>
      <c r="AD29" s="88">
        <v>0</v>
      </c>
      <c r="AE29" s="88">
        <v>-3840.8100999999997</v>
      </c>
      <c r="AF29" s="88">
        <v>-5.4500799999999998</v>
      </c>
      <c r="AG29" s="88">
        <v>-68.718059999999994</v>
      </c>
      <c r="AH29" s="88">
        <v>0</v>
      </c>
      <c r="AI29" s="88">
        <v>0</v>
      </c>
      <c r="AJ29" s="371">
        <v>-3766.6419599999999</v>
      </c>
      <c r="AL29" s="60"/>
    </row>
    <row r="30" spans="1:38" x14ac:dyDescent="0.25">
      <c r="A30" s="191">
        <v>31</v>
      </c>
      <c r="B30" s="83">
        <v>149945</v>
      </c>
      <c r="C30" s="82" t="s">
        <v>1524</v>
      </c>
      <c r="D30" s="88">
        <v>-5758.2605199999998</v>
      </c>
      <c r="E30" s="88">
        <v>-20150.083330000001</v>
      </c>
      <c r="F30" s="88">
        <v>-37449.708890000002</v>
      </c>
      <c r="G30" s="88">
        <v>-3488.6475399999999</v>
      </c>
      <c r="H30" s="88">
        <v>-66846.700280000005</v>
      </c>
      <c r="I30" s="88">
        <v>-6727.2066699999996</v>
      </c>
      <c r="J30" s="88">
        <v>-67.596000000000004</v>
      </c>
      <c r="K30" s="88">
        <v>0</v>
      </c>
      <c r="L30" s="88">
        <v>-11302.52792</v>
      </c>
      <c r="M30" s="88">
        <v>-1489.8707400000001</v>
      </c>
      <c r="N30" s="88">
        <v>-6689.4606999999996</v>
      </c>
      <c r="O30" s="88">
        <v>-2639.9522200000001</v>
      </c>
      <c r="P30" s="88">
        <v>-126.05168</v>
      </c>
      <c r="Q30" s="88">
        <v>-1137.92464</v>
      </c>
      <c r="R30" s="88">
        <v>-30180.590569999997</v>
      </c>
      <c r="S30" s="88">
        <v>-1338.94435</v>
      </c>
      <c r="T30" s="88">
        <v>-243.94702000000001</v>
      </c>
      <c r="U30" s="88">
        <v>-97.118830000000003</v>
      </c>
      <c r="V30" s="88">
        <v>-488.97757999999999</v>
      </c>
      <c r="W30" s="88">
        <v>0</v>
      </c>
      <c r="X30" s="88">
        <v>-55.300780000000003</v>
      </c>
      <c r="Y30" s="88">
        <v>-2707.1783700000001</v>
      </c>
      <c r="Z30" s="88">
        <v>-130.44246000000001</v>
      </c>
      <c r="AA30" s="88">
        <v>-389.25110000000001</v>
      </c>
      <c r="AB30" s="88">
        <v>-4095.6307099999999</v>
      </c>
      <c r="AC30" s="88">
        <v>-525.54515000000004</v>
      </c>
      <c r="AD30" s="88">
        <v>-10072.336350000001</v>
      </c>
      <c r="AE30" s="88">
        <v>-107099.6272</v>
      </c>
      <c r="AF30" s="88">
        <v>-6689.4606999999996</v>
      </c>
      <c r="AG30" s="88">
        <v>-13281.376240000001</v>
      </c>
      <c r="AH30" s="88">
        <v>0</v>
      </c>
      <c r="AI30" s="88">
        <v>-3621.97462</v>
      </c>
      <c r="AJ30" s="371">
        <v>-83506.815640000044</v>
      </c>
    </row>
    <row r="31" spans="1:38" x14ac:dyDescent="0.25">
      <c r="A31" s="64">
        <v>32</v>
      </c>
      <c r="B31" s="83">
        <v>149950</v>
      </c>
      <c r="C31" s="82" t="s">
        <v>1525</v>
      </c>
      <c r="D31" s="88">
        <v>-14583.30291</v>
      </c>
      <c r="E31" s="88">
        <v>-39881.620389999996</v>
      </c>
      <c r="F31" s="88">
        <v>-133630.09888000001</v>
      </c>
      <c r="G31" s="88">
        <v>-47658.553789999998</v>
      </c>
      <c r="H31" s="88">
        <v>-235753.57597000001</v>
      </c>
      <c r="I31" s="88">
        <v>-21144.215939999998</v>
      </c>
      <c r="J31" s="88">
        <v>-5895.77412</v>
      </c>
      <c r="K31" s="88">
        <v>-1479.8330000000001</v>
      </c>
      <c r="L31" s="88">
        <v>-45407.570460000003</v>
      </c>
      <c r="M31" s="88">
        <v>-18738.45793</v>
      </c>
      <c r="N31" s="88">
        <v>-12118.15948</v>
      </c>
      <c r="O31" s="88">
        <v>-11966.512290000001</v>
      </c>
      <c r="P31" s="88">
        <v>-2497.1389800000002</v>
      </c>
      <c r="Q31" s="88">
        <v>-2405.31194</v>
      </c>
      <c r="R31" s="88">
        <v>-121652.97414000001</v>
      </c>
      <c r="S31" s="88">
        <v>-732.98167000000001</v>
      </c>
      <c r="T31" s="88">
        <v>-996.39102000000003</v>
      </c>
      <c r="U31" s="88">
        <v>-4.3212299999999999</v>
      </c>
      <c r="V31" s="88">
        <v>-405.33978999999999</v>
      </c>
      <c r="W31" s="88">
        <v>0</v>
      </c>
      <c r="X31" s="88">
        <v>-105.81631</v>
      </c>
      <c r="Y31" s="88">
        <v>-1705.68201</v>
      </c>
      <c r="Z31" s="88">
        <v>-254.16887</v>
      </c>
      <c r="AA31" s="88">
        <v>-167.96487999999999</v>
      </c>
      <c r="AB31" s="88">
        <v>-678.78652</v>
      </c>
      <c r="AC31" s="88">
        <v>-90.266589999999994</v>
      </c>
      <c r="AD31" s="88">
        <v>-5141.718890000001</v>
      </c>
      <c r="AE31" s="88">
        <v>-362548.26900000003</v>
      </c>
      <c r="AF31" s="88">
        <v>-13597.992480000001</v>
      </c>
      <c r="AG31" s="88">
        <v>-64551.368180000005</v>
      </c>
      <c r="AH31" s="88">
        <v>0</v>
      </c>
      <c r="AI31" s="88">
        <v>-1963.9134799999999</v>
      </c>
      <c r="AJ31" s="371">
        <v>-282434.99485999998</v>
      </c>
    </row>
    <row r="32" spans="1:38" x14ac:dyDescent="0.25">
      <c r="A32" s="191">
        <v>33</v>
      </c>
      <c r="B32" s="83">
        <v>149955</v>
      </c>
      <c r="C32" s="82" t="s">
        <v>1526</v>
      </c>
      <c r="D32" s="88">
        <v>-98.994489999999999</v>
      </c>
      <c r="E32" s="88">
        <v>-10066.09303</v>
      </c>
      <c r="F32" s="88">
        <v>-183.32538</v>
      </c>
      <c r="G32" s="88">
        <v>-18.543279999999999</v>
      </c>
      <c r="H32" s="88">
        <v>-10366.956179999999</v>
      </c>
      <c r="I32" s="88">
        <v>0</v>
      </c>
      <c r="J32" s="88">
        <v>-89.03</v>
      </c>
      <c r="K32" s="88">
        <v>0</v>
      </c>
      <c r="L32" s="88">
        <v>0</v>
      </c>
      <c r="M32" s="88">
        <v>0</v>
      </c>
      <c r="N32" s="88">
        <v>0</v>
      </c>
      <c r="O32" s="88">
        <v>-2.1930900000000002</v>
      </c>
      <c r="P32" s="88">
        <v>-38.554650000000002</v>
      </c>
      <c r="Q32" s="88">
        <v>0</v>
      </c>
      <c r="R32" s="88">
        <v>-129.77773999999999</v>
      </c>
      <c r="S32" s="88">
        <v>-2.0850900000000001</v>
      </c>
      <c r="T32" s="88">
        <v>0</v>
      </c>
      <c r="U32" s="88">
        <v>0</v>
      </c>
      <c r="V32" s="88">
        <v>0</v>
      </c>
      <c r="W32" s="88">
        <v>0</v>
      </c>
      <c r="X32" s="88">
        <v>0</v>
      </c>
      <c r="Y32" s="88">
        <v>0</v>
      </c>
      <c r="Z32" s="88">
        <v>0</v>
      </c>
      <c r="AA32" s="88">
        <v>0</v>
      </c>
      <c r="AB32" s="88">
        <v>0</v>
      </c>
      <c r="AC32" s="88">
        <v>0</v>
      </c>
      <c r="AD32" s="88">
        <v>-2.0850900000000001</v>
      </c>
      <c r="AE32" s="88">
        <v>-10498.819009999999</v>
      </c>
      <c r="AF32" s="88">
        <v>0</v>
      </c>
      <c r="AG32" s="88">
        <v>0</v>
      </c>
      <c r="AH32" s="88">
        <v>0</v>
      </c>
      <c r="AI32" s="88">
        <v>0</v>
      </c>
      <c r="AJ32" s="371">
        <v>-10498.819010000001</v>
      </c>
    </row>
    <row r="33" spans="1:38" x14ac:dyDescent="0.25">
      <c r="A33" s="64">
        <v>34</v>
      </c>
      <c r="B33" s="83">
        <v>149960</v>
      </c>
      <c r="C33" s="82" t="s">
        <v>1527</v>
      </c>
      <c r="D33" s="88">
        <v>0</v>
      </c>
      <c r="E33" s="88">
        <v>0</v>
      </c>
      <c r="F33" s="88">
        <v>0</v>
      </c>
      <c r="G33" s="88">
        <v>0</v>
      </c>
      <c r="H33" s="88">
        <v>0</v>
      </c>
      <c r="I33" s="88">
        <v>0</v>
      </c>
      <c r="J33" s="88">
        <v>0</v>
      </c>
      <c r="K33" s="88">
        <v>0</v>
      </c>
      <c r="L33" s="88">
        <v>0</v>
      </c>
      <c r="M33" s="88">
        <v>0</v>
      </c>
      <c r="N33" s="88">
        <v>0</v>
      </c>
      <c r="O33" s="88">
        <v>0</v>
      </c>
      <c r="P33" s="88">
        <v>0</v>
      </c>
      <c r="Q33" s="88">
        <v>0</v>
      </c>
      <c r="R33" s="88">
        <v>0</v>
      </c>
      <c r="S33" s="88">
        <v>0</v>
      </c>
      <c r="T33" s="88">
        <v>0</v>
      </c>
      <c r="U33" s="88">
        <v>0</v>
      </c>
      <c r="V33" s="88">
        <v>0</v>
      </c>
      <c r="W33" s="88">
        <v>0</v>
      </c>
      <c r="X33" s="88">
        <v>0</v>
      </c>
      <c r="Y33" s="88">
        <v>0</v>
      </c>
      <c r="Z33" s="88">
        <v>0</v>
      </c>
      <c r="AA33" s="88">
        <v>0</v>
      </c>
      <c r="AB33" s="88">
        <v>0</v>
      </c>
      <c r="AC33" s="88">
        <v>0</v>
      </c>
      <c r="AD33" s="88">
        <v>0</v>
      </c>
      <c r="AE33" s="88">
        <v>0</v>
      </c>
      <c r="AF33" s="88">
        <v>0</v>
      </c>
      <c r="AG33" s="88">
        <v>0</v>
      </c>
      <c r="AH33" s="88">
        <v>0</v>
      </c>
      <c r="AI33" s="88">
        <v>0</v>
      </c>
      <c r="AJ33" s="371">
        <v>0</v>
      </c>
    </row>
    <row r="34" spans="1:38" x14ac:dyDescent="0.25">
      <c r="A34" s="191">
        <v>35</v>
      </c>
      <c r="B34" s="83">
        <v>149980</v>
      </c>
      <c r="C34" s="82" t="s">
        <v>1528</v>
      </c>
      <c r="D34" s="88">
        <v>0</v>
      </c>
      <c r="E34" s="88">
        <v>0</v>
      </c>
      <c r="F34" s="88">
        <v>0</v>
      </c>
      <c r="G34" s="88">
        <v>0</v>
      </c>
      <c r="H34" s="88">
        <v>0</v>
      </c>
      <c r="I34" s="88">
        <v>0</v>
      </c>
      <c r="J34" s="88">
        <v>0</v>
      </c>
      <c r="K34" s="88">
        <v>0</v>
      </c>
      <c r="L34" s="88">
        <v>0</v>
      </c>
      <c r="M34" s="88">
        <v>0</v>
      </c>
      <c r="N34" s="88">
        <v>0</v>
      </c>
      <c r="O34" s="88">
        <v>-4098.8416299999999</v>
      </c>
      <c r="P34" s="88">
        <v>0</v>
      </c>
      <c r="Q34" s="88">
        <v>0</v>
      </c>
      <c r="R34" s="88">
        <v>-4098.8416299999999</v>
      </c>
      <c r="S34" s="88">
        <v>0</v>
      </c>
      <c r="T34" s="88">
        <v>0</v>
      </c>
      <c r="U34" s="88">
        <v>-163.87467000000001</v>
      </c>
      <c r="V34" s="88">
        <v>-84.215149999999994</v>
      </c>
      <c r="W34" s="88">
        <v>0</v>
      </c>
      <c r="X34" s="88">
        <v>-214.97118</v>
      </c>
      <c r="Y34" s="88">
        <v>0</v>
      </c>
      <c r="Z34" s="88">
        <v>0</v>
      </c>
      <c r="AA34" s="88">
        <v>-994.41029000000003</v>
      </c>
      <c r="AB34" s="88">
        <v>-1975.1472900000001</v>
      </c>
      <c r="AC34" s="88">
        <v>0</v>
      </c>
      <c r="AD34" s="88">
        <v>-3432.6185800000003</v>
      </c>
      <c r="AE34" s="88">
        <v>-7531.4602100000002</v>
      </c>
      <c r="AF34" s="88">
        <v>0</v>
      </c>
      <c r="AG34" s="88">
        <v>-84.215149999999994</v>
      </c>
      <c r="AH34" s="88">
        <v>0</v>
      </c>
      <c r="AI34" s="88">
        <v>-994.41029000000003</v>
      </c>
      <c r="AJ34" s="371">
        <v>-6452.8347700000004</v>
      </c>
    </row>
    <row r="35" spans="1:38" x14ac:dyDescent="0.25">
      <c r="A35" s="64">
        <v>36</v>
      </c>
      <c r="B35" s="83">
        <v>149985</v>
      </c>
      <c r="C35" s="82" t="s">
        <v>1529</v>
      </c>
      <c r="D35" s="88">
        <v>-1235.0830000000001</v>
      </c>
      <c r="E35" s="88">
        <v>-8542.50281</v>
      </c>
      <c r="F35" s="88">
        <v>-171611.82712999999</v>
      </c>
      <c r="G35" s="88">
        <v>-4035.0966199999998</v>
      </c>
      <c r="H35" s="88">
        <v>-185424.50955999998</v>
      </c>
      <c r="I35" s="88">
        <v>0</v>
      </c>
      <c r="J35" s="88">
        <v>-2340.3380099999999</v>
      </c>
      <c r="K35" s="88">
        <v>0</v>
      </c>
      <c r="L35" s="88">
        <v>0</v>
      </c>
      <c r="M35" s="88">
        <v>-1007.87686</v>
      </c>
      <c r="N35" s="88">
        <v>0</v>
      </c>
      <c r="O35" s="88">
        <v>0</v>
      </c>
      <c r="P35" s="88">
        <v>-905.00878</v>
      </c>
      <c r="Q35" s="88">
        <v>0</v>
      </c>
      <c r="R35" s="88">
        <v>-4253.2236499999999</v>
      </c>
      <c r="S35" s="88">
        <v>0</v>
      </c>
      <c r="T35" s="88">
        <v>-37.79766</v>
      </c>
      <c r="U35" s="88">
        <v>0</v>
      </c>
      <c r="V35" s="88">
        <v>-26.100290000000001</v>
      </c>
      <c r="W35" s="88">
        <v>0</v>
      </c>
      <c r="X35" s="88">
        <v>-29.381419999999999</v>
      </c>
      <c r="Y35" s="88">
        <v>0</v>
      </c>
      <c r="Z35" s="88">
        <v>-57.192360000000001</v>
      </c>
      <c r="AA35" s="88">
        <v>0</v>
      </c>
      <c r="AB35" s="88">
        <v>0</v>
      </c>
      <c r="AC35" s="88">
        <v>0</v>
      </c>
      <c r="AD35" s="88">
        <v>-150.47173000000001</v>
      </c>
      <c r="AE35" s="88">
        <v>-189828.20493999997</v>
      </c>
      <c r="AF35" s="88">
        <v>0</v>
      </c>
      <c r="AG35" s="88">
        <v>-1033.9771499999999</v>
      </c>
      <c r="AH35" s="88">
        <v>0</v>
      </c>
      <c r="AI35" s="88">
        <v>0</v>
      </c>
      <c r="AJ35" s="371">
        <v>-188794.22778999998</v>
      </c>
      <c r="AL35" s="326" t="e">
        <v>#REF!</v>
      </c>
    </row>
    <row r="36" spans="1:38" x14ac:dyDescent="0.25">
      <c r="A36" s="191">
        <v>37</v>
      </c>
      <c r="B36" s="83">
        <v>149987</v>
      </c>
      <c r="C36" s="82" t="s">
        <v>1530</v>
      </c>
      <c r="D36" s="88">
        <v>-14328.034</v>
      </c>
      <c r="E36" s="88">
        <v>-2308.0412099999999</v>
      </c>
      <c r="F36" s="88">
        <v>-50168.280030000002</v>
      </c>
      <c r="G36" s="88">
        <v>0</v>
      </c>
      <c r="H36" s="88">
        <v>-66804.355240000004</v>
      </c>
      <c r="I36" s="88">
        <v>-372.87239</v>
      </c>
      <c r="J36" s="88">
        <v>0</v>
      </c>
      <c r="K36" s="88">
        <v>-2679.11</v>
      </c>
      <c r="L36" s="88">
        <v>-10697.315210000001</v>
      </c>
      <c r="M36" s="88">
        <v>-7875.7194799999997</v>
      </c>
      <c r="N36" s="88">
        <v>-13512.119049999999</v>
      </c>
      <c r="O36" s="88">
        <v>0</v>
      </c>
      <c r="P36" s="88">
        <v>-797.95100000000002</v>
      </c>
      <c r="Q36" s="88">
        <v>-16706.894230000002</v>
      </c>
      <c r="R36" s="88">
        <v>-52641.981360000005</v>
      </c>
      <c r="S36" s="88">
        <v>0</v>
      </c>
      <c r="T36" s="88">
        <v>0</v>
      </c>
      <c r="U36" s="88">
        <v>0</v>
      </c>
      <c r="V36" s="88">
        <v>0</v>
      </c>
      <c r="W36" s="88">
        <v>-911.80672000000004</v>
      </c>
      <c r="X36" s="88">
        <v>-375.74772000000002</v>
      </c>
      <c r="Y36" s="88">
        <v>0</v>
      </c>
      <c r="Z36" s="88">
        <v>-20.731470000000002</v>
      </c>
      <c r="AA36" s="88">
        <v>-284.27697000000001</v>
      </c>
      <c r="AB36" s="88">
        <v>-1315.3577700000001</v>
      </c>
      <c r="AC36" s="88">
        <v>-170.06707</v>
      </c>
      <c r="AD36" s="88">
        <v>-3077.9877200000001</v>
      </c>
      <c r="AE36" s="88">
        <v>-122524.32432000001</v>
      </c>
      <c r="AF36" s="88">
        <v>-16191.22905</v>
      </c>
      <c r="AG36" s="88">
        <v>-18573.03469</v>
      </c>
      <c r="AH36" s="88">
        <v>0</v>
      </c>
      <c r="AI36" s="88">
        <v>-454.34404000000001</v>
      </c>
      <c r="AJ36" s="371">
        <v>-87305.716540000009</v>
      </c>
      <c r="AL36" s="329" t="e">
        <v>#REF!</v>
      </c>
    </row>
    <row r="37" spans="1:38" x14ac:dyDescent="0.25">
      <c r="A37" s="64">
        <v>38</v>
      </c>
      <c r="B37" s="83">
        <v>149989</v>
      </c>
      <c r="C37" s="82" t="s">
        <v>1531</v>
      </c>
      <c r="D37" s="88">
        <v>-66046.775659999999</v>
      </c>
      <c r="E37" s="88">
        <v>-52320.994050000001</v>
      </c>
      <c r="F37" s="88">
        <v>-192774.20326000001</v>
      </c>
      <c r="G37" s="88">
        <v>-46346.85888</v>
      </c>
      <c r="H37" s="88">
        <v>-357488.83185000002</v>
      </c>
      <c r="I37" s="88">
        <v>-6936.8568299999997</v>
      </c>
      <c r="J37" s="88">
        <v>-38024</v>
      </c>
      <c r="K37" s="88">
        <v>-8691.1959999999999</v>
      </c>
      <c r="L37" s="88">
        <v>-106741.54790999999</v>
      </c>
      <c r="M37" s="88">
        <v>-9795.5831799999996</v>
      </c>
      <c r="N37" s="88">
        <v>-11891.99165</v>
      </c>
      <c r="O37" s="88">
        <v>-5105.7874300000003</v>
      </c>
      <c r="P37" s="88">
        <v>-3188.7578100000001</v>
      </c>
      <c r="Q37" s="88">
        <v>-11603.721380000001</v>
      </c>
      <c r="R37" s="88">
        <v>-201979.44219</v>
      </c>
      <c r="S37" s="88">
        <v>-321.88337000000001</v>
      </c>
      <c r="T37" s="88">
        <v>-20.205839999999998</v>
      </c>
      <c r="U37" s="88">
        <v>-349.31308999999999</v>
      </c>
      <c r="V37" s="88">
        <v>-3.2012800000000001</v>
      </c>
      <c r="W37" s="88">
        <v>-847.30746999999997</v>
      </c>
      <c r="X37" s="88">
        <v>0</v>
      </c>
      <c r="Y37" s="88">
        <v>-7.1744300000000001</v>
      </c>
      <c r="Z37" s="88">
        <v>-2.21835</v>
      </c>
      <c r="AA37" s="88">
        <v>-143.89157</v>
      </c>
      <c r="AB37" s="88">
        <v>-283.46215999999998</v>
      </c>
      <c r="AC37" s="88">
        <v>-603.63229999999999</v>
      </c>
      <c r="AD37" s="88">
        <v>-2582.2898599999999</v>
      </c>
      <c r="AE37" s="88">
        <v>-562050.56390000007</v>
      </c>
      <c r="AF37" s="88">
        <v>-20583.18765</v>
      </c>
      <c r="AG37" s="88">
        <v>-116540.33236999999</v>
      </c>
      <c r="AH37" s="88">
        <v>0</v>
      </c>
      <c r="AI37" s="88">
        <v>-754.69830000000002</v>
      </c>
      <c r="AJ37" s="371">
        <v>-424172.34558000002</v>
      </c>
      <c r="AL37" s="326" t="e">
        <v>#REF!</v>
      </c>
    </row>
    <row r="38" spans="1:38" x14ac:dyDescent="0.25">
      <c r="A38" s="191">
        <v>39</v>
      </c>
      <c r="B38" s="83">
        <v>15</v>
      </c>
      <c r="C38" s="82" t="s">
        <v>94</v>
      </c>
      <c r="D38" s="88">
        <v>0</v>
      </c>
      <c r="E38" s="88">
        <v>4879.3975499999997</v>
      </c>
      <c r="F38" s="88">
        <v>221.77180000000001</v>
      </c>
      <c r="G38" s="88">
        <v>30.241569999999999</v>
      </c>
      <c r="H38" s="88">
        <v>5131.4109200000003</v>
      </c>
      <c r="I38" s="88">
        <v>64.155799999999999</v>
      </c>
      <c r="J38" s="88">
        <v>0</v>
      </c>
      <c r="K38" s="88">
        <v>262.88600000000002</v>
      </c>
      <c r="L38" s="88">
        <v>0</v>
      </c>
      <c r="M38" s="88">
        <v>0</v>
      </c>
      <c r="N38" s="88">
        <v>0</v>
      </c>
      <c r="O38" s="88">
        <v>0</v>
      </c>
      <c r="P38" s="88">
        <v>0</v>
      </c>
      <c r="Q38" s="88">
        <v>0</v>
      </c>
      <c r="R38" s="88">
        <v>327.04180000000002</v>
      </c>
      <c r="S38" s="88">
        <v>0</v>
      </c>
      <c r="T38" s="88">
        <v>0</v>
      </c>
      <c r="U38" s="88">
        <v>0</v>
      </c>
      <c r="V38" s="88">
        <v>0</v>
      </c>
      <c r="W38" s="88">
        <v>0</v>
      </c>
      <c r="X38" s="88">
        <v>0</v>
      </c>
      <c r="Y38" s="88">
        <v>0</v>
      </c>
      <c r="Z38" s="88">
        <v>0</v>
      </c>
      <c r="AA38" s="88">
        <v>0</v>
      </c>
      <c r="AB38" s="88">
        <v>0</v>
      </c>
      <c r="AC38" s="88">
        <v>0</v>
      </c>
      <c r="AD38" s="88">
        <v>0</v>
      </c>
      <c r="AE38" s="88">
        <v>5458.4527200000002</v>
      </c>
      <c r="AF38" s="88">
        <v>262.88600000000002</v>
      </c>
      <c r="AG38" s="88">
        <v>0</v>
      </c>
      <c r="AH38" s="88">
        <v>0</v>
      </c>
      <c r="AI38" s="88">
        <v>0</v>
      </c>
      <c r="AJ38" s="371">
        <v>5195.5667200000007</v>
      </c>
      <c r="AL38" s="327" t="e">
        <v>#REF!</v>
      </c>
    </row>
    <row r="39" spans="1:38" x14ac:dyDescent="0.25">
      <c r="A39" s="64">
        <v>40</v>
      </c>
      <c r="B39" s="83">
        <v>16</v>
      </c>
      <c r="C39" s="82" t="s">
        <v>97</v>
      </c>
      <c r="D39" s="88">
        <v>62575.841959999998</v>
      </c>
      <c r="E39" s="88">
        <v>144140.39048999999</v>
      </c>
      <c r="F39" s="88">
        <v>267993.89237000002</v>
      </c>
      <c r="G39" s="88">
        <v>70848.291029999993</v>
      </c>
      <c r="H39" s="88">
        <v>545558.41584999999</v>
      </c>
      <c r="I39" s="88">
        <v>56591.786690000001</v>
      </c>
      <c r="J39" s="88">
        <v>38051.295910000001</v>
      </c>
      <c r="K39" s="88">
        <v>2769.9630000000002</v>
      </c>
      <c r="L39" s="88">
        <v>36806.046470000001</v>
      </c>
      <c r="M39" s="88">
        <v>8545.1305699999994</v>
      </c>
      <c r="N39" s="88">
        <v>52860.229619999998</v>
      </c>
      <c r="O39" s="88">
        <v>11256.44591</v>
      </c>
      <c r="P39" s="88">
        <v>12773.96744</v>
      </c>
      <c r="Q39" s="88">
        <v>9307.2568900000006</v>
      </c>
      <c r="R39" s="88">
        <v>228962.12250000003</v>
      </c>
      <c r="S39" s="88">
        <v>4740.8780200000001</v>
      </c>
      <c r="T39" s="88">
        <v>6138.2228100000002</v>
      </c>
      <c r="U39" s="88">
        <v>3345.4794200000001</v>
      </c>
      <c r="V39" s="88">
        <v>373.65136000000001</v>
      </c>
      <c r="W39" s="88">
        <v>642.17083000000002</v>
      </c>
      <c r="X39" s="88">
        <v>355.57897000000003</v>
      </c>
      <c r="Y39" s="88">
        <v>4059.1604299999999</v>
      </c>
      <c r="Z39" s="88">
        <v>3558.6259100000002</v>
      </c>
      <c r="AA39" s="88">
        <v>4415.2525500000002</v>
      </c>
      <c r="AB39" s="88">
        <v>3992.2928099999999</v>
      </c>
      <c r="AC39" s="88">
        <v>1381.40735</v>
      </c>
      <c r="AD39" s="88">
        <v>33002.720459999997</v>
      </c>
      <c r="AE39" s="88">
        <v>807523.25881000003</v>
      </c>
      <c r="AF39" s="88">
        <v>55630.192620000002</v>
      </c>
      <c r="AG39" s="88">
        <v>45724.828400000006</v>
      </c>
      <c r="AH39" s="88">
        <v>0</v>
      </c>
      <c r="AI39" s="88">
        <v>9855.8203300000005</v>
      </c>
      <c r="AJ39" s="371">
        <v>696312.41745999979</v>
      </c>
    </row>
    <row r="40" spans="1:38" x14ac:dyDescent="0.25">
      <c r="A40" s="191">
        <v>41</v>
      </c>
      <c r="B40" s="83">
        <v>17</v>
      </c>
      <c r="C40" s="82" t="s">
        <v>817</v>
      </c>
      <c r="D40" s="88">
        <v>24465.817179999998</v>
      </c>
      <c r="E40" s="88">
        <v>6040.2929100000001</v>
      </c>
      <c r="F40" s="88">
        <v>23050.332050000001</v>
      </c>
      <c r="G40" s="88">
        <v>14420.7611</v>
      </c>
      <c r="H40" s="88">
        <v>67977.203240000003</v>
      </c>
      <c r="I40" s="88">
        <v>12506.902770000001</v>
      </c>
      <c r="J40" s="88">
        <v>370.75684000000001</v>
      </c>
      <c r="K40" s="88">
        <v>0</v>
      </c>
      <c r="L40" s="88">
        <v>0</v>
      </c>
      <c r="M40" s="88">
        <v>516.54389000000003</v>
      </c>
      <c r="N40" s="88">
        <v>13561.84719</v>
      </c>
      <c r="O40" s="88">
        <v>757.19123000000002</v>
      </c>
      <c r="P40" s="88">
        <v>2675.3866800000001</v>
      </c>
      <c r="Q40" s="88">
        <v>407.82348000000002</v>
      </c>
      <c r="R40" s="88">
        <v>30796.452080000003</v>
      </c>
      <c r="S40" s="88">
        <v>1405.1017300000001</v>
      </c>
      <c r="T40" s="88">
        <v>7232.2384700000002</v>
      </c>
      <c r="U40" s="88">
        <v>1289.5966699999999</v>
      </c>
      <c r="V40" s="88">
        <v>10.625</v>
      </c>
      <c r="W40" s="88">
        <v>26.300699999999999</v>
      </c>
      <c r="X40" s="88">
        <v>18.672000000000001</v>
      </c>
      <c r="Y40" s="88">
        <v>0</v>
      </c>
      <c r="Z40" s="88">
        <v>0</v>
      </c>
      <c r="AA40" s="88">
        <v>0</v>
      </c>
      <c r="AB40" s="88">
        <v>160.59593000000001</v>
      </c>
      <c r="AC40" s="88">
        <v>0</v>
      </c>
      <c r="AD40" s="88">
        <v>10143.130500000001</v>
      </c>
      <c r="AE40" s="88">
        <v>108916.78582</v>
      </c>
      <c r="AF40" s="88">
        <v>13561.84719</v>
      </c>
      <c r="AG40" s="88">
        <v>527.16889000000003</v>
      </c>
      <c r="AH40" s="88">
        <v>0</v>
      </c>
      <c r="AI40" s="88">
        <v>0</v>
      </c>
      <c r="AJ40" s="371">
        <v>94827.769740000003</v>
      </c>
    </row>
    <row r="41" spans="1:38" x14ac:dyDescent="0.25">
      <c r="A41" s="64">
        <v>42</v>
      </c>
      <c r="B41" s="83">
        <v>18</v>
      </c>
      <c r="C41" s="82" t="s">
        <v>180</v>
      </c>
      <c r="D41" s="88">
        <v>122058.05601</v>
      </c>
      <c r="E41" s="88">
        <v>121269.89758</v>
      </c>
      <c r="F41" s="88">
        <v>214337.25094999999</v>
      </c>
      <c r="G41" s="88">
        <v>64406.57806</v>
      </c>
      <c r="H41" s="88">
        <v>522071.78259999992</v>
      </c>
      <c r="I41" s="88">
        <v>33915.161619999999</v>
      </c>
      <c r="J41" s="88">
        <v>45443.883009999998</v>
      </c>
      <c r="K41" s="88">
        <v>604.71900000000005</v>
      </c>
      <c r="L41" s="88">
        <v>9684.5127499999999</v>
      </c>
      <c r="M41" s="88">
        <v>5295.6572200000001</v>
      </c>
      <c r="N41" s="88">
        <v>38169.257610000001</v>
      </c>
      <c r="O41" s="88">
        <v>7187.6210600000004</v>
      </c>
      <c r="P41" s="88">
        <v>12265.223309999999</v>
      </c>
      <c r="Q41" s="88">
        <v>9224.40049</v>
      </c>
      <c r="R41" s="88">
        <v>161790.43606999997</v>
      </c>
      <c r="S41" s="88">
        <v>5855.5671599999996</v>
      </c>
      <c r="T41" s="88">
        <v>11402.19693</v>
      </c>
      <c r="U41" s="88">
        <v>3453.0395600000002</v>
      </c>
      <c r="V41" s="88">
        <v>316.10656</v>
      </c>
      <c r="W41" s="88">
        <v>2348.4067100000002</v>
      </c>
      <c r="X41" s="88">
        <v>6645.92778</v>
      </c>
      <c r="Y41" s="88">
        <v>1235.2341899999999</v>
      </c>
      <c r="Z41" s="88">
        <v>90.793019999999999</v>
      </c>
      <c r="AA41" s="88">
        <v>1467.3433199999999</v>
      </c>
      <c r="AB41" s="88">
        <v>4942.6963900000001</v>
      </c>
      <c r="AC41" s="88">
        <v>518.77814999999998</v>
      </c>
      <c r="AD41" s="88">
        <v>38276.089769999999</v>
      </c>
      <c r="AE41" s="88">
        <v>722138.30843999982</v>
      </c>
      <c r="AF41" s="88">
        <v>38773.976609999998</v>
      </c>
      <c r="AG41" s="88">
        <v>15296.276529999999</v>
      </c>
      <c r="AH41" s="88">
        <v>0</v>
      </c>
      <c r="AI41" s="88">
        <v>3221.3556600000002</v>
      </c>
      <c r="AJ41" s="371">
        <v>664846.69964000001</v>
      </c>
    </row>
    <row r="42" spans="1:38" x14ac:dyDescent="0.25">
      <c r="A42" s="191">
        <v>43</v>
      </c>
      <c r="B42" s="83">
        <v>19</v>
      </c>
      <c r="C42" s="82" t="s">
        <v>192</v>
      </c>
      <c r="D42" s="88">
        <v>156861.03172</v>
      </c>
      <c r="E42" s="88">
        <v>280741.42336999997</v>
      </c>
      <c r="F42" s="88">
        <v>830854.80657999997</v>
      </c>
      <c r="G42" s="88">
        <v>216079.19412</v>
      </c>
      <c r="H42" s="88">
        <v>1484536.45579</v>
      </c>
      <c r="I42" s="88">
        <v>100948.93948</v>
      </c>
      <c r="J42" s="88">
        <v>92041.021110000001</v>
      </c>
      <c r="K42" s="88">
        <v>13008.334000000001</v>
      </c>
      <c r="L42" s="88">
        <v>99268.492329999994</v>
      </c>
      <c r="M42" s="88">
        <v>26108.68492</v>
      </c>
      <c r="N42" s="88">
        <v>107377.5303</v>
      </c>
      <c r="O42" s="88">
        <v>14790.999330000001</v>
      </c>
      <c r="P42" s="88">
        <v>24366.597819999999</v>
      </c>
      <c r="Q42" s="88">
        <v>26609.618900000001</v>
      </c>
      <c r="R42" s="88">
        <v>504520.21819000004</v>
      </c>
      <c r="S42" s="88">
        <v>8580.73596</v>
      </c>
      <c r="T42" s="88">
        <v>10057.06294</v>
      </c>
      <c r="U42" s="88">
        <v>2118.50234</v>
      </c>
      <c r="V42" s="88">
        <v>2600.83644</v>
      </c>
      <c r="W42" s="88">
        <v>3608.60511</v>
      </c>
      <c r="X42" s="88">
        <v>2518.62356</v>
      </c>
      <c r="Y42" s="88">
        <v>2070.05915</v>
      </c>
      <c r="Z42" s="88">
        <v>1085.5510999999999</v>
      </c>
      <c r="AA42" s="88">
        <v>4761.5133400000004</v>
      </c>
      <c r="AB42" s="88">
        <v>4313.40463</v>
      </c>
      <c r="AC42" s="88">
        <v>1033.2780600000001</v>
      </c>
      <c r="AD42" s="88">
        <v>42748.172629999994</v>
      </c>
      <c r="AE42" s="88">
        <v>2031804.8466099999</v>
      </c>
      <c r="AF42" s="88">
        <v>120385.8643</v>
      </c>
      <c r="AG42" s="88">
        <v>127978.01368999999</v>
      </c>
      <c r="AH42" s="88">
        <v>0</v>
      </c>
      <c r="AI42" s="88">
        <v>7864.850550000001</v>
      </c>
      <c r="AJ42" s="371">
        <v>1775576.1180700001</v>
      </c>
    </row>
    <row r="43" spans="1:38" s="14" customFormat="1" x14ac:dyDescent="0.25">
      <c r="A43" s="64">
        <v>44</v>
      </c>
      <c r="B43" s="13"/>
      <c r="C43" s="14" t="s">
        <v>1003</v>
      </c>
      <c r="D43" s="26">
        <v>6027308.9752900004</v>
      </c>
      <c r="E43" s="26">
        <v>6821736.4859999996</v>
      </c>
      <c r="F43" s="26">
        <v>12645681.10836</v>
      </c>
      <c r="G43" s="26">
        <v>5536414.7618199997</v>
      </c>
      <c r="H43" s="26">
        <v>31031141.331470001</v>
      </c>
      <c r="I43" s="26">
        <v>2229530.31409</v>
      </c>
      <c r="J43" s="26">
        <v>4051913.9515</v>
      </c>
      <c r="K43" s="26">
        <v>632310.70400000003</v>
      </c>
      <c r="L43" s="26">
        <v>2221328.6606600001</v>
      </c>
      <c r="M43" s="26">
        <v>956203.27356</v>
      </c>
      <c r="N43" s="26">
        <v>4096649.3048100001</v>
      </c>
      <c r="O43" s="26">
        <v>605686.61470000003</v>
      </c>
      <c r="P43" s="26">
        <v>910890.61433000001</v>
      </c>
      <c r="Q43" s="26">
        <v>771759.36074000003</v>
      </c>
      <c r="R43" s="26">
        <v>16476272.798390001</v>
      </c>
      <c r="S43" s="26">
        <v>550791.33270000003</v>
      </c>
      <c r="T43" s="26">
        <v>255929.70478999999</v>
      </c>
      <c r="U43" s="26">
        <v>59571.644659999998</v>
      </c>
      <c r="V43" s="26">
        <v>37499.975980000003</v>
      </c>
      <c r="W43" s="26">
        <v>192567.89655</v>
      </c>
      <c r="X43" s="26">
        <v>31516.043720000001</v>
      </c>
      <c r="Y43" s="26">
        <v>91164.808480000007</v>
      </c>
      <c r="Z43" s="26">
        <v>32000.72106</v>
      </c>
      <c r="AA43" s="26">
        <v>114541.85086000001</v>
      </c>
      <c r="AB43" s="26">
        <v>214102.33603000001</v>
      </c>
      <c r="AC43" s="26">
        <v>86925.411210000006</v>
      </c>
      <c r="AD43" s="26">
        <v>1666611.7260400001</v>
      </c>
      <c r="AE43" s="26">
        <v>49174025.855899997</v>
      </c>
      <c r="AF43" s="26">
        <v>4728960.0088100005</v>
      </c>
      <c r="AG43" s="26">
        <v>3215031.9102000003</v>
      </c>
      <c r="AH43" s="26">
        <v>0</v>
      </c>
      <c r="AI43" s="26">
        <v>292632.07055</v>
      </c>
      <c r="AJ43" s="378">
        <v>40937401.866340004</v>
      </c>
      <c r="AL43" s="64"/>
    </row>
    <row r="44" spans="1:38" x14ac:dyDescent="0.25">
      <c r="A44" s="191">
        <v>45</v>
      </c>
      <c r="B44" s="83"/>
      <c r="C44" s="14"/>
      <c r="D44" s="88"/>
      <c r="E44" s="88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371"/>
    </row>
    <row r="45" spans="1:38" s="14" customFormat="1" x14ac:dyDescent="0.25">
      <c r="A45" s="64">
        <v>46</v>
      </c>
      <c r="B45" s="13">
        <v>4</v>
      </c>
      <c r="C45" s="14" t="s">
        <v>241</v>
      </c>
      <c r="D45" s="26">
        <v>361553.82945999998</v>
      </c>
      <c r="E45" s="26">
        <v>477021.32551</v>
      </c>
      <c r="F45" s="26">
        <v>882943.82860000001</v>
      </c>
      <c r="G45" s="26">
        <v>330620.96487999998</v>
      </c>
      <c r="H45" s="26">
        <v>2052139.94845</v>
      </c>
      <c r="I45" s="26">
        <v>136884.87565</v>
      </c>
      <c r="J45" s="26">
        <v>185512.5906</v>
      </c>
      <c r="K45" s="26">
        <v>23401.499</v>
      </c>
      <c r="L45" s="26">
        <v>277725.13085000002</v>
      </c>
      <c r="M45" s="26">
        <v>68026.677240000005</v>
      </c>
      <c r="N45" s="26">
        <v>184166.99924</v>
      </c>
      <c r="O45" s="26">
        <v>36828.922930000001</v>
      </c>
      <c r="P45" s="26">
        <v>48807.033450000003</v>
      </c>
      <c r="Q45" s="26">
        <v>91457.742020000005</v>
      </c>
      <c r="R45" s="26">
        <v>1052811.47098</v>
      </c>
      <c r="S45" s="26">
        <v>32948.931689999998</v>
      </c>
      <c r="T45" s="26">
        <v>14446.7781</v>
      </c>
      <c r="U45" s="26">
        <v>3589.45579</v>
      </c>
      <c r="V45" s="26">
        <v>2769.5332199999998</v>
      </c>
      <c r="W45" s="26">
        <v>7349.2586499999998</v>
      </c>
      <c r="X45" s="26">
        <v>3312.1348600000001</v>
      </c>
      <c r="Y45" s="26">
        <v>17028.808570000001</v>
      </c>
      <c r="Z45" s="26">
        <v>4283.9410799999996</v>
      </c>
      <c r="AA45" s="26">
        <v>13550.73702</v>
      </c>
      <c r="AB45" s="26">
        <v>22859.31583</v>
      </c>
      <c r="AC45" s="26">
        <v>11402.493490000001</v>
      </c>
      <c r="AD45" s="26">
        <v>133541.38829999999</v>
      </c>
      <c r="AE45" s="26">
        <v>3238492.8077299995</v>
      </c>
      <c r="AF45" s="26">
        <v>207568.49824000002</v>
      </c>
      <c r="AG45" s="26">
        <v>348521.34130999999</v>
      </c>
      <c r="AH45" s="26">
        <v>0</v>
      </c>
      <c r="AI45" s="26">
        <v>41982.039080000002</v>
      </c>
      <c r="AJ45" s="378">
        <v>2640420.9291000003</v>
      </c>
      <c r="AL45" s="64"/>
    </row>
    <row r="46" spans="1:38" x14ac:dyDescent="0.25">
      <c r="A46" s="191">
        <v>47</v>
      </c>
      <c r="B46" s="83"/>
      <c r="C46" s="14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371"/>
    </row>
    <row r="47" spans="1:38" s="14" customFormat="1" x14ac:dyDescent="0.25">
      <c r="A47" s="64">
        <v>48</v>
      </c>
      <c r="B47" s="13"/>
      <c r="C47" s="14" t="s">
        <v>242</v>
      </c>
      <c r="D47" s="26">
        <v>6388862.8047500001</v>
      </c>
      <c r="E47" s="26">
        <v>7298757.8115100004</v>
      </c>
      <c r="F47" s="26">
        <v>13528624.936960001</v>
      </c>
      <c r="G47" s="26">
        <v>5867035.7267000005</v>
      </c>
      <c r="H47" s="26">
        <v>33083281.279920001</v>
      </c>
      <c r="I47" s="26">
        <v>2366415.1897399998</v>
      </c>
      <c r="J47" s="26">
        <v>4237426.5421000002</v>
      </c>
      <c r="K47" s="26">
        <v>655712.20299999998</v>
      </c>
      <c r="L47" s="26">
        <v>2499053.7915099999</v>
      </c>
      <c r="M47" s="26">
        <v>1024229.9508</v>
      </c>
      <c r="N47" s="26">
        <v>4280816.3040500004</v>
      </c>
      <c r="O47" s="26">
        <v>642515.53763000004</v>
      </c>
      <c r="P47" s="26">
        <v>959697.64778</v>
      </c>
      <c r="Q47" s="26">
        <v>863217.10276000004</v>
      </c>
      <c r="R47" s="26">
        <v>17529084.269369997</v>
      </c>
      <c r="S47" s="26">
        <v>583740.26439000003</v>
      </c>
      <c r="T47" s="26">
        <v>270376.48288999998</v>
      </c>
      <c r="U47" s="26">
        <v>63161.100449999998</v>
      </c>
      <c r="V47" s="26">
        <v>40269.5092</v>
      </c>
      <c r="W47" s="26">
        <v>199917.15520000001</v>
      </c>
      <c r="X47" s="26">
        <v>34828.17858</v>
      </c>
      <c r="Y47" s="26">
        <v>108193.61705</v>
      </c>
      <c r="Z47" s="26">
        <v>36284.66214</v>
      </c>
      <c r="AA47" s="26">
        <v>128092.58788000001</v>
      </c>
      <c r="AB47" s="26">
        <v>236961.65186000001</v>
      </c>
      <c r="AC47" s="26">
        <v>98327.904699999999</v>
      </c>
      <c r="AD47" s="26">
        <v>1800153.1143400001</v>
      </c>
      <c r="AE47" s="26">
        <v>52412518.663630001</v>
      </c>
      <c r="AF47" s="26">
        <v>4936528.5070500001</v>
      </c>
      <c r="AG47" s="26">
        <v>3563553.2515100003</v>
      </c>
      <c r="AH47" s="26">
        <v>0</v>
      </c>
      <c r="AI47" s="26">
        <v>334614.10963000002</v>
      </c>
      <c r="AJ47" s="378">
        <v>43577822.795440003</v>
      </c>
      <c r="AL47" s="64"/>
    </row>
    <row r="48" spans="1:38" x14ac:dyDescent="0.25">
      <c r="A48" s="191">
        <v>49</v>
      </c>
      <c r="B48" s="83"/>
      <c r="D48" s="88"/>
      <c r="E48" s="88"/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371"/>
    </row>
    <row r="49" spans="1:38" s="14" customFormat="1" x14ac:dyDescent="0.25">
      <c r="A49" s="64">
        <v>50</v>
      </c>
      <c r="B49" s="13"/>
      <c r="C49" s="14" t="s">
        <v>1</v>
      </c>
      <c r="D49" s="26">
        <v>0</v>
      </c>
      <c r="E49" s="26">
        <v>0</v>
      </c>
      <c r="F49" s="26">
        <v>0</v>
      </c>
      <c r="G49" s="26">
        <v>0</v>
      </c>
      <c r="H49" s="26">
        <v>0</v>
      </c>
      <c r="I49" s="26">
        <v>0</v>
      </c>
      <c r="J49" s="26">
        <v>0</v>
      </c>
      <c r="K49" s="26">
        <v>0</v>
      </c>
      <c r="L49" s="26">
        <v>0</v>
      </c>
      <c r="M49" s="26">
        <v>0</v>
      </c>
      <c r="N49" s="26">
        <v>0</v>
      </c>
      <c r="O49" s="26">
        <v>0</v>
      </c>
      <c r="P49" s="26">
        <v>0</v>
      </c>
      <c r="Q49" s="26">
        <v>0</v>
      </c>
      <c r="R49" s="26">
        <v>0</v>
      </c>
      <c r="S49" s="26">
        <v>0</v>
      </c>
      <c r="T49" s="26">
        <v>0</v>
      </c>
      <c r="U49" s="26">
        <v>0</v>
      </c>
      <c r="V49" s="26">
        <v>0</v>
      </c>
      <c r="W49" s="26">
        <v>0</v>
      </c>
      <c r="X49" s="26">
        <v>0</v>
      </c>
      <c r="Y49" s="26">
        <v>0</v>
      </c>
      <c r="Z49" s="26">
        <v>0</v>
      </c>
      <c r="AA49" s="26">
        <v>0</v>
      </c>
      <c r="AB49" s="26">
        <v>0</v>
      </c>
      <c r="AC49" s="26">
        <v>0</v>
      </c>
      <c r="AD49" s="26">
        <v>0</v>
      </c>
      <c r="AE49" s="26">
        <v>0</v>
      </c>
      <c r="AF49" s="26">
        <v>0</v>
      </c>
      <c r="AG49" s="26">
        <v>0</v>
      </c>
      <c r="AH49" s="26">
        <v>0</v>
      </c>
      <c r="AI49" s="26">
        <v>0</v>
      </c>
      <c r="AJ49" s="378">
        <v>0</v>
      </c>
      <c r="AL49" s="64"/>
    </row>
    <row r="50" spans="1:38" x14ac:dyDescent="0.25">
      <c r="A50" s="191">
        <v>51</v>
      </c>
      <c r="B50" s="83">
        <v>21</v>
      </c>
      <c r="C50" s="82" t="s">
        <v>824</v>
      </c>
      <c r="D50" s="88">
        <v>4721386.6200900003</v>
      </c>
      <c r="E50" s="88">
        <v>5300777.6806600001</v>
      </c>
      <c r="F50" s="88">
        <v>10169669.408779999</v>
      </c>
      <c r="G50" s="88">
        <v>4471422.8282000003</v>
      </c>
      <c r="H50" s="88">
        <v>24663256.537730001</v>
      </c>
      <c r="I50" s="88">
        <v>1971925.2156</v>
      </c>
      <c r="J50" s="88">
        <v>3285806.6161099998</v>
      </c>
      <c r="K50" s="88">
        <v>503234.89199999999</v>
      </c>
      <c r="L50" s="88">
        <v>1131205.2909200001</v>
      </c>
      <c r="M50" s="88">
        <v>793641.46229000005</v>
      </c>
      <c r="N50" s="88">
        <v>3443537.28889</v>
      </c>
      <c r="O50" s="88">
        <v>520848.42297999997</v>
      </c>
      <c r="P50" s="88">
        <v>784627.76959000004</v>
      </c>
      <c r="Q50" s="88">
        <v>378108.11962000001</v>
      </c>
      <c r="R50" s="88">
        <v>12812935.077999998</v>
      </c>
      <c r="S50" s="88">
        <v>295132.13611999998</v>
      </c>
      <c r="T50" s="88">
        <v>208616.86785000001</v>
      </c>
      <c r="U50" s="88">
        <v>45679.438710000002</v>
      </c>
      <c r="V50" s="88">
        <v>24668.12271</v>
      </c>
      <c r="W50" s="88">
        <v>157369.7242</v>
      </c>
      <c r="X50" s="88">
        <v>23734.24641</v>
      </c>
      <c r="Y50" s="88">
        <v>67718.414059999996</v>
      </c>
      <c r="Z50" s="88">
        <v>18109.23198</v>
      </c>
      <c r="AA50" s="88">
        <v>39426.215880000003</v>
      </c>
      <c r="AB50" s="88">
        <v>156391.02982</v>
      </c>
      <c r="AC50" s="88">
        <v>13928.756670000001</v>
      </c>
      <c r="AD50" s="88">
        <v>1050774.18441</v>
      </c>
      <c r="AE50" s="88">
        <v>38526965.800140001</v>
      </c>
      <c r="AF50" s="88">
        <v>3946772.18089</v>
      </c>
      <c r="AG50" s="88">
        <v>1949514.87592</v>
      </c>
      <c r="AH50" s="88">
        <v>0</v>
      </c>
      <c r="AI50" s="88">
        <v>121073.38661</v>
      </c>
      <c r="AJ50" s="371">
        <v>32509605.356719997</v>
      </c>
    </row>
    <row r="51" spans="1:38" x14ac:dyDescent="0.25">
      <c r="A51" s="64">
        <v>52</v>
      </c>
      <c r="B51" s="83">
        <v>2101</v>
      </c>
      <c r="C51" s="82" t="s">
        <v>243</v>
      </c>
      <c r="D51" s="88">
        <v>2800216.1923000002</v>
      </c>
      <c r="E51" s="88">
        <v>2737906.88692</v>
      </c>
      <c r="F51" s="88">
        <v>7229246.2871300001</v>
      </c>
      <c r="G51" s="88">
        <v>2800488.5112899998</v>
      </c>
      <c r="H51" s="88">
        <v>15567857.877640001</v>
      </c>
      <c r="I51" s="88">
        <v>962397.48326999997</v>
      </c>
      <c r="J51" s="88">
        <v>2106113.0586399999</v>
      </c>
      <c r="K51" s="88">
        <v>502615.092</v>
      </c>
      <c r="L51" s="88">
        <v>11267.245010000001</v>
      </c>
      <c r="M51" s="88">
        <v>339829.32610000001</v>
      </c>
      <c r="N51" s="88">
        <v>2062830.79645</v>
      </c>
      <c r="O51" s="88">
        <v>293624.38919999998</v>
      </c>
      <c r="P51" s="88">
        <v>427928.19647000002</v>
      </c>
      <c r="Q51" s="88">
        <v>74655.044500000004</v>
      </c>
      <c r="R51" s="88">
        <v>6781260.6316400003</v>
      </c>
      <c r="S51" s="88">
        <v>174155.49213999999</v>
      </c>
      <c r="T51" s="88">
        <v>64101.214840000001</v>
      </c>
      <c r="U51" s="88">
        <v>34331.480280000003</v>
      </c>
      <c r="V51" s="88">
        <v>8631.8646599999993</v>
      </c>
      <c r="W51" s="88">
        <v>114075.21943</v>
      </c>
      <c r="X51" s="88">
        <v>2887.0019900000002</v>
      </c>
      <c r="Y51" s="88">
        <v>6730.7101300000004</v>
      </c>
      <c r="Z51" s="88">
        <v>10123.19724</v>
      </c>
      <c r="AA51" s="88">
        <v>5925.9983499999998</v>
      </c>
      <c r="AB51" s="88">
        <v>62588.312700000002</v>
      </c>
      <c r="AC51" s="88">
        <v>4400.2502299999996</v>
      </c>
      <c r="AD51" s="88">
        <v>487950.74199000007</v>
      </c>
      <c r="AE51" s="88">
        <v>22837069.251270004</v>
      </c>
      <c r="AF51" s="88">
        <v>2565445.88845</v>
      </c>
      <c r="AG51" s="88">
        <v>359728.43576999998</v>
      </c>
      <c r="AH51" s="88">
        <v>0</v>
      </c>
      <c r="AI51" s="88">
        <v>17056.958709999999</v>
      </c>
      <c r="AJ51" s="371">
        <v>19894837.968339998</v>
      </c>
    </row>
    <row r="52" spans="1:38" x14ac:dyDescent="0.25">
      <c r="A52" s="191">
        <v>53</v>
      </c>
      <c r="B52" s="83">
        <v>2102</v>
      </c>
      <c r="C52" s="82" t="s">
        <v>254</v>
      </c>
      <c r="D52" s="88">
        <v>0</v>
      </c>
      <c r="E52" s="88">
        <v>0</v>
      </c>
      <c r="F52" s="88">
        <v>0</v>
      </c>
      <c r="G52" s="88">
        <v>0</v>
      </c>
      <c r="H52" s="88">
        <v>0</v>
      </c>
      <c r="I52" s="88">
        <v>0</v>
      </c>
      <c r="J52" s="88">
        <v>0</v>
      </c>
      <c r="K52" s="88">
        <v>0</v>
      </c>
      <c r="L52" s="88">
        <v>0</v>
      </c>
      <c r="M52" s="88">
        <v>0</v>
      </c>
      <c r="N52" s="88">
        <v>0</v>
      </c>
      <c r="O52" s="88">
        <v>0</v>
      </c>
      <c r="P52" s="88">
        <v>0</v>
      </c>
      <c r="Q52" s="88">
        <v>0</v>
      </c>
      <c r="R52" s="88">
        <v>0</v>
      </c>
      <c r="S52" s="88">
        <v>0</v>
      </c>
      <c r="T52" s="88">
        <v>0</v>
      </c>
      <c r="U52" s="88">
        <v>0</v>
      </c>
      <c r="V52" s="88">
        <v>0</v>
      </c>
      <c r="W52" s="88">
        <v>0</v>
      </c>
      <c r="X52" s="88">
        <v>0</v>
      </c>
      <c r="Y52" s="88">
        <v>0</v>
      </c>
      <c r="Z52" s="88">
        <v>0</v>
      </c>
      <c r="AA52" s="88">
        <v>0</v>
      </c>
      <c r="AB52" s="88">
        <v>0</v>
      </c>
      <c r="AC52" s="88">
        <v>0</v>
      </c>
      <c r="AD52" s="88">
        <v>0</v>
      </c>
      <c r="AE52" s="88">
        <v>0</v>
      </c>
      <c r="AF52" s="88">
        <v>0</v>
      </c>
      <c r="AG52" s="88">
        <v>0</v>
      </c>
      <c r="AH52" s="88">
        <v>0</v>
      </c>
      <c r="AI52" s="88">
        <v>0</v>
      </c>
      <c r="AJ52" s="371">
        <v>0</v>
      </c>
    </row>
    <row r="53" spans="1:38" x14ac:dyDescent="0.25">
      <c r="A53" s="64">
        <v>54</v>
      </c>
      <c r="B53" s="83">
        <v>2103</v>
      </c>
      <c r="C53" s="82" t="s">
        <v>258</v>
      </c>
      <c r="D53" s="88">
        <v>1729332.9658600001</v>
      </c>
      <c r="E53" s="88">
        <v>2216500.3696499998</v>
      </c>
      <c r="F53" s="88">
        <v>2573597.9097099998</v>
      </c>
      <c r="G53" s="88">
        <v>1535724.5756300001</v>
      </c>
      <c r="H53" s="88">
        <v>8055155.8208499998</v>
      </c>
      <c r="I53" s="88">
        <v>966188.56924999994</v>
      </c>
      <c r="J53" s="88">
        <v>1050963.79259</v>
      </c>
      <c r="K53" s="88">
        <v>0</v>
      </c>
      <c r="L53" s="88">
        <v>1111674.9639600001</v>
      </c>
      <c r="M53" s="88">
        <v>453798.78719</v>
      </c>
      <c r="N53" s="88">
        <v>1302850.1897100001</v>
      </c>
      <c r="O53" s="88">
        <v>227203.57777999999</v>
      </c>
      <c r="P53" s="88">
        <v>327353.54479999997</v>
      </c>
      <c r="Q53" s="88">
        <v>300663.70150000002</v>
      </c>
      <c r="R53" s="88">
        <v>5740697.1267800005</v>
      </c>
      <c r="S53" s="88">
        <v>116325.0012</v>
      </c>
      <c r="T53" s="88">
        <v>134381.42897000001</v>
      </c>
      <c r="U53" s="88">
        <v>9833.9232200000006</v>
      </c>
      <c r="V53" s="88">
        <v>15991.711310000001</v>
      </c>
      <c r="W53" s="88">
        <v>36723.305189999999</v>
      </c>
      <c r="X53" s="88">
        <v>20766.908299999999</v>
      </c>
      <c r="Y53" s="88">
        <v>60987.703930000003</v>
      </c>
      <c r="Z53" s="88">
        <v>7298.04907</v>
      </c>
      <c r="AA53" s="88">
        <v>33500.217530000002</v>
      </c>
      <c r="AB53" s="88">
        <v>90915.205790000007</v>
      </c>
      <c r="AC53" s="88">
        <v>9518.3737899999996</v>
      </c>
      <c r="AD53" s="88">
        <v>536241.82830000005</v>
      </c>
      <c r="AE53" s="88">
        <v>14332094.775929999</v>
      </c>
      <c r="AF53" s="88">
        <v>1302850.1897100001</v>
      </c>
      <c r="AG53" s="88">
        <v>1581465.4624600001</v>
      </c>
      <c r="AH53" s="88">
        <v>0</v>
      </c>
      <c r="AI53" s="88">
        <v>104006.29525000001</v>
      </c>
      <c r="AJ53" s="371">
        <v>11343772.828510001</v>
      </c>
    </row>
    <row r="54" spans="1:38" x14ac:dyDescent="0.25">
      <c r="A54" s="191">
        <v>55</v>
      </c>
      <c r="B54" s="83">
        <v>2104</v>
      </c>
      <c r="C54" s="82" t="s">
        <v>260</v>
      </c>
      <c r="D54" s="88">
        <v>0</v>
      </c>
      <c r="E54" s="88">
        <v>0</v>
      </c>
      <c r="F54" s="88">
        <v>315.45956999999999</v>
      </c>
      <c r="G54" s="88">
        <v>0</v>
      </c>
      <c r="H54" s="88">
        <v>315.45956999999999</v>
      </c>
      <c r="I54" s="88">
        <v>247.00757999999999</v>
      </c>
      <c r="J54" s="88">
        <v>455.37121000000002</v>
      </c>
      <c r="K54" s="88">
        <v>0</v>
      </c>
      <c r="L54" s="88">
        <v>0</v>
      </c>
      <c r="M54" s="88">
        <v>0</v>
      </c>
      <c r="N54" s="88">
        <v>84.385400000000004</v>
      </c>
      <c r="O54" s="88">
        <v>0</v>
      </c>
      <c r="P54" s="88">
        <v>0</v>
      </c>
      <c r="Q54" s="88">
        <v>0</v>
      </c>
      <c r="R54" s="88">
        <v>786.76418999999999</v>
      </c>
      <c r="S54" s="88">
        <v>0</v>
      </c>
      <c r="T54" s="88">
        <v>25.215309999999999</v>
      </c>
      <c r="U54" s="88">
        <v>0.3</v>
      </c>
      <c r="V54" s="88">
        <v>1</v>
      </c>
      <c r="W54" s="88">
        <v>0</v>
      </c>
      <c r="X54" s="88">
        <v>0</v>
      </c>
      <c r="Y54" s="88">
        <v>0</v>
      </c>
      <c r="Z54" s="88">
        <v>0</v>
      </c>
      <c r="AA54" s="88">
        <v>0</v>
      </c>
      <c r="AB54" s="88">
        <v>0</v>
      </c>
      <c r="AC54" s="88">
        <v>0</v>
      </c>
      <c r="AD54" s="88">
        <v>26.515309999999999</v>
      </c>
      <c r="AE54" s="88">
        <v>1128.7390699999999</v>
      </c>
      <c r="AF54" s="88">
        <v>84.385400000000004</v>
      </c>
      <c r="AG54" s="88">
        <v>1</v>
      </c>
      <c r="AH54" s="88">
        <v>0</v>
      </c>
      <c r="AI54" s="88">
        <v>0</v>
      </c>
      <c r="AJ54" s="371">
        <v>1043.35367</v>
      </c>
    </row>
    <row r="55" spans="1:38" x14ac:dyDescent="0.25">
      <c r="A55" s="64">
        <v>56</v>
      </c>
      <c r="B55" s="83">
        <v>2105</v>
      </c>
      <c r="C55" s="82" t="s">
        <v>261</v>
      </c>
      <c r="D55" s="88">
        <v>191837.46192999999</v>
      </c>
      <c r="E55" s="88">
        <v>346370.42408999999</v>
      </c>
      <c r="F55" s="88">
        <v>366509.75237</v>
      </c>
      <c r="G55" s="88">
        <v>135209.74127999999</v>
      </c>
      <c r="H55" s="88">
        <v>1039927.3796699999</v>
      </c>
      <c r="I55" s="88">
        <v>43092.155500000001</v>
      </c>
      <c r="J55" s="88">
        <v>128274.39367</v>
      </c>
      <c r="K55" s="88">
        <v>619.79999999999995</v>
      </c>
      <c r="L55" s="88">
        <v>8263.0819499999998</v>
      </c>
      <c r="M55" s="88">
        <v>13.349</v>
      </c>
      <c r="N55" s="88">
        <v>77771.917329999997</v>
      </c>
      <c r="O55" s="88">
        <v>20.456</v>
      </c>
      <c r="P55" s="88">
        <v>29346.028320000001</v>
      </c>
      <c r="Q55" s="88">
        <v>2789.3736199999998</v>
      </c>
      <c r="R55" s="88">
        <v>290190.55538999999</v>
      </c>
      <c r="S55" s="88">
        <v>4651.6427800000001</v>
      </c>
      <c r="T55" s="88">
        <v>10109.00873</v>
      </c>
      <c r="U55" s="88">
        <v>1513.7352100000001</v>
      </c>
      <c r="V55" s="88">
        <v>43.54674</v>
      </c>
      <c r="W55" s="88">
        <v>6571.1995800000004</v>
      </c>
      <c r="X55" s="88">
        <v>80.336119999999994</v>
      </c>
      <c r="Y55" s="88">
        <v>0</v>
      </c>
      <c r="Z55" s="88">
        <v>687.98567000000003</v>
      </c>
      <c r="AA55" s="88">
        <v>0</v>
      </c>
      <c r="AB55" s="88">
        <v>2887.5113299999998</v>
      </c>
      <c r="AC55" s="88">
        <v>10.13265</v>
      </c>
      <c r="AD55" s="88">
        <v>26555.098810000003</v>
      </c>
      <c r="AE55" s="88">
        <v>1356673.0338700002</v>
      </c>
      <c r="AF55" s="88">
        <v>78391.717329999999</v>
      </c>
      <c r="AG55" s="88">
        <v>8319.9776899999997</v>
      </c>
      <c r="AH55" s="88">
        <v>0</v>
      </c>
      <c r="AI55" s="88">
        <v>10.13265</v>
      </c>
      <c r="AJ55" s="371">
        <v>1269951.2062000001</v>
      </c>
    </row>
    <row r="56" spans="1:38" x14ac:dyDescent="0.25">
      <c r="A56" s="191">
        <v>57</v>
      </c>
      <c r="B56" s="83">
        <v>22</v>
      </c>
      <c r="C56" s="82" t="s">
        <v>27</v>
      </c>
      <c r="D56" s="88">
        <v>0</v>
      </c>
      <c r="E56" s="88">
        <v>0</v>
      </c>
      <c r="F56" s="88">
        <v>0</v>
      </c>
      <c r="G56" s="88">
        <v>0</v>
      </c>
      <c r="H56" s="88">
        <v>0</v>
      </c>
      <c r="I56" s="88">
        <v>0</v>
      </c>
      <c r="J56" s="88">
        <v>0</v>
      </c>
      <c r="K56" s="88">
        <v>0</v>
      </c>
      <c r="L56" s="88">
        <v>0</v>
      </c>
      <c r="M56" s="88">
        <v>0</v>
      </c>
      <c r="N56" s="88">
        <v>0</v>
      </c>
      <c r="O56" s="88">
        <v>0</v>
      </c>
      <c r="P56" s="88">
        <v>0</v>
      </c>
      <c r="Q56" s="88">
        <v>0</v>
      </c>
      <c r="R56" s="88">
        <v>0</v>
      </c>
      <c r="S56" s="88">
        <v>0</v>
      </c>
      <c r="T56" s="88">
        <v>0</v>
      </c>
      <c r="U56" s="88">
        <v>0</v>
      </c>
      <c r="V56" s="88">
        <v>0</v>
      </c>
      <c r="W56" s="88">
        <v>0</v>
      </c>
      <c r="X56" s="88">
        <v>0</v>
      </c>
      <c r="Y56" s="88">
        <v>0</v>
      </c>
      <c r="Z56" s="88">
        <v>0</v>
      </c>
      <c r="AA56" s="88">
        <v>0</v>
      </c>
      <c r="AB56" s="88">
        <v>0</v>
      </c>
      <c r="AC56" s="88">
        <v>0</v>
      </c>
      <c r="AD56" s="88">
        <v>0</v>
      </c>
      <c r="AE56" s="88">
        <v>0</v>
      </c>
      <c r="AF56" s="88">
        <v>0</v>
      </c>
      <c r="AG56" s="88">
        <v>0</v>
      </c>
      <c r="AH56" s="88">
        <v>0</v>
      </c>
      <c r="AI56" s="88">
        <v>0</v>
      </c>
      <c r="AJ56" s="371">
        <v>0</v>
      </c>
    </row>
    <row r="57" spans="1:38" x14ac:dyDescent="0.25">
      <c r="A57" s="64">
        <v>58</v>
      </c>
      <c r="B57" s="83">
        <v>23</v>
      </c>
      <c r="C57" s="82" t="s">
        <v>264</v>
      </c>
      <c r="D57" s="88">
        <v>41768.266340000002</v>
      </c>
      <c r="E57" s="88">
        <v>32852.224750000001</v>
      </c>
      <c r="F57" s="88">
        <v>66018.918959999995</v>
      </c>
      <c r="G57" s="88">
        <v>30113.574970000001</v>
      </c>
      <c r="H57" s="88">
        <v>170752.98502000002</v>
      </c>
      <c r="I57" s="88">
        <v>2052.7846399999999</v>
      </c>
      <c r="J57" s="88">
        <v>31422.714339999999</v>
      </c>
      <c r="K57" s="88">
        <v>17883.329000000002</v>
      </c>
      <c r="L57" s="88">
        <v>0</v>
      </c>
      <c r="M57" s="88">
        <v>5381.50972</v>
      </c>
      <c r="N57" s="88">
        <v>7664.3424299999997</v>
      </c>
      <c r="O57" s="88">
        <v>1712.6827000000001</v>
      </c>
      <c r="P57" s="88">
        <v>1524.1702600000001</v>
      </c>
      <c r="Q57" s="88">
        <v>903.34682999999995</v>
      </c>
      <c r="R57" s="88">
        <v>68544.879919999992</v>
      </c>
      <c r="S57" s="88">
        <v>11.02211</v>
      </c>
      <c r="T57" s="88">
        <v>799.71456999999998</v>
      </c>
      <c r="U57" s="88">
        <v>9.1113700000000009</v>
      </c>
      <c r="V57" s="88">
        <v>60.616810000000001</v>
      </c>
      <c r="W57" s="88">
        <v>379.58886999999999</v>
      </c>
      <c r="X57" s="88">
        <v>29.692060000000001</v>
      </c>
      <c r="Y57" s="88">
        <v>0</v>
      </c>
      <c r="Z57" s="88">
        <v>1028.81269</v>
      </c>
      <c r="AA57" s="88">
        <v>22.609690000000001</v>
      </c>
      <c r="AB57" s="88">
        <v>444.12159000000003</v>
      </c>
      <c r="AC57" s="88">
        <v>0</v>
      </c>
      <c r="AD57" s="88">
        <v>2785.2897600000001</v>
      </c>
      <c r="AE57" s="88">
        <v>242083.15470000001</v>
      </c>
      <c r="AF57" s="88">
        <v>25547.671430000002</v>
      </c>
      <c r="AG57" s="88">
        <v>5442.1265300000005</v>
      </c>
      <c r="AH57" s="88">
        <v>0</v>
      </c>
      <c r="AI57" s="88">
        <v>22.609690000000001</v>
      </c>
      <c r="AJ57" s="371">
        <v>211070.74705000003</v>
      </c>
    </row>
    <row r="58" spans="1:38" x14ac:dyDescent="0.25">
      <c r="A58" s="191">
        <v>59</v>
      </c>
      <c r="B58" s="83">
        <v>24</v>
      </c>
      <c r="C58" s="82" t="s">
        <v>826</v>
      </c>
      <c r="D58" s="88">
        <v>0</v>
      </c>
      <c r="E58" s="88">
        <v>4879.3975499999997</v>
      </c>
      <c r="F58" s="88">
        <v>221.77180000000001</v>
      </c>
      <c r="G58" s="88">
        <v>30.241569999999999</v>
      </c>
      <c r="H58" s="88">
        <v>5131.4109200000003</v>
      </c>
      <c r="I58" s="88">
        <v>64.155799999999999</v>
      </c>
      <c r="J58" s="88">
        <v>0</v>
      </c>
      <c r="K58" s="88">
        <v>262.88600000000002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  <c r="Q58" s="88">
        <v>0</v>
      </c>
      <c r="R58" s="88">
        <v>327.04180000000002</v>
      </c>
      <c r="S58" s="88">
        <v>0</v>
      </c>
      <c r="T58" s="88">
        <v>0</v>
      </c>
      <c r="U58" s="88">
        <v>0</v>
      </c>
      <c r="V58" s="88">
        <v>0</v>
      </c>
      <c r="W58" s="88">
        <v>0</v>
      </c>
      <c r="X58" s="88">
        <v>0</v>
      </c>
      <c r="Y58" s="88">
        <v>0</v>
      </c>
      <c r="Z58" s="88">
        <v>0</v>
      </c>
      <c r="AA58" s="88">
        <v>0</v>
      </c>
      <c r="AB58" s="88">
        <v>0</v>
      </c>
      <c r="AC58" s="88">
        <v>0</v>
      </c>
      <c r="AD58" s="88">
        <v>0</v>
      </c>
      <c r="AE58" s="88">
        <v>5458.4527200000002</v>
      </c>
      <c r="AF58" s="88">
        <v>262.88600000000002</v>
      </c>
      <c r="AG58" s="88">
        <v>0</v>
      </c>
      <c r="AH58" s="88">
        <v>0</v>
      </c>
      <c r="AI58" s="88">
        <v>0</v>
      </c>
      <c r="AJ58" s="371">
        <v>5195.5667200000007</v>
      </c>
    </row>
    <row r="59" spans="1:38" x14ac:dyDescent="0.25">
      <c r="A59" s="64">
        <v>60</v>
      </c>
      <c r="B59" s="83">
        <v>25</v>
      </c>
      <c r="C59" s="82" t="s">
        <v>273</v>
      </c>
      <c r="D59" s="88">
        <v>162953.20777000001</v>
      </c>
      <c r="E59" s="88">
        <v>197231.23792000001</v>
      </c>
      <c r="F59" s="88">
        <v>330868.60222</v>
      </c>
      <c r="G59" s="88">
        <v>147629.58971999999</v>
      </c>
      <c r="H59" s="88">
        <v>838682.63763000001</v>
      </c>
      <c r="I59" s="88">
        <v>44496.844060000003</v>
      </c>
      <c r="J59" s="88">
        <v>99271.905870000002</v>
      </c>
      <c r="K59" s="88">
        <v>26474.205999999998</v>
      </c>
      <c r="L59" s="88">
        <v>504567.50190999999</v>
      </c>
      <c r="M59" s="88">
        <v>24040.800930000001</v>
      </c>
      <c r="N59" s="88">
        <v>115593.9537</v>
      </c>
      <c r="O59" s="88">
        <v>10790.86393</v>
      </c>
      <c r="P59" s="88">
        <v>15477.25561</v>
      </c>
      <c r="Q59" s="88">
        <v>32959.29333</v>
      </c>
      <c r="R59" s="88">
        <v>873672.62534000003</v>
      </c>
      <c r="S59" s="88">
        <v>10810.37593</v>
      </c>
      <c r="T59" s="88">
        <v>7400.8303800000003</v>
      </c>
      <c r="U59" s="88">
        <v>769.28444000000002</v>
      </c>
      <c r="V59" s="88">
        <v>1119.93812</v>
      </c>
      <c r="W59" s="88">
        <v>3565.0734499999999</v>
      </c>
      <c r="X59" s="88">
        <v>1356.8777399999999</v>
      </c>
      <c r="Y59" s="88">
        <v>2631.0985900000001</v>
      </c>
      <c r="Z59" s="88">
        <v>1196.8608099999999</v>
      </c>
      <c r="AA59" s="88">
        <v>3766.7755299999999</v>
      </c>
      <c r="AB59" s="88">
        <v>7116.1229800000001</v>
      </c>
      <c r="AC59" s="88">
        <v>2881.81034</v>
      </c>
      <c r="AD59" s="88">
        <v>42615.048309999998</v>
      </c>
      <c r="AE59" s="88">
        <v>1754970.31128</v>
      </c>
      <c r="AF59" s="88">
        <v>142068.15969999999</v>
      </c>
      <c r="AG59" s="88">
        <v>529728.24095999997</v>
      </c>
      <c r="AH59" s="88">
        <v>0</v>
      </c>
      <c r="AI59" s="88">
        <v>9279.6844600000004</v>
      </c>
      <c r="AJ59" s="371">
        <v>1073894.2261600001</v>
      </c>
    </row>
    <row r="60" spans="1:38" x14ac:dyDescent="0.25">
      <c r="A60" s="191">
        <v>61</v>
      </c>
      <c r="B60" s="83">
        <v>26</v>
      </c>
      <c r="C60" s="82" t="s">
        <v>303</v>
      </c>
      <c r="D60" s="88">
        <v>461249.99878999998</v>
      </c>
      <c r="E60" s="88">
        <v>445263.80651000002</v>
      </c>
      <c r="F60" s="88">
        <v>327408.01850000001</v>
      </c>
      <c r="G60" s="88">
        <v>274545.17027</v>
      </c>
      <c r="H60" s="88">
        <v>1508466.99407</v>
      </c>
      <c r="I60" s="88">
        <v>930.53521999999998</v>
      </c>
      <c r="J60" s="88">
        <v>222929.06169</v>
      </c>
      <c r="K60" s="88">
        <v>0</v>
      </c>
      <c r="L60" s="88">
        <v>31025</v>
      </c>
      <c r="M60" s="88">
        <v>31012.848969999999</v>
      </c>
      <c r="N60" s="88">
        <v>122583.33338</v>
      </c>
      <c r="O60" s="88">
        <v>2741.3727600000002</v>
      </c>
      <c r="P60" s="88">
        <v>24200.3</v>
      </c>
      <c r="Q60" s="88">
        <v>204851.40671000001</v>
      </c>
      <c r="R60" s="88">
        <v>640273.85872999998</v>
      </c>
      <c r="S60" s="88">
        <v>177638.27100000001</v>
      </c>
      <c r="T60" s="88">
        <v>13616.3</v>
      </c>
      <c r="U60" s="88">
        <v>0</v>
      </c>
      <c r="V60" s="88">
        <v>0</v>
      </c>
      <c r="W60" s="88">
        <v>0</v>
      </c>
      <c r="X60" s="88">
        <v>0</v>
      </c>
      <c r="Y60" s="88">
        <v>11084.052</v>
      </c>
      <c r="Z60" s="88">
        <v>0</v>
      </c>
      <c r="AA60" s="88">
        <v>50690.10327</v>
      </c>
      <c r="AB60" s="88">
        <v>24498.879499999999</v>
      </c>
      <c r="AC60" s="88">
        <v>51699.987800000003</v>
      </c>
      <c r="AD60" s="88">
        <v>329227.59356999997</v>
      </c>
      <c r="AE60" s="88">
        <v>2477968.44637</v>
      </c>
      <c r="AF60" s="88">
        <v>122583.33338</v>
      </c>
      <c r="AG60" s="88">
        <v>62037.848969999999</v>
      </c>
      <c r="AH60" s="88">
        <v>0</v>
      </c>
      <c r="AI60" s="88">
        <v>113474.14307000001</v>
      </c>
      <c r="AJ60" s="371">
        <v>2179873.1209499994</v>
      </c>
    </row>
    <row r="61" spans="1:38" x14ac:dyDescent="0.25">
      <c r="A61" s="64">
        <v>62</v>
      </c>
      <c r="B61" s="83">
        <v>2601</v>
      </c>
      <c r="C61" s="82" t="s">
        <v>304</v>
      </c>
      <c r="D61" s="88">
        <v>0</v>
      </c>
      <c r="E61" s="88">
        <v>0</v>
      </c>
      <c r="F61" s="88">
        <v>14089.68518</v>
      </c>
      <c r="G61" s="88">
        <v>209.09608</v>
      </c>
      <c r="H61" s="88">
        <v>14298.78126</v>
      </c>
      <c r="I61" s="88">
        <v>0</v>
      </c>
      <c r="J61" s="88">
        <v>0</v>
      </c>
      <c r="K61" s="88">
        <v>0</v>
      </c>
      <c r="L61" s="88">
        <v>0</v>
      </c>
      <c r="M61" s="88">
        <v>0</v>
      </c>
      <c r="N61" s="88">
        <v>0</v>
      </c>
      <c r="O61" s="88">
        <v>0</v>
      </c>
      <c r="P61" s="88">
        <v>0</v>
      </c>
      <c r="Q61" s="88">
        <v>0</v>
      </c>
      <c r="R61" s="88">
        <v>0</v>
      </c>
      <c r="S61" s="88">
        <v>0</v>
      </c>
      <c r="T61" s="88">
        <v>0</v>
      </c>
      <c r="U61" s="88">
        <v>0</v>
      </c>
      <c r="V61" s="88">
        <v>0</v>
      </c>
      <c r="W61" s="88">
        <v>0</v>
      </c>
      <c r="X61" s="88">
        <v>0</v>
      </c>
      <c r="Y61" s="88">
        <v>0</v>
      </c>
      <c r="Z61" s="88">
        <v>0</v>
      </c>
      <c r="AA61" s="88">
        <v>0</v>
      </c>
      <c r="AB61" s="88">
        <v>0</v>
      </c>
      <c r="AC61" s="88">
        <v>0</v>
      </c>
      <c r="AD61" s="88">
        <v>0</v>
      </c>
      <c r="AE61" s="88">
        <v>14298.78126</v>
      </c>
      <c r="AF61" s="88">
        <v>0</v>
      </c>
      <c r="AG61" s="88">
        <v>0</v>
      </c>
      <c r="AH61" s="88">
        <v>0</v>
      </c>
      <c r="AI61" s="88">
        <v>0</v>
      </c>
      <c r="AJ61" s="371">
        <v>14298.78126</v>
      </c>
    </row>
    <row r="62" spans="1:38" x14ac:dyDescent="0.25">
      <c r="A62" s="191">
        <v>63</v>
      </c>
      <c r="B62" s="83">
        <v>2602</v>
      </c>
      <c r="C62" s="82" t="s">
        <v>305</v>
      </c>
      <c r="D62" s="88">
        <v>11000.00035</v>
      </c>
      <c r="E62" s="88">
        <v>61458.333250000003</v>
      </c>
      <c r="F62" s="88">
        <v>0</v>
      </c>
      <c r="G62" s="88">
        <v>0</v>
      </c>
      <c r="H62" s="88">
        <v>72458.333599999998</v>
      </c>
      <c r="I62" s="88">
        <v>0</v>
      </c>
      <c r="J62" s="88">
        <v>0</v>
      </c>
      <c r="K62" s="88">
        <v>0</v>
      </c>
      <c r="L62" s="88">
        <v>25000</v>
      </c>
      <c r="M62" s="88">
        <v>30849.510149999998</v>
      </c>
      <c r="N62" s="88">
        <v>0</v>
      </c>
      <c r="O62" s="88">
        <v>0</v>
      </c>
      <c r="P62" s="88">
        <v>0</v>
      </c>
      <c r="Q62" s="88">
        <v>0</v>
      </c>
      <c r="R62" s="88">
        <v>55849.510150000002</v>
      </c>
      <c r="S62" s="88">
        <v>0</v>
      </c>
      <c r="T62" s="88">
        <v>4000</v>
      </c>
      <c r="U62" s="88">
        <v>0</v>
      </c>
      <c r="V62" s="88">
        <v>0</v>
      </c>
      <c r="W62" s="88">
        <v>0</v>
      </c>
      <c r="X62" s="88">
        <v>0</v>
      </c>
      <c r="Y62" s="88">
        <v>3000</v>
      </c>
      <c r="Z62" s="88">
        <v>0</v>
      </c>
      <c r="AA62" s="88">
        <v>1447.9619399999999</v>
      </c>
      <c r="AB62" s="88">
        <v>2015.3295700000001</v>
      </c>
      <c r="AC62" s="88">
        <v>0</v>
      </c>
      <c r="AD62" s="88">
        <v>10463.291509999999</v>
      </c>
      <c r="AE62" s="88">
        <v>138771.13526000001</v>
      </c>
      <c r="AF62" s="88">
        <v>0</v>
      </c>
      <c r="AG62" s="88">
        <v>55849.510150000002</v>
      </c>
      <c r="AH62" s="88">
        <v>0</v>
      </c>
      <c r="AI62" s="88">
        <v>4447.9619400000001</v>
      </c>
      <c r="AJ62" s="371">
        <v>78473.66317</v>
      </c>
    </row>
    <row r="63" spans="1:38" x14ac:dyDescent="0.25">
      <c r="A63" s="64">
        <v>64</v>
      </c>
      <c r="B63" s="83">
        <v>2603</v>
      </c>
      <c r="C63" s="82" t="s">
        <v>306</v>
      </c>
      <c r="D63" s="88">
        <v>397416.66499999998</v>
      </c>
      <c r="E63" s="88">
        <v>355590.97</v>
      </c>
      <c r="F63" s="88">
        <v>313318.33331999998</v>
      </c>
      <c r="G63" s="88">
        <v>89788.034180000002</v>
      </c>
      <c r="H63" s="88">
        <v>1156114.0024999999</v>
      </c>
      <c r="I63" s="88">
        <v>0</v>
      </c>
      <c r="J63" s="88">
        <v>130929.06169</v>
      </c>
      <c r="K63" s="88">
        <v>0</v>
      </c>
      <c r="L63" s="88">
        <v>6025</v>
      </c>
      <c r="M63" s="88">
        <v>0</v>
      </c>
      <c r="N63" s="88">
        <v>79583.333369999993</v>
      </c>
      <c r="O63" s="88">
        <v>0</v>
      </c>
      <c r="P63" s="88">
        <v>4200.3</v>
      </c>
      <c r="Q63" s="88">
        <v>204851.40671000001</v>
      </c>
      <c r="R63" s="88">
        <v>425589.10177000001</v>
      </c>
      <c r="S63" s="88">
        <v>27375</v>
      </c>
      <c r="T63" s="88">
        <v>0</v>
      </c>
      <c r="U63" s="88">
        <v>0</v>
      </c>
      <c r="V63" s="88">
        <v>0</v>
      </c>
      <c r="W63" s="88">
        <v>0</v>
      </c>
      <c r="X63" s="88">
        <v>0</v>
      </c>
      <c r="Y63" s="88">
        <v>1000</v>
      </c>
      <c r="Z63" s="88">
        <v>0</v>
      </c>
      <c r="AA63" s="88">
        <v>49242.141329999999</v>
      </c>
      <c r="AB63" s="88">
        <v>15907.9666</v>
      </c>
      <c r="AC63" s="88">
        <v>51199.987800000003</v>
      </c>
      <c r="AD63" s="88">
        <v>144725.09573</v>
      </c>
      <c r="AE63" s="88">
        <v>1726428.2</v>
      </c>
      <c r="AF63" s="88">
        <v>79583.333369999993</v>
      </c>
      <c r="AG63" s="88">
        <v>6025</v>
      </c>
      <c r="AH63" s="88">
        <v>0</v>
      </c>
      <c r="AI63" s="88">
        <v>101442.12913</v>
      </c>
      <c r="AJ63" s="371">
        <v>1539377.7374999998</v>
      </c>
    </row>
    <row r="64" spans="1:38" x14ac:dyDescent="0.25">
      <c r="A64" s="191">
        <v>65</v>
      </c>
      <c r="B64" s="83">
        <v>2604</v>
      </c>
      <c r="C64" s="82" t="s">
        <v>307</v>
      </c>
      <c r="D64" s="88">
        <v>0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2500</v>
      </c>
      <c r="P64" s="88">
        <v>0</v>
      </c>
      <c r="Q64" s="88">
        <v>0</v>
      </c>
      <c r="R64" s="88">
        <v>2500</v>
      </c>
      <c r="S64" s="88">
        <v>0</v>
      </c>
      <c r="T64" s="88">
        <v>0</v>
      </c>
      <c r="U64" s="88">
        <v>0</v>
      </c>
      <c r="V64" s="88">
        <v>0</v>
      </c>
      <c r="W64" s="88">
        <v>0</v>
      </c>
      <c r="X64" s="88">
        <v>0</v>
      </c>
      <c r="Y64" s="88">
        <v>0</v>
      </c>
      <c r="Z64" s="88">
        <v>0</v>
      </c>
      <c r="AA64" s="88">
        <v>0</v>
      </c>
      <c r="AB64" s="88">
        <v>0</v>
      </c>
      <c r="AC64" s="88">
        <v>0</v>
      </c>
      <c r="AD64" s="88">
        <v>0</v>
      </c>
      <c r="AE64" s="88">
        <v>2500</v>
      </c>
      <c r="AF64" s="88">
        <v>0</v>
      </c>
      <c r="AG64" s="88">
        <v>0</v>
      </c>
      <c r="AH64" s="88">
        <v>0</v>
      </c>
      <c r="AI64" s="88">
        <v>0</v>
      </c>
      <c r="AJ64" s="371">
        <v>2500</v>
      </c>
    </row>
    <row r="65" spans="1:38" x14ac:dyDescent="0.25">
      <c r="A65" s="64">
        <v>66</v>
      </c>
      <c r="B65" s="83">
        <v>2605</v>
      </c>
      <c r="C65" s="82" t="s">
        <v>308</v>
      </c>
      <c r="D65" s="88">
        <v>0</v>
      </c>
      <c r="E65" s="88">
        <v>0</v>
      </c>
      <c r="F65" s="88">
        <v>0</v>
      </c>
      <c r="G65" s="88">
        <v>0</v>
      </c>
      <c r="H65" s="88">
        <v>0</v>
      </c>
      <c r="I65" s="88">
        <v>0</v>
      </c>
      <c r="J65" s="88">
        <v>0</v>
      </c>
      <c r="K65" s="88">
        <v>0</v>
      </c>
      <c r="L65" s="88">
        <v>0</v>
      </c>
      <c r="M65" s="88">
        <v>0</v>
      </c>
      <c r="N65" s="88">
        <v>0</v>
      </c>
      <c r="O65" s="88">
        <v>0</v>
      </c>
      <c r="P65" s="88">
        <v>0</v>
      </c>
      <c r="Q65" s="88">
        <v>0</v>
      </c>
      <c r="R65" s="88">
        <v>0</v>
      </c>
      <c r="S65" s="88">
        <v>0</v>
      </c>
      <c r="T65" s="88">
        <v>0</v>
      </c>
      <c r="U65" s="88">
        <v>0</v>
      </c>
      <c r="V65" s="88">
        <v>0</v>
      </c>
      <c r="W65" s="88">
        <v>0</v>
      </c>
      <c r="X65" s="88">
        <v>0</v>
      </c>
      <c r="Y65" s="88">
        <v>0</v>
      </c>
      <c r="Z65" s="88">
        <v>0</v>
      </c>
      <c r="AA65" s="88">
        <v>0</v>
      </c>
      <c r="AB65" s="88">
        <v>0</v>
      </c>
      <c r="AC65" s="88">
        <v>0</v>
      </c>
      <c r="AD65" s="88">
        <v>0</v>
      </c>
      <c r="AE65" s="88">
        <v>0</v>
      </c>
      <c r="AF65" s="88">
        <v>0</v>
      </c>
      <c r="AG65" s="88">
        <v>0</v>
      </c>
      <c r="AH65" s="88">
        <v>0</v>
      </c>
      <c r="AI65" s="88">
        <v>0</v>
      </c>
      <c r="AJ65" s="371">
        <v>0</v>
      </c>
    </row>
    <row r="66" spans="1:38" x14ac:dyDescent="0.25">
      <c r="A66" s="191">
        <v>67</v>
      </c>
      <c r="B66" s="83">
        <v>2606</v>
      </c>
      <c r="C66" s="82" t="s">
        <v>309</v>
      </c>
      <c r="D66" s="88">
        <v>0</v>
      </c>
      <c r="E66" s="88">
        <v>18214.503260000001</v>
      </c>
      <c r="F66" s="88">
        <v>0</v>
      </c>
      <c r="G66" s="88">
        <v>210.46501000000001</v>
      </c>
      <c r="H66" s="88">
        <v>18424.968270000001</v>
      </c>
      <c r="I66" s="88">
        <v>930.53521999999998</v>
      </c>
      <c r="J66" s="88">
        <v>0</v>
      </c>
      <c r="K66" s="88">
        <v>0</v>
      </c>
      <c r="L66" s="88">
        <v>0</v>
      </c>
      <c r="M66" s="88">
        <v>163.33882</v>
      </c>
      <c r="N66" s="88">
        <v>0</v>
      </c>
      <c r="O66" s="88">
        <v>241.37276</v>
      </c>
      <c r="P66" s="88">
        <v>20000</v>
      </c>
      <c r="Q66" s="88">
        <v>0</v>
      </c>
      <c r="R66" s="88">
        <v>21335.246800000001</v>
      </c>
      <c r="S66" s="88">
        <v>13763.271000000001</v>
      </c>
      <c r="T66" s="88">
        <v>9616.2999999999993</v>
      </c>
      <c r="U66" s="88">
        <v>0</v>
      </c>
      <c r="V66" s="88">
        <v>0</v>
      </c>
      <c r="W66" s="88">
        <v>0</v>
      </c>
      <c r="X66" s="88">
        <v>0</v>
      </c>
      <c r="Y66" s="88">
        <v>2909.0520000000001</v>
      </c>
      <c r="Z66" s="88">
        <v>0</v>
      </c>
      <c r="AA66" s="88">
        <v>0</v>
      </c>
      <c r="AB66" s="88">
        <v>0</v>
      </c>
      <c r="AC66" s="88">
        <v>500</v>
      </c>
      <c r="AD66" s="88">
        <v>26788.623</v>
      </c>
      <c r="AE66" s="88">
        <v>66548.838069999998</v>
      </c>
      <c r="AF66" s="88">
        <v>0</v>
      </c>
      <c r="AG66" s="88">
        <v>163.33882</v>
      </c>
      <c r="AH66" s="88">
        <v>0</v>
      </c>
      <c r="AI66" s="88">
        <v>3409.0520000000001</v>
      </c>
      <c r="AJ66" s="371">
        <v>62976.447249999997</v>
      </c>
    </row>
    <row r="67" spans="1:38" x14ac:dyDescent="0.25">
      <c r="A67" s="64">
        <v>68</v>
      </c>
      <c r="B67" s="83">
        <v>2607</v>
      </c>
      <c r="C67" s="82" t="s">
        <v>310</v>
      </c>
      <c r="D67" s="88">
        <v>52833.333440000002</v>
      </c>
      <c r="E67" s="88">
        <v>10000</v>
      </c>
      <c r="F67" s="88">
        <v>0</v>
      </c>
      <c r="G67" s="88">
        <v>168625</v>
      </c>
      <c r="H67" s="88">
        <v>231458.33344000002</v>
      </c>
      <c r="I67" s="88">
        <v>0</v>
      </c>
      <c r="J67" s="88">
        <v>92000</v>
      </c>
      <c r="K67" s="88">
        <v>0</v>
      </c>
      <c r="L67" s="88">
        <v>0</v>
      </c>
      <c r="M67" s="88">
        <v>0</v>
      </c>
      <c r="N67" s="88">
        <v>43000.000010000003</v>
      </c>
      <c r="O67" s="88">
        <v>0</v>
      </c>
      <c r="P67" s="88">
        <v>0</v>
      </c>
      <c r="Q67" s="88">
        <v>0</v>
      </c>
      <c r="R67" s="88">
        <v>135000.00001000002</v>
      </c>
      <c r="S67" s="88">
        <v>0</v>
      </c>
      <c r="T67" s="88">
        <v>0</v>
      </c>
      <c r="U67" s="88">
        <v>0</v>
      </c>
      <c r="V67" s="88">
        <v>0</v>
      </c>
      <c r="W67" s="88">
        <v>0</v>
      </c>
      <c r="X67" s="88">
        <v>0</v>
      </c>
      <c r="Y67" s="88">
        <v>0</v>
      </c>
      <c r="Z67" s="88">
        <v>0</v>
      </c>
      <c r="AA67" s="88">
        <v>0</v>
      </c>
      <c r="AB67" s="88">
        <v>0</v>
      </c>
      <c r="AC67" s="88">
        <v>0</v>
      </c>
      <c r="AD67" s="88">
        <v>0</v>
      </c>
      <c r="AE67" s="88">
        <v>366458.33345000003</v>
      </c>
      <c r="AF67" s="88">
        <v>43000.000010000003</v>
      </c>
      <c r="AG67" s="88">
        <v>0</v>
      </c>
      <c r="AH67" s="88">
        <v>0</v>
      </c>
      <c r="AI67" s="88">
        <v>0</v>
      </c>
      <c r="AJ67" s="371">
        <v>323458.33344000002</v>
      </c>
    </row>
    <row r="68" spans="1:38" x14ac:dyDescent="0.25">
      <c r="A68" s="191">
        <v>69</v>
      </c>
      <c r="B68" s="83">
        <v>2608</v>
      </c>
      <c r="C68" s="82" t="s">
        <v>311</v>
      </c>
      <c r="D68" s="88">
        <v>0</v>
      </c>
      <c r="E68" s="88">
        <v>0</v>
      </c>
      <c r="F68" s="88">
        <v>0</v>
      </c>
      <c r="G68" s="88">
        <v>0</v>
      </c>
      <c r="H68" s="88">
        <v>0</v>
      </c>
      <c r="I68" s="88">
        <v>0</v>
      </c>
      <c r="J68" s="88">
        <v>0</v>
      </c>
      <c r="K68" s="88">
        <v>0</v>
      </c>
      <c r="L68" s="88">
        <v>0</v>
      </c>
      <c r="M68" s="88">
        <v>0</v>
      </c>
      <c r="N68" s="88">
        <v>0</v>
      </c>
      <c r="O68" s="88">
        <v>0</v>
      </c>
      <c r="P68" s="88">
        <v>0</v>
      </c>
      <c r="Q68" s="88">
        <v>0</v>
      </c>
      <c r="R68" s="88">
        <v>0</v>
      </c>
      <c r="S68" s="88">
        <v>0</v>
      </c>
      <c r="T68" s="88">
        <v>0</v>
      </c>
      <c r="U68" s="88">
        <v>0</v>
      </c>
      <c r="V68" s="88">
        <v>0</v>
      </c>
      <c r="W68" s="88">
        <v>0</v>
      </c>
      <c r="X68" s="88">
        <v>0</v>
      </c>
      <c r="Y68" s="88">
        <v>0</v>
      </c>
      <c r="Z68" s="88">
        <v>0</v>
      </c>
      <c r="AA68" s="88">
        <v>0</v>
      </c>
      <c r="AB68" s="88">
        <v>0</v>
      </c>
      <c r="AC68" s="88">
        <v>0</v>
      </c>
      <c r="AD68" s="88">
        <v>0</v>
      </c>
      <c r="AE68" s="88">
        <v>0</v>
      </c>
      <c r="AF68" s="88">
        <v>0</v>
      </c>
      <c r="AG68" s="88">
        <v>0</v>
      </c>
      <c r="AH68" s="88">
        <v>0</v>
      </c>
      <c r="AI68" s="88">
        <v>0</v>
      </c>
      <c r="AJ68" s="371">
        <v>0</v>
      </c>
    </row>
    <row r="69" spans="1:38" x14ac:dyDescent="0.25">
      <c r="A69" s="64">
        <v>70</v>
      </c>
      <c r="B69" s="83">
        <v>2609</v>
      </c>
      <c r="C69" s="82" t="s">
        <v>312</v>
      </c>
      <c r="D69" s="88">
        <v>0</v>
      </c>
      <c r="E69" s="88">
        <v>0</v>
      </c>
      <c r="F69" s="88">
        <v>0</v>
      </c>
      <c r="G69" s="88">
        <v>0</v>
      </c>
      <c r="H69" s="88">
        <v>0</v>
      </c>
      <c r="I69" s="88">
        <v>0</v>
      </c>
      <c r="J69" s="88">
        <v>0</v>
      </c>
      <c r="K69" s="88">
        <v>0</v>
      </c>
      <c r="L69" s="88">
        <v>0</v>
      </c>
      <c r="M69" s="88">
        <v>0</v>
      </c>
      <c r="N69" s="88">
        <v>0</v>
      </c>
      <c r="O69" s="88">
        <v>0</v>
      </c>
      <c r="P69" s="88">
        <v>0</v>
      </c>
      <c r="Q69" s="88">
        <v>0</v>
      </c>
      <c r="R69" s="88">
        <v>0</v>
      </c>
      <c r="S69" s="88">
        <v>0</v>
      </c>
      <c r="T69" s="88">
        <v>0</v>
      </c>
      <c r="U69" s="88">
        <v>0</v>
      </c>
      <c r="V69" s="88">
        <v>0</v>
      </c>
      <c r="W69" s="88">
        <v>0</v>
      </c>
      <c r="X69" s="88">
        <v>0</v>
      </c>
      <c r="Y69" s="88">
        <v>0</v>
      </c>
      <c r="Z69" s="88">
        <v>0</v>
      </c>
      <c r="AA69" s="88">
        <v>0</v>
      </c>
      <c r="AB69" s="88">
        <v>0</v>
      </c>
      <c r="AC69" s="88">
        <v>0</v>
      </c>
      <c r="AD69" s="88">
        <v>0</v>
      </c>
      <c r="AE69" s="88">
        <v>0</v>
      </c>
      <c r="AF69" s="88">
        <v>0</v>
      </c>
      <c r="AG69" s="88">
        <v>0</v>
      </c>
      <c r="AH69" s="88">
        <v>0</v>
      </c>
      <c r="AI69" s="88">
        <v>0</v>
      </c>
      <c r="AJ69" s="371">
        <v>0</v>
      </c>
    </row>
    <row r="70" spans="1:38" x14ac:dyDescent="0.25">
      <c r="A70" s="191">
        <v>71</v>
      </c>
      <c r="B70" s="81">
        <v>2610</v>
      </c>
      <c r="C70" s="321" t="s">
        <v>828</v>
      </c>
      <c r="D70" s="88">
        <v>0</v>
      </c>
      <c r="E70" s="88">
        <v>0</v>
      </c>
      <c r="F70" s="88">
        <v>0</v>
      </c>
      <c r="G70" s="88">
        <v>0</v>
      </c>
      <c r="H70" s="88">
        <v>0</v>
      </c>
      <c r="I70" s="88">
        <v>0</v>
      </c>
      <c r="J70" s="88">
        <v>0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  <c r="Q70" s="88">
        <v>0</v>
      </c>
      <c r="R70" s="88">
        <v>0</v>
      </c>
      <c r="S70" s="88">
        <v>0</v>
      </c>
      <c r="T70" s="88">
        <v>0</v>
      </c>
      <c r="U70" s="88">
        <v>0</v>
      </c>
      <c r="V70" s="88">
        <v>0</v>
      </c>
      <c r="W70" s="88">
        <v>0</v>
      </c>
      <c r="X70" s="88">
        <v>0</v>
      </c>
      <c r="Y70" s="88">
        <v>0</v>
      </c>
      <c r="Z70" s="88">
        <v>0</v>
      </c>
      <c r="AA70" s="88">
        <v>0</v>
      </c>
      <c r="AB70" s="88">
        <v>0</v>
      </c>
      <c r="AC70" s="88">
        <v>0</v>
      </c>
      <c r="AD70" s="88">
        <v>0</v>
      </c>
      <c r="AE70" s="88">
        <v>0</v>
      </c>
      <c r="AF70" s="88">
        <v>0</v>
      </c>
      <c r="AG70" s="88">
        <v>0</v>
      </c>
      <c r="AH70" s="88">
        <v>0</v>
      </c>
      <c r="AI70" s="88">
        <v>0</v>
      </c>
      <c r="AJ70" s="371">
        <v>0</v>
      </c>
    </row>
    <row r="71" spans="1:38" x14ac:dyDescent="0.25">
      <c r="A71" s="64">
        <v>72</v>
      </c>
      <c r="B71" s="81">
        <v>2690</v>
      </c>
      <c r="C71" s="321" t="s">
        <v>313</v>
      </c>
      <c r="D71" s="88">
        <v>0</v>
      </c>
      <c r="E71" s="88">
        <v>0</v>
      </c>
      <c r="F71" s="88">
        <v>0</v>
      </c>
      <c r="G71" s="88">
        <v>15712.575000000001</v>
      </c>
      <c r="H71" s="88">
        <v>15712.575000000001</v>
      </c>
      <c r="I71" s="88">
        <v>0</v>
      </c>
      <c r="J71" s="88">
        <v>0</v>
      </c>
      <c r="K71" s="88">
        <v>0</v>
      </c>
      <c r="L71" s="88">
        <v>0</v>
      </c>
      <c r="M71" s="88">
        <v>0</v>
      </c>
      <c r="N71" s="88">
        <v>0</v>
      </c>
      <c r="O71" s="88">
        <v>0</v>
      </c>
      <c r="P71" s="88">
        <v>0</v>
      </c>
      <c r="Q71" s="88">
        <v>0</v>
      </c>
      <c r="R71" s="88">
        <v>0</v>
      </c>
      <c r="S71" s="88">
        <v>136500</v>
      </c>
      <c r="T71" s="88">
        <v>0</v>
      </c>
      <c r="U71" s="88">
        <v>0</v>
      </c>
      <c r="V71" s="88">
        <v>0</v>
      </c>
      <c r="W71" s="88">
        <v>0</v>
      </c>
      <c r="X71" s="88">
        <v>0</v>
      </c>
      <c r="Y71" s="88">
        <v>4175</v>
      </c>
      <c r="Z71" s="88">
        <v>0</v>
      </c>
      <c r="AA71" s="88">
        <v>0</v>
      </c>
      <c r="AB71" s="88">
        <v>6575.5833300000004</v>
      </c>
      <c r="AC71" s="88">
        <v>0</v>
      </c>
      <c r="AD71" s="88">
        <v>147250.58332999999</v>
      </c>
      <c r="AE71" s="88">
        <v>162963.15833000001</v>
      </c>
      <c r="AF71" s="88">
        <v>0</v>
      </c>
      <c r="AG71" s="88">
        <v>0</v>
      </c>
      <c r="AH71" s="88">
        <v>0</v>
      </c>
      <c r="AI71" s="88">
        <v>4175</v>
      </c>
      <c r="AJ71" s="371">
        <v>158788.15833000001</v>
      </c>
    </row>
    <row r="72" spans="1:38" x14ac:dyDescent="0.25">
      <c r="A72" s="191">
        <v>73</v>
      </c>
      <c r="B72" s="83">
        <v>27</v>
      </c>
      <c r="C72" s="82" t="s">
        <v>831</v>
      </c>
      <c r="D72" s="88">
        <v>20004.022000000001</v>
      </c>
      <c r="E72" s="88">
        <v>0</v>
      </c>
      <c r="F72" s="88">
        <v>131250</v>
      </c>
      <c r="G72" s="88">
        <v>0</v>
      </c>
      <c r="H72" s="88">
        <v>151254.022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  <c r="Q72" s="88">
        <v>0</v>
      </c>
      <c r="R72" s="88">
        <v>0</v>
      </c>
      <c r="S72" s="88">
        <v>0</v>
      </c>
      <c r="T72" s="88">
        <v>0</v>
      </c>
      <c r="U72" s="88">
        <v>0</v>
      </c>
      <c r="V72" s="88">
        <v>0</v>
      </c>
      <c r="W72" s="88">
        <v>0</v>
      </c>
      <c r="X72" s="88">
        <v>0</v>
      </c>
      <c r="Y72" s="88">
        <v>0</v>
      </c>
      <c r="Z72" s="88">
        <v>0</v>
      </c>
      <c r="AA72" s="88">
        <v>0</v>
      </c>
      <c r="AB72" s="88">
        <v>0</v>
      </c>
      <c r="AC72" s="88">
        <v>0</v>
      </c>
      <c r="AD72" s="88">
        <v>0</v>
      </c>
      <c r="AE72" s="88">
        <v>151254.022</v>
      </c>
      <c r="AF72" s="88">
        <v>0</v>
      </c>
      <c r="AG72" s="88">
        <v>0</v>
      </c>
      <c r="AH72" s="88">
        <v>0</v>
      </c>
      <c r="AI72" s="88">
        <v>0</v>
      </c>
      <c r="AJ72" s="371">
        <v>151254.022</v>
      </c>
    </row>
    <row r="73" spans="1:38" x14ac:dyDescent="0.25">
      <c r="A73" s="64">
        <v>74</v>
      </c>
      <c r="B73" s="83">
        <v>28</v>
      </c>
      <c r="C73" s="82" t="s">
        <v>832</v>
      </c>
      <c r="D73" s="88">
        <v>49973.379840000001</v>
      </c>
      <c r="E73" s="88">
        <v>0</v>
      </c>
      <c r="F73" s="88">
        <v>242500</v>
      </c>
      <c r="G73" s="88">
        <v>118500</v>
      </c>
      <c r="H73" s="88">
        <v>410973.37984000001</v>
      </c>
      <c r="I73" s="88">
        <v>0</v>
      </c>
      <c r="J73" s="88">
        <v>30010.822960000001</v>
      </c>
      <c r="K73" s="88">
        <v>0</v>
      </c>
      <c r="L73" s="88">
        <v>0</v>
      </c>
      <c r="M73" s="88">
        <v>9820.4373899999991</v>
      </c>
      <c r="N73" s="88">
        <v>0</v>
      </c>
      <c r="O73" s="88">
        <v>0</v>
      </c>
      <c r="P73" s="88">
        <v>15000</v>
      </c>
      <c r="Q73" s="88">
        <v>0</v>
      </c>
      <c r="R73" s="88">
        <v>54831.260349999997</v>
      </c>
      <c r="S73" s="88">
        <v>10000</v>
      </c>
      <c r="T73" s="88">
        <v>0</v>
      </c>
      <c r="U73" s="88">
        <v>0</v>
      </c>
      <c r="V73" s="88">
        <v>1E-3</v>
      </c>
      <c r="W73" s="88">
        <v>0</v>
      </c>
      <c r="X73" s="88">
        <v>0</v>
      </c>
      <c r="Y73" s="88">
        <v>1150</v>
      </c>
      <c r="Z73" s="88">
        <v>0</v>
      </c>
      <c r="AA73" s="88">
        <v>0</v>
      </c>
      <c r="AB73" s="88">
        <v>65.187510000000003</v>
      </c>
      <c r="AC73" s="88">
        <v>0</v>
      </c>
      <c r="AD73" s="88">
        <v>11215.18851</v>
      </c>
      <c r="AE73" s="88">
        <v>477019.82870000001</v>
      </c>
      <c r="AF73" s="88">
        <v>0</v>
      </c>
      <c r="AG73" s="88">
        <v>9820.4383899999993</v>
      </c>
      <c r="AH73" s="88">
        <v>0</v>
      </c>
      <c r="AI73" s="88">
        <v>1150</v>
      </c>
      <c r="AJ73" s="371">
        <v>466049.39031000005</v>
      </c>
    </row>
    <row r="74" spans="1:38" x14ac:dyDescent="0.25">
      <c r="A74" s="191">
        <v>75</v>
      </c>
      <c r="B74" s="83">
        <v>29</v>
      </c>
      <c r="C74" s="82" t="s">
        <v>326</v>
      </c>
      <c r="D74" s="88">
        <v>1588.0134800000001</v>
      </c>
      <c r="E74" s="88">
        <v>38464.925609999998</v>
      </c>
      <c r="F74" s="88">
        <v>63752.642119999997</v>
      </c>
      <c r="G74" s="88">
        <v>21788.69526</v>
      </c>
      <c r="H74" s="88">
        <v>125594.27647000001</v>
      </c>
      <c r="I74" s="88">
        <v>4112.1510399999997</v>
      </c>
      <c r="J74" s="88">
        <v>7431.7234399999998</v>
      </c>
      <c r="K74" s="88">
        <v>631.73</v>
      </c>
      <c r="L74" s="88">
        <v>90086.697939999998</v>
      </c>
      <c r="M74" s="88">
        <v>4483.0611699999999</v>
      </c>
      <c r="N74" s="88">
        <v>1242.27648</v>
      </c>
      <c r="O74" s="88">
        <v>7288.1277700000001</v>
      </c>
      <c r="P74" s="88">
        <v>3858.2623699999999</v>
      </c>
      <c r="Q74" s="88">
        <v>1795.65182</v>
      </c>
      <c r="R74" s="88">
        <v>120929.68203</v>
      </c>
      <c r="S74" s="88">
        <v>226.73804000000001</v>
      </c>
      <c r="T74" s="88">
        <v>1474.5543299999999</v>
      </c>
      <c r="U74" s="88">
        <v>380.16904</v>
      </c>
      <c r="V74" s="88">
        <v>159.49603999999999</v>
      </c>
      <c r="W74" s="88">
        <v>31.823370000000001</v>
      </c>
      <c r="X74" s="88">
        <v>533.62765000000002</v>
      </c>
      <c r="Y74" s="88">
        <v>126.31455</v>
      </c>
      <c r="Z74" s="88">
        <v>168.79131000000001</v>
      </c>
      <c r="AA74" s="88">
        <v>308.55176999999998</v>
      </c>
      <c r="AB74" s="88">
        <v>356.40505000000002</v>
      </c>
      <c r="AC74" s="88">
        <v>116.42127000000001</v>
      </c>
      <c r="AD74" s="88">
        <v>3882.8924199999997</v>
      </c>
      <c r="AE74" s="88">
        <v>250406.85092</v>
      </c>
      <c r="AF74" s="88">
        <v>1874.00648</v>
      </c>
      <c r="AG74" s="88">
        <v>94729.255149999997</v>
      </c>
      <c r="AH74" s="88">
        <v>0</v>
      </c>
      <c r="AI74" s="88">
        <v>551.28759000000002</v>
      </c>
      <c r="AJ74" s="371">
        <v>153252.30170000004</v>
      </c>
    </row>
    <row r="75" spans="1:38" s="14" customFormat="1" x14ac:dyDescent="0.25">
      <c r="A75" s="64">
        <v>76</v>
      </c>
      <c r="B75" s="13"/>
      <c r="C75" s="14" t="s">
        <v>841</v>
      </c>
      <c r="D75" s="26">
        <v>5458923.5083100004</v>
      </c>
      <c r="E75" s="26">
        <v>6019469.273</v>
      </c>
      <c r="F75" s="26">
        <v>11331689.36238</v>
      </c>
      <c r="G75" s="26">
        <v>5064030.09999</v>
      </c>
      <c r="H75" s="26">
        <v>27874112.243679997</v>
      </c>
      <c r="I75" s="26">
        <v>2023581.6863599999</v>
      </c>
      <c r="J75" s="26">
        <v>3676872.8444099999</v>
      </c>
      <c r="K75" s="26">
        <v>548487.04299999995</v>
      </c>
      <c r="L75" s="26">
        <v>1756884.49077</v>
      </c>
      <c r="M75" s="26">
        <v>868380.12046999997</v>
      </c>
      <c r="N75" s="26">
        <v>3690621.1948799998</v>
      </c>
      <c r="O75" s="26">
        <v>543381.47013999999</v>
      </c>
      <c r="P75" s="26">
        <v>844687.75783000002</v>
      </c>
      <c r="Q75" s="26">
        <v>618617.81831</v>
      </c>
      <c r="R75" s="26">
        <v>14571514.426169999</v>
      </c>
      <c r="S75" s="26">
        <v>493818.54320000001</v>
      </c>
      <c r="T75" s="26">
        <v>231908.26712999999</v>
      </c>
      <c r="U75" s="26">
        <v>46838.003559999997</v>
      </c>
      <c r="V75" s="26">
        <v>26008.17468</v>
      </c>
      <c r="W75" s="26">
        <v>161346.20989</v>
      </c>
      <c r="X75" s="26">
        <v>25654.443859999999</v>
      </c>
      <c r="Y75" s="26">
        <v>82709.879199999996</v>
      </c>
      <c r="Z75" s="26">
        <v>20503.696790000002</v>
      </c>
      <c r="AA75" s="26">
        <v>94214.256139999998</v>
      </c>
      <c r="AB75" s="26">
        <v>188871.74645000001</v>
      </c>
      <c r="AC75" s="26">
        <v>68626.976079999993</v>
      </c>
      <c r="AD75" s="26">
        <v>1440500.19698</v>
      </c>
      <c r="AE75" s="26">
        <v>43886126.866829991</v>
      </c>
      <c r="AF75" s="26">
        <v>4239108.2378799999</v>
      </c>
      <c r="AG75" s="26">
        <v>2651272.7859199997</v>
      </c>
      <c r="AH75" s="26">
        <v>0</v>
      </c>
      <c r="AI75" s="26">
        <v>245551.11141999997</v>
      </c>
      <c r="AJ75" s="378">
        <v>36750194.731610008</v>
      </c>
      <c r="AL75" s="64"/>
    </row>
    <row r="76" spans="1:38" s="14" customFormat="1" x14ac:dyDescent="0.25">
      <c r="A76" s="191">
        <v>77</v>
      </c>
      <c r="B76" s="13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378"/>
      <c r="AL76" s="64"/>
    </row>
    <row r="77" spans="1:38" s="14" customFormat="1" x14ac:dyDescent="0.25">
      <c r="A77" s="64">
        <v>78</v>
      </c>
      <c r="B77" s="13"/>
      <c r="C77" s="14" t="s">
        <v>7</v>
      </c>
      <c r="D77" s="26">
        <v>0</v>
      </c>
      <c r="E77" s="26">
        <v>0</v>
      </c>
      <c r="F77" s="26">
        <v>0</v>
      </c>
      <c r="G77" s="26">
        <v>0</v>
      </c>
      <c r="H77" s="26">
        <v>0</v>
      </c>
      <c r="I77" s="26">
        <v>0</v>
      </c>
      <c r="J77" s="26">
        <v>0</v>
      </c>
      <c r="K77" s="26">
        <v>0</v>
      </c>
      <c r="L77" s="26">
        <v>0</v>
      </c>
      <c r="M77" s="26">
        <v>0</v>
      </c>
      <c r="N77" s="26">
        <v>0</v>
      </c>
      <c r="O77" s="26">
        <v>0</v>
      </c>
      <c r="P77" s="26">
        <v>0</v>
      </c>
      <c r="Q77" s="26">
        <v>0</v>
      </c>
      <c r="R77" s="26">
        <v>0</v>
      </c>
      <c r="S77" s="26">
        <v>0</v>
      </c>
      <c r="T77" s="26">
        <v>0</v>
      </c>
      <c r="U77" s="26">
        <v>0</v>
      </c>
      <c r="V77" s="26">
        <v>0</v>
      </c>
      <c r="W77" s="26">
        <v>0</v>
      </c>
      <c r="X77" s="26">
        <v>0</v>
      </c>
      <c r="Y77" s="26">
        <v>0</v>
      </c>
      <c r="Z77" s="26">
        <v>0</v>
      </c>
      <c r="AA77" s="26">
        <v>0</v>
      </c>
      <c r="AB77" s="26">
        <v>0</v>
      </c>
      <c r="AC77" s="26">
        <v>0</v>
      </c>
      <c r="AD77" s="26">
        <v>0</v>
      </c>
      <c r="AE77" s="26">
        <v>0</v>
      </c>
      <c r="AF77" s="26">
        <v>0</v>
      </c>
      <c r="AG77" s="26">
        <v>0</v>
      </c>
      <c r="AH77" s="26">
        <v>0</v>
      </c>
      <c r="AI77" s="26">
        <v>0</v>
      </c>
      <c r="AJ77" s="378">
        <v>0</v>
      </c>
      <c r="AL77" s="64"/>
    </row>
    <row r="78" spans="1:38" x14ac:dyDescent="0.25">
      <c r="A78" s="191">
        <v>79</v>
      </c>
      <c r="B78" s="83">
        <v>31</v>
      </c>
      <c r="C78" s="82" t="s">
        <v>338</v>
      </c>
      <c r="D78" s="88">
        <v>449900</v>
      </c>
      <c r="E78" s="88">
        <v>582479.73600000003</v>
      </c>
      <c r="F78" s="88">
        <v>919241.6</v>
      </c>
      <c r="G78" s="88">
        <v>394760</v>
      </c>
      <c r="H78" s="88">
        <v>2346381.3360000001</v>
      </c>
      <c r="I78" s="88">
        <v>146000</v>
      </c>
      <c r="J78" s="88">
        <v>300000</v>
      </c>
      <c r="K78" s="88">
        <v>68559.042000000001</v>
      </c>
      <c r="L78" s="88">
        <v>220000</v>
      </c>
      <c r="M78" s="88">
        <v>70334.804999999993</v>
      </c>
      <c r="N78" s="88">
        <v>310159.20899999997</v>
      </c>
      <c r="O78" s="88">
        <v>46700</v>
      </c>
      <c r="P78" s="88">
        <v>56300</v>
      </c>
      <c r="Q78" s="88">
        <v>95457.728000000003</v>
      </c>
      <c r="R78" s="88">
        <v>1313510.784</v>
      </c>
      <c r="S78" s="88">
        <v>51748</v>
      </c>
      <c r="T78" s="88">
        <v>21083.922999999999</v>
      </c>
      <c r="U78" s="88">
        <v>11000</v>
      </c>
      <c r="V78" s="88">
        <v>11090.785</v>
      </c>
      <c r="W78" s="88">
        <v>21738.120999999999</v>
      </c>
      <c r="X78" s="88">
        <v>14000</v>
      </c>
      <c r="Y78" s="88">
        <v>17513.17785</v>
      </c>
      <c r="Z78" s="88">
        <v>11271.944649999999</v>
      </c>
      <c r="AA78" s="88">
        <v>20968.599999999999</v>
      </c>
      <c r="AB78" s="88">
        <v>18122.5</v>
      </c>
      <c r="AC78" s="88">
        <v>16701.099999999999</v>
      </c>
      <c r="AD78" s="88">
        <v>215238.15150000001</v>
      </c>
      <c r="AE78" s="88">
        <v>3875130.2715000003</v>
      </c>
      <c r="AF78" s="88">
        <v>378718.25099999999</v>
      </c>
      <c r="AG78" s="88">
        <v>301425.58999999997</v>
      </c>
      <c r="AH78" s="88">
        <v>0</v>
      </c>
      <c r="AI78" s="88">
        <v>55182.877849999997</v>
      </c>
      <c r="AJ78" s="371">
        <v>3139803.55265</v>
      </c>
    </row>
    <row r="79" spans="1:38" x14ac:dyDescent="0.25">
      <c r="A79" s="64">
        <v>80</v>
      </c>
      <c r="B79" s="83">
        <v>32</v>
      </c>
      <c r="C79" s="82" t="s">
        <v>842</v>
      </c>
      <c r="D79" s="88">
        <v>0</v>
      </c>
      <c r="E79" s="88">
        <v>0</v>
      </c>
      <c r="F79" s="88">
        <v>0</v>
      </c>
      <c r="G79" s="88">
        <v>1104.7742000000001</v>
      </c>
      <c r="H79" s="88">
        <v>1104.7742000000001</v>
      </c>
      <c r="I79" s="88">
        <v>0</v>
      </c>
      <c r="J79" s="88">
        <v>0</v>
      </c>
      <c r="K79" s="88">
        <v>0</v>
      </c>
      <c r="L79" s="88">
        <v>0</v>
      </c>
      <c r="M79" s="88">
        <v>0</v>
      </c>
      <c r="N79" s="88">
        <v>0</v>
      </c>
      <c r="O79" s="88">
        <v>0</v>
      </c>
      <c r="P79" s="88">
        <v>0</v>
      </c>
      <c r="Q79" s="88">
        <v>1107.9844000000001</v>
      </c>
      <c r="R79" s="88">
        <v>1107.9844000000001</v>
      </c>
      <c r="S79" s="88">
        <v>0</v>
      </c>
      <c r="T79" s="88">
        <v>0</v>
      </c>
      <c r="U79" s="88">
        <v>0</v>
      </c>
      <c r="V79" s="88">
        <v>0</v>
      </c>
      <c r="W79" s="88">
        <v>0</v>
      </c>
      <c r="X79" s="88">
        <v>0</v>
      </c>
      <c r="Y79" s="88">
        <v>0</v>
      </c>
      <c r="Z79" s="88">
        <v>0</v>
      </c>
      <c r="AA79" s="88">
        <v>0</v>
      </c>
      <c r="AB79" s="88">
        <v>0</v>
      </c>
      <c r="AC79" s="88">
        <v>0</v>
      </c>
      <c r="AD79" s="88">
        <v>0</v>
      </c>
      <c r="AE79" s="88">
        <v>2212.7586000000001</v>
      </c>
      <c r="AF79" s="88">
        <v>0</v>
      </c>
      <c r="AG79" s="88">
        <v>0</v>
      </c>
      <c r="AH79" s="88">
        <v>0</v>
      </c>
      <c r="AI79" s="88">
        <v>0</v>
      </c>
      <c r="AJ79" s="371">
        <v>2212.7586000000001</v>
      </c>
    </row>
    <row r="80" spans="1:38" x14ac:dyDescent="0.25">
      <c r="A80" s="191">
        <v>81</v>
      </c>
      <c r="B80" s="83">
        <v>33</v>
      </c>
      <c r="C80" s="82" t="s">
        <v>343</v>
      </c>
      <c r="D80" s="88">
        <v>72784.288660000006</v>
      </c>
      <c r="E80" s="88">
        <v>148771.15104</v>
      </c>
      <c r="F80" s="88">
        <v>213197.36512</v>
      </c>
      <c r="G80" s="88">
        <v>58100.995510000001</v>
      </c>
      <c r="H80" s="88">
        <v>492853.80032999994</v>
      </c>
      <c r="I80" s="88">
        <v>33863.243139999999</v>
      </c>
      <c r="J80" s="88">
        <v>47910.101060000001</v>
      </c>
      <c r="K80" s="88">
        <v>11670.269</v>
      </c>
      <c r="L80" s="88">
        <v>198200.46231</v>
      </c>
      <c r="M80" s="88">
        <v>10224.346649999999</v>
      </c>
      <c r="N80" s="88">
        <v>50875.199840000001</v>
      </c>
      <c r="O80" s="88">
        <v>9425.7691599999998</v>
      </c>
      <c r="P80" s="88">
        <v>4597.8224099999998</v>
      </c>
      <c r="Q80" s="88">
        <v>19628.615399999999</v>
      </c>
      <c r="R80" s="88">
        <v>386395.82897000009</v>
      </c>
      <c r="S80" s="88">
        <v>5842.27171</v>
      </c>
      <c r="T80" s="88">
        <v>1648.58664</v>
      </c>
      <c r="U80" s="88">
        <v>1475.4078</v>
      </c>
      <c r="V80" s="88">
        <v>449.26413000000002</v>
      </c>
      <c r="W80" s="88">
        <v>7585.9768299999996</v>
      </c>
      <c r="X80" s="88">
        <v>0</v>
      </c>
      <c r="Y80" s="88">
        <v>2.6579999999999999E-2</v>
      </c>
      <c r="Z80" s="88">
        <v>102.71679</v>
      </c>
      <c r="AA80" s="88">
        <v>1082.1643899999999</v>
      </c>
      <c r="AB80" s="88">
        <v>2933.7059899999999</v>
      </c>
      <c r="AC80" s="88">
        <v>849.16792999999996</v>
      </c>
      <c r="AD80" s="88">
        <v>21969.288789999999</v>
      </c>
      <c r="AE80" s="88">
        <v>901218.91809000005</v>
      </c>
      <c r="AF80" s="88">
        <v>62545.468840000001</v>
      </c>
      <c r="AG80" s="88">
        <v>208874.07308999999</v>
      </c>
      <c r="AH80" s="88">
        <v>0</v>
      </c>
      <c r="AI80" s="88">
        <v>1931.3588999999997</v>
      </c>
      <c r="AJ80" s="371">
        <v>627868.01725999999</v>
      </c>
    </row>
    <row r="81" spans="1:38" x14ac:dyDescent="0.25">
      <c r="A81" s="64">
        <v>82</v>
      </c>
      <c r="B81" s="83">
        <v>34</v>
      </c>
      <c r="C81" s="82" t="s">
        <v>352</v>
      </c>
      <c r="D81" s="88">
        <v>0</v>
      </c>
      <c r="E81" s="88">
        <v>0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  <c r="Q81" s="88">
        <v>15.588520000000001</v>
      </c>
      <c r="R81" s="88">
        <v>15.588520000000001</v>
      </c>
      <c r="S81" s="88">
        <v>52.196089999999998</v>
      </c>
      <c r="T81" s="88">
        <v>0</v>
      </c>
      <c r="U81" s="88">
        <v>0</v>
      </c>
      <c r="V81" s="88">
        <v>0</v>
      </c>
      <c r="W81" s="88">
        <v>3.1697099999999998</v>
      </c>
      <c r="X81" s="88">
        <v>0</v>
      </c>
      <c r="Y81" s="88">
        <v>0</v>
      </c>
      <c r="Z81" s="88">
        <v>0</v>
      </c>
      <c r="AA81" s="88">
        <v>0</v>
      </c>
      <c r="AB81" s="88">
        <v>1535.0610200000001</v>
      </c>
      <c r="AC81" s="88">
        <v>18.31118</v>
      </c>
      <c r="AD81" s="88">
        <v>1608.7380000000001</v>
      </c>
      <c r="AE81" s="88">
        <v>1624.3265200000001</v>
      </c>
      <c r="AF81" s="88">
        <v>0</v>
      </c>
      <c r="AG81" s="88">
        <v>0</v>
      </c>
      <c r="AH81" s="88">
        <v>0</v>
      </c>
      <c r="AI81" s="88">
        <v>18.31118</v>
      </c>
      <c r="AJ81" s="371">
        <v>1606.0153400000002</v>
      </c>
    </row>
    <row r="82" spans="1:38" x14ac:dyDescent="0.25">
      <c r="A82" s="191">
        <v>83</v>
      </c>
      <c r="B82" s="83">
        <v>35</v>
      </c>
      <c r="C82" s="82" t="s">
        <v>851</v>
      </c>
      <c r="D82" s="88">
        <v>4730.7234200000003</v>
      </c>
      <c r="E82" s="88">
        <v>47192.067880000002</v>
      </c>
      <c r="F82" s="88">
        <v>99543.491339999993</v>
      </c>
      <c r="G82" s="88">
        <v>-5617.3072099999999</v>
      </c>
      <c r="H82" s="88">
        <v>145848.97542999999</v>
      </c>
      <c r="I82" s="88">
        <v>19439.459889999998</v>
      </c>
      <c r="J82" s="88">
        <v>3014.01163</v>
      </c>
      <c r="K82" s="88">
        <v>416.75200000000001</v>
      </c>
      <c r="L82" s="88">
        <v>22442.927309999999</v>
      </c>
      <c r="M82" s="88">
        <v>306.80723</v>
      </c>
      <c r="N82" s="88">
        <v>18277.344870000001</v>
      </c>
      <c r="O82" s="88">
        <v>2147.7240000000002</v>
      </c>
      <c r="P82" s="88">
        <v>2832.1579200000001</v>
      </c>
      <c r="Q82" s="88">
        <v>657.79990999999995</v>
      </c>
      <c r="R82" s="88">
        <v>69534.984759999992</v>
      </c>
      <c r="S82" s="88">
        <v>1137.7880600000001</v>
      </c>
      <c r="T82" s="88">
        <v>1259.27306</v>
      </c>
      <c r="U82" s="88">
        <v>200.37203</v>
      </c>
      <c r="V82" s="88">
        <v>86.926649999999995</v>
      </c>
      <c r="W82" s="88">
        <v>1184.29775</v>
      </c>
      <c r="X82" s="88">
        <v>45.749250000000004</v>
      </c>
      <c r="Y82" s="88">
        <v>32.195979999999999</v>
      </c>
      <c r="Z82" s="88">
        <v>29.055630000000001</v>
      </c>
      <c r="AA82" s="88">
        <v>561.48991000000001</v>
      </c>
      <c r="AB82" s="88">
        <v>1337.61681</v>
      </c>
      <c r="AC82" s="88">
        <v>0</v>
      </c>
      <c r="AD82" s="88">
        <v>5874.7651299999998</v>
      </c>
      <c r="AE82" s="88">
        <v>221258.72531999997</v>
      </c>
      <c r="AF82" s="88">
        <v>18694.096870000001</v>
      </c>
      <c r="AG82" s="88">
        <v>22836.661189999999</v>
      </c>
      <c r="AH82" s="88">
        <v>0</v>
      </c>
      <c r="AI82" s="88">
        <v>593.68588999999997</v>
      </c>
      <c r="AJ82" s="371">
        <v>179134.28136999995</v>
      </c>
    </row>
    <row r="83" spans="1:38" x14ac:dyDescent="0.25">
      <c r="A83" s="64">
        <v>84</v>
      </c>
      <c r="B83" s="83">
        <v>36</v>
      </c>
      <c r="C83" s="82" t="s">
        <v>6</v>
      </c>
      <c r="D83" s="88">
        <v>1E-4</v>
      </c>
      <c r="E83" s="88">
        <v>12009.82706</v>
      </c>
      <c r="F83" s="88">
        <v>19245.335350000001</v>
      </c>
      <c r="G83" s="88">
        <v>7.16472</v>
      </c>
      <c r="H83" s="88">
        <v>31262.327230000003</v>
      </c>
      <c r="I83" s="88">
        <v>13.746639999999999</v>
      </c>
      <c r="J83" s="88">
        <v>85.334500000000006</v>
      </c>
      <c r="K83" s="88">
        <v>0</v>
      </c>
      <c r="L83" s="88">
        <v>0</v>
      </c>
      <c r="M83" s="88">
        <v>306.36799999999999</v>
      </c>
      <c r="N83" s="88">
        <v>420.35550000000001</v>
      </c>
      <c r="O83" s="88">
        <v>1143.1416200000001</v>
      </c>
      <c r="P83" s="88">
        <v>246.75617</v>
      </c>
      <c r="Q83" s="88">
        <v>34050.430540000001</v>
      </c>
      <c r="R83" s="88">
        <v>36266.132969999999</v>
      </c>
      <c r="S83" s="88">
        <v>-1147.54324</v>
      </c>
      <c r="T83" s="88">
        <v>0</v>
      </c>
      <c r="U83" s="88">
        <v>13.312239999999999</v>
      </c>
      <c r="V83" s="88">
        <v>-376.71541000000002</v>
      </c>
      <c r="W83" s="88">
        <v>0</v>
      </c>
      <c r="X83" s="88">
        <v>-6850.9202800000003</v>
      </c>
      <c r="Y83" s="88">
        <v>-2973.6381500000002</v>
      </c>
      <c r="Z83" s="88">
        <v>0</v>
      </c>
      <c r="AA83" s="88">
        <v>-2706.1307499999998</v>
      </c>
      <c r="AB83" s="88">
        <v>0</v>
      </c>
      <c r="AC83" s="88">
        <v>0</v>
      </c>
      <c r="AD83" s="88">
        <v>-14041.635590000002</v>
      </c>
      <c r="AE83" s="88">
        <v>53486.824609999996</v>
      </c>
      <c r="AF83" s="88">
        <v>420.35550000000001</v>
      </c>
      <c r="AG83" s="88">
        <v>-70.347410000000025</v>
      </c>
      <c r="AH83" s="88">
        <v>0</v>
      </c>
      <c r="AI83" s="88">
        <v>-5679.7689</v>
      </c>
      <c r="AJ83" s="371">
        <v>58816.58542000001</v>
      </c>
    </row>
    <row r="84" spans="1:38" x14ac:dyDescent="0.25">
      <c r="A84" s="191">
        <v>85</v>
      </c>
      <c r="B84" s="83">
        <v>3601</v>
      </c>
      <c r="C84" s="82" t="s">
        <v>1582</v>
      </c>
      <c r="D84" s="88">
        <v>1E-4</v>
      </c>
      <c r="E84" s="88">
        <v>12009.82706</v>
      </c>
      <c r="F84" s="88">
        <v>19245.335350000001</v>
      </c>
      <c r="G84" s="88">
        <v>7.16472</v>
      </c>
      <c r="H84" s="88">
        <v>31262.327230000003</v>
      </c>
      <c r="I84" s="88">
        <v>13.746639999999999</v>
      </c>
      <c r="J84" s="88">
        <v>85.334500000000006</v>
      </c>
      <c r="K84" s="88">
        <v>0</v>
      </c>
      <c r="L84" s="88">
        <v>0</v>
      </c>
      <c r="M84" s="88">
        <v>306.36799999999999</v>
      </c>
      <c r="N84" s="88">
        <v>420.35550000000001</v>
      </c>
      <c r="O84" s="88">
        <v>1143.1416200000001</v>
      </c>
      <c r="P84" s="88">
        <v>246.75617</v>
      </c>
      <c r="Q84" s="88">
        <v>34050.430540000001</v>
      </c>
      <c r="R84" s="88">
        <v>36266.132969999999</v>
      </c>
      <c r="S84" s="88">
        <v>398.30937999999998</v>
      </c>
      <c r="T84" s="88">
        <v>0</v>
      </c>
      <c r="U84" s="88">
        <v>13.312239999999999</v>
      </c>
      <c r="V84" s="88">
        <v>0</v>
      </c>
      <c r="W84" s="88">
        <v>0</v>
      </c>
      <c r="X84" s="88">
        <v>0</v>
      </c>
      <c r="Y84" s="88">
        <v>0.23927000000000001</v>
      </c>
      <c r="Z84" s="88">
        <v>0</v>
      </c>
      <c r="AA84" s="88">
        <v>0</v>
      </c>
      <c r="AB84" s="88">
        <v>0</v>
      </c>
      <c r="AC84" s="88">
        <v>0</v>
      </c>
      <c r="AD84" s="88">
        <v>411.86088999999993</v>
      </c>
      <c r="AE84" s="88">
        <v>67940.321089999998</v>
      </c>
      <c r="AF84" s="88">
        <v>420.35550000000001</v>
      </c>
      <c r="AG84" s="88">
        <v>306.36799999999999</v>
      </c>
      <c r="AH84" s="88">
        <v>0</v>
      </c>
      <c r="AI84" s="88">
        <v>0.23927000000000001</v>
      </c>
      <c r="AJ84" s="371">
        <v>67213.358320000014</v>
      </c>
    </row>
    <row r="85" spans="1:38" x14ac:dyDescent="0.25">
      <c r="A85" s="64">
        <v>86</v>
      </c>
      <c r="B85" s="83">
        <v>3602</v>
      </c>
      <c r="C85" s="82" t="s">
        <v>358</v>
      </c>
      <c r="D85" s="88">
        <v>0</v>
      </c>
      <c r="E85" s="88">
        <v>0</v>
      </c>
      <c r="F85" s="88">
        <v>0</v>
      </c>
      <c r="G85" s="88">
        <v>0</v>
      </c>
      <c r="H85" s="88">
        <v>0</v>
      </c>
      <c r="I85" s="88">
        <v>0</v>
      </c>
      <c r="J85" s="88">
        <v>0</v>
      </c>
      <c r="K85" s="88">
        <v>0</v>
      </c>
      <c r="L85" s="88">
        <v>0</v>
      </c>
      <c r="M85" s="88">
        <v>0</v>
      </c>
      <c r="N85" s="88">
        <v>0</v>
      </c>
      <c r="O85" s="88">
        <v>0</v>
      </c>
      <c r="P85" s="88">
        <v>0</v>
      </c>
      <c r="Q85" s="88">
        <v>0</v>
      </c>
      <c r="R85" s="88">
        <v>0</v>
      </c>
      <c r="S85" s="88">
        <v>-1545.8526199999999</v>
      </c>
      <c r="T85" s="88">
        <v>0</v>
      </c>
      <c r="U85" s="88">
        <v>0</v>
      </c>
      <c r="V85" s="88">
        <v>-376.71541000000002</v>
      </c>
      <c r="W85" s="88">
        <v>0</v>
      </c>
      <c r="X85" s="88">
        <v>-6850.9202800000003</v>
      </c>
      <c r="Y85" s="88">
        <v>-2973.8774199999998</v>
      </c>
      <c r="Z85" s="88">
        <v>0</v>
      </c>
      <c r="AA85" s="88">
        <v>-2706.1307499999998</v>
      </c>
      <c r="AB85" s="88">
        <v>0</v>
      </c>
      <c r="AC85" s="88">
        <v>0</v>
      </c>
      <c r="AD85" s="88">
        <v>-14453.496480000002</v>
      </c>
      <c r="AE85" s="88">
        <v>-14453.496480000002</v>
      </c>
      <c r="AF85" s="88">
        <v>0</v>
      </c>
      <c r="AG85" s="88">
        <v>-376.71541000000002</v>
      </c>
      <c r="AH85" s="88">
        <v>0</v>
      </c>
      <c r="AI85" s="88">
        <v>-5680.0081699999992</v>
      </c>
      <c r="AJ85" s="371">
        <v>-8396.7728999999999</v>
      </c>
    </row>
    <row r="86" spans="1:38" x14ac:dyDescent="0.25">
      <c r="A86" s="191">
        <v>87</v>
      </c>
      <c r="B86" s="83">
        <v>3603</v>
      </c>
      <c r="C86" s="82" t="s">
        <v>854</v>
      </c>
      <c r="D86" s="88">
        <v>0</v>
      </c>
      <c r="E86" s="88">
        <v>0</v>
      </c>
      <c r="F86" s="88">
        <v>0</v>
      </c>
      <c r="G86" s="88">
        <v>0</v>
      </c>
      <c r="H86" s="88">
        <v>0</v>
      </c>
      <c r="I86" s="88">
        <v>0</v>
      </c>
      <c r="J86" s="88">
        <v>0</v>
      </c>
      <c r="K86" s="88">
        <v>0</v>
      </c>
      <c r="L86" s="88">
        <v>0</v>
      </c>
      <c r="M86" s="88">
        <v>0</v>
      </c>
      <c r="N86" s="88">
        <v>0</v>
      </c>
      <c r="O86" s="88">
        <v>0</v>
      </c>
      <c r="P86" s="88">
        <v>0</v>
      </c>
      <c r="Q86" s="88">
        <v>0</v>
      </c>
      <c r="R86" s="88">
        <v>0</v>
      </c>
      <c r="S86" s="88">
        <v>0</v>
      </c>
      <c r="T86" s="88">
        <v>0</v>
      </c>
      <c r="U86" s="88">
        <v>0</v>
      </c>
      <c r="V86" s="88">
        <v>0</v>
      </c>
      <c r="W86" s="88">
        <v>0</v>
      </c>
      <c r="X86" s="88">
        <v>0</v>
      </c>
      <c r="Y86" s="88">
        <v>0</v>
      </c>
      <c r="Z86" s="88">
        <v>0</v>
      </c>
      <c r="AA86" s="88">
        <v>0</v>
      </c>
      <c r="AB86" s="88">
        <v>0</v>
      </c>
      <c r="AC86" s="88">
        <v>0</v>
      </c>
      <c r="AD86" s="88">
        <v>0</v>
      </c>
      <c r="AE86" s="88">
        <v>0</v>
      </c>
      <c r="AF86" s="88">
        <v>0</v>
      </c>
      <c r="AG86" s="88">
        <v>0</v>
      </c>
      <c r="AH86" s="88">
        <v>0</v>
      </c>
      <c r="AI86" s="88">
        <v>0</v>
      </c>
      <c r="AJ86" s="371">
        <v>0</v>
      </c>
    </row>
    <row r="87" spans="1:38" x14ac:dyDescent="0.25">
      <c r="A87" s="64">
        <v>88</v>
      </c>
      <c r="B87" s="83">
        <v>3604</v>
      </c>
      <c r="C87" s="82" t="s">
        <v>359</v>
      </c>
      <c r="D87" s="88">
        <v>0</v>
      </c>
      <c r="E87" s="88">
        <v>0</v>
      </c>
      <c r="F87" s="88">
        <v>0</v>
      </c>
      <c r="G87" s="88">
        <v>0</v>
      </c>
      <c r="H87" s="88">
        <v>0</v>
      </c>
      <c r="I87" s="88">
        <v>0</v>
      </c>
      <c r="J87" s="88">
        <v>0</v>
      </c>
      <c r="K87" s="88">
        <v>0</v>
      </c>
      <c r="L87" s="88">
        <v>0</v>
      </c>
      <c r="M87" s="88">
        <v>0</v>
      </c>
      <c r="N87" s="88">
        <v>0</v>
      </c>
      <c r="O87" s="88">
        <v>0</v>
      </c>
      <c r="P87" s="88">
        <v>0</v>
      </c>
      <c r="Q87" s="88">
        <v>0</v>
      </c>
      <c r="R87" s="88">
        <v>0</v>
      </c>
      <c r="S87" s="88">
        <v>0</v>
      </c>
      <c r="T87" s="88">
        <v>0</v>
      </c>
      <c r="U87" s="88">
        <v>0</v>
      </c>
      <c r="V87" s="88">
        <v>0</v>
      </c>
      <c r="W87" s="88">
        <v>0</v>
      </c>
      <c r="X87" s="88">
        <v>0</v>
      </c>
      <c r="Y87" s="88">
        <v>0</v>
      </c>
      <c r="Z87" s="88">
        <v>0</v>
      </c>
      <c r="AA87" s="88">
        <v>0</v>
      </c>
      <c r="AB87" s="88">
        <v>0</v>
      </c>
      <c r="AC87" s="88">
        <v>0</v>
      </c>
      <c r="AD87" s="88">
        <v>0</v>
      </c>
      <c r="AE87" s="88">
        <v>0</v>
      </c>
      <c r="AF87" s="88">
        <v>0</v>
      </c>
      <c r="AG87" s="88">
        <v>0</v>
      </c>
      <c r="AH87" s="88">
        <v>0</v>
      </c>
      <c r="AI87" s="88">
        <v>0</v>
      </c>
      <c r="AJ87" s="371">
        <v>0</v>
      </c>
    </row>
    <row r="88" spans="1:38" x14ac:dyDescent="0.25">
      <c r="A88" s="191">
        <v>89</v>
      </c>
      <c r="B88" s="83">
        <v>37</v>
      </c>
      <c r="C88" s="82" t="s">
        <v>855</v>
      </c>
      <c r="D88" s="88">
        <v>0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  <c r="Q88" s="88">
        <v>0</v>
      </c>
      <c r="R88" s="88">
        <v>0</v>
      </c>
      <c r="S88" s="88">
        <v>0</v>
      </c>
      <c r="T88" s="88">
        <v>0</v>
      </c>
      <c r="U88" s="88">
        <v>0</v>
      </c>
      <c r="V88" s="88">
        <v>0</v>
      </c>
      <c r="W88" s="88">
        <v>0</v>
      </c>
      <c r="X88" s="88">
        <v>0</v>
      </c>
      <c r="Y88" s="88">
        <v>0</v>
      </c>
      <c r="Z88" s="88">
        <v>0</v>
      </c>
      <c r="AA88" s="88">
        <v>0</v>
      </c>
      <c r="AB88" s="88">
        <v>0</v>
      </c>
      <c r="AC88" s="88">
        <v>0</v>
      </c>
      <c r="AD88" s="88">
        <v>0</v>
      </c>
      <c r="AE88" s="88">
        <v>0</v>
      </c>
      <c r="AF88" s="88">
        <v>0</v>
      </c>
      <c r="AG88" s="88">
        <v>0</v>
      </c>
      <c r="AH88" s="88">
        <v>0</v>
      </c>
      <c r="AI88" s="88">
        <v>0</v>
      </c>
      <c r="AJ88" s="371">
        <v>0</v>
      </c>
    </row>
    <row r="89" spans="1:38" s="14" customFormat="1" x14ac:dyDescent="0.25">
      <c r="A89" s="64">
        <v>90</v>
      </c>
      <c r="B89" s="13"/>
      <c r="C89" s="14" t="s">
        <v>360</v>
      </c>
      <c r="D89" s="26">
        <v>527415.01217999996</v>
      </c>
      <c r="E89" s="26">
        <v>790452.78197999997</v>
      </c>
      <c r="F89" s="26">
        <v>1251227.7918100001</v>
      </c>
      <c r="G89" s="26">
        <v>448355.62722000002</v>
      </c>
      <c r="H89" s="26">
        <v>3017451.2131900005</v>
      </c>
      <c r="I89" s="26">
        <v>199316.44967</v>
      </c>
      <c r="J89" s="26">
        <v>351009.44718999998</v>
      </c>
      <c r="K89" s="26">
        <v>80646.062999999995</v>
      </c>
      <c r="L89" s="26">
        <v>440643.38961999997</v>
      </c>
      <c r="M89" s="26">
        <v>81172.326879999993</v>
      </c>
      <c r="N89" s="26">
        <v>379732.10921000002</v>
      </c>
      <c r="O89" s="26">
        <v>59416.63478</v>
      </c>
      <c r="P89" s="26">
        <v>63976.736499999999</v>
      </c>
      <c r="Q89" s="26">
        <v>150918.14676999999</v>
      </c>
      <c r="R89" s="26">
        <v>1806831.3036199999</v>
      </c>
      <c r="S89" s="26">
        <v>57632.712619999998</v>
      </c>
      <c r="T89" s="26">
        <v>23991.7827</v>
      </c>
      <c r="U89" s="26">
        <v>12689.092070000001</v>
      </c>
      <c r="V89" s="26">
        <v>11250.26037</v>
      </c>
      <c r="W89" s="26">
        <v>30511.565289999999</v>
      </c>
      <c r="X89" s="26">
        <v>7194.8289699999996</v>
      </c>
      <c r="Y89" s="26">
        <v>14571.76226</v>
      </c>
      <c r="Z89" s="26">
        <v>11403.717070000001</v>
      </c>
      <c r="AA89" s="26">
        <v>19906.12355</v>
      </c>
      <c r="AB89" s="26">
        <v>23928.883819999999</v>
      </c>
      <c r="AC89" s="26">
        <v>17568.579109999999</v>
      </c>
      <c r="AD89" s="26">
        <v>230649.30782999998</v>
      </c>
      <c r="AE89" s="26">
        <v>5054931.8246400002</v>
      </c>
      <c r="AF89" s="26">
        <v>460378.17220999999</v>
      </c>
      <c r="AG89" s="26">
        <v>533065.9768699999</v>
      </c>
      <c r="AH89" s="26">
        <v>0</v>
      </c>
      <c r="AI89" s="26">
        <v>52046.464919999999</v>
      </c>
      <c r="AJ89" s="378">
        <v>4009441.2106399997</v>
      </c>
      <c r="AL89" s="64"/>
    </row>
    <row r="90" spans="1:38" s="14" customFormat="1" x14ac:dyDescent="0.25">
      <c r="A90" s="64">
        <v>90</v>
      </c>
      <c r="B90" s="13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378"/>
      <c r="AL90" s="64"/>
    </row>
    <row r="91" spans="1:38" s="14" customFormat="1" x14ac:dyDescent="0.25">
      <c r="A91" s="61">
        <v>91</v>
      </c>
      <c r="B91" s="13"/>
      <c r="C91" s="14" t="s">
        <v>361</v>
      </c>
      <c r="D91" s="26">
        <v>5986338.52049</v>
      </c>
      <c r="E91" s="26">
        <v>6809922.0549799995</v>
      </c>
      <c r="F91" s="26">
        <v>12582917.15419</v>
      </c>
      <c r="G91" s="26">
        <v>5512385.7272100002</v>
      </c>
      <c r="H91" s="26">
        <v>30891563.456870001</v>
      </c>
      <c r="I91" s="26">
        <v>2222898.1360300002</v>
      </c>
      <c r="J91" s="26">
        <v>4027882.2916000001</v>
      </c>
      <c r="K91" s="26">
        <v>629133.10600000003</v>
      </c>
      <c r="L91" s="26">
        <v>2197527.8803900001</v>
      </c>
      <c r="M91" s="26">
        <v>949552.44735000003</v>
      </c>
      <c r="N91" s="26">
        <v>4070353.3040900002</v>
      </c>
      <c r="O91" s="26">
        <v>602798.10491999995</v>
      </c>
      <c r="P91" s="26">
        <v>908664.49433000002</v>
      </c>
      <c r="Q91" s="26">
        <v>769535.96507999999</v>
      </c>
      <c r="R91" s="26">
        <v>16378345.729790002</v>
      </c>
      <c r="S91" s="26">
        <v>551451.25581999996</v>
      </c>
      <c r="T91" s="26">
        <v>255900.04983</v>
      </c>
      <c r="U91" s="26">
        <v>59527.095630000003</v>
      </c>
      <c r="V91" s="26">
        <v>37258.43505</v>
      </c>
      <c r="W91" s="26">
        <v>191857.77518</v>
      </c>
      <c r="X91" s="26">
        <v>32849.272830000002</v>
      </c>
      <c r="Y91" s="26">
        <v>97281.641459999999</v>
      </c>
      <c r="Z91" s="26">
        <v>31907.413860000001</v>
      </c>
      <c r="AA91" s="26">
        <v>114120.37969</v>
      </c>
      <c r="AB91" s="26">
        <v>212800.63026999999</v>
      </c>
      <c r="AC91" s="26">
        <v>86195.555189999999</v>
      </c>
      <c r="AD91" s="26">
        <v>1671149.5048100001</v>
      </c>
      <c r="AE91" s="26">
        <v>48941058.691470005</v>
      </c>
      <c r="AF91" s="26">
        <v>4699486.4100900004</v>
      </c>
      <c r="AG91" s="26">
        <v>3184338.7627900001</v>
      </c>
      <c r="AH91" s="26">
        <v>0</v>
      </c>
      <c r="AI91" s="26">
        <v>297597.57633999997</v>
      </c>
      <c r="AJ91" s="378">
        <v>40759635.942249984</v>
      </c>
      <c r="AL91" s="64"/>
    </row>
    <row r="92" spans="1:38" s="14" customFormat="1" x14ac:dyDescent="0.25">
      <c r="A92" s="64">
        <v>92</v>
      </c>
      <c r="B92" s="13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/>
      <c r="AD92" s="26"/>
      <c r="AE92" s="26"/>
      <c r="AF92" s="26"/>
      <c r="AG92" s="26"/>
      <c r="AH92" s="26"/>
      <c r="AI92" s="26"/>
      <c r="AJ92" s="378"/>
      <c r="AL92" s="64"/>
    </row>
    <row r="93" spans="1:38" s="14" customFormat="1" x14ac:dyDescent="0.25">
      <c r="A93" s="64">
        <v>93</v>
      </c>
      <c r="B93" s="13"/>
      <c r="C93" s="14" t="s">
        <v>362</v>
      </c>
      <c r="D93" s="26">
        <v>402524.28425999999</v>
      </c>
      <c r="E93" s="26">
        <v>488835.75653000001</v>
      </c>
      <c r="F93" s="26">
        <v>945707.78277000005</v>
      </c>
      <c r="G93" s="26">
        <v>354649.99949000002</v>
      </c>
      <c r="H93" s="26">
        <v>2191717.8230499998</v>
      </c>
      <c r="I93" s="26">
        <v>143517.05371000001</v>
      </c>
      <c r="J93" s="26">
        <v>209544.25049999999</v>
      </c>
      <c r="K93" s="26">
        <v>26579.097000000002</v>
      </c>
      <c r="L93" s="26">
        <v>301525.91112</v>
      </c>
      <c r="M93" s="26">
        <v>74677.503450000004</v>
      </c>
      <c r="N93" s="26">
        <v>210462.99995999999</v>
      </c>
      <c r="O93" s="26">
        <v>39717.432710000001</v>
      </c>
      <c r="P93" s="26">
        <v>51033.153449999998</v>
      </c>
      <c r="Q93" s="26">
        <v>93681.13768</v>
      </c>
      <c r="R93" s="26">
        <v>1150738.5395799999</v>
      </c>
      <c r="S93" s="26">
        <v>32289.008570000002</v>
      </c>
      <c r="T93" s="26">
        <v>14476.433059999999</v>
      </c>
      <c r="U93" s="26">
        <v>3634.0048200000001</v>
      </c>
      <c r="V93" s="26">
        <v>3011.0741499999999</v>
      </c>
      <c r="W93" s="26">
        <v>8059.3800199999996</v>
      </c>
      <c r="X93" s="26">
        <v>1978.9057499999999</v>
      </c>
      <c r="Y93" s="26">
        <v>10911.97559</v>
      </c>
      <c r="Z93" s="26">
        <v>4377.2482799999998</v>
      </c>
      <c r="AA93" s="26">
        <v>13972.208189999999</v>
      </c>
      <c r="AB93" s="26">
        <v>24161.02159</v>
      </c>
      <c r="AC93" s="26">
        <v>12132.34951</v>
      </c>
      <c r="AD93" s="26">
        <v>129003.60953</v>
      </c>
      <c r="AE93" s="26">
        <v>3471459.9721599994</v>
      </c>
      <c r="AF93" s="26">
        <v>237042.09696</v>
      </c>
      <c r="AG93" s="26">
        <v>379214.48872000002</v>
      </c>
      <c r="AH93" s="26">
        <v>0</v>
      </c>
      <c r="AI93" s="26">
        <v>37016.533289999999</v>
      </c>
      <c r="AJ93" s="378">
        <v>2818186.8531900002</v>
      </c>
      <c r="AL93" s="64"/>
    </row>
    <row r="94" spans="1:38" s="14" customFormat="1" x14ac:dyDescent="0.25">
      <c r="A94" s="64">
        <v>94</v>
      </c>
      <c r="B94" s="13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378"/>
      <c r="AL94" s="64"/>
    </row>
    <row r="95" spans="1:38" s="14" customFormat="1" x14ac:dyDescent="0.25">
      <c r="A95" s="64">
        <v>95</v>
      </c>
      <c r="B95" s="13"/>
      <c r="C95" s="14" t="s">
        <v>363</v>
      </c>
      <c r="D95" s="26">
        <v>6388862.8047500001</v>
      </c>
      <c r="E95" s="26">
        <v>7298757.8115100004</v>
      </c>
      <c r="F95" s="26">
        <v>13528624.936960001</v>
      </c>
      <c r="G95" s="26">
        <v>5867035.7267000005</v>
      </c>
      <c r="H95" s="26">
        <v>33083281.279920001</v>
      </c>
      <c r="I95" s="26">
        <v>2366415.1897399998</v>
      </c>
      <c r="J95" s="26">
        <v>4237426.5421000002</v>
      </c>
      <c r="K95" s="26">
        <v>655712.20299999998</v>
      </c>
      <c r="L95" s="26">
        <v>2499053.7915099999</v>
      </c>
      <c r="M95" s="26">
        <v>1024229.9508</v>
      </c>
      <c r="N95" s="26">
        <v>4280816.3040500004</v>
      </c>
      <c r="O95" s="26">
        <v>642515.53763000004</v>
      </c>
      <c r="P95" s="26">
        <v>959697.64778</v>
      </c>
      <c r="Q95" s="26">
        <v>863217.10276000004</v>
      </c>
      <c r="R95" s="26">
        <v>17529084.269369997</v>
      </c>
      <c r="S95" s="26">
        <v>583740.26439000003</v>
      </c>
      <c r="T95" s="26">
        <v>270376.48288999998</v>
      </c>
      <c r="U95" s="26">
        <v>63161.100449999998</v>
      </c>
      <c r="V95" s="26">
        <v>40269.5092</v>
      </c>
      <c r="W95" s="26">
        <v>199917.15520000001</v>
      </c>
      <c r="X95" s="26">
        <v>34828.17858</v>
      </c>
      <c r="Y95" s="26">
        <v>108193.61705</v>
      </c>
      <c r="Z95" s="26">
        <v>36284.66214</v>
      </c>
      <c r="AA95" s="26">
        <v>128092.58788000001</v>
      </c>
      <c r="AB95" s="26">
        <v>236961.65186000001</v>
      </c>
      <c r="AC95" s="26">
        <v>98327.904699999999</v>
      </c>
      <c r="AD95" s="26">
        <v>1800153.1143400001</v>
      </c>
      <c r="AE95" s="26">
        <v>52412518.663630001</v>
      </c>
      <c r="AF95" s="26">
        <v>4936528.5070500001</v>
      </c>
      <c r="AG95" s="26">
        <v>3563553.2515099999</v>
      </c>
      <c r="AH95" s="26">
        <v>0</v>
      </c>
      <c r="AI95" s="26">
        <v>334614.10962999996</v>
      </c>
      <c r="AJ95" s="378">
        <v>43577822.795439981</v>
      </c>
      <c r="AL95" s="64"/>
    </row>
    <row r="96" spans="1:38" x14ac:dyDescent="0.25">
      <c r="A96" s="152">
        <v>96</v>
      </c>
      <c r="B96" s="83"/>
      <c r="C96" s="14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371"/>
    </row>
    <row r="97" spans="1:38" x14ac:dyDescent="0.25">
      <c r="A97" s="60">
        <v>97</v>
      </c>
      <c r="B97" s="83">
        <v>6</v>
      </c>
      <c r="C97" s="82" t="s">
        <v>365</v>
      </c>
      <c r="D97" s="88">
        <v>1700584.91594</v>
      </c>
      <c r="E97" s="88">
        <v>1961032.1737800001</v>
      </c>
      <c r="F97" s="88">
        <v>4080019.2650100002</v>
      </c>
      <c r="G97" s="88">
        <v>1387822.1037000001</v>
      </c>
      <c r="H97" s="88">
        <v>9129458.4584300015</v>
      </c>
      <c r="I97" s="88">
        <v>352453.69614999997</v>
      </c>
      <c r="J97" s="88">
        <v>969404.23537999997</v>
      </c>
      <c r="K97" s="88">
        <v>145305.57500000001</v>
      </c>
      <c r="L97" s="88">
        <v>3008993.9020600002</v>
      </c>
      <c r="M97" s="88">
        <v>135526.80634000001</v>
      </c>
      <c r="N97" s="88">
        <v>837790.40420999995</v>
      </c>
      <c r="O97" s="88">
        <v>43121.597860000002</v>
      </c>
      <c r="P97" s="88">
        <v>60789.9663</v>
      </c>
      <c r="Q97" s="88">
        <v>372690.21980999998</v>
      </c>
      <c r="R97" s="88">
        <v>5926076.4031100003</v>
      </c>
      <c r="S97" s="88">
        <v>6155.1416600000002</v>
      </c>
      <c r="T97" s="88">
        <v>22502.70782</v>
      </c>
      <c r="U97" s="88">
        <v>2221.9088900000002</v>
      </c>
      <c r="V97" s="88">
        <v>0</v>
      </c>
      <c r="W97" s="88">
        <v>0</v>
      </c>
      <c r="X97" s="88">
        <v>55.185569999999998</v>
      </c>
      <c r="Y97" s="88">
        <v>0</v>
      </c>
      <c r="Z97" s="88">
        <v>0</v>
      </c>
      <c r="AA97" s="88">
        <v>0</v>
      </c>
      <c r="AB97" s="88">
        <v>1946.0486900000001</v>
      </c>
      <c r="AC97" s="88">
        <v>0</v>
      </c>
      <c r="AD97" s="88">
        <v>32880.992630000001</v>
      </c>
      <c r="AE97" s="88">
        <v>15088415.85417</v>
      </c>
      <c r="AF97" s="88">
        <v>983095.97921000002</v>
      </c>
      <c r="AG97" s="88">
        <v>3144520.7084000004</v>
      </c>
      <c r="AH97" s="88">
        <v>0</v>
      </c>
      <c r="AI97" s="88">
        <v>0</v>
      </c>
      <c r="AJ97" s="371">
        <v>10960799.166559998</v>
      </c>
    </row>
    <row r="98" spans="1:38" x14ac:dyDescent="0.25">
      <c r="A98" s="60">
        <v>98</v>
      </c>
      <c r="B98" s="83"/>
      <c r="C98" s="14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371"/>
    </row>
    <row r="99" spans="1:38" x14ac:dyDescent="0.25">
      <c r="A99" s="60">
        <v>99</v>
      </c>
      <c r="B99" s="83">
        <v>7</v>
      </c>
      <c r="C99" s="82" t="s">
        <v>402</v>
      </c>
      <c r="D99" s="88">
        <v>14347662.522399999</v>
      </c>
      <c r="E99" s="88">
        <v>15123647.821699999</v>
      </c>
      <c r="F99" s="88">
        <v>32286524.55703</v>
      </c>
      <c r="G99" s="88">
        <v>10021395.33973</v>
      </c>
      <c r="H99" s="88">
        <v>71779230.24086</v>
      </c>
      <c r="I99" s="88">
        <v>7745253.1122399997</v>
      </c>
      <c r="J99" s="88">
        <v>5212093.39463</v>
      </c>
      <c r="K99" s="88">
        <v>2157268.7790000001</v>
      </c>
      <c r="L99" s="88">
        <v>6477370.1173</v>
      </c>
      <c r="M99" s="88">
        <v>4124467.07993</v>
      </c>
      <c r="N99" s="88">
        <v>13228792.63243</v>
      </c>
      <c r="O99" s="88">
        <v>1273348.08042</v>
      </c>
      <c r="P99" s="88">
        <v>1858930.38561</v>
      </c>
      <c r="Q99" s="88">
        <v>1630319.6584000001</v>
      </c>
      <c r="R99" s="88">
        <v>43707843.23996</v>
      </c>
      <c r="S99" s="88">
        <v>1886864.96591</v>
      </c>
      <c r="T99" s="88">
        <v>834713.78070999996</v>
      </c>
      <c r="U99" s="88">
        <v>166871.80562</v>
      </c>
      <c r="V99" s="88">
        <v>176125.43280000001</v>
      </c>
      <c r="W99" s="88">
        <v>166829.81857</v>
      </c>
      <c r="X99" s="88">
        <v>105911.39319</v>
      </c>
      <c r="Y99" s="88">
        <v>125997.01255</v>
      </c>
      <c r="Z99" s="88">
        <v>115410.99617</v>
      </c>
      <c r="AA99" s="88">
        <v>222383.04996</v>
      </c>
      <c r="AB99" s="88">
        <v>756994.27627999999</v>
      </c>
      <c r="AC99" s="88">
        <v>240442.31148</v>
      </c>
      <c r="AD99" s="88">
        <v>4798544.8432400003</v>
      </c>
      <c r="AE99" s="88">
        <v>120285618.32405999</v>
      </c>
      <c r="AF99" s="88">
        <v>15386061.411430001</v>
      </c>
      <c r="AG99" s="88">
        <v>10777962.630029999</v>
      </c>
      <c r="AH99" s="88">
        <v>0</v>
      </c>
      <c r="AI99" s="88">
        <v>588822.37398999999</v>
      </c>
      <c r="AJ99" s="371">
        <v>93532771.908610001</v>
      </c>
    </row>
    <row r="100" spans="1:38" x14ac:dyDescent="0.25">
      <c r="B100" s="90"/>
      <c r="C100" s="325"/>
      <c r="D100" s="118"/>
      <c r="E100" s="118"/>
      <c r="F100" s="118"/>
      <c r="G100" s="118"/>
      <c r="H100" s="118"/>
      <c r="I100" s="118"/>
      <c r="J100" s="118"/>
      <c r="K100" s="118"/>
      <c r="L100" s="118"/>
      <c r="M100" s="118"/>
      <c r="N100" s="118"/>
      <c r="O100" s="118"/>
      <c r="P100" s="118"/>
      <c r="Q100" s="118"/>
      <c r="R100" s="118"/>
      <c r="S100" s="118"/>
      <c r="T100" s="118"/>
      <c r="U100" s="118"/>
      <c r="V100" s="118"/>
      <c r="W100" s="118"/>
      <c r="X100" s="118"/>
      <c r="Y100" s="118"/>
      <c r="Z100" s="118"/>
      <c r="AA100" s="118"/>
      <c r="AB100" s="118"/>
      <c r="AC100" s="118"/>
      <c r="AD100" s="118"/>
      <c r="AE100" s="118"/>
      <c r="AF100" s="118"/>
      <c r="AG100" s="118"/>
      <c r="AH100" s="118"/>
      <c r="AI100" s="118"/>
      <c r="AJ100" s="372"/>
    </row>
    <row r="102" spans="1:38" s="14" customFormat="1" x14ac:dyDescent="0.25">
      <c r="A102" s="60"/>
      <c r="B102" s="40" t="s">
        <v>723</v>
      </c>
      <c r="D102" s="107"/>
      <c r="AL102" s="64"/>
    </row>
    <row r="103" spans="1:38" s="14" customFormat="1" x14ac:dyDescent="0.25">
      <c r="A103" s="60"/>
      <c r="B103" s="40" t="s">
        <v>1214</v>
      </c>
      <c r="D103" s="107"/>
      <c r="AL103" s="64"/>
    </row>
    <row r="104" spans="1:38" s="14" customFormat="1" x14ac:dyDescent="0.25">
      <c r="A104" s="60"/>
      <c r="B104" s="40" t="s">
        <v>1220</v>
      </c>
      <c r="D104" s="107"/>
      <c r="AL104" s="64"/>
    </row>
    <row r="105" spans="1:38" x14ac:dyDescent="0.25">
      <c r="B105" s="42" t="s">
        <v>1217</v>
      </c>
    </row>
    <row r="106" spans="1:38" x14ac:dyDescent="0.25">
      <c r="B106" s="42" t="s">
        <v>1218</v>
      </c>
    </row>
    <row r="107" spans="1:38" x14ac:dyDescent="0.25">
      <c r="B107" s="42" t="s">
        <v>1219</v>
      </c>
    </row>
    <row r="108" spans="1:38" x14ac:dyDescent="0.25">
      <c r="B108" s="42" t="s">
        <v>1279</v>
      </c>
    </row>
    <row r="109" spans="1:38" x14ac:dyDescent="0.25">
      <c r="B109" s="42" t="s">
        <v>1226</v>
      </c>
    </row>
    <row r="110" spans="1:38" x14ac:dyDescent="0.25">
      <c r="B110" s="2"/>
    </row>
    <row r="111" spans="1:38" x14ac:dyDescent="0.25">
      <c r="B111" s="2"/>
    </row>
    <row r="112" spans="1:38" x14ac:dyDescent="0.25">
      <c r="B112" s="20" t="s">
        <v>548</v>
      </c>
      <c r="D112" s="117">
        <v>0</v>
      </c>
      <c r="E112" s="117">
        <v>-4.0745362639427185E-10</v>
      </c>
      <c r="F112" s="117">
        <v>0</v>
      </c>
      <c r="G112" s="117">
        <v>0</v>
      </c>
      <c r="H112" s="117">
        <v>2.0954757928848267E-9</v>
      </c>
      <c r="I112" s="117">
        <v>0</v>
      </c>
      <c r="J112" s="117">
        <v>0</v>
      </c>
      <c r="K112" s="117">
        <v>0</v>
      </c>
      <c r="L112" s="117">
        <v>0</v>
      </c>
      <c r="M112" s="117">
        <v>0</v>
      </c>
      <c r="N112" s="117">
        <v>0</v>
      </c>
      <c r="O112" s="117">
        <v>0</v>
      </c>
      <c r="P112" s="117">
        <v>9.276845958083868E-11</v>
      </c>
      <c r="Q112" s="117">
        <v>0</v>
      </c>
      <c r="R112" s="117">
        <v>0</v>
      </c>
      <c r="S112" s="117">
        <v>-1.5097612049430609E-10</v>
      </c>
      <c r="T112" s="117">
        <v>-4.5474735088646412E-12</v>
      </c>
      <c r="U112" s="117">
        <v>0</v>
      </c>
      <c r="V112" s="117">
        <v>-5.4569682106375694E-12</v>
      </c>
      <c r="W112" s="117">
        <v>0</v>
      </c>
      <c r="X112" s="117">
        <v>2.9558577807620168E-12</v>
      </c>
      <c r="Y112" s="117">
        <v>0</v>
      </c>
      <c r="Z112" s="117">
        <v>0</v>
      </c>
      <c r="AA112" s="117">
        <v>0</v>
      </c>
      <c r="AB112" s="117">
        <v>-2.9103830456733704E-11</v>
      </c>
      <c r="AC112" s="117">
        <v>-9.0949470177292824E-12</v>
      </c>
      <c r="AD112" s="117">
        <v>0</v>
      </c>
      <c r="AE112" s="117">
        <v>0</v>
      </c>
      <c r="AF112" s="117">
        <v>-8.7311491370201111E-10</v>
      </c>
      <c r="AG112" s="117">
        <v>0</v>
      </c>
      <c r="AH112" s="117">
        <v>0</v>
      </c>
      <c r="AI112" s="117">
        <v>0</v>
      </c>
      <c r="AJ112" s="117">
        <v>2.0954757928848267E-9</v>
      </c>
    </row>
    <row r="113" spans="2:36" x14ac:dyDescent="0.25">
      <c r="B113" s="20" t="s">
        <v>549</v>
      </c>
      <c r="D113" s="117">
        <v>-2.3646862246096134E-11</v>
      </c>
      <c r="E113" s="117">
        <v>-8.0490281106904149E-11</v>
      </c>
      <c r="F113" s="117">
        <v>1.3096723705530167E-10</v>
      </c>
      <c r="G113" s="117">
        <v>1.8758328224066645E-11</v>
      </c>
      <c r="H113" s="117">
        <v>7.8580342233181E-10</v>
      </c>
      <c r="I113" s="117">
        <v>2.8421709430404007E-11</v>
      </c>
      <c r="J113" s="117">
        <v>3.5925040720030665E-11</v>
      </c>
      <c r="K113" s="117">
        <v>0</v>
      </c>
      <c r="L113" s="117">
        <v>-1.4551915228366852E-11</v>
      </c>
      <c r="M113" s="117">
        <v>-1.0004441719502211E-11</v>
      </c>
      <c r="N113" s="117">
        <v>-2.9105606813573104E-12</v>
      </c>
      <c r="O113" s="117">
        <v>0</v>
      </c>
      <c r="P113" s="117">
        <v>-1.3642420526593924E-12</v>
      </c>
      <c r="Q113" s="117">
        <v>0</v>
      </c>
      <c r="R113" s="117">
        <v>3.0649971449747682E-10</v>
      </c>
      <c r="S113" s="117">
        <v>3.637978807091713E-12</v>
      </c>
      <c r="T113" s="117">
        <v>-2.9558577807620168E-12</v>
      </c>
      <c r="U113" s="117">
        <v>-3.1263880373444408E-13</v>
      </c>
      <c r="V113" s="117">
        <v>0</v>
      </c>
      <c r="W113" s="117">
        <v>-4.1069370126933791E-12</v>
      </c>
      <c r="X113" s="117">
        <v>0</v>
      </c>
      <c r="Y113" s="117">
        <v>0</v>
      </c>
      <c r="Z113" s="117">
        <v>-2.2737367544323206E-13</v>
      </c>
      <c r="AA113" s="117">
        <v>3.1832314562052488E-12</v>
      </c>
      <c r="AB113" s="117">
        <v>0</v>
      </c>
      <c r="AC113" s="117"/>
      <c r="AD113" s="117">
        <v>9.2086338554508984E-12</v>
      </c>
      <c r="AE113" s="117">
        <v>1.7462298274040222E-9</v>
      </c>
      <c r="AF113" s="117">
        <v>-2.9105606813573104E-12</v>
      </c>
      <c r="AG113" s="117">
        <v>-1.0004441719502211E-11</v>
      </c>
      <c r="AH113" s="117">
        <v>0</v>
      </c>
      <c r="AI113" s="117">
        <v>3.637978807091713E-12</v>
      </c>
      <c r="AJ113" s="117">
        <v>0</v>
      </c>
    </row>
    <row r="114" spans="2:36" x14ac:dyDescent="0.25">
      <c r="B114" s="20" t="s">
        <v>550</v>
      </c>
      <c r="D114" s="117">
        <v>0</v>
      </c>
      <c r="E114" s="117">
        <v>0</v>
      </c>
      <c r="F114" s="117">
        <v>-6.4028427004814148E-10</v>
      </c>
      <c r="G114" s="117">
        <v>4.3655745685100555E-10</v>
      </c>
      <c r="H114" s="117">
        <v>0</v>
      </c>
      <c r="I114" s="117">
        <v>8.7311491370201111E-11</v>
      </c>
      <c r="J114" s="117">
        <v>0</v>
      </c>
      <c r="K114" s="117">
        <v>-1.1596057447604835E-11</v>
      </c>
      <c r="L114" s="117">
        <v>2.1827872842550278E-11</v>
      </c>
      <c r="M114" s="117">
        <v>4.5634607204192434E-11</v>
      </c>
      <c r="N114" s="117">
        <v>-1.1641532182693481E-10</v>
      </c>
      <c r="O114" s="117">
        <v>5.588418616753188E-12</v>
      </c>
      <c r="P114" s="117">
        <v>4.0017766878008842E-11</v>
      </c>
      <c r="Q114" s="117">
        <v>-3.0468072509393096E-11</v>
      </c>
      <c r="R114" s="117">
        <v>-2.9103830456733704E-9</v>
      </c>
      <c r="S114" s="117">
        <v>0</v>
      </c>
      <c r="T114" s="117">
        <v>0</v>
      </c>
      <c r="U114" s="117">
        <v>-1.8189894035458565E-12</v>
      </c>
      <c r="V114" s="117">
        <v>-2.2737367544323206E-13</v>
      </c>
      <c r="W114" s="117">
        <v>0</v>
      </c>
      <c r="X114" s="117">
        <v>0</v>
      </c>
      <c r="Y114" s="117">
        <v>-7.2759576141834259E-12</v>
      </c>
      <c r="Z114" s="117">
        <v>9.0949470177292824E-13</v>
      </c>
      <c r="AA114" s="117">
        <v>0</v>
      </c>
      <c r="AB114" s="117">
        <v>-2.0463630789890885E-11</v>
      </c>
      <c r="AC114" s="117"/>
      <c r="AD114" s="117">
        <v>-7.6397554948925972E-11</v>
      </c>
      <c r="AE114" s="117">
        <v>0</v>
      </c>
      <c r="AF114" s="117">
        <v>0</v>
      </c>
      <c r="AG114" s="117">
        <v>8.7311491370201111E-11</v>
      </c>
      <c r="AH114" s="117">
        <v>0</v>
      </c>
      <c r="AI114" s="117">
        <v>-4.4231285301066237E-13</v>
      </c>
      <c r="AJ114" s="117">
        <v>-3.0267983675003052E-9</v>
      </c>
    </row>
    <row r="115" spans="2:36" x14ac:dyDescent="0.25">
      <c r="B115" s="20" t="s">
        <v>551</v>
      </c>
      <c r="D115" s="117">
        <v>0</v>
      </c>
      <c r="E115" s="117">
        <v>0</v>
      </c>
      <c r="F115" s="117">
        <v>0</v>
      </c>
      <c r="G115" s="117">
        <v>0</v>
      </c>
      <c r="H115" s="117">
        <v>0</v>
      </c>
      <c r="I115" s="117">
        <v>0</v>
      </c>
      <c r="J115" s="117">
        <v>0</v>
      </c>
      <c r="K115" s="117">
        <v>0</v>
      </c>
      <c r="L115" s="117">
        <v>0</v>
      </c>
      <c r="M115" s="117">
        <v>0</v>
      </c>
      <c r="N115" s="117">
        <v>0</v>
      </c>
      <c r="O115" s="117">
        <v>0</v>
      </c>
      <c r="P115" s="117">
        <v>0</v>
      </c>
      <c r="Q115" s="117">
        <v>0</v>
      </c>
      <c r="R115" s="117">
        <v>0</v>
      </c>
      <c r="S115" s="117">
        <v>0</v>
      </c>
      <c r="T115" s="117">
        <v>0</v>
      </c>
      <c r="U115" s="117">
        <v>0</v>
      </c>
      <c r="V115" s="117">
        <v>0</v>
      </c>
      <c r="W115" s="117">
        <v>0</v>
      </c>
      <c r="X115" s="117">
        <v>0</v>
      </c>
      <c r="Y115" s="117">
        <v>0</v>
      </c>
      <c r="Z115" s="117">
        <v>0</v>
      </c>
      <c r="AA115" s="117">
        <v>0</v>
      </c>
      <c r="AB115" s="117">
        <v>0</v>
      </c>
      <c r="AC115" s="117"/>
      <c r="AD115" s="117">
        <v>0</v>
      </c>
      <c r="AE115" s="117">
        <v>0</v>
      </c>
      <c r="AF115" s="117">
        <v>0</v>
      </c>
      <c r="AG115" s="117">
        <v>0</v>
      </c>
      <c r="AH115" s="117">
        <v>0</v>
      </c>
      <c r="AI115" s="117">
        <v>0</v>
      </c>
      <c r="AJ115" s="117">
        <v>0</v>
      </c>
    </row>
    <row r="116" spans="2:36" x14ac:dyDescent="0.25">
      <c r="B116" s="18" t="s">
        <v>552</v>
      </c>
      <c r="C116" s="28"/>
      <c r="D116" s="119">
        <v>40970.454800000065</v>
      </c>
      <c r="E116" s="119">
        <v>11814.431019999553</v>
      </c>
      <c r="F116" s="119">
        <v>62763.954170000041</v>
      </c>
      <c r="G116" s="119">
        <v>24029.034609999624</v>
      </c>
      <c r="H116" s="119">
        <v>139577.8746000044</v>
      </c>
      <c r="I116" s="119">
        <v>6632.1780600000639</v>
      </c>
      <c r="J116" s="119">
        <v>24031.659900000086</v>
      </c>
      <c r="K116" s="119">
        <v>3177.5980000000854</v>
      </c>
      <c r="L116" s="119">
        <v>23800.780270000047</v>
      </c>
      <c r="M116" s="119">
        <v>6650.8262100000429</v>
      </c>
      <c r="N116" s="119">
        <v>26296.000720000244</v>
      </c>
      <c r="O116" s="119">
        <v>2888.509780000044</v>
      </c>
      <c r="P116" s="119">
        <v>2226.1199999999953</v>
      </c>
      <c r="Q116" s="119">
        <v>2223.3956600000383</v>
      </c>
      <c r="R116" s="119">
        <v>97927.068600002211</v>
      </c>
      <c r="S116" s="119">
        <v>-659.92311999998492</v>
      </c>
      <c r="T116" s="119">
        <v>29.654959999996208</v>
      </c>
      <c r="U116" s="119">
        <v>44.54903000000013</v>
      </c>
      <c r="V116" s="119">
        <v>241.54093000000285</v>
      </c>
      <c r="W116" s="119">
        <v>710.12137000000803</v>
      </c>
      <c r="X116" s="119">
        <v>-1333.2291099999975</v>
      </c>
      <c r="Y116" s="119">
        <v>-6116.8329799999883</v>
      </c>
      <c r="Z116" s="119">
        <v>93.307199999997465</v>
      </c>
      <c r="AA116" s="119">
        <v>421.47117000000799</v>
      </c>
      <c r="AB116" s="119">
        <v>1301.7057600000007</v>
      </c>
      <c r="AC116" s="119"/>
      <c r="AD116" s="119">
        <v>-4537.778769999888</v>
      </c>
      <c r="AE116" s="119">
        <v>232967.16443000548</v>
      </c>
      <c r="AF116" s="119">
        <v>29473.598720000591</v>
      </c>
      <c r="AG116" s="119">
        <v>30693.147410000674</v>
      </c>
      <c r="AH116" s="119">
        <v>0</v>
      </c>
      <c r="AI116" s="119">
        <v>-4965.5057899999665</v>
      </c>
      <c r="AJ116" s="119">
        <v>177765.92408999661</v>
      </c>
    </row>
    <row r="129" s="82" customFormat="1" x14ac:dyDescent="0.25"/>
    <row r="130" s="82" customFormat="1" x14ac:dyDescent="0.25"/>
    <row r="131" s="82" customFormat="1" x14ac:dyDescent="0.25"/>
    <row r="132" s="82" customFormat="1" x14ac:dyDescent="0.25"/>
    <row r="133" s="82" customFormat="1" x14ac:dyDescent="0.25"/>
    <row r="134" s="82" customFormat="1" x14ac:dyDescent="0.25"/>
    <row r="135" s="82" customFormat="1" x14ac:dyDescent="0.25"/>
    <row r="136" s="82" customFormat="1" x14ac:dyDescent="0.25"/>
    <row r="137" s="82" customFormat="1" x14ac:dyDescent="0.25"/>
    <row r="138" s="82" customFormat="1" x14ac:dyDescent="0.25"/>
    <row r="139" s="82" customFormat="1" x14ac:dyDescent="0.25"/>
    <row r="140" s="82" customFormat="1" x14ac:dyDescent="0.25"/>
    <row r="141" s="82" customFormat="1" x14ac:dyDescent="0.25"/>
    <row r="142" s="82" customFormat="1" x14ac:dyDescent="0.25"/>
    <row r="143" s="82" customFormat="1" x14ac:dyDescent="0.25"/>
    <row r="144" s="82" customFormat="1" x14ac:dyDescent="0.25"/>
    <row r="145" s="82" customFormat="1" x14ac:dyDescent="0.25"/>
    <row r="146" s="82" customFormat="1" x14ac:dyDescent="0.25"/>
    <row r="147" s="82" customFormat="1" x14ac:dyDescent="0.25"/>
    <row r="148" s="82" customFormat="1" x14ac:dyDescent="0.25"/>
    <row r="149" s="82" customFormat="1" x14ac:dyDescent="0.25"/>
    <row r="150" s="82" customFormat="1" x14ac:dyDescent="0.25"/>
    <row r="151" s="82" customFormat="1" x14ac:dyDescent="0.25"/>
    <row r="152" s="82" customFormat="1" x14ac:dyDescent="0.25"/>
    <row r="153" s="82" customFormat="1" x14ac:dyDescent="0.25"/>
    <row r="154" s="82" customFormat="1" x14ac:dyDescent="0.25"/>
    <row r="155" s="82" customFormat="1" x14ac:dyDescent="0.25"/>
    <row r="156" s="82" customFormat="1" x14ac:dyDescent="0.25"/>
    <row r="157" s="82" customFormat="1" x14ac:dyDescent="0.25"/>
    <row r="158" s="82" customFormat="1" x14ac:dyDescent="0.25"/>
    <row r="159" s="82" customFormat="1" x14ac:dyDescent="0.25"/>
    <row r="160" s="82" customFormat="1" x14ac:dyDescent="0.25"/>
    <row r="161" s="82" customFormat="1" x14ac:dyDescent="0.25"/>
    <row r="162" s="82" customFormat="1" x14ac:dyDescent="0.25"/>
    <row r="163" s="82" customFormat="1" x14ac:dyDescent="0.25"/>
    <row r="164" s="82" customFormat="1" x14ac:dyDescent="0.25"/>
    <row r="165" s="82" customFormat="1" x14ac:dyDescent="0.25"/>
    <row r="166" s="82" customFormat="1" x14ac:dyDescent="0.25"/>
    <row r="167" s="82" customFormat="1" x14ac:dyDescent="0.25"/>
    <row r="168" s="82" customFormat="1" x14ac:dyDescent="0.25"/>
    <row r="169" s="82" customFormat="1" x14ac:dyDescent="0.25"/>
    <row r="170" s="82" customFormat="1" x14ac:dyDescent="0.25"/>
    <row r="171" s="82" customFormat="1" x14ac:dyDescent="0.25"/>
    <row r="172" s="82" customFormat="1" x14ac:dyDescent="0.25"/>
    <row r="173" s="82" customFormat="1" x14ac:dyDescent="0.25"/>
    <row r="174" s="82" customFormat="1" x14ac:dyDescent="0.25"/>
    <row r="175" s="82" customFormat="1" x14ac:dyDescent="0.25"/>
    <row r="176" s="82" customFormat="1" x14ac:dyDescent="0.25"/>
    <row r="177" s="82" customFormat="1" x14ac:dyDescent="0.25"/>
    <row r="178" s="82" customFormat="1" x14ac:dyDescent="0.25"/>
    <row r="179" s="82" customFormat="1" x14ac:dyDescent="0.25"/>
    <row r="180" s="82" customFormat="1" x14ac:dyDescent="0.25"/>
    <row r="181" s="82" customFormat="1" x14ac:dyDescent="0.25"/>
    <row r="182" s="82" customFormat="1" x14ac:dyDescent="0.25"/>
    <row r="183" s="82" customFormat="1" x14ac:dyDescent="0.25"/>
    <row r="184" s="82" customFormat="1" x14ac:dyDescent="0.25"/>
    <row r="185" s="82" customFormat="1" x14ac:dyDescent="0.25"/>
    <row r="186" s="82" customFormat="1" x14ac:dyDescent="0.25"/>
    <row r="187" s="82" customFormat="1" x14ac:dyDescent="0.25"/>
    <row r="188" s="82" customFormat="1" x14ac:dyDescent="0.25"/>
    <row r="189" s="82" customFormat="1" x14ac:dyDescent="0.25"/>
    <row r="190" s="82" customFormat="1" x14ac:dyDescent="0.25"/>
    <row r="191" s="82" customFormat="1" x14ac:dyDescent="0.25"/>
    <row r="192" s="82" customFormat="1" x14ac:dyDescent="0.25"/>
    <row r="193" s="82" customFormat="1" x14ac:dyDescent="0.25"/>
    <row r="194" s="82" customFormat="1" x14ac:dyDescent="0.25"/>
    <row r="195" s="82" customFormat="1" x14ac:dyDescent="0.25"/>
    <row r="196" s="82" customFormat="1" x14ac:dyDescent="0.25"/>
    <row r="197" s="82" customFormat="1" x14ac:dyDescent="0.25"/>
    <row r="198" s="82" customFormat="1" x14ac:dyDescent="0.25"/>
    <row r="199" s="82" customFormat="1" x14ac:dyDescent="0.25"/>
    <row r="200" s="82" customFormat="1" x14ac:dyDescent="0.25"/>
    <row r="201" s="82" customFormat="1" x14ac:dyDescent="0.25"/>
    <row r="202" s="82" customFormat="1" x14ac:dyDescent="0.25"/>
    <row r="203" s="82" customFormat="1" x14ac:dyDescent="0.25"/>
    <row r="204" s="82" customFormat="1" x14ac:dyDescent="0.25"/>
    <row r="205" s="82" customFormat="1" x14ac:dyDescent="0.25"/>
    <row r="206" s="82" customFormat="1" x14ac:dyDescent="0.25"/>
    <row r="207" s="82" customFormat="1" x14ac:dyDescent="0.25"/>
    <row r="208" s="82" customFormat="1" x14ac:dyDescent="0.25"/>
    <row r="209" s="82" customFormat="1" x14ac:dyDescent="0.25"/>
    <row r="210" s="82" customFormat="1" x14ac:dyDescent="0.25"/>
    <row r="211" s="82" customFormat="1" x14ac:dyDescent="0.25"/>
    <row r="212" s="82" customFormat="1" x14ac:dyDescent="0.25"/>
    <row r="213" s="82" customFormat="1" x14ac:dyDescent="0.25"/>
    <row r="214" s="82" customFormat="1" x14ac:dyDescent="0.25"/>
    <row r="215" s="82" customFormat="1" x14ac:dyDescent="0.25"/>
    <row r="216" s="82" customFormat="1" x14ac:dyDescent="0.25"/>
    <row r="217" s="82" customFormat="1" x14ac:dyDescent="0.25"/>
    <row r="218" s="82" customFormat="1" x14ac:dyDescent="0.25"/>
    <row r="219" s="82" customFormat="1" x14ac:dyDescent="0.25"/>
    <row r="220" s="82" customFormat="1" x14ac:dyDescent="0.25"/>
    <row r="221" s="82" customFormat="1" x14ac:dyDescent="0.25"/>
    <row r="222" s="82" customFormat="1" x14ac:dyDescent="0.25"/>
    <row r="223" s="82" customFormat="1" x14ac:dyDescent="0.25"/>
    <row r="224" s="82" customFormat="1" x14ac:dyDescent="0.25"/>
    <row r="225" s="82" customFormat="1" x14ac:dyDescent="0.25"/>
    <row r="226" s="82" customFormat="1" x14ac:dyDescent="0.25"/>
    <row r="227" s="82" customFormat="1" x14ac:dyDescent="0.25"/>
    <row r="228" s="82" customFormat="1" x14ac:dyDescent="0.25"/>
    <row r="229" s="82" customFormat="1" x14ac:dyDescent="0.25"/>
    <row r="230" s="82" customFormat="1" x14ac:dyDescent="0.25"/>
    <row r="231" s="82" customFormat="1" x14ac:dyDescent="0.25"/>
    <row r="232" s="82" customFormat="1" x14ac:dyDescent="0.25"/>
    <row r="233" s="82" customFormat="1" x14ac:dyDescent="0.25"/>
    <row r="234" s="82" customFormat="1" x14ac:dyDescent="0.25"/>
    <row r="235" s="82" customFormat="1" x14ac:dyDescent="0.25"/>
    <row r="236" s="82" customFormat="1" x14ac:dyDescent="0.25"/>
    <row r="237" s="82" customFormat="1" x14ac:dyDescent="0.25"/>
    <row r="238" s="82" customFormat="1" x14ac:dyDescent="0.25"/>
    <row r="239" s="82" customFormat="1" x14ac:dyDescent="0.25"/>
    <row r="240" s="82" customFormat="1" x14ac:dyDescent="0.25"/>
    <row r="241" s="82" customFormat="1" x14ac:dyDescent="0.25"/>
    <row r="242" s="82" customFormat="1" x14ac:dyDescent="0.25"/>
    <row r="243" s="82" customFormat="1" x14ac:dyDescent="0.25"/>
    <row r="244" s="82" customFormat="1" x14ac:dyDescent="0.25"/>
    <row r="245" s="82" customFormat="1" x14ac:dyDescent="0.25"/>
    <row r="246" s="82" customFormat="1" x14ac:dyDescent="0.25"/>
    <row r="247" s="82" customFormat="1" x14ac:dyDescent="0.25"/>
    <row r="248" s="82" customFormat="1" x14ac:dyDescent="0.25"/>
    <row r="249" s="82" customFormat="1" x14ac:dyDescent="0.25"/>
    <row r="250" s="82" customFormat="1" x14ac:dyDescent="0.25"/>
    <row r="251" s="82" customFormat="1" x14ac:dyDescent="0.25"/>
    <row r="252" s="82" customFormat="1" x14ac:dyDescent="0.25"/>
    <row r="253" s="82" customFormat="1" x14ac:dyDescent="0.25"/>
    <row r="254" s="82" customFormat="1" x14ac:dyDescent="0.25"/>
    <row r="255" s="82" customFormat="1" x14ac:dyDescent="0.25"/>
    <row r="256" s="82" customFormat="1" x14ac:dyDescent="0.25"/>
    <row r="257" s="82" customFormat="1" x14ac:dyDescent="0.25"/>
    <row r="258" s="82" customFormat="1" x14ac:dyDescent="0.25"/>
    <row r="259" s="82" customFormat="1" x14ac:dyDescent="0.25"/>
    <row r="260" s="82" customFormat="1" x14ac:dyDescent="0.25"/>
    <row r="261" s="82" customFormat="1" x14ac:dyDescent="0.25"/>
    <row r="262" s="82" customFormat="1" x14ac:dyDescent="0.25"/>
    <row r="263" s="82" customFormat="1" x14ac:dyDescent="0.25"/>
    <row r="264" s="82" customFormat="1" x14ac:dyDescent="0.25"/>
    <row r="265" s="82" customFormat="1" x14ac:dyDescent="0.25"/>
    <row r="266" s="82" customFormat="1" x14ac:dyDescent="0.25"/>
    <row r="267" s="82" customFormat="1" x14ac:dyDescent="0.25"/>
    <row r="268" s="82" customFormat="1" x14ac:dyDescent="0.25"/>
    <row r="269" s="82" customFormat="1" x14ac:dyDescent="0.25"/>
    <row r="270" s="82" customFormat="1" x14ac:dyDescent="0.25"/>
    <row r="271" s="82" customFormat="1" x14ac:dyDescent="0.25"/>
    <row r="272" s="82" customFormat="1" x14ac:dyDescent="0.25"/>
    <row r="273" s="82" customFormat="1" x14ac:dyDescent="0.25"/>
    <row r="274" s="82" customFormat="1" x14ac:dyDescent="0.25"/>
    <row r="275" s="82" customFormat="1" x14ac:dyDescent="0.25"/>
    <row r="276" s="82" customFormat="1" x14ac:dyDescent="0.25"/>
    <row r="277" s="82" customFormat="1" x14ac:dyDescent="0.25"/>
    <row r="278" s="82" customFormat="1" x14ac:dyDescent="0.25"/>
    <row r="279" s="82" customFormat="1" x14ac:dyDescent="0.25"/>
    <row r="280" s="82" customFormat="1" x14ac:dyDescent="0.25"/>
    <row r="281" s="82" customFormat="1" x14ac:dyDescent="0.25"/>
    <row r="282" s="82" customFormat="1" x14ac:dyDescent="0.25"/>
    <row r="283" s="82" customFormat="1" x14ac:dyDescent="0.25"/>
    <row r="284" s="82" customFormat="1" x14ac:dyDescent="0.25"/>
    <row r="285" s="82" customFormat="1" x14ac:dyDescent="0.25"/>
    <row r="286" s="82" customFormat="1" x14ac:dyDescent="0.25"/>
    <row r="287" s="82" customFormat="1" x14ac:dyDescent="0.25"/>
    <row r="288" s="82" customFormat="1" x14ac:dyDescent="0.25"/>
    <row r="289" s="82" customFormat="1" x14ac:dyDescent="0.25"/>
    <row r="290" s="82" customFormat="1" x14ac:dyDescent="0.25"/>
    <row r="291" s="82" customFormat="1" x14ac:dyDescent="0.25"/>
    <row r="292" s="82" customFormat="1" x14ac:dyDescent="0.25"/>
    <row r="293" s="82" customFormat="1" x14ac:dyDescent="0.25"/>
    <row r="294" s="82" customFormat="1" x14ac:dyDescent="0.25"/>
    <row r="295" s="82" customFormat="1" x14ac:dyDescent="0.25"/>
    <row r="296" s="82" customFormat="1" x14ac:dyDescent="0.25"/>
    <row r="297" s="82" customFormat="1" x14ac:dyDescent="0.25"/>
    <row r="298" s="82" customFormat="1" x14ac:dyDescent="0.25"/>
    <row r="299" s="82" customFormat="1" x14ac:dyDescent="0.25"/>
    <row r="300" s="82" customFormat="1" x14ac:dyDescent="0.25"/>
    <row r="301" s="82" customFormat="1" x14ac:dyDescent="0.25"/>
    <row r="302" s="82" customFormat="1" x14ac:dyDescent="0.25"/>
    <row r="303" s="82" customFormat="1" x14ac:dyDescent="0.25"/>
    <row r="304" s="82" customFormat="1" x14ac:dyDescent="0.25"/>
    <row r="305" s="82" customFormat="1" x14ac:dyDescent="0.25"/>
    <row r="306" s="82" customFormat="1" x14ac:dyDescent="0.25"/>
    <row r="307" s="82" customFormat="1" x14ac:dyDescent="0.25"/>
    <row r="308" s="82" customFormat="1" x14ac:dyDescent="0.25"/>
    <row r="309" s="82" customFormat="1" x14ac:dyDescent="0.25"/>
    <row r="310" s="82" customFormat="1" x14ac:dyDescent="0.25"/>
    <row r="311" s="82" customFormat="1" x14ac:dyDescent="0.25"/>
    <row r="312" s="82" customFormat="1" x14ac:dyDescent="0.25"/>
    <row r="313" s="82" customFormat="1" x14ac:dyDescent="0.25"/>
    <row r="314" s="82" customFormat="1" x14ac:dyDescent="0.25"/>
    <row r="315" s="82" customFormat="1" x14ac:dyDescent="0.25"/>
    <row r="316" s="82" customFormat="1" x14ac:dyDescent="0.25"/>
    <row r="317" s="82" customFormat="1" x14ac:dyDescent="0.25"/>
    <row r="318" s="82" customFormat="1" x14ac:dyDescent="0.25"/>
    <row r="319" s="82" customFormat="1" x14ac:dyDescent="0.25"/>
    <row r="320" s="82" customFormat="1" x14ac:dyDescent="0.25"/>
    <row r="321" s="82" customFormat="1" x14ac:dyDescent="0.25"/>
    <row r="322" s="82" customFormat="1" x14ac:dyDescent="0.25"/>
    <row r="323" s="82" customFormat="1" x14ac:dyDescent="0.25"/>
    <row r="324" s="82" customFormat="1" x14ac:dyDescent="0.25"/>
    <row r="325" s="82" customFormat="1" x14ac:dyDescent="0.25"/>
    <row r="326" s="82" customFormat="1" x14ac:dyDescent="0.25"/>
    <row r="327" s="82" customFormat="1" x14ac:dyDescent="0.25"/>
    <row r="328" s="82" customFormat="1" x14ac:dyDescent="0.25"/>
    <row r="329" s="82" customFormat="1" x14ac:dyDescent="0.25"/>
    <row r="330" s="82" customFormat="1" x14ac:dyDescent="0.25"/>
    <row r="331" s="82" customFormat="1" x14ac:dyDescent="0.25"/>
    <row r="332" s="82" customFormat="1" x14ac:dyDescent="0.25"/>
    <row r="333" s="82" customFormat="1" x14ac:dyDescent="0.25"/>
    <row r="334" s="82" customFormat="1" x14ac:dyDescent="0.25"/>
    <row r="335" s="82" customFormat="1" x14ac:dyDescent="0.25"/>
    <row r="336" s="82" customFormat="1" x14ac:dyDescent="0.25"/>
    <row r="337" s="82" customFormat="1" x14ac:dyDescent="0.25"/>
    <row r="338" s="82" customFormat="1" x14ac:dyDescent="0.25"/>
    <row r="339" s="82" customFormat="1" x14ac:dyDescent="0.25"/>
    <row r="340" s="82" customFormat="1" x14ac:dyDescent="0.25"/>
    <row r="341" s="82" customFormat="1" x14ac:dyDescent="0.25"/>
    <row r="342" s="82" customFormat="1" x14ac:dyDescent="0.25"/>
    <row r="343" s="82" customFormat="1" x14ac:dyDescent="0.25"/>
    <row r="344" s="82" customFormat="1" x14ac:dyDescent="0.25"/>
    <row r="345" s="82" customFormat="1" x14ac:dyDescent="0.25"/>
    <row r="346" s="82" customFormat="1" x14ac:dyDescent="0.25"/>
    <row r="347" s="82" customFormat="1" x14ac:dyDescent="0.25"/>
    <row r="348" s="82" customFormat="1" x14ac:dyDescent="0.25"/>
    <row r="349" s="82" customFormat="1" x14ac:dyDescent="0.25"/>
    <row r="350" s="82" customFormat="1" x14ac:dyDescent="0.25"/>
    <row r="351" s="82" customFormat="1" x14ac:dyDescent="0.25"/>
    <row r="352" s="82" customFormat="1" x14ac:dyDescent="0.25"/>
    <row r="353" s="82" customFormat="1" x14ac:dyDescent="0.25"/>
    <row r="354" s="82" customFormat="1" x14ac:dyDescent="0.25"/>
    <row r="355" s="82" customFormat="1" x14ac:dyDescent="0.25"/>
    <row r="356" s="82" customFormat="1" x14ac:dyDescent="0.25"/>
    <row r="357" s="82" customFormat="1" x14ac:dyDescent="0.25"/>
    <row r="358" s="82" customFormat="1" x14ac:dyDescent="0.25"/>
    <row r="359" s="82" customFormat="1" x14ac:dyDescent="0.25"/>
    <row r="360" s="82" customFormat="1" x14ac:dyDescent="0.25"/>
    <row r="361" s="82" customFormat="1" x14ac:dyDescent="0.25"/>
    <row r="362" s="82" customFormat="1" x14ac:dyDescent="0.25"/>
    <row r="363" s="82" customFormat="1" x14ac:dyDescent="0.25"/>
    <row r="364" s="82" customFormat="1" x14ac:dyDescent="0.25"/>
    <row r="365" s="82" customFormat="1" x14ac:dyDescent="0.25"/>
    <row r="366" s="82" customFormat="1" x14ac:dyDescent="0.25"/>
    <row r="367" s="82" customFormat="1" x14ac:dyDescent="0.25"/>
    <row r="368" s="82" customFormat="1" x14ac:dyDescent="0.25"/>
    <row r="369" s="82" customFormat="1" x14ac:dyDescent="0.25"/>
    <row r="370" s="82" customFormat="1" x14ac:dyDescent="0.25"/>
    <row r="371" s="82" customFormat="1" x14ac:dyDescent="0.25"/>
    <row r="372" s="82" customFormat="1" x14ac:dyDescent="0.25"/>
    <row r="373" s="82" customFormat="1" x14ac:dyDescent="0.25"/>
    <row r="374" s="82" customFormat="1" x14ac:dyDescent="0.25"/>
    <row r="375" s="82" customFormat="1" x14ac:dyDescent="0.25"/>
    <row r="376" s="82" customFormat="1" x14ac:dyDescent="0.25"/>
    <row r="377" s="82" customFormat="1" x14ac:dyDescent="0.25"/>
    <row r="378" s="82" customFormat="1" x14ac:dyDescent="0.25"/>
    <row r="379" s="82" customFormat="1" x14ac:dyDescent="0.25"/>
    <row r="380" s="82" customFormat="1" x14ac:dyDescent="0.25"/>
    <row r="381" s="82" customFormat="1" x14ac:dyDescent="0.25"/>
    <row r="382" s="82" customFormat="1" x14ac:dyDescent="0.25"/>
    <row r="383" s="82" customFormat="1" x14ac:dyDescent="0.25"/>
    <row r="384" s="82" customFormat="1" x14ac:dyDescent="0.25"/>
    <row r="385" s="82" customFormat="1" x14ac:dyDescent="0.25"/>
    <row r="386" s="82" customFormat="1" x14ac:dyDescent="0.25"/>
    <row r="387" s="82" customFormat="1" x14ac:dyDescent="0.25"/>
    <row r="388" s="82" customFormat="1" x14ac:dyDescent="0.25"/>
    <row r="389" s="82" customFormat="1" x14ac:dyDescent="0.25"/>
    <row r="390" s="82" customFormat="1" x14ac:dyDescent="0.25"/>
    <row r="391" s="82" customFormat="1" x14ac:dyDescent="0.25"/>
    <row r="392" s="82" customFormat="1" x14ac:dyDescent="0.25"/>
    <row r="393" s="82" customFormat="1" x14ac:dyDescent="0.25"/>
    <row r="394" s="82" customFormat="1" x14ac:dyDescent="0.25"/>
    <row r="395" s="82" customFormat="1" x14ac:dyDescent="0.25"/>
    <row r="396" s="82" customFormat="1" x14ac:dyDescent="0.25"/>
    <row r="397" s="82" customFormat="1" x14ac:dyDescent="0.25"/>
    <row r="398" s="82" customFormat="1" x14ac:dyDescent="0.25"/>
    <row r="399" s="82" customFormat="1" x14ac:dyDescent="0.25"/>
    <row r="400" s="82" customFormat="1" x14ac:dyDescent="0.25"/>
    <row r="401" s="82" customFormat="1" x14ac:dyDescent="0.25"/>
    <row r="402" s="82" customFormat="1" x14ac:dyDescent="0.25"/>
    <row r="403" s="82" customFormat="1" x14ac:dyDescent="0.25"/>
    <row r="404" s="82" customFormat="1" x14ac:dyDescent="0.25"/>
    <row r="405" s="82" customFormat="1" x14ac:dyDescent="0.25"/>
    <row r="406" s="82" customFormat="1" x14ac:dyDescent="0.25"/>
    <row r="407" s="82" customFormat="1" x14ac:dyDescent="0.25"/>
    <row r="408" s="82" customFormat="1" x14ac:dyDescent="0.25"/>
    <row r="409" s="82" customFormat="1" x14ac:dyDescent="0.25"/>
    <row r="410" s="82" customFormat="1" x14ac:dyDescent="0.25"/>
    <row r="411" s="82" customFormat="1" x14ac:dyDescent="0.25"/>
    <row r="412" s="82" customFormat="1" x14ac:dyDescent="0.25"/>
    <row r="413" s="82" customFormat="1" x14ac:dyDescent="0.25"/>
    <row r="414" s="82" customFormat="1" x14ac:dyDescent="0.25"/>
    <row r="415" s="82" customFormat="1" x14ac:dyDescent="0.25"/>
    <row r="416" s="82" customFormat="1" x14ac:dyDescent="0.25"/>
    <row r="417" s="82" customFormat="1" x14ac:dyDescent="0.25"/>
    <row r="418" s="82" customFormat="1" x14ac:dyDescent="0.25"/>
    <row r="419" s="82" customFormat="1" x14ac:dyDescent="0.25"/>
    <row r="420" s="82" customFormat="1" x14ac:dyDescent="0.25"/>
    <row r="421" s="82" customFormat="1" x14ac:dyDescent="0.25"/>
    <row r="422" s="82" customFormat="1" x14ac:dyDescent="0.25"/>
    <row r="423" s="82" customFormat="1" x14ac:dyDescent="0.25"/>
    <row r="424" s="82" customFormat="1" x14ac:dyDescent="0.25"/>
    <row r="425" s="82" customFormat="1" x14ac:dyDescent="0.25"/>
    <row r="426" s="82" customFormat="1" x14ac:dyDescent="0.25"/>
    <row r="427" s="82" customFormat="1" x14ac:dyDescent="0.25"/>
    <row r="428" s="82" customFormat="1" x14ac:dyDescent="0.25"/>
    <row r="429" s="82" customFormat="1" x14ac:dyDescent="0.25"/>
    <row r="430" s="82" customFormat="1" x14ac:dyDescent="0.25"/>
    <row r="431" s="82" customFormat="1" x14ac:dyDescent="0.25"/>
    <row r="432" s="82" customFormat="1" x14ac:dyDescent="0.25"/>
    <row r="433" s="82" customFormat="1" x14ac:dyDescent="0.25"/>
    <row r="434" s="82" customFormat="1" x14ac:dyDescent="0.25"/>
    <row r="435" s="82" customFormat="1" x14ac:dyDescent="0.25"/>
    <row r="436" s="82" customFormat="1" x14ac:dyDescent="0.25"/>
    <row r="437" s="82" customFormat="1" x14ac:dyDescent="0.25"/>
    <row r="438" s="82" customFormat="1" x14ac:dyDescent="0.25"/>
    <row r="439" s="82" customFormat="1" x14ac:dyDescent="0.25"/>
    <row r="440" s="82" customFormat="1" x14ac:dyDescent="0.25"/>
    <row r="441" s="82" customFormat="1" x14ac:dyDescent="0.25"/>
    <row r="442" s="82" customFormat="1" x14ac:dyDescent="0.25"/>
    <row r="443" s="82" customFormat="1" x14ac:dyDescent="0.25"/>
    <row r="444" s="82" customFormat="1" x14ac:dyDescent="0.25"/>
    <row r="445" s="82" customFormat="1" x14ac:dyDescent="0.25"/>
    <row r="446" s="82" customFormat="1" x14ac:dyDescent="0.25"/>
    <row r="447" s="82" customFormat="1" x14ac:dyDescent="0.25"/>
    <row r="448" s="82" customFormat="1" x14ac:dyDescent="0.25"/>
    <row r="449" s="82" customFormat="1" x14ac:dyDescent="0.25"/>
    <row r="450" s="82" customFormat="1" x14ac:dyDescent="0.25"/>
    <row r="451" s="82" customFormat="1" x14ac:dyDescent="0.25"/>
    <row r="452" s="82" customFormat="1" x14ac:dyDescent="0.25"/>
    <row r="453" s="82" customFormat="1" x14ac:dyDescent="0.25"/>
    <row r="454" s="82" customFormat="1" x14ac:dyDescent="0.25"/>
    <row r="455" s="82" customFormat="1" x14ac:dyDescent="0.25"/>
    <row r="456" s="82" customFormat="1" x14ac:dyDescent="0.25"/>
    <row r="457" s="82" customFormat="1" x14ac:dyDescent="0.25"/>
    <row r="458" s="82" customFormat="1" x14ac:dyDescent="0.25"/>
    <row r="459" s="82" customFormat="1" x14ac:dyDescent="0.25"/>
    <row r="460" s="82" customFormat="1" x14ac:dyDescent="0.25"/>
    <row r="461" s="82" customFormat="1" x14ac:dyDescent="0.25"/>
    <row r="462" s="82" customFormat="1" x14ac:dyDescent="0.25"/>
    <row r="463" s="82" customFormat="1" x14ac:dyDescent="0.25"/>
    <row r="464" s="82" customFormat="1" x14ac:dyDescent="0.25"/>
    <row r="465" s="82" customFormat="1" x14ac:dyDescent="0.25"/>
    <row r="466" s="82" customFormat="1" x14ac:dyDescent="0.25"/>
    <row r="467" s="82" customFormat="1" x14ac:dyDescent="0.25"/>
    <row r="468" s="82" customFormat="1" x14ac:dyDescent="0.25"/>
    <row r="469" s="82" customFormat="1" x14ac:dyDescent="0.25"/>
    <row r="470" s="82" customFormat="1" x14ac:dyDescent="0.25"/>
    <row r="471" s="82" customFormat="1" x14ac:dyDescent="0.25"/>
    <row r="472" s="82" customFormat="1" x14ac:dyDescent="0.25"/>
    <row r="473" s="82" customFormat="1" x14ac:dyDescent="0.25"/>
    <row r="474" s="82" customFormat="1" x14ac:dyDescent="0.25"/>
    <row r="475" s="82" customFormat="1" x14ac:dyDescent="0.25"/>
    <row r="476" s="82" customFormat="1" x14ac:dyDescent="0.25"/>
    <row r="477" s="82" customFormat="1" x14ac:dyDescent="0.25"/>
    <row r="478" s="82" customFormat="1" x14ac:dyDescent="0.25"/>
    <row r="479" s="82" customFormat="1" x14ac:dyDescent="0.25"/>
    <row r="480" s="82" customFormat="1" x14ac:dyDescent="0.25"/>
    <row r="481" s="82" customFormat="1" x14ac:dyDescent="0.25"/>
    <row r="482" s="82" customFormat="1" x14ac:dyDescent="0.25"/>
    <row r="483" s="82" customFormat="1" x14ac:dyDescent="0.25"/>
    <row r="484" s="82" customFormat="1" x14ac:dyDescent="0.25"/>
    <row r="485" s="82" customFormat="1" x14ac:dyDescent="0.25"/>
    <row r="486" s="82" customFormat="1" x14ac:dyDescent="0.25"/>
    <row r="487" s="82" customFormat="1" x14ac:dyDescent="0.25"/>
    <row r="488" s="82" customFormat="1" x14ac:dyDescent="0.25"/>
    <row r="489" s="82" customFormat="1" x14ac:dyDescent="0.25"/>
    <row r="490" s="82" customFormat="1" x14ac:dyDescent="0.25"/>
    <row r="491" s="82" customFormat="1" x14ac:dyDescent="0.25"/>
    <row r="492" s="82" customFormat="1" x14ac:dyDescent="0.25"/>
    <row r="493" s="82" customFormat="1" x14ac:dyDescent="0.25"/>
    <row r="494" s="82" customFormat="1" x14ac:dyDescent="0.25"/>
    <row r="495" s="82" customFormat="1" x14ac:dyDescent="0.25"/>
    <row r="496" s="82" customFormat="1" x14ac:dyDescent="0.25"/>
    <row r="497" s="82" customFormat="1" x14ac:dyDescent="0.25"/>
    <row r="498" s="82" customFormat="1" x14ac:dyDescent="0.25"/>
    <row r="499" s="82" customFormat="1" x14ac:dyDescent="0.25"/>
    <row r="500" s="82" customFormat="1" x14ac:dyDescent="0.25"/>
    <row r="501" s="82" customFormat="1" x14ac:dyDescent="0.25"/>
    <row r="502" s="82" customFormat="1" x14ac:dyDescent="0.25"/>
    <row r="503" s="82" customFormat="1" x14ac:dyDescent="0.25"/>
    <row r="504" s="82" customFormat="1" x14ac:dyDescent="0.25"/>
    <row r="505" s="82" customFormat="1" x14ac:dyDescent="0.25"/>
    <row r="506" s="82" customFormat="1" x14ac:dyDescent="0.25"/>
    <row r="507" s="82" customFormat="1" x14ac:dyDescent="0.25"/>
    <row r="508" s="82" customFormat="1" x14ac:dyDescent="0.25"/>
    <row r="509" s="82" customFormat="1" x14ac:dyDescent="0.25"/>
    <row r="510" s="82" customFormat="1" x14ac:dyDescent="0.25"/>
    <row r="511" s="82" customFormat="1" x14ac:dyDescent="0.25"/>
    <row r="512" s="82" customFormat="1" x14ac:dyDescent="0.25"/>
    <row r="513" s="82" customFormat="1" x14ac:dyDescent="0.25"/>
    <row r="514" s="82" customFormat="1" x14ac:dyDescent="0.25"/>
    <row r="515" s="82" customFormat="1" x14ac:dyDescent="0.25"/>
    <row r="516" s="82" customFormat="1" x14ac:dyDescent="0.25"/>
    <row r="517" s="82" customFormat="1" x14ac:dyDescent="0.25"/>
    <row r="518" s="82" customFormat="1" x14ac:dyDescent="0.25"/>
    <row r="519" s="82" customFormat="1" x14ac:dyDescent="0.25"/>
    <row r="520" s="82" customFormat="1" x14ac:dyDescent="0.25"/>
    <row r="521" s="82" customFormat="1" x14ac:dyDescent="0.25"/>
    <row r="522" s="82" customFormat="1" x14ac:dyDescent="0.25"/>
    <row r="523" s="82" customFormat="1" x14ac:dyDescent="0.25"/>
    <row r="524" s="82" customFormat="1" x14ac:dyDescent="0.25"/>
    <row r="525" s="82" customFormat="1" x14ac:dyDescent="0.25"/>
    <row r="526" s="82" customFormat="1" x14ac:dyDescent="0.25"/>
    <row r="527" s="82" customFormat="1" x14ac:dyDescent="0.25"/>
    <row r="528" s="82" customFormat="1" x14ac:dyDescent="0.25"/>
    <row r="529" s="82" customFormat="1" x14ac:dyDescent="0.25"/>
    <row r="530" s="82" customFormat="1" x14ac:dyDescent="0.25"/>
    <row r="531" s="82" customFormat="1" x14ac:dyDescent="0.25"/>
    <row r="532" s="82" customFormat="1" x14ac:dyDescent="0.25"/>
    <row r="533" s="82" customFormat="1" x14ac:dyDescent="0.25"/>
    <row r="534" s="82" customFormat="1" x14ac:dyDescent="0.25"/>
    <row r="535" s="82" customFormat="1" x14ac:dyDescent="0.25"/>
    <row r="536" s="82" customFormat="1" x14ac:dyDescent="0.25"/>
    <row r="537" s="82" customFormat="1" x14ac:dyDescent="0.25"/>
    <row r="538" s="82" customFormat="1" x14ac:dyDescent="0.25"/>
    <row r="539" s="82" customFormat="1" x14ac:dyDescent="0.25"/>
    <row r="540" s="82" customFormat="1" x14ac:dyDescent="0.25"/>
    <row r="541" s="82" customFormat="1" x14ac:dyDescent="0.25"/>
    <row r="542" s="82" customFormat="1" x14ac:dyDescent="0.25"/>
    <row r="543" s="82" customFormat="1" x14ac:dyDescent="0.25"/>
    <row r="544" s="82" customFormat="1" x14ac:dyDescent="0.25"/>
    <row r="545" s="82" customFormat="1" x14ac:dyDescent="0.25"/>
    <row r="546" s="82" customFormat="1" x14ac:dyDescent="0.25"/>
    <row r="547" s="82" customFormat="1" x14ac:dyDescent="0.25"/>
    <row r="548" s="82" customFormat="1" x14ac:dyDescent="0.25"/>
    <row r="549" s="82" customFormat="1" x14ac:dyDescent="0.25"/>
    <row r="550" s="82" customFormat="1" x14ac:dyDescent="0.25"/>
    <row r="551" s="82" customFormat="1" x14ac:dyDescent="0.25"/>
    <row r="552" s="82" customFormat="1" x14ac:dyDescent="0.25"/>
    <row r="553" s="82" customFormat="1" x14ac:dyDescent="0.25"/>
    <row r="554" s="82" customFormat="1" x14ac:dyDescent="0.25"/>
    <row r="555" s="82" customFormat="1" x14ac:dyDescent="0.25"/>
    <row r="556" s="82" customFormat="1" x14ac:dyDescent="0.25"/>
    <row r="557" s="82" customFormat="1" x14ac:dyDescent="0.25"/>
    <row r="558" s="82" customFormat="1" x14ac:dyDescent="0.25"/>
    <row r="559" s="82" customFormat="1" x14ac:dyDescent="0.25"/>
    <row r="560" s="82" customFormat="1" x14ac:dyDescent="0.25"/>
    <row r="561" s="82" customFormat="1" x14ac:dyDescent="0.25"/>
    <row r="562" s="82" customFormat="1" x14ac:dyDescent="0.25"/>
    <row r="563" s="82" customFormat="1" x14ac:dyDescent="0.25"/>
    <row r="564" s="82" customFormat="1" x14ac:dyDescent="0.25"/>
    <row r="565" s="82" customFormat="1" x14ac:dyDescent="0.25"/>
    <row r="566" s="82" customFormat="1" x14ac:dyDescent="0.25"/>
    <row r="567" s="82" customFormat="1" x14ac:dyDescent="0.25"/>
    <row r="568" s="82" customFormat="1" x14ac:dyDescent="0.25"/>
    <row r="569" s="82" customFormat="1" x14ac:dyDescent="0.25"/>
    <row r="570" s="82" customFormat="1" x14ac:dyDescent="0.25"/>
    <row r="571" s="82" customFormat="1" x14ac:dyDescent="0.25"/>
    <row r="572" s="82" customFormat="1" x14ac:dyDescent="0.25"/>
    <row r="573" s="82" customFormat="1" x14ac:dyDescent="0.25"/>
    <row r="574" s="82" customFormat="1" x14ac:dyDescent="0.25"/>
    <row r="575" s="82" customFormat="1" x14ac:dyDescent="0.25"/>
    <row r="576" s="82" customFormat="1" x14ac:dyDescent="0.25"/>
    <row r="577" s="82" customFormat="1" x14ac:dyDescent="0.25"/>
    <row r="578" s="82" customFormat="1" x14ac:dyDescent="0.25"/>
    <row r="579" s="82" customFormat="1" x14ac:dyDescent="0.25"/>
    <row r="580" s="82" customFormat="1" x14ac:dyDescent="0.25"/>
    <row r="581" s="82" customFormat="1" x14ac:dyDescent="0.25"/>
    <row r="582" s="82" customFormat="1" x14ac:dyDescent="0.25"/>
    <row r="583" s="82" customFormat="1" x14ac:dyDescent="0.25"/>
    <row r="584" s="82" customFormat="1" x14ac:dyDescent="0.25"/>
    <row r="585" s="82" customFormat="1" x14ac:dyDescent="0.25"/>
    <row r="586" s="82" customFormat="1" x14ac:dyDescent="0.25"/>
    <row r="587" s="82" customFormat="1" x14ac:dyDescent="0.25"/>
    <row r="588" s="82" customFormat="1" x14ac:dyDescent="0.25"/>
    <row r="589" s="82" customFormat="1" x14ac:dyDescent="0.25"/>
    <row r="590" s="82" customFormat="1" x14ac:dyDescent="0.25"/>
    <row r="591" s="82" customFormat="1" x14ac:dyDescent="0.25"/>
    <row r="592" s="82" customFormat="1" x14ac:dyDescent="0.25"/>
    <row r="593" s="82" customFormat="1" x14ac:dyDescent="0.25"/>
    <row r="594" s="82" customFormat="1" x14ac:dyDescent="0.25"/>
    <row r="595" s="82" customFormat="1" x14ac:dyDescent="0.25"/>
    <row r="596" s="82" customFormat="1" x14ac:dyDescent="0.25"/>
    <row r="597" s="82" customFormat="1" x14ac:dyDescent="0.25"/>
    <row r="598" s="82" customFormat="1" x14ac:dyDescent="0.25"/>
    <row r="599" s="82" customFormat="1" x14ac:dyDescent="0.25"/>
    <row r="600" s="82" customFormat="1" x14ac:dyDescent="0.25"/>
    <row r="601" s="82" customFormat="1" x14ac:dyDescent="0.25"/>
    <row r="602" s="82" customFormat="1" x14ac:dyDescent="0.25"/>
    <row r="603" s="82" customFormat="1" x14ac:dyDescent="0.25"/>
    <row r="604" s="82" customFormat="1" x14ac:dyDescent="0.25"/>
    <row r="605" s="82" customFormat="1" x14ac:dyDescent="0.25"/>
    <row r="606" s="82" customFormat="1" x14ac:dyDescent="0.25"/>
    <row r="607" s="82" customFormat="1" x14ac:dyDescent="0.25"/>
    <row r="608" s="82" customFormat="1" x14ac:dyDescent="0.25"/>
    <row r="609" s="82" customFormat="1" x14ac:dyDescent="0.25"/>
    <row r="610" s="82" customFormat="1" x14ac:dyDescent="0.25"/>
    <row r="611" s="82" customFormat="1" x14ac:dyDescent="0.25"/>
    <row r="612" s="82" customFormat="1" x14ac:dyDescent="0.25"/>
    <row r="613" s="82" customFormat="1" x14ac:dyDescent="0.25"/>
    <row r="614" s="82" customFormat="1" x14ac:dyDescent="0.25"/>
    <row r="615" s="82" customFormat="1" x14ac:dyDescent="0.25"/>
    <row r="616" s="82" customFormat="1" x14ac:dyDescent="0.25"/>
    <row r="617" s="82" customFormat="1" x14ac:dyDescent="0.25"/>
    <row r="618" s="82" customFormat="1" x14ac:dyDescent="0.25"/>
    <row r="619" s="82" customFormat="1" x14ac:dyDescent="0.25"/>
    <row r="620" s="82" customFormat="1" x14ac:dyDescent="0.25"/>
    <row r="621" s="82" customFormat="1" x14ac:dyDescent="0.25"/>
    <row r="622" s="82" customFormat="1" x14ac:dyDescent="0.25"/>
    <row r="623" s="82" customFormat="1" x14ac:dyDescent="0.25"/>
    <row r="624" s="82" customFormat="1" x14ac:dyDescent="0.25"/>
    <row r="625" s="82" customFormat="1" x14ac:dyDescent="0.25"/>
    <row r="626" s="82" customFormat="1" x14ac:dyDescent="0.25"/>
    <row r="627" s="82" customFormat="1" x14ac:dyDescent="0.25"/>
    <row r="628" s="82" customFormat="1" x14ac:dyDescent="0.25"/>
    <row r="629" s="82" customFormat="1" x14ac:dyDescent="0.25"/>
    <row r="630" s="82" customFormat="1" x14ac:dyDescent="0.25"/>
    <row r="631" s="82" customFormat="1" x14ac:dyDescent="0.25"/>
    <row r="632" s="82" customFormat="1" x14ac:dyDescent="0.25"/>
    <row r="633" s="82" customFormat="1" x14ac:dyDescent="0.25"/>
    <row r="634" s="82" customFormat="1" x14ac:dyDescent="0.25"/>
    <row r="635" s="82" customFormat="1" x14ac:dyDescent="0.25"/>
    <row r="636" s="82" customFormat="1" x14ac:dyDescent="0.25"/>
    <row r="637" s="82" customFormat="1" x14ac:dyDescent="0.25"/>
    <row r="638" s="82" customFormat="1" x14ac:dyDescent="0.25"/>
    <row r="639" s="82" customFormat="1" x14ac:dyDescent="0.25"/>
    <row r="640" s="82" customFormat="1" x14ac:dyDescent="0.25"/>
    <row r="641" s="82" customFormat="1" x14ac:dyDescent="0.25"/>
    <row r="642" s="82" customFormat="1" x14ac:dyDescent="0.25"/>
    <row r="643" s="82" customFormat="1" x14ac:dyDescent="0.25"/>
    <row r="644" s="82" customFormat="1" x14ac:dyDescent="0.25"/>
    <row r="645" s="82" customFormat="1" x14ac:dyDescent="0.25"/>
    <row r="646" s="82" customFormat="1" x14ac:dyDescent="0.25"/>
    <row r="647" s="82" customFormat="1" x14ac:dyDescent="0.25"/>
    <row r="648" s="82" customFormat="1" x14ac:dyDescent="0.25"/>
    <row r="649" s="82" customFormat="1" x14ac:dyDescent="0.25"/>
    <row r="650" s="82" customFormat="1" x14ac:dyDescent="0.25"/>
    <row r="651" s="82" customFormat="1" x14ac:dyDescent="0.25"/>
    <row r="652" s="82" customFormat="1" x14ac:dyDescent="0.25"/>
    <row r="653" s="82" customFormat="1" x14ac:dyDescent="0.25"/>
    <row r="654" s="82" customFormat="1" x14ac:dyDescent="0.25"/>
    <row r="655" s="82" customFormat="1" x14ac:dyDescent="0.25"/>
    <row r="656" s="82" customFormat="1" x14ac:dyDescent="0.25"/>
    <row r="657" s="82" customFormat="1" x14ac:dyDescent="0.25"/>
    <row r="658" s="82" customFormat="1" x14ac:dyDescent="0.25"/>
    <row r="659" s="82" customFormat="1" x14ac:dyDescent="0.25"/>
    <row r="660" s="82" customFormat="1" x14ac:dyDescent="0.25"/>
    <row r="661" s="82" customFormat="1" x14ac:dyDescent="0.25"/>
    <row r="662" s="82" customFormat="1" x14ac:dyDescent="0.25"/>
    <row r="663" s="82" customFormat="1" x14ac:dyDescent="0.25"/>
    <row r="664" s="82" customFormat="1" x14ac:dyDescent="0.25"/>
    <row r="665" s="82" customFormat="1" x14ac:dyDescent="0.25"/>
    <row r="666" s="82" customFormat="1" x14ac:dyDescent="0.25"/>
    <row r="667" s="82" customFormat="1" x14ac:dyDescent="0.25"/>
    <row r="668" s="82" customFormat="1" x14ac:dyDescent="0.25"/>
    <row r="669" s="82" customFormat="1" x14ac:dyDescent="0.25"/>
    <row r="670" s="82" customFormat="1" x14ac:dyDescent="0.25"/>
    <row r="671" s="82" customFormat="1" x14ac:dyDescent="0.25"/>
    <row r="672" s="82" customFormat="1" x14ac:dyDescent="0.25"/>
    <row r="673" s="82" customFormat="1" x14ac:dyDescent="0.25"/>
    <row r="674" s="82" customFormat="1" x14ac:dyDescent="0.25"/>
    <row r="675" s="82" customFormat="1" x14ac:dyDescent="0.25"/>
    <row r="676" s="82" customFormat="1" x14ac:dyDescent="0.25"/>
    <row r="677" s="82" customFormat="1" x14ac:dyDescent="0.25"/>
    <row r="678" s="82" customFormat="1" x14ac:dyDescent="0.25"/>
    <row r="679" s="82" customFormat="1" x14ac:dyDescent="0.25"/>
    <row r="680" s="82" customFormat="1" x14ac:dyDescent="0.25"/>
    <row r="681" s="82" customFormat="1" x14ac:dyDescent="0.25"/>
    <row r="682" s="82" customFormat="1" x14ac:dyDescent="0.25"/>
    <row r="683" s="82" customFormat="1" x14ac:dyDescent="0.25"/>
    <row r="684" s="82" customFormat="1" x14ac:dyDescent="0.25"/>
    <row r="685" s="82" customFormat="1" x14ac:dyDescent="0.25"/>
    <row r="686" s="82" customFormat="1" x14ac:dyDescent="0.25"/>
    <row r="687" s="82" customFormat="1" x14ac:dyDescent="0.25"/>
    <row r="688" s="82" customFormat="1" x14ac:dyDescent="0.25"/>
    <row r="689" s="82" customFormat="1" x14ac:dyDescent="0.25"/>
    <row r="690" s="82" customFormat="1" x14ac:dyDescent="0.25"/>
    <row r="691" s="82" customFormat="1" x14ac:dyDescent="0.25"/>
    <row r="692" s="82" customFormat="1" x14ac:dyDescent="0.25"/>
    <row r="693" s="82" customFormat="1" x14ac:dyDescent="0.25"/>
    <row r="694" s="82" customFormat="1" x14ac:dyDescent="0.25"/>
    <row r="695" s="82" customFormat="1" x14ac:dyDescent="0.25"/>
    <row r="696" s="82" customFormat="1" x14ac:dyDescent="0.25"/>
    <row r="697" s="82" customFormat="1" x14ac:dyDescent="0.25"/>
    <row r="698" s="82" customFormat="1" x14ac:dyDescent="0.25"/>
    <row r="699" s="82" customFormat="1" x14ac:dyDescent="0.25"/>
    <row r="700" s="82" customFormat="1" x14ac:dyDescent="0.25"/>
    <row r="701" s="82" customFormat="1" x14ac:dyDescent="0.25"/>
    <row r="702" s="82" customFormat="1" x14ac:dyDescent="0.25"/>
    <row r="703" s="82" customFormat="1" x14ac:dyDescent="0.25"/>
    <row r="704" s="82" customFormat="1" x14ac:dyDescent="0.25"/>
    <row r="705" s="82" customFormat="1" x14ac:dyDescent="0.25"/>
    <row r="706" s="82" customFormat="1" x14ac:dyDescent="0.25"/>
    <row r="707" s="82" customFormat="1" x14ac:dyDescent="0.25"/>
    <row r="708" s="82" customFormat="1" x14ac:dyDescent="0.25"/>
    <row r="709" s="82" customFormat="1" x14ac:dyDescent="0.25"/>
    <row r="710" s="82" customFormat="1" x14ac:dyDescent="0.25"/>
    <row r="711" s="82" customFormat="1" x14ac:dyDescent="0.25"/>
    <row r="712" s="82" customFormat="1" x14ac:dyDescent="0.25"/>
    <row r="713" s="82" customFormat="1" x14ac:dyDescent="0.25"/>
    <row r="714" s="82" customFormat="1" x14ac:dyDescent="0.25"/>
    <row r="715" s="82" customFormat="1" x14ac:dyDescent="0.25"/>
    <row r="716" s="82" customFormat="1" x14ac:dyDescent="0.25"/>
    <row r="717" s="82" customFormat="1" x14ac:dyDescent="0.25"/>
    <row r="718" s="82" customFormat="1" x14ac:dyDescent="0.25"/>
    <row r="719" s="82" customFormat="1" x14ac:dyDescent="0.25"/>
    <row r="720" s="82" customFormat="1" x14ac:dyDescent="0.25"/>
    <row r="721" s="82" customFormat="1" x14ac:dyDescent="0.25"/>
    <row r="722" s="82" customFormat="1" x14ac:dyDescent="0.25"/>
    <row r="723" s="82" customFormat="1" x14ac:dyDescent="0.25"/>
    <row r="724" s="82" customFormat="1" x14ac:dyDescent="0.25"/>
    <row r="725" s="82" customFormat="1" x14ac:dyDescent="0.25"/>
    <row r="726" s="82" customFormat="1" x14ac:dyDescent="0.25"/>
    <row r="727" s="82" customFormat="1" x14ac:dyDescent="0.25"/>
    <row r="728" s="82" customFormat="1" x14ac:dyDescent="0.25"/>
    <row r="729" s="82" customFormat="1" x14ac:dyDescent="0.25"/>
    <row r="730" s="82" customFormat="1" x14ac:dyDescent="0.25"/>
    <row r="731" s="82" customFormat="1" x14ac:dyDescent="0.25"/>
    <row r="732" s="82" customFormat="1" x14ac:dyDescent="0.25"/>
    <row r="733" s="82" customFormat="1" x14ac:dyDescent="0.25"/>
    <row r="734" s="82" customFormat="1" x14ac:dyDescent="0.25"/>
    <row r="735" s="82" customFormat="1" x14ac:dyDescent="0.25"/>
    <row r="736" s="82" customFormat="1" x14ac:dyDescent="0.25"/>
    <row r="737" s="82" customFormat="1" x14ac:dyDescent="0.25"/>
    <row r="738" s="82" customFormat="1" x14ac:dyDescent="0.25"/>
    <row r="739" s="82" customFormat="1" x14ac:dyDescent="0.25"/>
    <row r="740" s="82" customFormat="1" x14ac:dyDescent="0.25"/>
    <row r="741" s="82" customFormat="1" x14ac:dyDescent="0.25"/>
    <row r="742" s="82" customFormat="1" x14ac:dyDescent="0.25"/>
    <row r="743" s="82" customFormat="1" x14ac:dyDescent="0.25"/>
    <row r="744" s="82" customFormat="1" x14ac:dyDescent="0.25"/>
    <row r="745" s="82" customFormat="1" x14ac:dyDescent="0.25"/>
    <row r="746" s="82" customFormat="1" x14ac:dyDescent="0.25"/>
    <row r="747" s="82" customFormat="1" x14ac:dyDescent="0.25"/>
    <row r="748" s="82" customFormat="1" x14ac:dyDescent="0.25"/>
    <row r="749" s="82" customFormat="1" x14ac:dyDescent="0.25"/>
    <row r="750" s="82" customFormat="1" x14ac:dyDescent="0.25"/>
    <row r="751" s="82" customFormat="1" x14ac:dyDescent="0.25"/>
    <row r="752" s="82" customFormat="1" x14ac:dyDescent="0.25"/>
    <row r="753" s="82" customFormat="1" x14ac:dyDescent="0.25"/>
    <row r="754" s="82" customFormat="1" x14ac:dyDescent="0.25"/>
    <row r="755" s="82" customFormat="1" x14ac:dyDescent="0.25"/>
    <row r="756" s="82" customFormat="1" x14ac:dyDescent="0.25"/>
    <row r="757" s="82" customFormat="1" x14ac:dyDescent="0.25"/>
    <row r="758" s="82" customFormat="1" x14ac:dyDescent="0.25"/>
    <row r="759" s="82" customFormat="1" x14ac:dyDescent="0.25"/>
    <row r="760" s="82" customFormat="1" x14ac:dyDescent="0.25"/>
    <row r="761" s="82" customFormat="1" x14ac:dyDescent="0.25"/>
    <row r="762" s="82" customFormat="1" x14ac:dyDescent="0.25"/>
    <row r="763" s="82" customFormat="1" x14ac:dyDescent="0.25"/>
    <row r="764" s="82" customFormat="1" x14ac:dyDescent="0.25"/>
    <row r="765" s="82" customFormat="1" x14ac:dyDescent="0.25"/>
    <row r="766" s="82" customFormat="1" x14ac:dyDescent="0.25"/>
    <row r="767" s="82" customFormat="1" x14ac:dyDescent="0.25"/>
    <row r="768" s="82" customFormat="1" x14ac:dyDescent="0.25"/>
    <row r="769" s="82" customFormat="1" x14ac:dyDescent="0.25"/>
    <row r="770" s="82" customFormat="1" x14ac:dyDescent="0.25"/>
    <row r="771" s="82" customFormat="1" x14ac:dyDescent="0.25"/>
    <row r="772" s="82" customFormat="1" x14ac:dyDescent="0.25"/>
    <row r="773" s="82" customFormat="1" x14ac:dyDescent="0.25"/>
    <row r="774" s="82" customFormat="1" x14ac:dyDescent="0.25"/>
    <row r="775" s="82" customFormat="1" x14ac:dyDescent="0.25"/>
    <row r="776" s="82" customFormat="1" x14ac:dyDescent="0.25"/>
    <row r="777" s="82" customFormat="1" x14ac:dyDescent="0.25"/>
    <row r="778" s="82" customFormat="1" x14ac:dyDescent="0.25"/>
    <row r="779" s="82" customFormat="1" x14ac:dyDescent="0.25"/>
    <row r="780" s="82" customFormat="1" x14ac:dyDescent="0.25"/>
    <row r="781" s="82" customFormat="1" x14ac:dyDescent="0.25"/>
    <row r="782" s="82" customFormat="1" x14ac:dyDescent="0.25"/>
    <row r="783" s="82" customFormat="1" x14ac:dyDescent="0.25"/>
    <row r="784" s="82" customFormat="1" x14ac:dyDescent="0.25"/>
    <row r="785" s="82" customFormat="1" x14ac:dyDescent="0.25"/>
    <row r="786" s="82" customFormat="1" x14ac:dyDescent="0.25"/>
    <row r="787" s="82" customFormat="1" x14ac:dyDescent="0.25"/>
    <row r="788" s="82" customFormat="1" x14ac:dyDescent="0.25"/>
    <row r="789" s="82" customFormat="1" x14ac:dyDescent="0.25"/>
    <row r="790" s="82" customFormat="1" x14ac:dyDescent="0.25"/>
    <row r="791" s="82" customFormat="1" x14ac:dyDescent="0.25"/>
    <row r="792" s="82" customFormat="1" x14ac:dyDescent="0.25"/>
    <row r="793" s="82" customFormat="1" x14ac:dyDescent="0.25"/>
    <row r="794" s="82" customFormat="1" x14ac:dyDescent="0.25"/>
    <row r="795" s="82" customFormat="1" x14ac:dyDescent="0.25"/>
    <row r="796" s="82" customFormat="1" x14ac:dyDescent="0.25"/>
    <row r="797" s="82" customFormat="1" x14ac:dyDescent="0.25"/>
    <row r="798" s="82" customFormat="1" x14ac:dyDescent="0.25"/>
    <row r="799" s="82" customFormat="1" x14ac:dyDescent="0.25"/>
    <row r="800" s="82" customFormat="1" x14ac:dyDescent="0.25"/>
    <row r="801" s="82" customFormat="1" x14ac:dyDescent="0.25"/>
    <row r="802" s="82" customFormat="1" x14ac:dyDescent="0.25"/>
    <row r="803" s="82" customFormat="1" x14ac:dyDescent="0.25"/>
    <row r="804" s="82" customFormat="1" x14ac:dyDescent="0.25"/>
    <row r="805" s="82" customFormat="1" x14ac:dyDescent="0.25"/>
    <row r="806" s="82" customFormat="1" x14ac:dyDescent="0.25"/>
    <row r="807" s="82" customFormat="1" x14ac:dyDescent="0.25"/>
    <row r="808" s="82" customFormat="1" x14ac:dyDescent="0.25"/>
    <row r="809" s="82" customFormat="1" x14ac:dyDescent="0.25"/>
    <row r="810" s="82" customFormat="1" x14ac:dyDescent="0.25"/>
    <row r="811" s="82" customFormat="1" x14ac:dyDescent="0.25"/>
    <row r="812" s="82" customFormat="1" x14ac:dyDescent="0.25"/>
    <row r="813" s="82" customFormat="1" x14ac:dyDescent="0.25"/>
    <row r="814" s="82" customFormat="1" x14ac:dyDescent="0.25"/>
    <row r="815" s="82" customFormat="1" x14ac:dyDescent="0.25"/>
    <row r="816" s="82" customFormat="1" x14ac:dyDescent="0.25"/>
    <row r="817" s="82" customFormat="1" x14ac:dyDescent="0.25"/>
    <row r="818" s="82" customFormat="1" x14ac:dyDescent="0.25"/>
    <row r="819" s="82" customFormat="1" x14ac:dyDescent="0.25"/>
    <row r="820" s="82" customFormat="1" x14ac:dyDescent="0.25"/>
    <row r="821" s="82" customFormat="1" x14ac:dyDescent="0.25"/>
    <row r="822" s="82" customFormat="1" x14ac:dyDescent="0.25"/>
    <row r="823" s="82" customFormat="1" x14ac:dyDescent="0.25"/>
    <row r="824" s="82" customFormat="1" x14ac:dyDescent="0.25"/>
    <row r="825" s="82" customFormat="1" x14ac:dyDescent="0.25"/>
    <row r="826" s="82" customFormat="1" x14ac:dyDescent="0.25"/>
    <row r="827" s="82" customFormat="1" x14ac:dyDescent="0.25"/>
    <row r="828" s="82" customFormat="1" x14ac:dyDescent="0.25"/>
    <row r="829" s="82" customFormat="1" x14ac:dyDescent="0.25"/>
    <row r="830" s="82" customFormat="1" x14ac:dyDescent="0.25"/>
    <row r="831" s="82" customFormat="1" x14ac:dyDescent="0.25"/>
    <row r="832" s="82" customFormat="1" x14ac:dyDescent="0.25"/>
    <row r="833" s="82" customFormat="1" x14ac:dyDescent="0.25"/>
    <row r="834" s="82" customFormat="1" x14ac:dyDescent="0.25"/>
    <row r="835" s="82" customFormat="1" x14ac:dyDescent="0.25"/>
    <row r="836" s="82" customFormat="1" x14ac:dyDescent="0.25"/>
    <row r="837" s="82" customFormat="1" x14ac:dyDescent="0.25"/>
    <row r="838" s="82" customFormat="1" x14ac:dyDescent="0.25"/>
    <row r="839" s="82" customFormat="1" x14ac:dyDescent="0.25"/>
    <row r="840" s="82" customFormat="1" x14ac:dyDescent="0.25"/>
    <row r="841" s="82" customFormat="1" x14ac:dyDescent="0.25"/>
    <row r="842" s="82" customFormat="1" x14ac:dyDescent="0.25"/>
    <row r="843" s="82" customFormat="1" x14ac:dyDescent="0.25"/>
    <row r="844" s="82" customFormat="1" x14ac:dyDescent="0.25"/>
    <row r="845" s="82" customFormat="1" x14ac:dyDescent="0.25"/>
    <row r="846" s="82" customFormat="1" x14ac:dyDescent="0.25"/>
    <row r="847" s="82" customFormat="1" x14ac:dyDescent="0.25"/>
    <row r="848" s="82" customFormat="1" x14ac:dyDescent="0.25"/>
    <row r="849" s="82" customFormat="1" x14ac:dyDescent="0.25"/>
    <row r="850" s="82" customFormat="1" x14ac:dyDescent="0.25"/>
    <row r="851" s="82" customFormat="1" x14ac:dyDescent="0.25"/>
    <row r="852" s="82" customFormat="1" x14ac:dyDescent="0.25"/>
    <row r="853" s="82" customFormat="1" x14ac:dyDescent="0.25"/>
    <row r="854" s="82" customFormat="1" x14ac:dyDescent="0.25"/>
    <row r="855" s="82" customFormat="1" x14ac:dyDescent="0.25"/>
    <row r="856" s="82" customFormat="1" x14ac:dyDescent="0.25"/>
    <row r="857" s="82" customFormat="1" x14ac:dyDescent="0.25"/>
    <row r="858" s="82" customFormat="1" x14ac:dyDescent="0.25"/>
    <row r="859" s="82" customFormat="1" x14ac:dyDescent="0.25"/>
    <row r="860" s="82" customFormat="1" x14ac:dyDescent="0.25"/>
    <row r="861" s="82" customFormat="1" x14ac:dyDescent="0.25"/>
    <row r="862" s="82" customFormat="1" x14ac:dyDescent="0.25"/>
    <row r="863" s="82" customFormat="1" x14ac:dyDescent="0.25"/>
    <row r="864" s="82" customFormat="1" x14ac:dyDescent="0.25"/>
    <row r="865" spans="4:4" x14ac:dyDescent="0.25">
      <c r="D865" s="115"/>
    </row>
    <row r="881" s="82" customFormat="1" x14ac:dyDescent="0.25"/>
    <row r="882" s="82" customFormat="1" x14ac:dyDescent="0.25"/>
    <row r="883" s="82" customFormat="1" x14ac:dyDescent="0.25"/>
    <row r="884" s="82" customFormat="1" x14ac:dyDescent="0.25"/>
    <row r="885" s="82" customFormat="1" x14ac:dyDescent="0.25"/>
    <row r="886" s="82" customFormat="1" x14ac:dyDescent="0.25"/>
    <row r="887" s="82" customFormat="1" x14ac:dyDescent="0.25"/>
    <row r="888" s="82" customFormat="1" x14ac:dyDescent="0.25"/>
    <row r="889" s="82" customFormat="1" x14ac:dyDescent="0.25"/>
    <row r="890" s="82" customFormat="1" x14ac:dyDescent="0.25"/>
    <row r="891" s="82" customFormat="1" x14ac:dyDescent="0.25"/>
    <row r="892" s="82" customFormat="1" x14ac:dyDescent="0.25"/>
    <row r="893" s="82" customFormat="1" x14ac:dyDescent="0.25"/>
    <row r="894" s="82" customFormat="1" x14ac:dyDescent="0.25"/>
    <row r="895" s="82" customFormat="1" x14ac:dyDescent="0.25"/>
    <row r="896" s="82" customFormat="1" x14ac:dyDescent="0.25"/>
    <row r="897" s="82" customFormat="1" x14ac:dyDescent="0.25"/>
    <row r="898" s="82" customFormat="1" x14ac:dyDescent="0.25"/>
    <row r="899" s="82" customFormat="1" x14ac:dyDescent="0.25"/>
    <row r="900" s="82" customFormat="1" x14ac:dyDescent="0.25"/>
    <row r="901" s="82" customFormat="1" x14ac:dyDescent="0.25"/>
    <row r="902" s="82" customFormat="1" x14ac:dyDescent="0.25"/>
    <row r="903" s="82" customFormat="1" x14ac:dyDescent="0.25"/>
    <row r="904" s="82" customFormat="1" x14ac:dyDescent="0.25"/>
    <row r="905" s="82" customFormat="1" x14ac:dyDescent="0.25"/>
    <row r="906" s="82" customFormat="1" x14ac:dyDescent="0.25"/>
    <row r="907" s="82" customFormat="1" x14ac:dyDescent="0.25"/>
    <row r="908" s="82" customFormat="1" x14ac:dyDescent="0.25"/>
    <row r="909" s="82" customFormat="1" x14ac:dyDescent="0.25"/>
    <row r="910" s="82" customFormat="1" x14ac:dyDescent="0.25"/>
    <row r="911" s="82" customFormat="1" x14ac:dyDescent="0.25"/>
    <row r="912" s="82" customFormat="1" x14ac:dyDescent="0.25"/>
    <row r="913" s="82" customFormat="1" x14ac:dyDescent="0.25"/>
    <row r="914" s="82" customFormat="1" x14ac:dyDescent="0.25"/>
    <row r="915" s="82" customFormat="1" x14ac:dyDescent="0.25"/>
    <row r="916" s="82" customFormat="1" x14ac:dyDescent="0.25"/>
    <row r="917" s="82" customFormat="1" x14ac:dyDescent="0.25"/>
    <row r="918" s="82" customFormat="1" x14ac:dyDescent="0.25"/>
    <row r="919" s="82" customFormat="1" x14ac:dyDescent="0.25"/>
    <row r="920" s="82" customFormat="1" x14ac:dyDescent="0.25"/>
    <row r="921" s="82" customFormat="1" x14ac:dyDescent="0.25"/>
    <row r="922" s="82" customFormat="1" x14ac:dyDescent="0.25"/>
    <row r="923" s="82" customFormat="1" x14ac:dyDescent="0.25"/>
    <row r="924" s="82" customFormat="1" x14ac:dyDescent="0.25"/>
    <row r="925" s="82" customFormat="1" x14ac:dyDescent="0.25"/>
    <row r="926" s="82" customFormat="1" x14ac:dyDescent="0.25"/>
    <row r="927" s="82" customFormat="1" x14ac:dyDescent="0.25"/>
    <row r="928" s="82" customFormat="1" x14ac:dyDescent="0.25"/>
    <row r="929" s="82" customFormat="1" x14ac:dyDescent="0.25"/>
    <row r="930" s="82" customFormat="1" x14ac:dyDescent="0.25"/>
    <row r="931" s="82" customFormat="1" x14ac:dyDescent="0.25"/>
    <row r="932" s="82" customFormat="1" x14ac:dyDescent="0.25"/>
    <row r="933" s="82" customFormat="1" x14ac:dyDescent="0.25"/>
    <row r="934" s="82" customFormat="1" x14ac:dyDescent="0.25"/>
    <row r="935" s="82" customFormat="1" x14ac:dyDescent="0.25"/>
    <row r="936" s="82" customFormat="1" x14ac:dyDescent="0.25"/>
    <row r="937" s="82" customFormat="1" x14ac:dyDescent="0.25"/>
    <row r="938" s="82" customFormat="1" x14ac:dyDescent="0.25"/>
    <row r="939" s="82" customFormat="1" x14ac:dyDescent="0.25"/>
    <row r="940" s="82" customFormat="1" x14ac:dyDescent="0.25"/>
    <row r="941" s="82" customFormat="1" x14ac:dyDescent="0.25"/>
    <row r="942" s="82" customFormat="1" x14ac:dyDescent="0.25"/>
    <row r="943" s="82" customFormat="1" x14ac:dyDescent="0.25"/>
    <row r="944" s="82" customFormat="1" x14ac:dyDescent="0.25"/>
    <row r="945" s="82" customFormat="1" x14ac:dyDescent="0.25"/>
    <row r="946" s="82" customFormat="1" x14ac:dyDescent="0.25"/>
    <row r="947" s="82" customFormat="1" x14ac:dyDescent="0.25"/>
    <row r="948" s="82" customFormat="1" x14ac:dyDescent="0.25"/>
    <row r="949" s="82" customFormat="1" x14ac:dyDescent="0.25"/>
    <row r="950" s="82" customFormat="1" x14ac:dyDescent="0.25"/>
    <row r="951" s="82" customFormat="1" x14ac:dyDescent="0.25"/>
    <row r="952" s="82" customFormat="1" x14ac:dyDescent="0.25"/>
    <row r="953" s="82" customFormat="1" x14ac:dyDescent="0.25"/>
    <row r="954" s="82" customFormat="1" x14ac:dyDescent="0.25"/>
    <row r="955" s="82" customFormat="1" x14ac:dyDescent="0.25"/>
    <row r="956" s="82" customFormat="1" x14ac:dyDescent="0.25"/>
    <row r="957" s="82" customFormat="1" x14ac:dyDescent="0.25"/>
    <row r="958" s="82" customFormat="1" x14ac:dyDescent="0.25"/>
    <row r="959" s="82" customFormat="1" x14ac:dyDescent="0.25"/>
    <row r="960" s="82" customFormat="1" x14ac:dyDescent="0.25"/>
    <row r="961" s="82" customFormat="1" x14ac:dyDescent="0.25"/>
    <row r="962" s="82" customFormat="1" x14ac:dyDescent="0.25"/>
    <row r="963" s="82" customFormat="1" x14ac:dyDescent="0.25"/>
    <row r="964" s="82" customFormat="1" x14ac:dyDescent="0.25"/>
    <row r="965" s="82" customFormat="1" x14ac:dyDescent="0.25"/>
    <row r="966" s="82" customFormat="1" x14ac:dyDescent="0.25"/>
    <row r="967" s="82" customFormat="1" x14ac:dyDescent="0.25"/>
    <row r="968" s="82" customFormat="1" x14ac:dyDescent="0.25"/>
    <row r="969" s="82" customFormat="1" x14ac:dyDescent="0.25"/>
    <row r="970" s="82" customFormat="1" x14ac:dyDescent="0.25"/>
    <row r="971" s="82" customFormat="1" x14ac:dyDescent="0.25"/>
    <row r="972" s="82" customFormat="1" x14ac:dyDescent="0.25"/>
    <row r="973" s="82" customFormat="1" x14ac:dyDescent="0.25"/>
    <row r="974" s="82" customFormat="1" x14ac:dyDescent="0.25"/>
    <row r="975" s="82" customFormat="1" x14ac:dyDescent="0.25"/>
    <row r="976" s="82" customFormat="1" x14ac:dyDescent="0.25"/>
    <row r="977" s="82" customFormat="1" x14ac:dyDescent="0.25"/>
    <row r="978" s="82" customFormat="1" x14ac:dyDescent="0.25"/>
    <row r="979" s="82" customFormat="1" x14ac:dyDescent="0.25"/>
    <row r="980" s="82" customFormat="1" x14ac:dyDescent="0.25"/>
    <row r="981" s="82" customFormat="1" x14ac:dyDescent="0.25"/>
    <row r="982" s="82" customFormat="1" x14ac:dyDescent="0.25"/>
    <row r="983" s="82" customFormat="1" x14ac:dyDescent="0.25"/>
    <row r="984" s="82" customFormat="1" x14ac:dyDescent="0.25"/>
    <row r="985" s="82" customFormat="1" x14ac:dyDescent="0.25"/>
    <row r="986" s="82" customFormat="1" x14ac:dyDescent="0.25"/>
    <row r="987" s="82" customFormat="1" x14ac:dyDescent="0.25"/>
    <row r="988" s="82" customFormat="1" x14ac:dyDescent="0.25"/>
    <row r="989" s="82" customFormat="1" x14ac:dyDescent="0.25"/>
    <row r="990" s="82" customFormat="1" x14ac:dyDescent="0.25"/>
    <row r="991" s="82" customFormat="1" x14ac:dyDescent="0.25"/>
    <row r="992" s="82" customFormat="1" x14ac:dyDescent="0.25"/>
    <row r="993" s="82" customFormat="1" x14ac:dyDescent="0.25"/>
    <row r="994" s="82" customFormat="1" x14ac:dyDescent="0.25"/>
    <row r="995" s="82" customFormat="1" x14ac:dyDescent="0.25"/>
    <row r="996" s="82" customFormat="1" x14ac:dyDescent="0.25"/>
    <row r="997" s="82" customFormat="1" x14ac:dyDescent="0.25"/>
    <row r="998" s="82" customFormat="1" x14ac:dyDescent="0.25"/>
    <row r="999" s="82" customFormat="1" x14ac:dyDescent="0.25"/>
    <row r="1000" s="82" customFormat="1" x14ac:dyDescent="0.25"/>
    <row r="1001" s="82" customFormat="1" x14ac:dyDescent="0.25"/>
    <row r="1002" s="82" customFormat="1" x14ac:dyDescent="0.25"/>
    <row r="1003" s="82" customFormat="1" x14ac:dyDescent="0.25"/>
    <row r="1004" s="82" customFormat="1" x14ac:dyDescent="0.25"/>
    <row r="1005" s="82" customFormat="1" x14ac:dyDescent="0.25"/>
    <row r="1006" s="82" customFormat="1" x14ac:dyDescent="0.25"/>
    <row r="1007" s="82" customFormat="1" x14ac:dyDescent="0.25"/>
    <row r="1008" s="82" customFormat="1" x14ac:dyDescent="0.25"/>
    <row r="1009" s="82" customFormat="1" x14ac:dyDescent="0.25"/>
    <row r="1010" s="82" customFormat="1" x14ac:dyDescent="0.25"/>
    <row r="1011" s="82" customFormat="1" x14ac:dyDescent="0.25"/>
    <row r="1012" s="82" customFormat="1" x14ac:dyDescent="0.25"/>
    <row r="1013" s="82" customFormat="1" x14ac:dyDescent="0.25"/>
    <row r="1014" s="82" customFormat="1" x14ac:dyDescent="0.25"/>
    <row r="1015" s="82" customFormat="1" x14ac:dyDescent="0.25"/>
    <row r="1016" s="82" customFormat="1" x14ac:dyDescent="0.25"/>
    <row r="1017" s="82" customFormat="1" x14ac:dyDescent="0.25"/>
    <row r="1018" s="82" customFormat="1" x14ac:dyDescent="0.25"/>
    <row r="1019" s="82" customFormat="1" x14ac:dyDescent="0.25"/>
    <row r="1020" s="82" customFormat="1" x14ac:dyDescent="0.25"/>
    <row r="1021" s="82" customFormat="1" x14ac:dyDescent="0.25"/>
    <row r="1022" s="82" customFormat="1" x14ac:dyDescent="0.25"/>
    <row r="1023" s="82" customFormat="1" x14ac:dyDescent="0.25"/>
    <row r="1024" s="82" customFormat="1" x14ac:dyDescent="0.25"/>
    <row r="1025" s="82" customFormat="1" x14ac:dyDescent="0.25"/>
    <row r="1026" s="82" customFormat="1" x14ac:dyDescent="0.25"/>
    <row r="1027" s="82" customFormat="1" x14ac:dyDescent="0.25"/>
    <row r="1028" s="82" customFormat="1" x14ac:dyDescent="0.25"/>
    <row r="1029" s="82" customFormat="1" x14ac:dyDescent="0.25"/>
    <row r="1030" s="82" customFormat="1" x14ac:dyDescent="0.25"/>
    <row r="1031" s="82" customFormat="1" x14ac:dyDescent="0.25"/>
    <row r="1032" s="82" customFormat="1" x14ac:dyDescent="0.25"/>
    <row r="1033" s="82" customFormat="1" x14ac:dyDescent="0.25"/>
    <row r="1034" s="82" customFormat="1" x14ac:dyDescent="0.25"/>
    <row r="1035" s="82" customFormat="1" x14ac:dyDescent="0.25"/>
    <row r="1036" s="82" customFormat="1" x14ac:dyDescent="0.25"/>
    <row r="1037" s="82" customFormat="1" x14ac:dyDescent="0.25"/>
    <row r="1038" s="82" customFormat="1" x14ac:dyDescent="0.25"/>
    <row r="1039" s="82" customFormat="1" x14ac:dyDescent="0.25"/>
    <row r="1040" s="82" customFormat="1" x14ac:dyDescent="0.25"/>
    <row r="1041" s="82" customFormat="1" x14ac:dyDescent="0.25"/>
    <row r="1042" s="82" customFormat="1" x14ac:dyDescent="0.25"/>
    <row r="1043" s="82" customFormat="1" x14ac:dyDescent="0.25"/>
    <row r="1044" s="82" customFormat="1" x14ac:dyDescent="0.25"/>
    <row r="1045" s="82" customFormat="1" x14ac:dyDescent="0.25"/>
    <row r="1046" s="82" customFormat="1" x14ac:dyDescent="0.25"/>
    <row r="1047" s="82" customFormat="1" x14ac:dyDescent="0.25"/>
    <row r="1048" s="82" customFormat="1" x14ac:dyDescent="0.25"/>
    <row r="1049" s="82" customFormat="1" x14ac:dyDescent="0.25"/>
    <row r="1050" s="82" customFormat="1" x14ac:dyDescent="0.25"/>
    <row r="1051" s="82" customFormat="1" x14ac:dyDescent="0.25"/>
    <row r="1052" s="82" customFormat="1" x14ac:dyDescent="0.25"/>
    <row r="1053" s="82" customFormat="1" x14ac:dyDescent="0.25"/>
    <row r="1054" s="82" customFormat="1" x14ac:dyDescent="0.25"/>
    <row r="1055" s="82" customFormat="1" x14ac:dyDescent="0.25"/>
    <row r="1056" s="82" customFormat="1" x14ac:dyDescent="0.25"/>
    <row r="1066" spans="4:4" x14ac:dyDescent="0.25">
      <c r="D1066" s="115"/>
    </row>
    <row r="1073" s="82" customFormat="1" x14ac:dyDescent="0.25"/>
    <row r="1074" s="82" customFormat="1" x14ac:dyDescent="0.25"/>
    <row r="1075" s="82" customFormat="1" x14ac:dyDescent="0.25"/>
    <row r="1076" s="82" customFormat="1" x14ac:dyDescent="0.25"/>
    <row r="1077" s="82" customFormat="1" x14ac:dyDescent="0.25"/>
    <row r="1078" s="82" customFormat="1" x14ac:dyDescent="0.25"/>
    <row r="1079" s="82" customFormat="1" x14ac:dyDescent="0.25"/>
    <row r="1080" s="82" customFormat="1" x14ac:dyDescent="0.25"/>
    <row r="1081" s="82" customFormat="1" x14ac:dyDescent="0.25"/>
    <row r="1082" s="82" customFormat="1" x14ac:dyDescent="0.25"/>
    <row r="1083" s="82" customFormat="1" x14ac:dyDescent="0.25"/>
    <row r="1084" s="82" customFormat="1" x14ac:dyDescent="0.25"/>
    <row r="1085" s="82" customFormat="1" x14ac:dyDescent="0.25"/>
    <row r="1086" s="82" customFormat="1" x14ac:dyDescent="0.25"/>
    <row r="1087" s="82" customFormat="1" x14ac:dyDescent="0.25"/>
    <row r="1088" s="82" customFormat="1" x14ac:dyDescent="0.25"/>
    <row r="1089" s="82" customFormat="1" x14ac:dyDescent="0.25"/>
    <row r="1090" s="82" customFormat="1" x14ac:dyDescent="0.25"/>
    <row r="1091" s="82" customFormat="1" x14ac:dyDescent="0.25"/>
    <row r="1092" s="82" customFormat="1" x14ac:dyDescent="0.25"/>
    <row r="1093" s="82" customFormat="1" x14ac:dyDescent="0.25"/>
    <row r="1094" s="82" customFormat="1" x14ac:dyDescent="0.25"/>
    <row r="1095" s="82" customFormat="1" x14ac:dyDescent="0.25"/>
    <row r="1096" s="82" customFormat="1" x14ac:dyDescent="0.25"/>
    <row r="1097" s="82" customFormat="1" x14ac:dyDescent="0.25"/>
    <row r="1098" s="82" customFormat="1" x14ac:dyDescent="0.25"/>
    <row r="1099" s="82" customFormat="1" x14ac:dyDescent="0.25"/>
    <row r="1100" s="82" customFormat="1" x14ac:dyDescent="0.25"/>
    <row r="1101" s="82" customFormat="1" x14ac:dyDescent="0.25"/>
    <row r="1102" s="82" customFormat="1" x14ac:dyDescent="0.25"/>
    <row r="1103" s="82" customFormat="1" x14ac:dyDescent="0.25"/>
    <row r="1104" s="82" customFormat="1" x14ac:dyDescent="0.25"/>
    <row r="1115" spans="4:4" x14ac:dyDescent="0.25">
      <c r="D1115" s="115"/>
    </row>
    <row r="1137" s="82" customFormat="1" x14ac:dyDescent="0.25"/>
    <row r="1138" s="82" customFormat="1" x14ac:dyDescent="0.25"/>
    <row r="1139" s="82" customFormat="1" x14ac:dyDescent="0.25"/>
    <row r="1140" s="82" customFormat="1" x14ac:dyDescent="0.25"/>
    <row r="1141" s="82" customFormat="1" x14ac:dyDescent="0.25"/>
    <row r="1142" s="82" customFormat="1" x14ac:dyDescent="0.25"/>
    <row r="1143" s="82" customFormat="1" x14ac:dyDescent="0.25"/>
    <row r="1144" s="82" customFormat="1" x14ac:dyDescent="0.25"/>
    <row r="1145" s="82" customFormat="1" x14ac:dyDescent="0.25"/>
    <row r="1146" s="82" customFormat="1" x14ac:dyDescent="0.25"/>
    <row r="1147" s="82" customFormat="1" x14ac:dyDescent="0.25"/>
    <row r="1148" s="82" customFormat="1" x14ac:dyDescent="0.25"/>
    <row r="1149" s="82" customFormat="1" x14ac:dyDescent="0.25"/>
    <row r="1150" s="82" customFormat="1" x14ac:dyDescent="0.25"/>
    <row r="1151" s="82" customFormat="1" x14ac:dyDescent="0.25"/>
    <row r="1152" s="82" customFormat="1" x14ac:dyDescent="0.25"/>
    <row r="1153" s="82" customFormat="1" x14ac:dyDescent="0.25"/>
    <row r="1154" s="82" customFormat="1" x14ac:dyDescent="0.25"/>
    <row r="1155" s="82" customFormat="1" x14ac:dyDescent="0.25"/>
    <row r="1156" s="82" customFormat="1" x14ac:dyDescent="0.25"/>
    <row r="1157" s="82" customFormat="1" x14ac:dyDescent="0.25"/>
    <row r="1158" s="82" customFormat="1" x14ac:dyDescent="0.25"/>
    <row r="1159" s="82" customFormat="1" x14ac:dyDescent="0.25"/>
    <row r="1160" s="82" customFormat="1" x14ac:dyDescent="0.25"/>
    <row r="1161" s="82" customFormat="1" x14ac:dyDescent="0.25"/>
    <row r="1162" s="82" customFormat="1" x14ac:dyDescent="0.25"/>
    <row r="1163" s="82" customFormat="1" x14ac:dyDescent="0.25"/>
    <row r="1164" s="82" customFormat="1" x14ac:dyDescent="0.25"/>
    <row r="1165" s="82" customFormat="1" x14ac:dyDescent="0.25"/>
    <row r="1166" s="82" customFormat="1" x14ac:dyDescent="0.25"/>
    <row r="1167" s="82" customFormat="1" x14ac:dyDescent="0.25"/>
    <row r="1168" s="82" customFormat="1" x14ac:dyDescent="0.25"/>
    <row r="1169" s="82" customFormat="1" x14ac:dyDescent="0.25"/>
    <row r="1170" s="82" customFormat="1" x14ac:dyDescent="0.25"/>
    <row r="1171" s="82" customFormat="1" x14ac:dyDescent="0.25"/>
    <row r="1172" s="82" customFormat="1" x14ac:dyDescent="0.25"/>
    <row r="1173" s="82" customFormat="1" x14ac:dyDescent="0.25"/>
    <row r="1174" s="82" customFormat="1" x14ac:dyDescent="0.25"/>
    <row r="1175" s="82" customFormat="1" x14ac:dyDescent="0.25"/>
    <row r="1176" s="82" customFormat="1" x14ac:dyDescent="0.25"/>
    <row r="1177" s="82" customFormat="1" x14ac:dyDescent="0.25"/>
    <row r="1178" s="82" customFormat="1" x14ac:dyDescent="0.25"/>
    <row r="1179" s="82" customFormat="1" x14ac:dyDescent="0.25"/>
    <row r="1180" s="82" customFormat="1" x14ac:dyDescent="0.25"/>
    <row r="1181" s="82" customFormat="1" x14ac:dyDescent="0.25"/>
    <row r="1182" s="82" customFormat="1" x14ac:dyDescent="0.25"/>
    <row r="1183" s="82" customFormat="1" x14ac:dyDescent="0.25"/>
    <row r="1184" s="82" customFormat="1" x14ac:dyDescent="0.25"/>
    <row r="1185" s="82" customFormat="1" x14ac:dyDescent="0.25"/>
    <row r="1186" s="82" customFormat="1" x14ac:dyDescent="0.25"/>
    <row r="1187" s="82" customFormat="1" x14ac:dyDescent="0.25"/>
    <row r="1188" s="82" customFormat="1" x14ac:dyDescent="0.25"/>
    <row r="1189" s="82" customFormat="1" x14ac:dyDescent="0.25"/>
    <row r="1190" s="82" customFormat="1" x14ac:dyDescent="0.25"/>
    <row r="1191" s="82" customFormat="1" x14ac:dyDescent="0.25"/>
    <row r="1192" s="82" customFormat="1" x14ac:dyDescent="0.25"/>
    <row r="1193" s="82" customFormat="1" x14ac:dyDescent="0.25"/>
    <row r="1194" s="82" customFormat="1" x14ac:dyDescent="0.25"/>
    <row r="1195" s="82" customFormat="1" x14ac:dyDescent="0.25"/>
    <row r="1196" s="82" customFormat="1" x14ac:dyDescent="0.25"/>
    <row r="1197" s="82" customFormat="1" x14ac:dyDescent="0.25"/>
    <row r="1198" s="82" customFormat="1" x14ac:dyDescent="0.25"/>
    <row r="1199" s="82" customFormat="1" x14ac:dyDescent="0.25"/>
    <row r="1200" s="82" customFormat="1" x14ac:dyDescent="0.25"/>
    <row r="1201" s="82" customFormat="1" x14ac:dyDescent="0.25"/>
    <row r="1202" s="82" customFormat="1" x14ac:dyDescent="0.25"/>
    <row r="1203" s="82" customFormat="1" x14ac:dyDescent="0.25"/>
    <row r="1204" s="82" customFormat="1" x14ac:dyDescent="0.25"/>
    <row r="1205" s="82" customFormat="1" x14ac:dyDescent="0.25"/>
    <row r="1206" s="82" customFormat="1" x14ac:dyDescent="0.25"/>
    <row r="1207" s="82" customFormat="1" x14ac:dyDescent="0.25"/>
    <row r="1208" s="82" customFormat="1" x14ac:dyDescent="0.25"/>
    <row r="1209" s="82" customFormat="1" x14ac:dyDescent="0.25"/>
    <row r="1210" s="82" customFormat="1" x14ac:dyDescent="0.25"/>
    <row r="1211" s="82" customFormat="1" x14ac:dyDescent="0.25"/>
    <row r="1212" s="82" customFormat="1" x14ac:dyDescent="0.25"/>
    <row r="1213" s="82" customFormat="1" x14ac:dyDescent="0.25"/>
    <row r="1214" s="82" customFormat="1" x14ac:dyDescent="0.25"/>
    <row r="1215" s="82" customFormat="1" x14ac:dyDescent="0.25"/>
    <row r="1216" s="82" customFormat="1" x14ac:dyDescent="0.25"/>
    <row r="1217" s="82" customFormat="1" x14ac:dyDescent="0.25"/>
    <row r="1218" s="82" customFormat="1" x14ac:dyDescent="0.25"/>
    <row r="1219" s="82" customFormat="1" x14ac:dyDescent="0.25"/>
    <row r="1220" s="82" customFormat="1" x14ac:dyDescent="0.25"/>
    <row r="1221" s="82" customFormat="1" x14ac:dyDescent="0.25"/>
    <row r="1222" s="82" customFormat="1" x14ac:dyDescent="0.25"/>
    <row r="1223" s="82" customFormat="1" x14ac:dyDescent="0.25"/>
    <row r="1224" s="82" customFormat="1" x14ac:dyDescent="0.25"/>
    <row r="1225" s="82" customFormat="1" x14ac:dyDescent="0.25"/>
    <row r="1226" s="82" customFormat="1" x14ac:dyDescent="0.25"/>
    <row r="1227" s="82" customFormat="1" x14ac:dyDescent="0.25"/>
    <row r="1228" s="82" customFormat="1" x14ac:dyDescent="0.25"/>
    <row r="1229" s="82" customFormat="1" x14ac:dyDescent="0.25"/>
    <row r="1230" s="82" customFormat="1" x14ac:dyDescent="0.25"/>
    <row r="1231" s="82" customFormat="1" x14ac:dyDescent="0.25"/>
    <row r="1232" s="82" customFormat="1" x14ac:dyDescent="0.25"/>
    <row r="1233" s="82" customFormat="1" x14ac:dyDescent="0.25"/>
    <row r="1234" s="82" customFormat="1" x14ac:dyDescent="0.25"/>
    <row r="1235" s="82" customFormat="1" x14ac:dyDescent="0.25"/>
    <row r="1236" s="82" customFormat="1" x14ac:dyDescent="0.25"/>
    <row r="1237" s="82" customFormat="1" x14ac:dyDescent="0.25"/>
    <row r="1238" s="82" customFormat="1" x14ac:dyDescent="0.25"/>
    <row r="1239" s="82" customFormat="1" x14ac:dyDescent="0.25"/>
    <row r="1240" s="82" customFormat="1" x14ac:dyDescent="0.25"/>
    <row r="1241" s="82" customFormat="1" x14ac:dyDescent="0.25"/>
    <row r="1242" s="82" customFormat="1" x14ac:dyDescent="0.25"/>
    <row r="1243" s="82" customFormat="1" x14ac:dyDescent="0.25"/>
    <row r="1244" s="82" customFormat="1" x14ac:dyDescent="0.25"/>
    <row r="1245" s="82" customFormat="1" x14ac:dyDescent="0.25"/>
    <row r="1246" s="82" customFormat="1" x14ac:dyDescent="0.25"/>
    <row r="1247" s="82" customFormat="1" x14ac:dyDescent="0.25"/>
    <row r="1248" s="82" customFormat="1" x14ac:dyDescent="0.25"/>
    <row r="1249" s="82" customFormat="1" x14ac:dyDescent="0.25"/>
    <row r="1250" s="82" customFormat="1" x14ac:dyDescent="0.25"/>
    <row r="1251" s="82" customFormat="1" x14ac:dyDescent="0.25"/>
    <row r="1252" s="82" customFormat="1" x14ac:dyDescent="0.25"/>
    <row r="1253" s="82" customFormat="1" x14ac:dyDescent="0.25"/>
    <row r="1254" s="82" customFormat="1" x14ac:dyDescent="0.25"/>
    <row r="1255" s="82" customFormat="1" x14ac:dyDescent="0.25"/>
    <row r="1256" s="82" customFormat="1" x14ac:dyDescent="0.25"/>
    <row r="1257" s="82" customFormat="1" x14ac:dyDescent="0.25"/>
    <row r="1258" s="82" customFormat="1" x14ac:dyDescent="0.25"/>
    <row r="1259" s="82" customFormat="1" x14ac:dyDescent="0.25"/>
    <row r="1260" s="82" customFormat="1" x14ac:dyDescent="0.25"/>
    <row r="1261" s="82" customFormat="1" x14ac:dyDescent="0.25"/>
    <row r="1262" s="82" customFormat="1" x14ac:dyDescent="0.25"/>
    <row r="1263" s="82" customFormat="1" x14ac:dyDescent="0.25"/>
    <row r="1264" s="82" customFormat="1" x14ac:dyDescent="0.25"/>
    <row r="1265" s="82" customFormat="1" x14ac:dyDescent="0.25"/>
    <row r="1266" s="82" customFormat="1" x14ac:dyDescent="0.25"/>
    <row r="1267" s="82" customFormat="1" x14ac:dyDescent="0.25"/>
    <row r="1268" s="82" customFormat="1" x14ac:dyDescent="0.25"/>
    <row r="1269" s="82" customFormat="1" x14ac:dyDescent="0.25"/>
    <row r="1270" s="82" customFormat="1" x14ac:dyDescent="0.25"/>
    <row r="1271" s="82" customFormat="1" x14ac:dyDescent="0.25"/>
    <row r="1272" s="82" customFormat="1" x14ac:dyDescent="0.25"/>
    <row r="1273" s="82" customFormat="1" x14ac:dyDescent="0.25"/>
    <row r="1274" s="82" customFormat="1" x14ac:dyDescent="0.25"/>
    <row r="1275" s="82" customFormat="1" x14ac:dyDescent="0.25"/>
    <row r="1276" s="82" customFormat="1" x14ac:dyDescent="0.25"/>
    <row r="1277" s="82" customFormat="1" x14ac:dyDescent="0.25"/>
    <row r="1278" s="82" customFormat="1" x14ac:dyDescent="0.25"/>
    <row r="1279" s="82" customFormat="1" x14ac:dyDescent="0.25"/>
    <row r="1280" s="82" customFormat="1" x14ac:dyDescent="0.25"/>
    <row r="1281" s="82" customFormat="1" x14ac:dyDescent="0.25"/>
    <row r="1282" s="82" customFormat="1" x14ac:dyDescent="0.25"/>
    <row r="1283" s="82" customFormat="1" x14ac:dyDescent="0.25"/>
    <row r="1284" s="82" customFormat="1" x14ac:dyDescent="0.25"/>
    <row r="1285" s="82" customFormat="1" x14ac:dyDescent="0.25"/>
    <row r="1286" s="82" customFormat="1" x14ac:dyDescent="0.25"/>
    <row r="1287" s="82" customFormat="1" x14ac:dyDescent="0.25"/>
    <row r="1288" s="82" customFormat="1" x14ac:dyDescent="0.25"/>
    <row r="1289" s="82" customFormat="1" x14ac:dyDescent="0.25"/>
    <row r="1290" s="82" customFormat="1" x14ac:dyDescent="0.25"/>
    <row r="1291" s="82" customFormat="1" x14ac:dyDescent="0.25"/>
    <row r="1292" s="82" customFormat="1" x14ac:dyDescent="0.25"/>
    <row r="1293" s="82" customFormat="1" x14ac:dyDescent="0.25"/>
    <row r="1294" s="82" customFormat="1" x14ac:dyDescent="0.25"/>
    <row r="1295" s="82" customFormat="1" x14ac:dyDescent="0.25"/>
    <row r="1296" s="82" customFormat="1" x14ac:dyDescent="0.25"/>
    <row r="1297" s="82" customFormat="1" x14ac:dyDescent="0.25"/>
    <row r="1298" s="82" customFormat="1" x14ac:dyDescent="0.25"/>
    <row r="1299" s="82" customFormat="1" x14ac:dyDescent="0.25"/>
    <row r="1300" s="82" customFormat="1" x14ac:dyDescent="0.25"/>
    <row r="1301" s="82" customFormat="1" x14ac:dyDescent="0.25"/>
    <row r="1302" s="82" customFormat="1" x14ac:dyDescent="0.25"/>
    <row r="1303" s="82" customFormat="1" x14ac:dyDescent="0.25"/>
    <row r="1304" s="82" customFormat="1" x14ac:dyDescent="0.25"/>
    <row r="1305" s="82" customFormat="1" x14ac:dyDescent="0.25"/>
    <row r="1306" s="82" customFormat="1" x14ac:dyDescent="0.25"/>
    <row r="1307" s="82" customFormat="1" x14ac:dyDescent="0.25"/>
    <row r="1308" s="82" customFormat="1" x14ac:dyDescent="0.25"/>
    <row r="1309" s="82" customFormat="1" x14ac:dyDescent="0.25"/>
    <row r="1310" s="82" customFormat="1" x14ac:dyDescent="0.25"/>
    <row r="1311" s="82" customFormat="1" x14ac:dyDescent="0.25"/>
    <row r="1312" s="82" customFormat="1" x14ac:dyDescent="0.25"/>
    <row r="1313" s="82" customFormat="1" x14ac:dyDescent="0.25"/>
    <row r="1314" s="82" customFormat="1" x14ac:dyDescent="0.25"/>
    <row r="1315" s="82" customFormat="1" x14ac:dyDescent="0.25"/>
    <row r="1316" s="82" customFormat="1" x14ac:dyDescent="0.25"/>
    <row r="1317" s="82" customFormat="1" x14ac:dyDescent="0.25"/>
    <row r="1318" s="82" customFormat="1" x14ac:dyDescent="0.25"/>
    <row r="1319" s="82" customFormat="1" x14ac:dyDescent="0.25"/>
    <row r="1320" s="82" customFormat="1" x14ac:dyDescent="0.25"/>
    <row r="1321" s="82" customFormat="1" x14ac:dyDescent="0.25"/>
    <row r="1322" s="82" customFormat="1" x14ac:dyDescent="0.25"/>
    <row r="1323" s="82" customFormat="1" x14ac:dyDescent="0.25"/>
    <row r="1324" s="82" customFormat="1" x14ac:dyDescent="0.25"/>
    <row r="1325" s="82" customFormat="1" x14ac:dyDescent="0.25"/>
    <row r="1326" s="82" customFormat="1" x14ac:dyDescent="0.25"/>
    <row r="1327" s="82" customFormat="1" x14ac:dyDescent="0.25"/>
    <row r="1328" s="82" customFormat="1" x14ac:dyDescent="0.25"/>
    <row r="1329" s="82" customFormat="1" x14ac:dyDescent="0.25"/>
    <row r="1330" s="82" customFormat="1" x14ac:dyDescent="0.25"/>
    <row r="1331" s="82" customFormat="1" x14ac:dyDescent="0.25"/>
    <row r="1332" s="82" customFormat="1" x14ac:dyDescent="0.25"/>
    <row r="1333" s="82" customFormat="1" x14ac:dyDescent="0.25"/>
    <row r="1334" s="82" customFormat="1" x14ac:dyDescent="0.25"/>
    <row r="1335" s="82" customFormat="1" x14ac:dyDescent="0.25"/>
    <row r="1336" s="82" customFormat="1" x14ac:dyDescent="0.25"/>
    <row r="1337" s="82" customFormat="1" x14ac:dyDescent="0.25"/>
    <row r="1338" s="82" customFormat="1" x14ac:dyDescent="0.25"/>
    <row r="1339" s="82" customFormat="1" x14ac:dyDescent="0.25"/>
    <row r="1340" s="82" customFormat="1" x14ac:dyDescent="0.25"/>
    <row r="1341" s="82" customFormat="1" x14ac:dyDescent="0.25"/>
    <row r="1342" s="82" customFormat="1" x14ac:dyDescent="0.25"/>
    <row r="1343" s="82" customFormat="1" x14ac:dyDescent="0.25"/>
    <row r="1344" s="82" customFormat="1" x14ac:dyDescent="0.25"/>
    <row r="1345" s="82" customFormat="1" x14ac:dyDescent="0.25"/>
    <row r="1346" s="82" customFormat="1" x14ac:dyDescent="0.25"/>
    <row r="1347" s="82" customFormat="1" x14ac:dyDescent="0.25"/>
    <row r="1348" s="82" customFormat="1" x14ac:dyDescent="0.25"/>
    <row r="1349" s="82" customFormat="1" x14ac:dyDescent="0.25"/>
    <row r="1350" s="82" customFormat="1" x14ac:dyDescent="0.25"/>
    <row r="1351" s="82" customFormat="1" x14ac:dyDescent="0.25"/>
    <row r="1352" s="82" customFormat="1" x14ac:dyDescent="0.25"/>
    <row r="1353" s="82" customFormat="1" x14ac:dyDescent="0.25"/>
    <row r="1354" s="82" customFormat="1" x14ac:dyDescent="0.25"/>
    <row r="1355" s="82" customFormat="1" x14ac:dyDescent="0.25"/>
    <row r="1356" s="82" customFormat="1" x14ac:dyDescent="0.25"/>
    <row r="1357" s="82" customFormat="1" x14ac:dyDescent="0.25"/>
    <row r="1358" s="82" customFormat="1" x14ac:dyDescent="0.25"/>
    <row r="1359" s="82" customFormat="1" x14ac:dyDescent="0.25"/>
    <row r="1360" s="82" customFormat="1" x14ac:dyDescent="0.25"/>
    <row r="1361" s="82" customFormat="1" x14ac:dyDescent="0.25"/>
    <row r="1362" s="82" customFormat="1" x14ac:dyDescent="0.25"/>
    <row r="1363" s="82" customFormat="1" x14ac:dyDescent="0.25"/>
    <row r="1364" s="82" customFormat="1" x14ac:dyDescent="0.25"/>
    <row r="1365" s="82" customFormat="1" x14ac:dyDescent="0.25"/>
    <row r="1366" s="82" customFormat="1" x14ac:dyDescent="0.25"/>
    <row r="1367" s="82" customFormat="1" x14ac:dyDescent="0.25"/>
    <row r="1368" s="82" customFormat="1" x14ac:dyDescent="0.25"/>
    <row r="1369" s="82" customFormat="1" x14ac:dyDescent="0.25"/>
    <row r="1370" s="82" customFormat="1" x14ac:dyDescent="0.25"/>
    <row r="1371" s="82" customFormat="1" x14ac:dyDescent="0.25"/>
    <row r="1372" s="82" customFormat="1" x14ac:dyDescent="0.25"/>
    <row r="1373" s="82" customFormat="1" x14ac:dyDescent="0.25"/>
    <row r="1374" s="82" customFormat="1" x14ac:dyDescent="0.25"/>
    <row r="1375" s="82" customFormat="1" x14ac:dyDescent="0.25"/>
    <row r="1376" s="82" customFormat="1" x14ac:dyDescent="0.25"/>
    <row r="1377" s="82" customFormat="1" x14ac:dyDescent="0.25"/>
    <row r="1378" s="82" customFormat="1" x14ac:dyDescent="0.25"/>
    <row r="1379" s="82" customFormat="1" x14ac:dyDescent="0.25"/>
    <row r="1380" s="82" customFormat="1" x14ac:dyDescent="0.25"/>
    <row r="1381" s="82" customFormat="1" x14ac:dyDescent="0.25"/>
    <row r="1382" s="82" customFormat="1" x14ac:dyDescent="0.25"/>
    <row r="1383" s="82" customFormat="1" x14ac:dyDescent="0.25"/>
    <row r="1384" s="82" customFormat="1" x14ac:dyDescent="0.25"/>
    <row r="1385" s="82" customFormat="1" x14ac:dyDescent="0.25"/>
    <row r="1386" s="82" customFormat="1" x14ac:dyDescent="0.25"/>
    <row r="1387" s="82" customFormat="1" x14ac:dyDescent="0.25"/>
    <row r="1388" s="82" customFormat="1" x14ac:dyDescent="0.25"/>
    <row r="1389" s="82" customFormat="1" x14ac:dyDescent="0.25"/>
    <row r="1390" s="82" customFormat="1" x14ac:dyDescent="0.25"/>
    <row r="1391" s="82" customFormat="1" x14ac:dyDescent="0.25"/>
    <row r="1392" s="82" customFormat="1" x14ac:dyDescent="0.25"/>
    <row r="1393" s="82" customFormat="1" x14ac:dyDescent="0.25"/>
    <row r="1394" s="82" customFormat="1" x14ac:dyDescent="0.25"/>
    <row r="1395" s="82" customFormat="1" x14ac:dyDescent="0.25"/>
    <row r="1396" s="82" customFormat="1" x14ac:dyDescent="0.25"/>
    <row r="1397" s="82" customFormat="1" x14ac:dyDescent="0.25"/>
    <row r="1398" s="82" customFormat="1" x14ac:dyDescent="0.25"/>
    <row r="1399" s="82" customFormat="1" x14ac:dyDescent="0.25"/>
    <row r="1400" s="82" customFormat="1" x14ac:dyDescent="0.25"/>
    <row r="1401" s="82" customFormat="1" x14ac:dyDescent="0.25"/>
    <row r="1402" s="82" customFormat="1" x14ac:dyDescent="0.25"/>
    <row r="1403" s="82" customFormat="1" x14ac:dyDescent="0.25"/>
    <row r="1404" s="82" customFormat="1" x14ac:dyDescent="0.25"/>
    <row r="1405" s="82" customFormat="1" x14ac:dyDescent="0.25"/>
    <row r="1406" s="82" customFormat="1" x14ac:dyDescent="0.25"/>
    <row r="1407" s="82" customFormat="1" x14ac:dyDescent="0.25"/>
    <row r="1408" s="82" customFormat="1" x14ac:dyDescent="0.25"/>
    <row r="1409" s="82" customFormat="1" x14ac:dyDescent="0.25"/>
    <row r="1410" s="82" customFormat="1" x14ac:dyDescent="0.25"/>
    <row r="1411" s="82" customFormat="1" x14ac:dyDescent="0.25"/>
    <row r="1412" s="82" customFormat="1" x14ac:dyDescent="0.25"/>
    <row r="1413" s="82" customFormat="1" x14ac:dyDescent="0.25"/>
    <row r="1414" s="82" customFormat="1" x14ac:dyDescent="0.25"/>
    <row r="1415" s="82" customFormat="1" x14ac:dyDescent="0.25"/>
    <row r="1416" s="82" customFormat="1" x14ac:dyDescent="0.25"/>
    <row r="1417" s="82" customFormat="1" x14ac:dyDescent="0.25"/>
    <row r="1418" s="82" customFormat="1" x14ac:dyDescent="0.25"/>
    <row r="1419" s="82" customFormat="1" x14ac:dyDescent="0.25"/>
    <row r="1420" s="82" customFormat="1" x14ac:dyDescent="0.25"/>
    <row r="1421" s="82" customFormat="1" x14ac:dyDescent="0.25"/>
    <row r="1422" s="82" customFormat="1" x14ac:dyDescent="0.25"/>
    <row r="1423" s="82" customFormat="1" x14ac:dyDescent="0.25"/>
    <row r="1424" s="82" customFormat="1" x14ac:dyDescent="0.25"/>
    <row r="1425" s="82" customFormat="1" x14ac:dyDescent="0.25"/>
    <row r="1426" s="82" customFormat="1" x14ac:dyDescent="0.25"/>
    <row r="1427" s="82" customFormat="1" x14ac:dyDescent="0.25"/>
    <row r="1428" s="82" customFormat="1" x14ac:dyDescent="0.25"/>
    <row r="1429" s="82" customFormat="1" x14ac:dyDescent="0.25"/>
    <row r="1430" s="82" customFormat="1" x14ac:dyDescent="0.25"/>
    <row r="1431" s="82" customFormat="1" x14ac:dyDescent="0.25"/>
    <row r="1432" s="82" customFormat="1" x14ac:dyDescent="0.25"/>
    <row r="1433" s="82" customFormat="1" x14ac:dyDescent="0.25"/>
    <row r="1434" s="82" customFormat="1" x14ac:dyDescent="0.25"/>
    <row r="1435" s="82" customFormat="1" x14ac:dyDescent="0.25"/>
    <row r="1436" s="82" customFormat="1" x14ac:dyDescent="0.25"/>
    <row r="1437" s="82" customFormat="1" x14ac:dyDescent="0.25"/>
    <row r="1438" s="82" customFormat="1" x14ac:dyDescent="0.25"/>
    <row r="1439" s="82" customFormat="1" x14ac:dyDescent="0.25"/>
    <row r="1440" s="82" customFormat="1" x14ac:dyDescent="0.25"/>
    <row r="1441" s="82" customFormat="1" x14ac:dyDescent="0.25"/>
    <row r="1442" s="82" customFormat="1" x14ac:dyDescent="0.25"/>
    <row r="1443" s="82" customFormat="1" x14ac:dyDescent="0.25"/>
    <row r="1444" s="82" customFormat="1" x14ac:dyDescent="0.25"/>
    <row r="1445" s="82" customFormat="1" x14ac:dyDescent="0.25"/>
    <row r="1446" s="82" customFormat="1" x14ac:dyDescent="0.25"/>
    <row r="1447" s="82" customFormat="1" x14ac:dyDescent="0.25"/>
    <row r="1448" s="82" customFormat="1" x14ac:dyDescent="0.25"/>
    <row r="1449" s="82" customFormat="1" x14ac:dyDescent="0.25"/>
    <row r="1450" s="82" customFormat="1" x14ac:dyDescent="0.25"/>
    <row r="1451" s="82" customFormat="1" x14ac:dyDescent="0.25"/>
    <row r="1452" s="82" customFormat="1" x14ac:dyDescent="0.25"/>
    <row r="1453" s="82" customFormat="1" x14ac:dyDescent="0.25"/>
    <row r="1454" s="82" customFormat="1" x14ac:dyDescent="0.25"/>
    <row r="1455" s="82" customFormat="1" x14ac:dyDescent="0.25"/>
    <row r="1456" s="82" customFormat="1" x14ac:dyDescent="0.25"/>
    <row r="1457" s="82" customFormat="1" x14ac:dyDescent="0.25"/>
    <row r="1458" s="82" customFormat="1" x14ac:dyDescent="0.25"/>
    <row r="1459" s="82" customFormat="1" x14ac:dyDescent="0.25"/>
    <row r="1460" s="82" customFormat="1" x14ac:dyDescent="0.25"/>
    <row r="1461" s="82" customFormat="1" x14ac:dyDescent="0.25"/>
    <row r="1462" s="82" customFormat="1" x14ac:dyDescent="0.25"/>
    <row r="1463" s="82" customFormat="1" x14ac:dyDescent="0.25"/>
    <row r="1464" s="82" customFormat="1" x14ac:dyDescent="0.25"/>
    <row r="1465" s="82" customFormat="1" x14ac:dyDescent="0.25"/>
    <row r="1466" s="82" customFormat="1" x14ac:dyDescent="0.25"/>
    <row r="1467" s="82" customFormat="1" x14ac:dyDescent="0.25"/>
    <row r="1468" s="82" customFormat="1" x14ac:dyDescent="0.25"/>
    <row r="1469" s="82" customFormat="1" x14ac:dyDescent="0.25"/>
    <row r="1470" s="82" customFormat="1" x14ac:dyDescent="0.25"/>
    <row r="1471" s="82" customFormat="1" x14ac:dyDescent="0.25"/>
    <row r="1472" s="82" customFormat="1" x14ac:dyDescent="0.25"/>
    <row r="1473" s="82" customFormat="1" x14ac:dyDescent="0.25"/>
    <row r="1474" s="82" customFormat="1" x14ac:dyDescent="0.25"/>
    <row r="1475" s="82" customFormat="1" x14ac:dyDescent="0.25"/>
    <row r="1476" s="82" customFormat="1" x14ac:dyDescent="0.25"/>
    <row r="1477" s="82" customFormat="1" x14ac:dyDescent="0.25"/>
    <row r="1478" s="82" customFormat="1" x14ac:dyDescent="0.25"/>
    <row r="1479" s="82" customFormat="1" x14ac:dyDescent="0.25"/>
    <row r="1480" s="82" customFormat="1" x14ac:dyDescent="0.25"/>
    <row r="1481" s="82" customFormat="1" x14ac:dyDescent="0.25"/>
    <row r="1482" s="82" customFormat="1" x14ac:dyDescent="0.25"/>
    <row r="1483" s="82" customFormat="1" x14ac:dyDescent="0.25"/>
    <row r="1484" s="82" customFormat="1" x14ac:dyDescent="0.25"/>
    <row r="1485" s="82" customFormat="1" x14ac:dyDescent="0.25"/>
    <row r="1486" s="82" customFormat="1" x14ac:dyDescent="0.25"/>
    <row r="1487" s="82" customFormat="1" x14ac:dyDescent="0.25"/>
    <row r="1488" s="82" customFormat="1" x14ac:dyDescent="0.25"/>
    <row r="1489" s="82" customFormat="1" x14ac:dyDescent="0.25"/>
    <row r="1490" s="82" customFormat="1" x14ac:dyDescent="0.25"/>
    <row r="1491" s="82" customFormat="1" x14ac:dyDescent="0.25"/>
    <row r="1492" s="82" customFormat="1" x14ac:dyDescent="0.25"/>
    <row r="1493" s="82" customFormat="1" x14ac:dyDescent="0.25"/>
    <row r="1494" s="82" customFormat="1" x14ac:dyDescent="0.25"/>
    <row r="1495" s="82" customFormat="1" x14ac:dyDescent="0.25"/>
    <row r="1496" s="82" customFormat="1" x14ac:dyDescent="0.25"/>
    <row r="1497" s="82" customFormat="1" x14ac:dyDescent="0.25"/>
    <row r="1498" s="82" customFormat="1" x14ac:dyDescent="0.25"/>
    <row r="1499" s="82" customFormat="1" x14ac:dyDescent="0.25"/>
    <row r="1500" s="82" customFormat="1" x14ac:dyDescent="0.25"/>
    <row r="1501" s="82" customFormat="1" x14ac:dyDescent="0.25"/>
    <row r="1502" s="82" customFormat="1" x14ac:dyDescent="0.25"/>
    <row r="1503" s="82" customFormat="1" x14ac:dyDescent="0.25"/>
    <row r="1504" s="82" customFormat="1" x14ac:dyDescent="0.25"/>
    <row r="1505" s="82" customFormat="1" x14ac:dyDescent="0.25"/>
    <row r="1506" s="82" customFormat="1" x14ac:dyDescent="0.25"/>
    <row r="1507" s="82" customFormat="1" x14ac:dyDescent="0.25"/>
    <row r="1508" s="82" customFormat="1" x14ac:dyDescent="0.25"/>
    <row r="1509" s="82" customFormat="1" x14ac:dyDescent="0.25"/>
    <row r="1510" s="82" customFormat="1" x14ac:dyDescent="0.25"/>
    <row r="1511" s="82" customFormat="1" x14ac:dyDescent="0.25"/>
    <row r="1512" s="82" customFormat="1" x14ac:dyDescent="0.25"/>
    <row r="1513" s="82" customFormat="1" x14ac:dyDescent="0.25"/>
    <row r="1514" s="82" customFormat="1" x14ac:dyDescent="0.25"/>
    <row r="1515" s="82" customFormat="1" x14ac:dyDescent="0.25"/>
    <row r="1516" s="82" customFormat="1" x14ac:dyDescent="0.25"/>
    <row r="1517" s="82" customFormat="1" x14ac:dyDescent="0.25"/>
    <row r="1518" s="82" customFormat="1" x14ac:dyDescent="0.25"/>
    <row r="1519" s="82" customFormat="1" x14ac:dyDescent="0.25"/>
    <row r="1520" s="82" customFormat="1" x14ac:dyDescent="0.25"/>
    <row r="1521" s="82" customFormat="1" x14ac:dyDescent="0.25"/>
    <row r="1522" s="82" customFormat="1" x14ac:dyDescent="0.25"/>
    <row r="1523" s="82" customFormat="1" x14ac:dyDescent="0.25"/>
    <row r="1524" s="82" customFormat="1" x14ac:dyDescent="0.25"/>
    <row r="1525" s="82" customFormat="1" x14ac:dyDescent="0.25"/>
    <row r="1526" s="82" customFormat="1" x14ac:dyDescent="0.25"/>
    <row r="1527" s="82" customFormat="1" x14ac:dyDescent="0.25"/>
    <row r="1528" s="82" customFormat="1" x14ac:dyDescent="0.25"/>
    <row r="1529" s="82" customFormat="1" x14ac:dyDescent="0.25"/>
    <row r="1530" s="82" customFormat="1" x14ac:dyDescent="0.25"/>
    <row r="1531" s="82" customFormat="1" x14ac:dyDescent="0.25"/>
    <row r="1532" s="82" customFormat="1" x14ac:dyDescent="0.25"/>
    <row r="1533" s="82" customFormat="1" x14ac:dyDescent="0.25"/>
    <row r="1534" s="82" customFormat="1" x14ac:dyDescent="0.25"/>
    <row r="1535" s="82" customFormat="1" x14ac:dyDescent="0.25"/>
    <row r="1536" s="82" customFormat="1" x14ac:dyDescent="0.25"/>
    <row r="1537" s="82" customFormat="1" x14ac:dyDescent="0.25"/>
    <row r="1538" s="82" customFormat="1" x14ac:dyDescent="0.25"/>
    <row r="1539" s="82" customFormat="1" x14ac:dyDescent="0.25"/>
    <row r="1540" s="82" customFormat="1" x14ac:dyDescent="0.25"/>
    <row r="1541" s="82" customFormat="1" x14ac:dyDescent="0.25"/>
    <row r="1542" s="82" customFormat="1" x14ac:dyDescent="0.25"/>
    <row r="1543" s="82" customFormat="1" x14ac:dyDescent="0.25"/>
    <row r="1544" s="82" customFormat="1" x14ac:dyDescent="0.25"/>
    <row r="1545" s="82" customFormat="1" x14ac:dyDescent="0.25"/>
    <row r="1546" s="82" customFormat="1" x14ac:dyDescent="0.25"/>
    <row r="1547" s="82" customFormat="1" x14ac:dyDescent="0.25"/>
    <row r="1548" s="82" customFormat="1" x14ac:dyDescent="0.25"/>
    <row r="1549" s="82" customFormat="1" x14ac:dyDescent="0.25"/>
    <row r="1550" s="82" customFormat="1" x14ac:dyDescent="0.25"/>
    <row r="1551" s="82" customFormat="1" x14ac:dyDescent="0.25"/>
    <row r="1552" s="82" customFormat="1" x14ac:dyDescent="0.25"/>
    <row r="1553" s="82" customFormat="1" x14ac:dyDescent="0.25"/>
    <row r="1554" s="82" customFormat="1" x14ac:dyDescent="0.25"/>
    <row r="1555" s="82" customFormat="1" x14ac:dyDescent="0.25"/>
    <row r="1556" s="82" customFormat="1" x14ac:dyDescent="0.25"/>
    <row r="1557" s="82" customFormat="1" x14ac:dyDescent="0.25"/>
    <row r="1558" s="82" customFormat="1" x14ac:dyDescent="0.25"/>
    <row r="1559" s="82" customFormat="1" x14ac:dyDescent="0.25"/>
    <row r="1560" s="82" customFormat="1" x14ac:dyDescent="0.25"/>
    <row r="1561" s="82" customFormat="1" x14ac:dyDescent="0.25"/>
    <row r="1562" s="82" customFormat="1" x14ac:dyDescent="0.25"/>
    <row r="1563" s="82" customFormat="1" x14ac:dyDescent="0.25"/>
    <row r="1564" s="82" customFormat="1" x14ac:dyDescent="0.25"/>
    <row r="1565" s="82" customFormat="1" x14ac:dyDescent="0.25"/>
    <row r="1566" s="82" customFormat="1" x14ac:dyDescent="0.25"/>
    <row r="1567" s="82" customFormat="1" x14ac:dyDescent="0.25"/>
    <row r="1568" s="82" customFormat="1" x14ac:dyDescent="0.25"/>
    <row r="1569" s="82" customFormat="1" x14ac:dyDescent="0.25"/>
    <row r="1570" s="82" customFormat="1" x14ac:dyDescent="0.25"/>
    <row r="1571" s="82" customFormat="1" x14ac:dyDescent="0.25"/>
    <row r="1572" s="82" customFormat="1" x14ac:dyDescent="0.25"/>
    <row r="1573" s="82" customFormat="1" x14ac:dyDescent="0.25"/>
    <row r="1574" s="82" customFormat="1" x14ac:dyDescent="0.25"/>
    <row r="1575" s="82" customFormat="1" x14ac:dyDescent="0.25"/>
    <row r="1576" s="82" customFormat="1" x14ac:dyDescent="0.25"/>
    <row r="1577" s="82" customFormat="1" x14ac:dyDescent="0.25"/>
    <row r="1578" s="82" customFormat="1" x14ac:dyDescent="0.25"/>
    <row r="1579" s="82" customFormat="1" x14ac:dyDescent="0.25"/>
    <row r="1580" s="82" customFormat="1" x14ac:dyDescent="0.25"/>
    <row r="1581" s="82" customFormat="1" x14ac:dyDescent="0.25"/>
    <row r="1582" s="82" customFormat="1" x14ac:dyDescent="0.25"/>
    <row r="1583" s="82" customFormat="1" x14ac:dyDescent="0.25"/>
    <row r="1584" s="82" customFormat="1" x14ac:dyDescent="0.25"/>
    <row r="1585" s="82" customFormat="1" x14ac:dyDescent="0.25"/>
    <row r="1586" s="82" customFormat="1" x14ac:dyDescent="0.25"/>
    <row r="1587" s="82" customFormat="1" x14ac:dyDescent="0.25"/>
    <row r="1588" s="82" customFormat="1" x14ac:dyDescent="0.25"/>
    <row r="1589" s="82" customFormat="1" x14ac:dyDescent="0.25"/>
    <row r="1590" s="82" customFormat="1" x14ac:dyDescent="0.25"/>
    <row r="1591" s="82" customFormat="1" x14ac:dyDescent="0.25"/>
    <row r="1592" s="82" customFormat="1" x14ac:dyDescent="0.25"/>
    <row r="1593" s="82" customFormat="1" x14ac:dyDescent="0.25"/>
    <row r="1594" s="82" customFormat="1" x14ac:dyDescent="0.25"/>
    <row r="1595" s="82" customFormat="1" x14ac:dyDescent="0.25"/>
    <row r="1596" s="82" customFormat="1" x14ac:dyDescent="0.25"/>
    <row r="1597" s="82" customFormat="1" x14ac:dyDescent="0.25"/>
    <row r="1598" s="82" customFormat="1" x14ac:dyDescent="0.25"/>
    <row r="1599" s="82" customFormat="1" x14ac:dyDescent="0.25"/>
    <row r="1600" s="82" customFormat="1" x14ac:dyDescent="0.25"/>
    <row r="1601" s="82" customFormat="1" x14ac:dyDescent="0.25"/>
    <row r="1602" s="82" customFormat="1" x14ac:dyDescent="0.25"/>
    <row r="1603" s="82" customFormat="1" x14ac:dyDescent="0.25"/>
    <row r="1604" s="82" customFormat="1" x14ac:dyDescent="0.25"/>
    <row r="1605" s="82" customFormat="1" x14ac:dyDescent="0.25"/>
    <row r="1606" s="82" customFormat="1" x14ac:dyDescent="0.25"/>
    <row r="1607" s="82" customFormat="1" x14ac:dyDescent="0.25"/>
    <row r="1608" s="82" customFormat="1" x14ac:dyDescent="0.25"/>
    <row r="1609" s="82" customFormat="1" x14ac:dyDescent="0.25"/>
    <row r="1610" s="82" customFormat="1" x14ac:dyDescent="0.25"/>
    <row r="1611" s="82" customFormat="1" x14ac:dyDescent="0.25"/>
    <row r="1612" s="82" customFormat="1" x14ac:dyDescent="0.25"/>
    <row r="1613" s="82" customFormat="1" x14ac:dyDescent="0.25"/>
    <row r="1614" s="82" customFormat="1" x14ac:dyDescent="0.25"/>
    <row r="1615" s="82" customFormat="1" x14ac:dyDescent="0.25"/>
    <row r="1616" s="82" customFormat="1" x14ac:dyDescent="0.25"/>
    <row r="1617" s="82" customFormat="1" x14ac:dyDescent="0.25"/>
    <row r="1618" s="82" customFormat="1" x14ac:dyDescent="0.25"/>
    <row r="1619" s="82" customFormat="1" x14ac:dyDescent="0.25"/>
    <row r="1620" s="82" customFormat="1" x14ac:dyDescent="0.25"/>
    <row r="1621" s="82" customFormat="1" x14ac:dyDescent="0.25"/>
    <row r="1622" s="82" customFormat="1" x14ac:dyDescent="0.25"/>
    <row r="1623" s="82" customFormat="1" x14ac:dyDescent="0.25"/>
    <row r="1624" s="82" customFormat="1" x14ac:dyDescent="0.25"/>
    <row r="1625" s="82" customFormat="1" x14ac:dyDescent="0.25"/>
    <row r="1626" s="82" customFormat="1" x14ac:dyDescent="0.25"/>
    <row r="1627" s="82" customFormat="1" x14ac:dyDescent="0.25"/>
    <row r="1628" s="82" customFormat="1" x14ac:dyDescent="0.25"/>
    <row r="1629" s="82" customFormat="1" x14ac:dyDescent="0.25"/>
    <row r="1630" s="82" customFormat="1" x14ac:dyDescent="0.25"/>
    <row r="1631" s="82" customFormat="1" x14ac:dyDescent="0.25"/>
    <row r="1632" s="82" customFormat="1" x14ac:dyDescent="0.25"/>
    <row r="1633" s="82" customFormat="1" x14ac:dyDescent="0.25"/>
    <row r="1634" s="82" customFormat="1" x14ac:dyDescent="0.25"/>
    <row r="1635" s="82" customFormat="1" x14ac:dyDescent="0.25"/>
    <row r="1636" s="82" customFormat="1" x14ac:dyDescent="0.25"/>
    <row r="1637" s="82" customFormat="1" x14ac:dyDescent="0.25"/>
    <row r="1638" s="82" customFormat="1" x14ac:dyDescent="0.25"/>
    <row r="1639" s="82" customFormat="1" x14ac:dyDescent="0.25"/>
    <row r="1640" s="82" customFormat="1" x14ac:dyDescent="0.25"/>
    <row r="1641" s="82" customFormat="1" x14ac:dyDescent="0.25"/>
    <row r="1642" s="82" customFormat="1" x14ac:dyDescent="0.25"/>
    <row r="1643" s="82" customFormat="1" x14ac:dyDescent="0.25"/>
    <row r="1644" s="82" customFormat="1" x14ac:dyDescent="0.25"/>
    <row r="1645" s="82" customFormat="1" x14ac:dyDescent="0.25"/>
    <row r="1646" s="82" customFormat="1" x14ac:dyDescent="0.25"/>
    <row r="1647" s="82" customFormat="1" x14ac:dyDescent="0.25"/>
    <row r="1648" s="82" customFormat="1" x14ac:dyDescent="0.25"/>
    <row r="1649" s="82" customFormat="1" x14ac:dyDescent="0.25"/>
    <row r="1650" s="82" customFormat="1" x14ac:dyDescent="0.25"/>
    <row r="1651" s="82" customFormat="1" x14ac:dyDescent="0.25"/>
    <row r="1652" s="82" customFormat="1" x14ac:dyDescent="0.25"/>
    <row r="1653" s="82" customFormat="1" x14ac:dyDescent="0.25"/>
    <row r="1654" s="82" customFormat="1" x14ac:dyDescent="0.25"/>
    <row r="1655" s="82" customFormat="1" x14ac:dyDescent="0.25"/>
    <row r="1656" s="82" customFormat="1" x14ac:dyDescent="0.25"/>
    <row r="1657" s="82" customFormat="1" x14ac:dyDescent="0.25"/>
    <row r="1658" s="82" customFormat="1" x14ac:dyDescent="0.25"/>
    <row r="1659" s="82" customFormat="1" x14ac:dyDescent="0.25"/>
    <row r="1660" s="82" customFormat="1" x14ac:dyDescent="0.25"/>
    <row r="1661" s="82" customFormat="1" x14ac:dyDescent="0.25"/>
    <row r="1662" s="82" customFormat="1" x14ac:dyDescent="0.25"/>
    <row r="1663" s="82" customFormat="1" x14ac:dyDescent="0.25"/>
    <row r="1664" s="82" customFormat="1" x14ac:dyDescent="0.25"/>
    <row r="1665" s="82" customFormat="1" x14ac:dyDescent="0.25"/>
    <row r="1666" s="82" customFormat="1" x14ac:dyDescent="0.25"/>
    <row r="1667" s="82" customFormat="1" x14ac:dyDescent="0.25"/>
    <row r="1668" s="82" customFormat="1" x14ac:dyDescent="0.25"/>
    <row r="1669" s="82" customFormat="1" x14ac:dyDescent="0.25"/>
    <row r="1670" s="82" customFormat="1" x14ac:dyDescent="0.25"/>
    <row r="1671" s="82" customFormat="1" x14ac:dyDescent="0.25"/>
    <row r="1672" s="82" customFormat="1" x14ac:dyDescent="0.25"/>
    <row r="1673" s="82" customFormat="1" x14ac:dyDescent="0.25"/>
    <row r="1674" s="82" customFormat="1" x14ac:dyDescent="0.25"/>
    <row r="1675" s="82" customFormat="1" x14ac:dyDescent="0.25"/>
    <row r="1676" s="82" customFormat="1" x14ac:dyDescent="0.25"/>
    <row r="1677" s="82" customFormat="1" x14ac:dyDescent="0.25"/>
    <row r="1678" s="82" customFormat="1" x14ac:dyDescent="0.25"/>
    <row r="1679" s="82" customFormat="1" x14ac:dyDescent="0.25"/>
    <row r="1680" s="82" customFormat="1" x14ac:dyDescent="0.25"/>
    <row r="1681" s="82" customFormat="1" x14ac:dyDescent="0.25"/>
    <row r="1682" s="82" customFormat="1" x14ac:dyDescent="0.25"/>
    <row r="1683" s="82" customFormat="1" x14ac:dyDescent="0.25"/>
    <row r="1684" s="82" customFormat="1" x14ac:dyDescent="0.25"/>
    <row r="1685" s="82" customFormat="1" x14ac:dyDescent="0.25"/>
    <row r="1686" s="82" customFormat="1" x14ac:dyDescent="0.25"/>
    <row r="1687" s="82" customFormat="1" x14ac:dyDescent="0.25"/>
    <row r="1688" s="82" customFormat="1" x14ac:dyDescent="0.25"/>
    <row r="1689" s="82" customFormat="1" x14ac:dyDescent="0.25"/>
    <row r="1690" s="82" customFormat="1" x14ac:dyDescent="0.25"/>
    <row r="1691" s="82" customFormat="1" x14ac:dyDescent="0.25"/>
    <row r="1692" s="82" customFormat="1" x14ac:dyDescent="0.25"/>
    <row r="1693" s="82" customFormat="1" x14ac:dyDescent="0.25"/>
    <row r="1694" s="82" customFormat="1" x14ac:dyDescent="0.25"/>
    <row r="1695" s="82" customFormat="1" x14ac:dyDescent="0.25"/>
    <row r="1696" s="82" customFormat="1" x14ac:dyDescent="0.25"/>
    <row r="1697" s="82" customFormat="1" x14ac:dyDescent="0.25"/>
    <row r="1698" s="82" customFormat="1" x14ac:dyDescent="0.25"/>
    <row r="1699" s="82" customFormat="1" x14ac:dyDescent="0.25"/>
    <row r="1700" s="82" customFormat="1" x14ac:dyDescent="0.25"/>
    <row r="1701" s="82" customFormat="1" x14ac:dyDescent="0.25"/>
    <row r="1702" s="82" customFormat="1" x14ac:dyDescent="0.25"/>
    <row r="1703" s="82" customFormat="1" x14ac:dyDescent="0.25"/>
    <row r="1704" s="82" customFormat="1" x14ac:dyDescent="0.25"/>
    <row r="1705" s="82" customFormat="1" x14ac:dyDescent="0.25"/>
    <row r="1706" s="82" customFormat="1" x14ac:dyDescent="0.25"/>
    <row r="1707" s="82" customFormat="1" x14ac:dyDescent="0.25"/>
    <row r="1708" s="82" customFormat="1" x14ac:dyDescent="0.25"/>
    <row r="1709" s="82" customFormat="1" x14ac:dyDescent="0.25"/>
    <row r="1710" s="82" customFormat="1" x14ac:dyDescent="0.25"/>
    <row r="1711" s="82" customFormat="1" x14ac:dyDescent="0.25"/>
    <row r="1712" s="82" customFormat="1" x14ac:dyDescent="0.25"/>
    <row r="1713" s="82" customFormat="1" x14ac:dyDescent="0.25"/>
    <row r="1714" s="82" customFormat="1" x14ac:dyDescent="0.25"/>
    <row r="1715" s="82" customFormat="1" x14ac:dyDescent="0.25"/>
    <row r="1716" s="82" customFormat="1" x14ac:dyDescent="0.25"/>
    <row r="1717" s="82" customFormat="1" x14ac:dyDescent="0.25"/>
    <row r="1718" s="82" customFormat="1" x14ac:dyDescent="0.25"/>
    <row r="1719" s="82" customFormat="1" x14ac:dyDescent="0.25"/>
    <row r="1720" s="82" customFormat="1" x14ac:dyDescent="0.25"/>
    <row r="1721" s="82" customFormat="1" x14ac:dyDescent="0.25"/>
    <row r="1722" s="82" customFormat="1" x14ac:dyDescent="0.25"/>
    <row r="1723" s="82" customFormat="1" x14ac:dyDescent="0.25"/>
    <row r="1724" s="82" customFormat="1" x14ac:dyDescent="0.25"/>
    <row r="1725" s="82" customFormat="1" x14ac:dyDescent="0.25"/>
    <row r="1726" s="82" customFormat="1" x14ac:dyDescent="0.25"/>
    <row r="1727" s="82" customFormat="1" x14ac:dyDescent="0.25"/>
    <row r="1728" s="82" customFormat="1" x14ac:dyDescent="0.25"/>
    <row r="1729" s="82" customFormat="1" x14ac:dyDescent="0.25"/>
    <row r="1730" s="82" customFormat="1" x14ac:dyDescent="0.25"/>
    <row r="1731" s="82" customFormat="1" x14ac:dyDescent="0.25"/>
    <row r="1732" s="82" customFormat="1" x14ac:dyDescent="0.25"/>
    <row r="1733" s="82" customFormat="1" x14ac:dyDescent="0.25"/>
    <row r="1734" s="82" customFormat="1" x14ac:dyDescent="0.25"/>
    <row r="1735" s="82" customFormat="1" x14ac:dyDescent="0.25"/>
    <row r="1736" s="82" customFormat="1" x14ac:dyDescent="0.25"/>
    <row r="1737" s="82" customFormat="1" x14ac:dyDescent="0.25"/>
    <row r="1738" s="82" customFormat="1" x14ac:dyDescent="0.25"/>
    <row r="1739" s="82" customFormat="1" x14ac:dyDescent="0.25"/>
    <row r="1740" s="82" customFormat="1" x14ac:dyDescent="0.25"/>
  </sheetData>
  <customSheetViews>
    <customSheetView guid="{CFED1871-9B9D-472F-82C9-C68C06036B2E}" scale="75" showGridLines="0">
      <pane xSplit="3" ySplit="7" topLeftCell="D8" activePane="bottomRight" state="frozen"/>
      <selection pane="bottomRight" activeCell="B11" sqref="B11:C13"/>
      <pageMargins left="0.7" right="0.7" top="0.75" bottom="0.75" header="0.3" footer="0.3"/>
    </customSheetView>
  </customSheetViews>
  <conditionalFormatting sqref="D112:AJ115">
    <cfRule type="cellIs" dxfId="19" priority="1" operator="not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9"/>
  <dimension ref="A1:AK1120"/>
  <sheetViews>
    <sheetView showGridLines="0" zoomScale="70" zoomScaleNormal="70" workbookViewId="0">
      <selection activeCell="C13" sqref="C13"/>
    </sheetView>
  </sheetViews>
  <sheetFormatPr defaultColWidth="11.44140625" defaultRowHeight="13.8" x14ac:dyDescent="0.25"/>
  <cols>
    <col min="1" max="1" width="2.77734375" style="42" customWidth="1"/>
    <col min="2" max="2" width="34.21875" style="42" customWidth="1"/>
    <col min="3" max="3" width="24.5546875" style="41" bestFit="1" customWidth="1"/>
    <col min="4" max="4" width="16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77734375" style="42" customWidth="1"/>
    <col min="9" max="9" width="24.5546875" style="41" bestFit="1" customWidth="1"/>
    <col min="10" max="10" width="16" style="42" bestFit="1" customWidth="1"/>
    <col min="11" max="11" width="24.5546875" style="42" bestFit="1" customWidth="1"/>
    <col min="12" max="12" width="16.44140625" style="42" bestFit="1" customWidth="1"/>
    <col min="13" max="13" width="15.77734375" style="42" customWidth="1"/>
    <col min="14" max="14" width="16.21875" style="42" customWidth="1"/>
    <col min="15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1211</v>
      </c>
      <c r="H2" s="40"/>
    </row>
    <row r="3" spans="2:12" x14ac:dyDescent="0.25">
      <c r="B3" s="43" t="s">
        <v>1160</v>
      </c>
      <c r="H3" s="76"/>
    </row>
    <row r="4" spans="2:12" x14ac:dyDescent="0.25">
      <c r="B4" s="44">
        <v>44439</v>
      </c>
      <c r="H4" s="40"/>
    </row>
    <row r="5" spans="2:12" x14ac:dyDescent="0.25">
      <c r="B5" s="40" t="s">
        <v>554</v>
      </c>
      <c r="F5" s="54"/>
      <c r="H5" s="103"/>
    </row>
    <row r="7" spans="2:12" ht="15" customHeight="1" x14ac:dyDescent="0.25">
      <c r="B7" s="572" t="s">
        <v>555</v>
      </c>
      <c r="C7" s="572"/>
      <c r="D7" s="572"/>
      <c r="E7" s="572"/>
      <c r="F7" s="572"/>
      <c r="H7" s="572" t="s">
        <v>556</v>
      </c>
      <c r="I7" s="572"/>
      <c r="J7" s="572"/>
      <c r="K7" s="572"/>
      <c r="L7" s="572"/>
    </row>
    <row r="8" spans="2:12" ht="14.25" customHeight="1" x14ac:dyDescent="0.25">
      <c r="B8" s="572"/>
      <c r="C8" s="572"/>
      <c r="D8" s="572"/>
      <c r="E8" s="572"/>
      <c r="F8" s="572"/>
      <c r="H8" s="572"/>
      <c r="I8" s="572"/>
      <c r="J8" s="572"/>
      <c r="K8" s="572"/>
      <c r="L8" s="572"/>
    </row>
    <row r="9" spans="2:12" s="46" customFormat="1" x14ac:dyDescent="0.25">
      <c r="B9" s="573" t="s">
        <v>558</v>
      </c>
      <c r="C9" s="169">
        <v>44408</v>
      </c>
      <c r="D9" s="169">
        <v>44408</v>
      </c>
      <c r="E9" s="169">
        <v>44439</v>
      </c>
      <c r="F9" s="170">
        <v>44439</v>
      </c>
      <c r="G9" s="45"/>
      <c r="H9" s="573" t="s">
        <v>558</v>
      </c>
      <c r="I9" s="169">
        <v>44408</v>
      </c>
      <c r="J9" s="169">
        <v>44408</v>
      </c>
      <c r="K9" s="169">
        <v>44439</v>
      </c>
      <c r="L9" s="170">
        <v>44439</v>
      </c>
    </row>
    <row r="10" spans="2:12" ht="14.4" thickBot="1" x14ac:dyDescent="0.3">
      <c r="B10" s="574"/>
      <c r="C10" s="171" t="s">
        <v>559</v>
      </c>
      <c r="D10" s="171" t="s">
        <v>560</v>
      </c>
      <c r="E10" s="171" t="s">
        <v>559</v>
      </c>
      <c r="F10" s="172" t="s">
        <v>560</v>
      </c>
      <c r="H10" s="574"/>
      <c r="I10" s="171" t="s">
        <v>559</v>
      </c>
      <c r="J10" s="171" t="s">
        <v>560</v>
      </c>
      <c r="K10" s="171" t="s">
        <v>559</v>
      </c>
      <c r="L10" s="172" t="s">
        <v>560</v>
      </c>
    </row>
    <row r="11" spans="2:12" ht="14.4" thickTop="1" x14ac:dyDescent="0.25">
      <c r="B11" s="47"/>
      <c r="C11" s="153"/>
      <c r="D11" s="153"/>
      <c r="E11" s="134"/>
      <c r="F11" s="159"/>
      <c r="H11" s="47"/>
      <c r="I11" s="153"/>
      <c r="J11" s="153"/>
      <c r="K11" s="134"/>
      <c r="L11" s="159"/>
    </row>
    <row r="12" spans="2:12" s="4" customFormat="1" x14ac:dyDescent="0.25">
      <c r="B12" s="48" t="s">
        <v>1135</v>
      </c>
      <c r="C12" s="153">
        <v>12626011.655579999</v>
      </c>
      <c r="D12" s="153">
        <v>25.814306610944048</v>
      </c>
      <c r="E12" s="153">
        <v>12645681.10836</v>
      </c>
      <c r="F12" s="159">
        <v>25.71618021558173</v>
      </c>
      <c r="H12" s="177" t="s">
        <v>1135</v>
      </c>
      <c r="I12" s="153">
        <v>11323056.67667</v>
      </c>
      <c r="J12" s="153">
        <v>25.938713848464467</v>
      </c>
      <c r="K12" s="153">
        <v>11331689.36238</v>
      </c>
      <c r="L12" s="159">
        <v>25.820664003377146</v>
      </c>
    </row>
    <row r="13" spans="2:12" s="4" customFormat="1" x14ac:dyDescent="0.25">
      <c r="B13" s="48" t="s">
        <v>1134</v>
      </c>
      <c r="C13" s="153">
        <v>6855691.5680900002</v>
      </c>
      <c r="D13" s="153">
        <v>14.016692602253849</v>
      </c>
      <c r="E13" s="153">
        <v>6821736.4859999996</v>
      </c>
      <c r="F13" s="159">
        <v>13.87264184142758</v>
      </c>
      <c r="H13" s="177" t="s">
        <v>1134</v>
      </c>
      <c r="I13" s="153">
        <v>6048374.4108800003</v>
      </c>
      <c r="J13" s="153">
        <v>13.855538974333751</v>
      </c>
      <c r="K13" s="153">
        <v>6019469.273</v>
      </c>
      <c r="L13" s="159">
        <v>13.716109629053719</v>
      </c>
    </row>
    <row r="14" spans="2:12" s="4" customFormat="1" x14ac:dyDescent="0.25">
      <c r="B14" s="48" t="s">
        <v>1133</v>
      </c>
      <c r="C14" s="153">
        <v>5960614.0154999997</v>
      </c>
      <c r="D14" s="153">
        <v>12.186676361700153</v>
      </c>
      <c r="E14" s="153">
        <v>6027308.9752900004</v>
      </c>
      <c r="F14" s="159">
        <v>12.257098885807073</v>
      </c>
      <c r="H14" s="177" t="s">
        <v>1133</v>
      </c>
      <c r="I14" s="153">
        <v>5397960.2056200001</v>
      </c>
      <c r="J14" s="153">
        <v>12.365578406709256</v>
      </c>
      <c r="K14" s="153">
        <v>5458923.5083100004</v>
      </c>
      <c r="L14" s="159">
        <v>12.43883636593131</v>
      </c>
    </row>
    <row r="15" spans="2:12" s="4" customFormat="1" x14ac:dyDescent="0.25">
      <c r="B15" s="48" t="s">
        <v>1136</v>
      </c>
      <c r="C15" s="153">
        <v>5428407.5475700004</v>
      </c>
      <c r="D15" s="153">
        <v>11.098562290666417</v>
      </c>
      <c r="E15" s="153">
        <v>5536414.7618199997</v>
      </c>
      <c r="F15" s="159">
        <v>11.258819397956064</v>
      </c>
      <c r="H15" s="177" t="s">
        <v>1136</v>
      </c>
      <c r="I15" s="153">
        <v>4960111.4523099996</v>
      </c>
      <c r="J15" s="153">
        <v>11.362560065874185</v>
      </c>
      <c r="K15" s="153">
        <v>5064030.09999</v>
      </c>
      <c r="L15" s="159">
        <v>11.539022605837415</v>
      </c>
    </row>
    <row r="16" spans="2:12" s="4" customFormat="1" x14ac:dyDescent="0.25">
      <c r="B16" s="48" t="s">
        <v>1142</v>
      </c>
      <c r="C16" s="153">
        <v>4056550.3707900001</v>
      </c>
      <c r="D16" s="153">
        <v>8.2937540302390484</v>
      </c>
      <c r="E16" s="153">
        <v>4096649.3048100001</v>
      </c>
      <c r="F16" s="159">
        <v>8.3309211184271508</v>
      </c>
      <c r="H16" s="177" t="s">
        <v>1142</v>
      </c>
      <c r="I16" s="153">
        <v>3655088.78339</v>
      </c>
      <c r="J16" s="153">
        <v>8.3730307769657433</v>
      </c>
      <c r="K16" s="153">
        <v>3690621.1948799998</v>
      </c>
      <c r="L16" s="159">
        <v>8.4095395478370296</v>
      </c>
    </row>
    <row r="17" spans="2:12" s="4" customFormat="1" x14ac:dyDescent="0.25">
      <c r="B17" s="48" t="s">
        <v>1139</v>
      </c>
      <c r="C17" s="153">
        <v>4050887.2106400002</v>
      </c>
      <c r="D17" s="153">
        <v>8.2821755083362625</v>
      </c>
      <c r="E17" s="153">
        <v>4051913.9515</v>
      </c>
      <c r="F17" s="159">
        <v>8.2399475759291398</v>
      </c>
      <c r="H17" s="177" t="s">
        <v>1139</v>
      </c>
      <c r="I17" s="153">
        <v>3679155.8297999999</v>
      </c>
      <c r="J17" s="153">
        <v>8.4281632599897787</v>
      </c>
      <c r="K17" s="153">
        <v>3676872.8444099999</v>
      </c>
      <c r="L17" s="159">
        <v>8.378212220839778</v>
      </c>
    </row>
    <row r="18" spans="2:12" s="4" customFormat="1" x14ac:dyDescent="0.25">
      <c r="B18" s="48" t="s">
        <v>1138</v>
      </c>
      <c r="C18" s="88">
        <v>2208981.2152399998</v>
      </c>
      <c r="D18" s="153">
        <v>4.5163365870029111</v>
      </c>
      <c r="E18" s="153">
        <v>2229530.31409</v>
      </c>
      <c r="F18" s="159">
        <v>4.5339592910766253</v>
      </c>
      <c r="H18" s="177" t="s">
        <v>1138</v>
      </c>
      <c r="I18" s="88">
        <v>2004339.26333</v>
      </c>
      <c r="J18" s="153">
        <v>4.5915148260168106</v>
      </c>
      <c r="K18" s="153">
        <v>2023581.6863599999</v>
      </c>
      <c r="L18" s="159">
        <v>4.6109826289762266</v>
      </c>
    </row>
    <row r="19" spans="2:12" s="4" customFormat="1" x14ac:dyDescent="0.25">
      <c r="B19" s="48" t="s">
        <v>1205</v>
      </c>
      <c r="C19" s="153">
        <v>2187272.8449400002</v>
      </c>
      <c r="D19" s="153">
        <v>4.4719530918633001</v>
      </c>
      <c r="E19" s="153">
        <v>2221328.6606600001</v>
      </c>
      <c r="F19" s="159">
        <v>4.5172804585278437</v>
      </c>
      <c r="H19" s="48" t="s">
        <v>1205</v>
      </c>
      <c r="I19" s="88">
        <v>1726691.43521</v>
      </c>
      <c r="J19" s="153">
        <v>3.9554827217979072</v>
      </c>
      <c r="K19" s="153">
        <v>1756884.49077</v>
      </c>
      <c r="L19" s="159">
        <v>4.003279888656313</v>
      </c>
    </row>
    <row r="20" spans="2:12" s="4" customFormat="1" x14ac:dyDescent="0.25">
      <c r="B20" s="48" t="s">
        <v>1141</v>
      </c>
      <c r="C20" s="153">
        <v>968917.53191999998</v>
      </c>
      <c r="D20" s="153">
        <v>1.9809845683651142</v>
      </c>
      <c r="E20" s="153">
        <v>956203.27356</v>
      </c>
      <c r="F20" s="159">
        <v>1.9445291633474682</v>
      </c>
      <c r="H20" s="177" t="s">
        <v>1141</v>
      </c>
      <c r="I20" s="88">
        <v>882157.70496</v>
      </c>
      <c r="J20" s="153">
        <v>2.0208356216499102</v>
      </c>
      <c r="K20" s="153">
        <v>868380.12046999997</v>
      </c>
      <c r="L20" s="159">
        <v>1.978712140866409</v>
      </c>
    </row>
    <row r="21" spans="2:12" s="4" customFormat="1" x14ac:dyDescent="0.25">
      <c r="B21" s="48" t="s">
        <v>1143</v>
      </c>
      <c r="C21" s="153">
        <v>923873.00954999996</v>
      </c>
      <c r="D21" s="153">
        <v>1.8888895233642</v>
      </c>
      <c r="E21" s="153">
        <v>910890.61433000001</v>
      </c>
      <c r="F21" s="159">
        <v>1.8523816150405947</v>
      </c>
      <c r="H21" s="177" t="s">
        <v>1143</v>
      </c>
      <c r="I21" s="88">
        <v>858002.88341999997</v>
      </c>
      <c r="J21" s="153">
        <v>1.9655020644773387</v>
      </c>
      <c r="K21" s="153">
        <v>844687.75783000002</v>
      </c>
      <c r="L21" s="159">
        <v>1.9247261449914639</v>
      </c>
    </row>
    <row r="22" spans="2:12" s="4" customFormat="1" x14ac:dyDescent="0.25">
      <c r="B22" s="48" t="s">
        <v>1140</v>
      </c>
      <c r="C22" s="153">
        <v>769863.18047000002</v>
      </c>
      <c r="D22" s="153">
        <v>1.5740112342084012</v>
      </c>
      <c r="E22" s="153">
        <v>771759.36074000003</v>
      </c>
      <c r="F22" s="159">
        <v>1.5694451436650123</v>
      </c>
      <c r="H22" s="177" t="s">
        <v>1140</v>
      </c>
      <c r="I22" s="88">
        <v>617257.10601999995</v>
      </c>
      <c r="J22" s="153">
        <v>1.4140047074897013</v>
      </c>
      <c r="K22" s="153">
        <v>618617.81831</v>
      </c>
      <c r="L22" s="159">
        <v>1.4095976621203357</v>
      </c>
    </row>
    <row r="23" spans="2:12" s="4" customFormat="1" x14ac:dyDescent="0.25">
      <c r="B23" s="48" t="s">
        <v>1144</v>
      </c>
      <c r="C23" s="153">
        <v>619906.63800000004</v>
      </c>
      <c r="D23" s="153">
        <v>1.2674200262138438</v>
      </c>
      <c r="E23" s="153">
        <v>632310.70400000003</v>
      </c>
      <c r="F23" s="159">
        <v>1.2858632031734172</v>
      </c>
      <c r="H23" s="177" t="s">
        <v>1144</v>
      </c>
      <c r="I23" s="153">
        <v>536011.56299999997</v>
      </c>
      <c r="J23" s="153">
        <v>1.2278884535455714</v>
      </c>
      <c r="K23" s="153">
        <v>548487.04299999995</v>
      </c>
      <c r="L23" s="159">
        <v>1.2497959655094499</v>
      </c>
    </row>
    <row r="24" spans="2:12" s="4" customFormat="1" x14ac:dyDescent="0.25">
      <c r="B24" s="48" t="s">
        <v>1145</v>
      </c>
      <c r="C24" s="153">
        <v>598350.97415999998</v>
      </c>
      <c r="D24" s="153">
        <v>1.2233487445813513</v>
      </c>
      <c r="E24" s="153">
        <v>605686.61470000003</v>
      </c>
      <c r="F24" s="159">
        <v>1.2317206170487434</v>
      </c>
      <c r="H24" s="177" t="s">
        <v>1145</v>
      </c>
      <c r="I24" s="153">
        <v>536460.19348999998</v>
      </c>
      <c r="J24" s="153">
        <v>1.2289161705513323</v>
      </c>
      <c r="K24" s="153">
        <v>543381.47013999999</v>
      </c>
      <c r="L24" s="159">
        <v>1.2381622825565373</v>
      </c>
    </row>
    <row r="25" spans="2:12" s="4" customFormat="1" ht="13.5" customHeight="1" x14ac:dyDescent="0.25">
      <c r="B25" s="48" t="s">
        <v>1146</v>
      </c>
      <c r="C25" s="153">
        <v>542411.76101000002</v>
      </c>
      <c r="D25" s="153">
        <v>1.1089791368841437</v>
      </c>
      <c r="E25" s="153">
        <v>550791.33270000003</v>
      </c>
      <c r="F25" s="159">
        <v>1.1200859053396275</v>
      </c>
      <c r="H25" s="177" t="s">
        <v>1146</v>
      </c>
      <c r="I25" s="153">
        <v>485451.66889999999</v>
      </c>
      <c r="J25" s="153">
        <v>1.1120664928579869</v>
      </c>
      <c r="K25" s="153">
        <v>493818.54320000001</v>
      </c>
      <c r="L25" s="159">
        <v>1.1252269873312468</v>
      </c>
    </row>
    <row r="26" spans="2:12" s="4" customFormat="1" x14ac:dyDescent="0.25">
      <c r="B26" s="48" t="s">
        <v>1148</v>
      </c>
      <c r="C26" s="153">
        <v>253727.30098999999</v>
      </c>
      <c r="D26" s="153">
        <v>0.51875402320165764</v>
      </c>
      <c r="E26" s="153">
        <v>255929.70478999999</v>
      </c>
      <c r="F26" s="159">
        <v>0.52045709159542619</v>
      </c>
      <c r="H26" s="177" t="s">
        <v>1148</v>
      </c>
      <c r="I26" s="153">
        <v>229518.86902000001</v>
      </c>
      <c r="J26" s="153">
        <v>0.52577889843114534</v>
      </c>
      <c r="K26" s="153">
        <v>231908.26712999999</v>
      </c>
      <c r="L26" s="159">
        <v>0.52843183868495092</v>
      </c>
    </row>
    <row r="27" spans="2:12" s="4" customFormat="1" x14ac:dyDescent="0.25">
      <c r="B27" s="48" t="s">
        <v>1154</v>
      </c>
      <c r="C27" s="153">
        <v>211081.12445999999</v>
      </c>
      <c r="D27" s="153">
        <v>0.43156247714892315</v>
      </c>
      <c r="E27" s="153">
        <v>214102.33603000001</v>
      </c>
      <c r="F27" s="159">
        <v>0.43539720879760258</v>
      </c>
      <c r="H27" s="177" t="s">
        <v>1154</v>
      </c>
      <c r="I27" s="153">
        <v>186147.76931</v>
      </c>
      <c r="J27" s="153">
        <v>0.42642493626394717</v>
      </c>
      <c r="K27" s="153">
        <v>188871.74645000001</v>
      </c>
      <c r="L27" s="159">
        <v>0.43036777208232757</v>
      </c>
    </row>
    <row r="28" spans="2:12" s="4" customFormat="1" x14ac:dyDescent="0.25">
      <c r="B28" s="48" t="s">
        <v>1151</v>
      </c>
      <c r="C28" s="153">
        <v>191767.25249000001</v>
      </c>
      <c r="D28" s="153">
        <v>0.39207461459354886</v>
      </c>
      <c r="E28" s="153">
        <v>192567.89655</v>
      </c>
      <c r="F28" s="159">
        <v>0.39160490360155314</v>
      </c>
      <c r="H28" s="177" t="s">
        <v>1151</v>
      </c>
      <c r="I28" s="153">
        <v>160597.03503</v>
      </c>
      <c r="J28" s="153">
        <v>0.367893639986626</v>
      </c>
      <c r="K28" s="153">
        <v>161346.20989</v>
      </c>
      <c r="L28" s="159">
        <v>0.36764741254017719</v>
      </c>
    </row>
    <row r="29" spans="2:12" s="4" customFormat="1" x14ac:dyDescent="0.25">
      <c r="B29" s="48" t="s">
        <v>1285</v>
      </c>
      <c r="C29" s="153">
        <v>118179.31827</v>
      </c>
      <c r="D29" s="153">
        <v>0.24162160150912529</v>
      </c>
      <c r="E29" s="153">
        <v>114541.85086000001</v>
      </c>
      <c r="F29" s="159">
        <v>0.23293161148866368</v>
      </c>
      <c r="H29" s="177" t="s">
        <v>1285</v>
      </c>
      <c r="I29" s="153">
        <v>97895.529280000002</v>
      </c>
      <c r="J29" s="153">
        <v>0.22425783015551184</v>
      </c>
      <c r="K29" s="153">
        <v>94214.256139999998</v>
      </c>
      <c r="L29" s="159">
        <v>0.21467890394130223</v>
      </c>
    </row>
    <row r="30" spans="2:12" s="4" customFormat="1" x14ac:dyDescent="0.25">
      <c r="B30" s="48" t="s">
        <v>1284</v>
      </c>
      <c r="C30" s="153">
        <v>91934.804940000002</v>
      </c>
      <c r="D30" s="153">
        <v>0.18796380897444015</v>
      </c>
      <c r="E30" s="153">
        <v>91164.808480000007</v>
      </c>
      <c r="F30" s="159">
        <v>0.18539220023829281</v>
      </c>
      <c r="H30" s="177" t="s">
        <v>1284</v>
      </c>
      <c r="I30" s="153">
        <v>82086.226160000006</v>
      </c>
      <c r="J30" s="153">
        <v>0.18804208016123422</v>
      </c>
      <c r="K30" s="153">
        <v>82709.879199999996</v>
      </c>
      <c r="L30" s="159">
        <v>0.18846474980801681</v>
      </c>
    </row>
    <row r="31" spans="2:12" s="4" customFormat="1" x14ac:dyDescent="0.25">
      <c r="B31" s="48" t="s">
        <v>1286</v>
      </c>
      <c r="C31" s="153">
        <v>86300.127410000001</v>
      </c>
      <c r="D31" s="153">
        <v>0.17644352074874903</v>
      </c>
      <c r="E31" s="153">
        <v>86925.411210000006</v>
      </c>
      <c r="F31" s="159">
        <v>0.1767709877257701</v>
      </c>
      <c r="H31" s="48" t="s">
        <v>1286</v>
      </c>
      <c r="I31" s="153">
        <v>68221.109849999993</v>
      </c>
      <c r="J31" s="153">
        <v>0.15628004851992167</v>
      </c>
      <c r="K31" s="153">
        <v>68626.976079999993</v>
      </c>
      <c r="L31" s="159">
        <v>0.15637510297558208</v>
      </c>
    </row>
    <row r="32" spans="2:12" s="4" customFormat="1" x14ac:dyDescent="0.25">
      <c r="B32" s="48" t="s">
        <v>1149</v>
      </c>
      <c r="C32" s="153">
        <v>59034.704610000001</v>
      </c>
      <c r="D32" s="153">
        <v>0.1206984443749943</v>
      </c>
      <c r="E32" s="153">
        <v>59571.644659999998</v>
      </c>
      <c r="F32" s="159">
        <v>0.12114453438197084</v>
      </c>
      <c r="H32" s="177" t="s">
        <v>1149</v>
      </c>
      <c r="I32" s="153">
        <v>46301.98431</v>
      </c>
      <c r="J32" s="153">
        <v>0.10606799523557521</v>
      </c>
      <c r="K32" s="153">
        <v>46838.003559999997</v>
      </c>
      <c r="L32" s="159">
        <v>0.10672621829246247</v>
      </c>
    </row>
    <row r="33" spans="1:37" s="4" customFormat="1" x14ac:dyDescent="0.25">
      <c r="B33" s="48" t="s">
        <v>1150</v>
      </c>
      <c r="C33" s="153">
        <v>38443.245009999999</v>
      </c>
      <c r="D33" s="153">
        <v>7.8598510826592277E-2</v>
      </c>
      <c r="E33" s="153">
        <v>37499.975980000003</v>
      </c>
      <c r="F33" s="159">
        <v>7.6259723151182013E-2</v>
      </c>
      <c r="H33" s="177" t="s">
        <v>1150</v>
      </c>
      <c r="I33" s="153">
        <v>26997.2745</v>
      </c>
      <c r="J33" s="153">
        <v>6.1845012167676489E-2</v>
      </c>
      <c r="K33" s="153">
        <v>26008.17468</v>
      </c>
      <c r="L33" s="159">
        <v>5.9262861721473756E-2</v>
      </c>
    </row>
    <row r="34" spans="1:37" s="4" customFormat="1" x14ac:dyDescent="0.25">
      <c r="B34" s="48" t="s">
        <v>1153</v>
      </c>
      <c r="C34" s="153">
        <v>32576.185979999998</v>
      </c>
      <c r="D34" s="153">
        <v>6.6603110787658071E-2</v>
      </c>
      <c r="E34" s="153">
        <v>32000.72106</v>
      </c>
      <c r="F34" s="159">
        <v>6.5076471781617393E-2</v>
      </c>
      <c r="H34" s="177" t="s">
        <v>1152</v>
      </c>
      <c r="I34" s="153">
        <v>24159.004529999998</v>
      </c>
      <c r="J34" s="153">
        <v>5.5343139512723828E-2</v>
      </c>
      <c r="K34" s="153">
        <v>25654.443859999999</v>
      </c>
      <c r="L34" s="159">
        <v>5.8456842039961696E-2</v>
      </c>
    </row>
    <row r="35" spans="1:37" s="4" customFormat="1" x14ac:dyDescent="0.25">
      <c r="B35" s="48" t="s">
        <v>1152</v>
      </c>
      <c r="C35" s="153">
        <v>30124.01827</v>
      </c>
      <c r="D35" s="153">
        <v>6.1589571211253441E-2</v>
      </c>
      <c r="E35" s="153">
        <v>31516.043720000001</v>
      </c>
      <c r="F35" s="159">
        <v>6.4090834889856063E-2</v>
      </c>
      <c r="H35" s="177" t="s">
        <v>1153</v>
      </c>
      <c r="I35" s="153">
        <v>21071.371370000001</v>
      </c>
      <c r="J35" s="153">
        <v>4.8270028841884763E-2</v>
      </c>
      <c r="K35" s="153">
        <v>20503.696790000002</v>
      </c>
      <c r="L35" s="159">
        <v>4.6720224029377956E-2</v>
      </c>
    </row>
    <row r="36" spans="1:37" s="4" customFormat="1" x14ac:dyDescent="0.25">
      <c r="B36" s="48"/>
      <c r="C36" s="134"/>
      <c r="D36" s="153"/>
      <c r="E36" s="134"/>
      <c r="F36" s="159"/>
      <c r="H36" s="48"/>
      <c r="I36" s="153"/>
      <c r="J36" s="153"/>
      <c r="K36" s="153"/>
      <c r="L36" s="159"/>
    </row>
    <row r="37" spans="1:37" s="5" customFormat="1" x14ac:dyDescent="0.25">
      <c r="B37" s="155" t="s">
        <v>1156</v>
      </c>
      <c r="C37" s="161">
        <v>48910907.605890006</v>
      </c>
      <c r="D37" s="160">
        <v>100</v>
      </c>
      <c r="E37" s="161">
        <v>49174025.855899997</v>
      </c>
      <c r="F37" s="162">
        <v>100</v>
      </c>
      <c r="H37" s="155" t="s">
        <v>1156</v>
      </c>
      <c r="I37" s="161">
        <v>43653115.350360006</v>
      </c>
      <c r="J37" s="160">
        <v>100</v>
      </c>
      <c r="K37" s="161">
        <v>43886126.866829991</v>
      </c>
      <c r="L37" s="162">
        <v>100</v>
      </c>
    </row>
    <row r="38" spans="1:37" s="4" customFormat="1" x14ac:dyDescent="0.25">
      <c r="A38" s="8"/>
      <c r="B38" s="8"/>
      <c r="C38" s="134"/>
      <c r="D38" s="153"/>
      <c r="E38" s="134"/>
      <c r="F38" s="153"/>
      <c r="G38" s="8"/>
      <c r="H38" s="8"/>
      <c r="I38" s="153"/>
      <c r="J38" s="153"/>
      <c r="K38" s="153"/>
      <c r="L38" s="153"/>
    </row>
    <row r="39" spans="1:37" s="4" customFormat="1" x14ac:dyDescent="0.25">
      <c r="B39" s="154" t="s">
        <v>1137</v>
      </c>
      <c r="C39" s="164">
        <v>30870724.786740001</v>
      </c>
      <c r="D39" s="163">
        <v>63.116237865564472</v>
      </c>
      <c r="E39" s="164">
        <v>31031141.331470001</v>
      </c>
      <c r="F39" s="174">
        <v>63.104740340772445</v>
      </c>
      <c r="H39" s="154" t="s">
        <v>1137</v>
      </c>
      <c r="I39" s="164">
        <v>27729502.745480001</v>
      </c>
      <c r="J39" s="163">
        <v>63.522391295381667</v>
      </c>
      <c r="K39" s="164">
        <v>27874112.243679997</v>
      </c>
      <c r="L39" s="174">
        <v>63.514632604199583</v>
      </c>
    </row>
    <row r="40" spans="1:37" s="4" customFormat="1" x14ac:dyDescent="0.25">
      <c r="B40" s="48" t="s">
        <v>1147</v>
      </c>
      <c r="C40" s="153">
        <v>16384602.975710001</v>
      </c>
      <c r="D40" s="153">
        <v>33.498873314174432</v>
      </c>
      <c r="E40" s="153">
        <v>16476272.798390001</v>
      </c>
      <c r="F40" s="159">
        <v>33.506048186236001</v>
      </c>
      <c r="H40" s="48" t="s">
        <v>1147</v>
      </c>
      <c r="I40" s="153">
        <v>14495164.76262</v>
      </c>
      <c r="J40" s="153">
        <v>33.20533860248409</v>
      </c>
      <c r="K40" s="153">
        <v>14571514.426169999</v>
      </c>
      <c r="L40" s="159">
        <v>33.203008482353539</v>
      </c>
    </row>
    <row r="41" spans="1:37" s="4" customFormat="1" x14ac:dyDescent="0.25">
      <c r="B41" s="48" t="s">
        <v>1155</v>
      </c>
      <c r="C41" s="153">
        <v>1655579.8434400002</v>
      </c>
      <c r="D41" s="153">
        <v>3.3848888202610867</v>
      </c>
      <c r="E41" s="153">
        <v>1666611.7260400001</v>
      </c>
      <c r="F41" s="159">
        <v>3.3892114729915623</v>
      </c>
      <c r="H41" s="48" t="s">
        <v>1155</v>
      </c>
      <c r="I41" s="153">
        <v>1428447.8422600001</v>
      </c>
      <c r="J41" s="153">
        <v>3.2722701021342329</v>
      </c>
      <c r="K41" s="153">
        <v>1440500.19698</v>
      </c>
      <c r="L41" s="159">
        <v>3.2823589134468798</v>
      </c>
    </row>
    <row r="42" spans="1:37" s="5" customFormat="1" x14ac:dyDescent="0.25">
      <c r="B42" s="166" t="s">
        <v>364</v>
      </c>
      <c r="C42" s="167">
        <v>3.4924596548080444E-9</v>
      </c>
      <c r="D42" s="167">
        <v>9.7699626167013776E-15</v>
      </c>
      <c r="E42" s="167">
        <v>-5.5879354476928711E-9</v>
      </c>
      <c r="F42" s="168">
        <v>-7.5495165674510645E-15</v>
      </c>
      <c r="H42" s="166" t="s">
        <v>364</v>
      </c>
      <c r="I42" s="167">
        <v>4.8894435167312622E-9</v>
      </c>
      <c r="J42" s="167">
        <v>1.021405182655144E-14</v>
      </c>
      <c r="K42" s="167">
        <v>-4.1909515857696533E-9</v>
      </c>
      <c r="L42" s="168">
        <v>0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72" t="s">
        <v>7</v>
      </c>
      <c r="C44" s="572"/>
      <c r="D44" s="572"/>
      <c r="E44" s="572"/>
      <c r="F44" s="572"/>
      <c r="H44" s="572" t="s">
        <v>33</v>
      </c>
      <c r="I44" s="572"/>
      <c r="J44" s="572"/>
      <c r="K44" s="572"/>
      <c r="L44" s="572"/>
    </row>
    <row r="45" spans="1:37" s="4" customFormat="1" x14ac:dyDescent="0.25">
      <c r="B45" s="572"/>
      <c r="C45" s="572"/>
      <c r="D45" s="572"/>
      <c r="E45" s="572"/>
      <c r="F45" s="572"/>
      <c r="H45" s="572"/>
      <c r="I45" s="572"/>
      <c r="J45" s="572"/>
      <c r="K45" s="572"/>
      <c r="L45" s="572"/>
      <c r="AK45" s="4">
        <v>0</v>
      </c>
    </row>
    <row r="46" spans="1:37" s="4" customFormat="1" x14ac:dyDescent="0.25">
      <c r="B46" s="573" t="s">
        <v>558</v>
      </c>
      <c r="C46" s="169">
        <v>44408</v>
      </c>
      <c r="D46" s="169">
        <v>44408</v>
      </c>
      <c r="E46" s="169">
        <v>44439</v>
      </c>
      <c r="F46" s="170">
        <v>44439</v>
      </c>
      <c r="H46" s="573" t="s">
        <v>558</v>
      </c>
      <c r="I46" s="169">
        <v>44408</v>
      </c>
      <c r="J46" s="169">
        <v>44408</v>
      </c>
      <c r="K46" s="169">
        <v>44439</v>
      </c>
      <c r="L46" s="170">
        <v>44439</v>
      </c>
    </row>
    <row r="47" spans="1:37" s="4" customFormat="1" ht="14.4" thickBot="1" x14ac:dyDescent="0.3">
      <c r="B47" s="574"/>
      <c r="C47" s="171" t="s">
        <v>559</v>
      </c>
      <c r="D47" s="171" t="s">
        <v>560</v>
      </c>
      <c r="E47" s="171" t="s">
        <v>559</v>
      </c>
      <c r="F47" s="172" t="s">
        <v>560</v>
      </c>
      <c r="H47" s="574"/>
      <c r="I47" s="171" t="s">
        <v>559</v>
      </c>
      <c r="J47" s="171" t="s">
        <v>560</v>
      </c>
      <c r="K47" s="171" t="s">
        <v>559</v>
      </c>
      <c r="L47" s="172" t="s">
        <v>560</v>
      </c>
    </row>
    <row r="48" spans="1:37" s="4" customFormat="1" ht="14.4" thickTop="1" x14ac:dyDescent="0.25">
      <c r="B48" s="47"/>
      <c r="C48" s="153"/>
      <c r="D48" s="153"/>
      <c r="E48" s="134"/>
      <c r="F48" s="159"/>
      <c r="H48" s="47"/>
      <c r="I48" s="153"/>
      <c r="J48" s="153"/>
      <c r="K48" s="134"/>
      <c r="L48" s="159"/>
    </row>
    <row r="49" spans="2:12" s="4" customFormat="1" x14ac:dyDescent="0.25">
      <c r="B49" s="48" t="s">
        <v>1135</v>
      </c>
      <c r="C49" s="153">
        <v>1250234.80831</v>
      </c>
      <c r="D49" s="153">
        <v>24.748029681900686</v>
      </c>
      <c r="E49" s="153">
        <v>1251227.7918100001</v>
      </c>
      <c r="F49" s="159">
        <v>24.752614579507398</v>
      </c>
      <c r="H49" s="48" t="s">
        <v>1135</v>
      </c>
      <c r="I49" s="153">
        <v>2801020.7224699999</v>
      </c>
      <c r="J49" s="153">
        <v>33.068324285123644</v>
      </c>
      <c r="K49" s="153">
        <v>2822523.2761499998</v>
      </c>
      <c r="L49" s="159">
        <v>33.122670134796515</v>
      </c>
    </row>
    <row r="50" spans="2:12" s="4" customFormat="1" x14ac:dyDescent="0.25">
      <c r="B50" s="48" t="s">
        <v>1134</v>
      </c>
      <c r="C50" s="153">
        <v>789796.53859000001</v>
      </c>
      <c r="D50" s="153">
        <v>15.633789788742842</v>
      </c>
      <c r="E50" s="153">
        <v>790452.78197999997</v>
      </c>
      <c r="F50" s="159">
        <v>15.637259005689835</v>
      </c>
      <c r="H50" s="48" t="s">
        <v>1133</v>
      </c>
      <c r="I50" s="153">
        <v>1086907.28462</v>
      </c>
      <c r="J50" s="153">
        <v>12.831823151948246</v>
      </c>
      <c r="K50" s="153">
        <v>1135815.46055</v>
      </c>
      <c r="L50" s="159">
        <v>13.328939092086442</v>
      </c>
    </row>
    <row r="51" spans="2:12" s="4" customFormat="1" x14ac:dyDescent="0.25">
      <c r="B51" s="48" t="s">
        <v>1133</v>
      </c>
      <c r="C51" s="153">
        <v>526948.60146000003</v>
      </c>
      <c r="D51" s="153">
        <v>10.430792314442257</v>
      </c>
      <c r="E51" s="153">
        <v>527415.01217999996</v>
      </c>
      <c r="F51" s="159">
        <v>10.433672114214145</v>
      </c>
      <c r="H51" s="48" t="s">
        <v>1134</v>
      </c>
      <c r="I51" s="153">
        <v>951637.99592000002</v>
      </c>
      <c r="J51" s="153">
        <v>11.23485934919383</v>
      </c>
      <c r="K51" s="153">
        <v>955180.01332000003</v>
      </c>
      <c r="L51" s="159">
        <v>11.209159112304706</v>
      </c>
    </row>
    <row r="52" spans="2:12" s="4" customFormat="1" x14ac:dyDescent="0.25">
      <c r="B52" s="48" t="s">
        <v>1136</v>
      </c>
      <c r="C52" s="153">
        <v>447444.74231</v>
      </c>
      <c r="D52" s="153">
        <v>8.8570368462758413</v>
      </c>
      <c r="E52" s="153">
        <v>448355.62722000002</v>
      </c>
      <c r="F52" s="159">
        <v>8.8696671443621469</v>
      </c>
      <c r="H52" s="48" t="s">
        <v>1136</v>
      </c>
      <c r="I52" s="153">
        <v>766543.47213000001</v>
      </c>
      <c r="J52" s="153">
        <v>9.0496681840635578</v>
      </c>
      <c r="K52" s="153">
        <v>763488.10158000002</v>
      </c>
      <c r="L52" s="159">
        <v>8.9596301132973935</v>
      </c>
    </row>
    <row r="53" spans="2:12" s="4" customFormat="1" x14ac:dyDescent="0.25">
      <c r="B53" s="48" t="s">
        <v>1205</v>
      </c>
      <c r="C53" s="153">
        <v>440556.90341000003</v>
      </c>
      <c r="D53" s="153">
        <v>8.7206941045697697</v>
      </c>
      <c r="E53" s="153">
        <v>440643.38961999997</v>
      </c>
      <c r="F53" s="159">
        <v>8.717098566435789</v>
      </c>
      <c r="H53" s="48" t="s">
        <v>1142</v>
      </c>
      <c r="I53" s="153">
        <v>719998.36175000004</v>
      </c>
      <c r="J53" s="153">
        <v>8.5001653576169751</v>
      </c>
      <c r="K53" s="153">
        <v>720014.46882000007</v>
      </c>
      <c r="L53" s="159">
        <v>8.449461495862673</v>
      </c>
    </row>
    <row r="54" spans="2:12" s="4" customFormat="1" x14ac:dyDescent="0.25">
      <c r="B54" s="48" t="s">
        <v>1142</v>
      </c>
      <c r="C54" s="153">
        <v>379694.44672000001</v>
      </c>
      <c r="D54" s="153">
        <v>7.5159397059032118</v>
      </c>
      <c r="E54" s="153">
        <v>379732.10921000002</v>
      </c>
      <c r="F54" s="159">
        <v>7.5121113871213012</v>
      </c>
      <c r="H54" s="48" t="s">
        <v>1139</v>
      </c>
      <c r="I54" s="153">
        <v>612718.43032999989</v>
      </c>
      <c r="J54" s="153">
        <v>7.2336386471847618</v>
      </c>
      <c r="K54" s="153">
        <v>634539.84878</v>
      </c>
      <c r="L54" s="159">
        <v>7.4464059432637395</v>
      </c>
    </row>
    <row r="55" spans="2:12" s="4" customFormat="1" x14ac:dyDescent="0.25">
      <c r="B55" s="48" t="s">
        <v>1139</v>
      </c>
      <c r="C55" s="153">
        <v>351235.85027</v>
      </c>
      <c r="D55" s="153">
        <v>6.9526101737476784</v>
      </c>
      <c r="E55" s="153">
        <v>351009.44718999998</v>
      </c>
      <c r="F55" s="159">
        <v>6.943900716504678</v>
      </c>
      <c r="H55" s="48" t="s">
        <v>1138</v>
      </c>
      <c r="I55" s="153">
        <v>457375.90135999996</v>
      </c>
      <c r="J55" s="153">
        <v>5.3996939419412646</v>
      </c>
      <c r="K55" s="153">
        <v>420986.84051000001</v>
      </c>
      <c r="L55" s="159">
        <v>4.9403341921499431</v>
      </c>
    </row>
    <row r="56" spans="2:12" s="4" customFormat="1" x14ac:dyDescent="0.25">
      <c r="B56" s="48" t="s">
        <v>1138</v>
      </c>
      <c r="C56" s="153">
        <v>199243.19239000001</v>
      </c>
      <c r="D56" s="153">
        <v>3.9439602916268681</v>
      </c>
      <c r="E56" s="153">
        <v>199316.44967</v>
      </c>
      <c r="F56" s="159">
        <v>3.9430096504653616</v>
      </c>
      <c r="H56" s="48" t="s">
        <v>1205</v>
      </c>
      <c r="I56" s="153">
        <v>219457.71646</v>
      </c>
      <c r="J56" s="153">
        <v>2.5908765603035353</v>
      </c>
      <c r="K56" s="153">
        <v>217568.52163</v>
      </c>
      <c r="L56" s="159">
        <v>2.553194311827121</v>
      </c>
    </row>
    <row r="57" spans="2:12" s="4" customFormat="1" x14ac:dyDescent="0.25">
      <c r="B57" s="48" t="s">
        <v>1140</v>
      </c>
      <c r="C57" s="153">
        <v>150854.12009000001</v>
      </c>
      <c r="D57" s="153">
        <v>2.9861128620077868</v>
      </c>
      <c r="E57" s="153">
        <v>150918.14676999999</v>
      </c>
      <c r="F57" s="159">
        <v>2.9855624567349732</v>
      </c>
      <c r="H57" s="48" t="s">
        <v>1143</v>
      </c>
      <c r="I57" s="153">
        <v>175272.23392999999</v>
      </c>
      <c r="J57" s="153">
        <v>2.0692310568356986</v>
      </c>
      <c r="K57" s="153">
        <v>166878.95482000001</v>
      </c>
      <c r="L57" s="159">
        <v>1.9583457892620473</v>
      </c>
    </row>
    <row r="58" spans="2:12" s="4" customFormat="1" x14ac:dyDescent="0.25">
      <c r="B58" s="48" t="s">
        <v>1141</v>
      </c>
      <c r="C58" s="153">
        <v>81131.488599999997</v>
      </c>
      <c r="D58" s="153">
        <v>1.6059739135912261</v>
      </c>
      <c r="E58" s="153">
        <v>81172.326879999993</v>
      </c>
      <c r="F58" s="159">
        <v>1.6058045824541043</v>
      </c>
      <c r="H58" s="48" t="s">
        <v>1141</v>
      </c>
      <c r="I58" s="153">
        <v>149216.64053999999</v>
      </c>
      <c r="J58" s="153">
        <v>1.7616236176083113</v>
      </c>
      <c r="K58" s="153">
        <v>149105.03130999999</v>
      </c>
      <c r="L58" s="159">
        <v>1.74976653310588</v>
      </c>
    </row>
    <row r="59" spans="2:12" s="4" customFormat="1" x14ac:dyDescent="0.25">
      <c r="B59" s="48" t="s">
        <v>1144</v>
      </c>
      <c r="C59" s="153">
        <v>80499.926999999996</v>
      </c>
      <c r="D59" s="153">
        <v>1.5934723377921358</v>
      </c>
      <c r="E59" s="153">
        <v>80646.062999999995</v>
      </c>
      <c r="F59" s="159">
        <v>1.5953936827969664</v>
      </c>
      <c r="H59" s="48" t="s">
        <v>1144</v>
      </c>
      <c r="I59" s="153">
        <v>127540.726</v>
      </c>
      <c r="J59" s="153">
        <v>1.5057218438601794</v>
      </c>
      <c r="K59" s="153">
        <v>132995.622</v>
      </c>
      <c r="L59" s="159">
        <v>1.5607205630866789</v>
      </c>
    </row>
    <row r="60" spans="2:12" s="4" customFormat="1" x14ac:dyDescent="0.25">
      <c r="B60" s="48" t="s">
        <v>1143</v>
      </c>
      <c r="C60" s="153">
        <v>63971.907039999998</v>
      </c>
      <c r="D60" s="153">
        <v>1.2663050522275627</v>
      </c>
      <c r="E60" s="153">
        <v>63976.736499999999</v>
      </c>
      <c r="F60" s="159">
        <v>1.2656300563372338</v>
      </c>
      <c r="H60" s="48" t="s">
        <v>1140</v>
      </c>
      <c r="I60" s="153">
        <v>126743.78958</v>
      </c>
      <c r="J60" s="153">
        <v>1.496313362244968</v>
      </c>
      <c r="K60" s="153">
        <v>121204.43815</v>
      </c>
      <c r="L60" s="159">
        <v>1.4223495188290678</v>
      </c>
    </row>
    <row r="61" spans="2:12" s="4" customFormat="1" x14ac:dyDescent="0.25">
      <c r="B61" s="48" t="s">
        <v>1145</v>
      </c>
      <c r="C61" s="153">
        <v>59417.056449999996</v>
      </c>
      <c r="D61" s="153">
        <v>1.1761431267646838</v>
      </c>
      <c r="E61" s="153">
        <v>59416.63478</v>
      </c>
      <c r="F61" s="159">
        <v>1.1754191122890467</v>
      </c>
      <c r="H61" s="48" t="s">
        <v>1148</v>
      </c>
      <c r="I61" s="153">
        <v>65611.258950000003</v>
      </c>
      <c r="J61" s="153">
        <v>0.77459419357689496</v>
      </c>
      <c r="K61" s="153">
        <v>66182.884879999998</v>
      </c>
      <c r="L61" s="159">
        <v>0.77666458341474165</v>
      </c>
    </row>
    <row r="62" spans="2:12" s="4" customFormat="1" x14ac:dyDescent="0.25">
      <c r="B62" s="48" t="s">
        <v>1146</v>
      </c>
      <c r="C62" s="153">
        <v>57632.712619999998</v>
      </c>
      <c r="D62" s="153">
        <v>1.1408225663595164</v>
      </c>
      <c r="E62" s="153">
        <v>57632.712619999998</v>
      </c>
      <c r="F62" s="159">
        <v>1.1401283858878641</v>
      </c>
      <c r="H62" s="48" t="s">
        <v>1145</v>
      </c>
      <c r="I62" s="153">
        <v>65138.002639999999</v>
      </c>
      <c r="J62" s="153">
        <v>0.7690070185147766</v>
      </c>
      <c r="K62" s="153">
        <v>66124.510649999997</v>
      </c>
      <c r="L62" s="159">
        <v>0.77597955439088895</v>
      </c>
    </row>
    <row r="63" spans="2:12" s="4" customFormat="1" x14ac:dyDescent="0.25">
      <c r="B63" s="48" t="s">
        <v>1151</v>
      </c>
      <c r="C63" s="153">
        <v>30493.690439999998</v>
      </c>
      <c r="D63" s="153">
        <v>0.60361361810100156</v>
      </c>
      <c r="E63" s="153">
        <v>30511.565289999999</v>
      </c>
      <c r="F63" s="159">
        <v>0.60359993662571221</v>
      </c>
      <c r="H63" s="48" t="s">
        <v>1151</v>
      </c>
      <c r="I63" s="153">
        <v>35667.67527</v>
      </c>
      <c r="J63" s="153">
        <v>0.42108587161210398</v>
      </c>
      <c r="K63" s="153">
        <v>39819.752999999997</v>
      </c>
      <c r="L63" s="159">
        <v>0.46728987307666769</v>
      </c>
    </row>
    <row r="64" spans="2:12" s="4" customFormat="1" x14ac:dyDescent="0.25">
      <c r="B64" s="48" t="s">
        <v>1148</v>
      </c>
      <c r="C64" s="153">
        <v>24179.323810000002</v>
      </c>
      <c r="D64" s="153">
        <v>0.47862259102115406</v>
      </c>
      <c r="E64" s="153">
        <v>23991.7827</v>
      </c>
      <c r="F64" s="159">
        <v>0.47462129129127545</v>
      </c>
      <c r="H64" s="48" t="s">
        <v>1146</v>
      </c>
      <c r="I64" s="153">
        <v>28708.218720000001</v>
      </c>
      <c r="J64" s="153">
        <v>0.33892383539528953</v>
      </c>
      <c r="K64" s="153">
        <v>29138.068210000001</v>
      </c>
      <c r="L64" s="159">
        <v>0.34193894159891419</v>
      </c>
    </row>
    <row r="65" spans="1:13" s="4" customFormat="1" x14ac:dyDescent="0.25">
      <c r="B65" s="48" t="s">
        <v>1154</v>
      </c>
      <c r="C65" s="153">
        <v>23905.010340000001</v>
      </c>
      <c r="D65" s="153">
        <v>0.47319263670170758</v>
      </c>
      <c r="E65" s="153">
        <v>23928.883819999999</v>
      </c>
      <c r="F65" s="159">
        <v>0.47337698410411611</v>
      </c>
      <c r="H65" s="48" t="s">
        <v>1154</v>
      </c>
      <c r="I65" s="153">
        <v>22957.863799999999</v>
      </c>
      <c r="J65" s="153">
        <v>0.27103622580936904</v>
      </c>
      <c r="K65" s="153">
        <v>23455.563389999999</v>
      </c>
      <c r="L65" s="159">
        <v>0.27525402378700925</v>
      </c>
    </row>
    <row r="66" spans="1:13" s="4" customFormat="1" x14ac:dyDescent="0.25">
      <c r="B66" s="48" t="s">
        <v>1285</v>
      </c>
      <c r="C66" s="153">
        <v>19927.456109999999</v>
      </c>
      <c r="D66" s="153">
        <v>0.39445812259993573</v>
      </c>
      <c r="E66" s="153">
        <v>19906.12355</v>
      </c>
      <c r="F66" s="159">
        <v>0.39379608351924045</v>
      </c>
      <c r="H66" s="48" t="s">
        <v>1285</v>
      </c>
      <c r="I66" s="153">
        <v>27595.368920000001</v>
      </c>
      <c r="J66" s="153">
        <v>0.32578573978185049</v>
      </c>
      <c r="K66" s="153">
        <v>22543.192330000002</v>
      </c>
      <c r="L66" s="159">
        <v>0.26454723319425438</v>
      </c>
    </row>
    <row r="67" spans="1:13" s="4" customFormat="1" x14ac:dyDescent="0.25">
      <c r="B67" s="48" t="s">
        <v>1286</v>
      </c>
      <c r="C67" s="153">
        <v>17568.577809999999</v>
      </c>
      <c r="D67" s="153">
        <v>0.34776482163249339</v>
      </c>
      <c r="E67" s="153">
        <v>17568.579109999999</v>
      </c>
      <c r="F67" s="159">
        <v>0.34755323552264106</v>
      </c>
      <c r="H67" s="48" t="s">
        <v>1149</v>
      </c>
      <c r="I67" s="153">
        <v>7869.0706099999998</v>
      </c>
      <c r="J67" s="153">
        <v>9.2900768875622888E-2</v>
      </c>
      <c r="K67" s="153">
        <v>8950.5732900000003</v>
      </c>
      <c r="L67" s="159">
        <v>0.10503611754315784</v>
      </c>
    </row>
    <row r="68" spans="1:13" s="4" customFormat="1" x14ac:dyDescent="0.25">
      <c r="B68" s="48" t="s">
        <v>1284</v>
      </c>
      <c r="C68" s="153">
        <v>14567.539000000001</v>
      </c>
      <c r="D68" s="153">
        <v>0.28836014256519904</v>
      </c>
      <c r="E68" s="153">
        <v>14571.76226</v>
      </c>
      <c r="F68" s="159">
        <v>0.28826822527992779</v>
      </c>
      <c r="H68" s="48" t="s">
        <v>1284</v>
      </c>
      <c r="I68" s="153">
        <v>5445.6742700000004</v>
      </c>
      <c r="J68" s="153">
        <v>6.4290607087232179E-2</v>
      </c>
      <c r="K68" s="153">
        <v>8455.61751</v>
      </c>
      <c r="L68" s="159">
        <v>9.9227748425078116E-2</v>
      </c>
    </row>
    <row r="69" spans="1:13" s="4" customFormat="1" x14ac:dyDescent="0.25">
      <c r="B69" s="48" t="s">
        <v>1149</v>
      </c>
      <c r="C69" s="153">
        <v>12689.092070000001</v>
      </c>
      <c r="D69" s="153">
        <v>0.25117683902051924</v>
      </c>
      <c r="E69" s="153">
        <v>12689.092070000001</v>
      </c>
      <c r="F69" s="159">
        <v>0.25102400012889764</v>
      </c>
      <c r="H69" s="48" t="s">
        <v>1150</v>
      </c>
      <c r="I69" s="153">
        <v>6263.1175599999997</v>
      </c>
      <c r="J69" s="153">
        <v>7.394118895603799E-2</v>
      </c>
      <c r="K69" s="153">
        <v>5317.3597799999998</v>
      </c>
      <c r="L69" s="159">
        <v>6.239989426100101E-2</v>
      </c>
    </row>
    <row r="70" spans="1:13" s="4" customFormat="1" x14ac:dyDescent="0.25">
      <c r="B70" s="48" t="s">
        <v>1153</v>
      </c>
      <c r="C70" s="153">
        <v>11419.496230000001</v>
      </c>
      <c r="D70" s="153">
        <v>0.22604556342053056</v>
      </c>
      <c r="E70" s="153">
        <v>11403.717070000001</v>
      </c>
      <c r="F70" s="159">
        <v>0.22559586292367345</v>
      </c>
      <c r="H70" s="48" t="s">
        <v>1153</v>
      </c>
      <c r="I70" s="153">
        <v>4986.96018</v>
      </c>
      <c r="J70" s="153">
        <v>5.8875114741677829E-2</v>
      </c>
      <c r="K70" s="153">
        <v>4988.62997</v>
      </c>
      <c r="L70" s="159">
        <v>5.8542208072153552E-2</v>
      </c>
    </row>
    <row r="71" spans="1:13" s="4" customFormat="1" x14ac:dyDescent="0.25">
      <c r="B71" s="48" t="s">
        <v>1150</v>
      </c>
      <c r="C71" s="153">
        <v>11250.26037</v>
      </c>
      <c r="D71" s="153">
        <v>0.22269558943269749</v>
      </c>
      <c r="E71" s="153">
        <v>11250.26037</v>
      </c>
      <c r="F71" s="159">
        <v>0.22256008113029727</v>
      </c>
      <c r="H71" s="48" t="s">
        <v>1152</v>
      </c>
      <c r="I71" s="153">
        <v>3899.3405899999998</v>
      </c>
      <c r="J71" s="153">
        <v>4.6034882246268852E-2</v>
      </c>
      <c r="K71" s="153">
        <v>4251.70442</v>
      </c>
      <c r="L71" s="159">
        <v>4.989429288477272E-2</v>
      </c>
    </row>
    <row r="72" spans="1:13" s="4" customFormat="1" x14ac:dyDescent="0.25">
      <c r="B72" s="48" t="s">
        <v>1152</v>
      </c>
      <c r="C72" s="153">
        <v>7193.2017599999999</v>
      </c>
      <c r="D72" s="153">
        <v>0.14238730955268697</v>
      </c>
      <c r="E72" s="153">
        <v>7194.8289699999996</v>
      </c>
      <c r="F72" s="159">
        <v>0.14233285867336889</v>
      </c>
      <c r="H72" s="48" t="s">
        <v>1286</v>
      </c>
      <c r="I72" s="153">
        <v>1828.3533</v>
      </c>
      <c r="J72" s="153">
        <v>2.1585195477904398E-2</v>
      </c>
      <c r="K72" s="153">
        <v>1895.9086500000001</v>
      </c>
      <c r="L72" s="159">
        <v>2.2248729479147106E-2</v>
      </c>
    </row>
    <row r="73" spans="1:13" s="4" customFormat="1" x14ac:dyDescent="0.25">
      <c r="B73" s="53"/>
      <c r="C73" s="153"/>
      <c r="D73" s="153"/>
      <c r="E73" s="153"/>
      <c r="F73" s="159"/>
      <c r="H73" s="48"/>
      <c r="I73" s="153"/>
      <c r="J73" s="153"/>
      <c r="K73" s="153"/>
      <c r="L73" s="159"/>
    </row>
    <row r="74" spans="1:13" s="5" customFormat="1" x14ac:dyDescent="0.25">
      <c r="B74" s="155" t="s">
        <v>1156</v>
      </c>
      <c r="C74" s="161">
        <v>5051855.9432000006</v>
      </c>
      <c r="D74" s="160">
        <v>100</v>
      </c>
      <c r="E74" s="161">
        <v>5054931.8246400002</v>
      </c>
      <c r="F74" s="162">
        <v>100</v>
      </c>
      <c r="H74" s="155" t="s">
        <v>1156</v>
      </c>
      <c r="I74" s="161">
        <v>8470404.1798999999</v>
      </c>
      <c r="J74" s="160">
        <v>100</v>
      </c>
      <c r="K74" s="161">
        <v>8521424.343700001</v>
      </c>
      <c r="L74" s="162">
        <v>100</v>
      </c>
    </row>
    <row r="75" spans="1:13" s="4" customFormat="1" x14ac:dyDescent="0.25">
      <c r="B75" s="8"/>
      <c r="C75" s="173"/>
      <c r="D75" s="153">
        <v>0</v>
      </c>
      <c r="E75" s="173"/>
      <c r="F75" s="153"/>
      <c r="G75" s="8"/>
      <c r="H75" s="176"/>
      <c r="I75" s="173"/>
      <c r="J75" s="173">
        <v>0</v>
      </c>
      <c r="K75" s="173"/>
      <c r="L75" s="173"/>
      <c r="M75" s="8"/>
    </row>
    <row r="76" spans="1:13" s="4" customFormat="1" x14ac:dyDescent="0.25">
      <c r="B76" s="154" t="s">
        <v>1137</v>
      </c>
      <c r="C76" s="164">
        <v>3014424.6906699999</v>
      </c>
      <c r="D76" s="163">
        <v>59.669648631361625</v>
      </c>
      <c r="E76" s="164">
        <v>3017451.2131900005</v>
      </c>
      <c r="F76" s="174">
        <v>59.693212843773537</v>
      </c>
      <c r="H76" s="48" t="s">
        <v>1137</v>
      </c>
      <c r="I76" s="164">
        <v>5606109.4751400007</v>
      </c>
      <c r="J76" s="153">
        <v>66.184674970329283</v>
      </c>
      <c r="K76" s="164">
        <v>5677006.8515999997</v>
      </c>
      <c r="L76" s="159">
        <v>66.620398452485048</v>
      </c>
    </row>
    <row r="77" spans="1:13" s="4" customFormat="1" x14ac:dyDescent="0.25">
      <c r="B77" s="48" t="s">
        <v>1147</v>
      </c>
      <c r="C77" s="153">
        <v>1806604.8919700005</v>
      </c>
      <c r="D77" s="153">
        <v>35.761211568230934</v>
      </c>
      <c r="E77" s="153">
        <v>1806831.3036199999</v>
      </c>
      <c r="F77" s="159">
        <v>35.74393021113945</v>
      </c>
      <c r="H77" s="48" t="s">
        <v>1147</v>
      </c>
      <c r="I77" s="153">
        <v>2653461.80259</v>
      </c>
      <c r="J77" s="153">
        <v>31.326271406110472</v>
      </c>
      <c r="K77" s="153">
        <v>2629418.2366700005</v>
      </c>
      <c r="L77" s="159">
        <v>30.856557901778043</v>
      </c>
    </row>
    <row r="78" spans="1:13" s="4" customFormat="1" x14ac:dyDescent="0.25">
      <c r="B78" s="48" t="s">
        <v>1155</v>
      </c>
      <c r="C78" s="153">
        <v>230826.36055999997</v>
      </c>
      <c r="D78" s="153">
        <v>4.5691398004074415</v>
      </c>
      <c r="E78" s="153">
        <v>230649.30782999998</v>
      </c>
      <c r="F78" s="159">
        <v>4.562856945087014</v>
      </c>
      <c r="H78" s="48" t="s">
        <v>1155</v>
      </c>
      <c r="I78" s="153">
        <v>210832.90216999999</v>
      </c>
      <c r="J78" s="153">
        <v>2.4890536235602516</v>
      </c>
      <c r="K78" s="153">
        <v>214999.25542999999</v>
      </c>
      <c r="L78" s="159">
        <v>2.5230436457368977</v>
      </c>
    </row>
    <row r="79" spans="1:13" s="5" customFormat="1" x14ac:dyDescent="0.25">
      <c r="B79" s="166" t="s">
        <v>364</v>
      </c>
      <c r="C79" s="167">
        <v>0</v>
      </c>
      <c r="D79" s="167">
        <v>0</v>
      </c>
      <c r="E79" s="167">
        <v>0</v>
      </c>
      <c r="F79" s="168">
        <v>0</v>
      </c>
      <c r="H79" s="166" t="s">
        <v>364</v>
      </c>
      <c r="I79" s="167">
        <v>-7.8580342233181E-10</v>
      </c>
      <c r="J79" s="167">
        <v>-6.2172489379008766E-15</v>
      </c>
      <c r="K79" s="167">
        <v>8.440110832452774E-10</v>
      </c>
      <c r="L79" s="168">
        <v>1.1102230246251565E-14</v>
      </c>
    </row>
    <row r="80" spans="1:13" s="4" customFormat="1" x14ac:dyDescent="0.25">
      <c r="A80" s="8"/>
      <c r="B80" s="8"/>
      <c r="C80" s="165"/>
      <c r="D80" s="165"/>
      <c r="E80" s="165"/>
      <c r="F80" s="165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72" t="s">
        <v>3</v>
      </c>
      <c r="C81" s="572"/>
      <c r="D81" s="572"/>
      <c r="E81" s="572"/>
      <c r="F81" s="572"/>
      <c r="G81" s="8"/>
      <c r="H81" s="572" t="s">
        <v>721</v>
      </c>
      <c r="I81" s="572"/>
      <c r="J81" s="572"/>
      <c r="K81" s="572"/>
      <c r="L81" s="572"/>
    </row>
    <row r="82" spans="1:12" s="4" customFormat="1" x14ac:dyDescent="0.25">
      <c r="A82" s="8"/>
      <c r="B82" s="572"/>
      <c r="C82" s="572"/>
      <c r="D82" s="572"/>
      <c r="E82" s="572"/>
      <c r="F82" s="572"/>
      <c r="G82" s="8"/>
      <c r="H82" s="572"/>
      <c r="I82" s="572"/>
      <c r="J82" s="572"/>
      <c r="K82" s="572"/>
      <c r="L82" s="572"/>
    </row>
    <row r="83" spans="1:12" s="4" customFormat="1" x14ac:dyDescent="0.25">
      <c r="B83" s="573" t="s">
        <v>558</v>
      </c>
      <c r="C83" s="169">
        <v>44408</v>
      </c>
      <c r="D83" s="169">
        <v>44408</v>
      </c>
      <c r="E83" s="169">
        <v>44439</v>
      </c>
      <c r="F83" s="170">
        <v>44439</v>
      </c>
      <c r="H83" s="573" t="s">
        <v>558</v>
      </c>
      <c r="I83" s="169">
        <v>44408</v>
      </c>
      <c r="J83" s="169">
        <v>44408</v>
      </c>
      <c r="K83" s="169">
        <v>44439</v>
      </c>
      <c r="L83" s="170">
        <v>44439</v>
      </c>
    </row>
    <row r="84" spans="1:12" s="4" customFormat="1" ht="14.4" thickBot="1" x14ac:dyDescent="0.3">
      <c r="B84" s="574"/>
      <c r="C84" s="171" t="s">
        <v>559</v>
      </c>
      <c r="D84" s="171" t="s">
        <v>560</v>
      </c>
      <c r="E84" s="171" t="s">
        <v>559</v>
      </c>
      <c r="F84" s="172" t="s">
        <v>560</v>
      </c>
      <c r="H84" s="574"/>
      <c r="I84" s="171" t="s">
        <v>559</v>
      </c>
      <c r="J84" s="171" t="s">
        <v>560</v>
      </c>
      <c r="K84" s="171" t="s">
        <v>559</v>
      </c>
      <c r="L84" s="172" t="s">
        <v>560</v>
      </c>
    </row>
    <row r="85" spans="1:12" s="4" customFormat="1" ht="14.4" thickTop="1" x14ac:dyDescent="0.25">
      <c r="B85" s="47"/>
      <c r="C85" s="153"/>
      <c r="D85" s="153"/>
      <c r="E85" s="134"/>
      <c r="F85" s="159"/>
      <c r="H85" s="47"/>
      <c r="I85" s="153"/>
      <c r="J85" s="153"/>
      <c r="K85" s="134"/>
      <c r="L85" s="159"/>
    </row>
    <row r="86" spans="1:12" s="4" customFormat="1" x14ac:dyDescent="0.25">
      <c r="B86" s="48" t="s">
        <v>1135</v>
      </c>
      <c r="C86" s="153">
        <v>7565432.74113</v>
      </c>
      <c r="D86" s="153">
        <v>24.432847871710919</v>
      </c>
      <c r="E86" s="153">
        <v>7782551.67466</v>
      </c>
      <c r="F86" s="159">
        <v>24.699123413157281</v>
      </c>
      <c r="H86" s="48" t="s">
        <v>1135</v>
      </c>
      <c r="I86" s="153">
        <v>7194386.3300299998</v>
      </c>
      <c r="J86" s="153">
        <v>31.75415935615305</v>
      </c>
      <c r="K86" s="153">
        <v>7229246.2871300001</v>
      </c>
      <c r="L86" s="159">
        <v>31.655753229928884</v>
      </c>
    </row>
    <row r="87" spans="1:12" s="4" customFormat="1" x14ac:dyDescent="0.25">
      <c r="B87" s="48" t="s">
        <v>1134</v>
      </c>
      <c r="C87" s="153">
        <v>4335960.6567799998</v>
      </c>
      <c r="D87" s="153">
        <v>14.003147041263095</v>
      </c>
      <c r="E87" s="153">
        <v>4341577.2921799999</v>
      </c>
      <c r="F87" s="159">
        <v>13.778662555684191</v>
      </c>
      <c r="H87" s="48" t="s">
        <v>1136</v>
      </c>
      <c r="I87" s="153">
        <v>2714618.7280700002</v>
      </c>
      <c r="J87" s="153">
        <v>11.981624523348726</v>
      </c>
      <c r="K87" s="153">
        <v>2800488.5112899998</v>
      </c>
      <c r="L87" s="159">
        <v>12.262906770028122</v>
      </c>
    </row>
    <row r="88" spans="1:12" s="4" customFormat="1" x14ac:dyDescent="0.25">
      <c r="B88" s="48" t="s">
        <v>1133</v>
      </c>
      <c r="C88" s="153">
        <v>3799809.93517</v>
      </c>
      <c r="D88" s="153">
        <v>12.271628241791415</v>
      </c>
      <c r="E88" s="153">
        <v>3848367.7294800002</v>
      </c>
      <c r="F88" s="159">
        <v>12.213386234122366</v>
      </c>
      <c r="H88" s="48" t="s">
        <v>1133</v>
      </c>
      <c r="I88" s="88">
        <v>2752013.9161200002</v>
      </c>
      <c r="J88" s="153">
        <v>12.146677205540184</v>
      </c>
      <c r="K88" s="153">
        <v>2800216.1923000002</v>
      </c>
      <c r="L88" s="159">
        <v>12.261714327219444</v>
      </c>
    </row>
    <row r="89" spans="1:12" s="4" customFormat="1" x14ac:dyDescent="0.25">
      <c r="B89" s="48" t="s">
        <v>1136</v>
      </c>
      <c r="C89" s="153">
        <v>3616262.5767400004</v>
      </c>
      <c r="D89" s="153">
        <v>11.678855185810912</v>
      </c>
      <c r="E89" s="153">
        <v>3677767.3245700002</v>
      </c>
      <c r="F89" s="159">
        <v>11.671959638918835</v>
      </c>
      <c r="H89" s="48" t="s">
        <v>1134</v>
      </c>
      <c r="I89" s="153">
        <v>2742422.96692</v>
      </c>
      <c r="J89" s="153">
        <v>12.104345237905594</v>
      </c>
      <c r="K89" s="153">
        <v>2737906.88692</v>
      </c>
      <c r="L89" s="159">
        <v>11.988871500084192</v>
      </c>
    </row>
    <row r="90" spans="1:12" s="4" customFormat="1" x14ac:dyDescent="0.25">
      <c r="B90" s="48" t="s">
        <v>1142</v>
      </c>
      <c r="C90" s="153">
        <v>2513068.2574900002</v>
      </c>
      <c r="D90" s="153">
        <v>8.1160478887963361</v>
      </c>
      <c r="E90" s="153">
        <v>2551181.5669200001</v>
      </c>
      <c r="F90" s="159">
        <v>8.0965666538258994</v>
      </c>
      <c r="H90" s="48" t="s">
        <v>1139</v>
      </c>
      <c r="I90" s="88">
        <v>2103087.3911700002</v>
      </c>
      <c r="J90" s="153">
        <v>9.2824834663625708</v>
      </c>
      <c r="K90" s="153">
        <v>2106113.0586399999</v>
      </c>
      <c r="L90" s="159">
        <v>9.2223438807625282</v>
      </c>
    </row>
    <row r="91" spans="1:12" s="4" customFormat="1" x14ac:dyDescent="0.25">
      <c r="B91" s="48" t="s">
        <v>1139</v>
      </c>
      <c r="C91" s="153">
        <v>2402798.49682</v>
      </c>
      <c r="D91" s="153">
        <v>7.7599275742698648</v>
      </c>
      <c r="E91" s="153">
        <v>2466106.7203800003</v>
      </c>
      <c r="F91" s="159">
        <v>7.8265685578429807</v>
      </c>
      <c r="H91" s="48" t="s">
        <v>1142</v>
      </c>
      <c r="I91" s="88">
        <v>2064181.3735799999</v>
      </c>
      <c r="J91" s="153">
        <v>9.1107623735836949</v>
      </c>
      <c r="K91" s="153">
        <v>2062830.79645</v>
      </c>
      <c r="L91" s="159">
        <v>9.0328175378076718</v>
      </c>
    </row>
    <row r="92" spans="1:12" s="4" customFormat="1" x14ac:dyDescent="0.25">
      <c r="B92" s="48" t="s">
        <v>1205</v>
      </c>
      <c r="C92" s="153">
        <v>1971331.4640299999</v>
      </c>
      <c r="D92" s="153">
        <v>6.3664886614493943</v>
      </c>
      <c r="E92" s="153">
        <v>2012336.5966099999</v>
      </c>
      <c r="F92" s="159">
        <v>6.3864593550102819</v>
      </c>
      <c r="H92" s="48" t="s">
        <v>1138</v>
      </c>
      <c r="I92" s="88">
        <v>939068.7537</v>
      </c>
      <c r="J92" s="153">
        <v>4.1448064481754754</v>
      </c>
      <c r="K92" s="153">
        <v>962397.48326999997</v>
      </c>
      <c r="L92" s="159">
        <v>4.2141899763100277</v>
      </c>
    </row>
    <row r="93" spans="1:12" s="4" customFormat="1" x14ac:dyDescent="0.25">
      <c r="B93" s="48" t="s">
        <v>1138</v>
      </c>
      <c r="C93" s="153">
        <v>1232309.4177299999</v>
      </c>
      <c r="D93" s="153">
        <v>3.9797893345327116</v>
      </c>
      <c r="E93" s="153">
        <v>1252361.2018499998</v>
      </c>
      <c r="F93" s="159">
        <v>3.9745606807929703</v>
      </c>
      <c r="H93" s="48" t="s">
        <v>1144</v>
      </c>
      <c r="I93" s="88">
        <v>491912.56099999999</v>
      </c>
      <c r="J93" s="153">
        <v>2.1711747374598138</v>
      </c>
      <c r="K93" s="153">
        <v>502615.092</v>
      </c>
      <c r="L93" s="159">
        <v>2.2008738795239626</v>
      </c>
    </row>
    <row r="94" spans="1:12" s="4" customFormat="1" x14ac:dyDescent="0.25">
      <c r="B94" s="48" t="s">
        <v>1141</v>
      </c>
      <c r="C94" s="153">
        <v>656134.72193999996</v>
      </c>
      <c r="D94" s="153">
        <v>2.11901161414765</v>
      </c>
      <c r="E94" s="153">
        <v>668541.91457000002</v>
      </c>
      <c r="F94" s="159">
        <v>2.121720477436376</v>
      </c>
      <c r="H94" s="48" t="s">
        <v>1143</v>
      </c>
      <c r="I94" s="88">
        <v>446892.34247999999</v>
      </c>
      <c r="J94" s="153">
        <v>1.9724671441289241</v>
      </c>
      <c r="K94" s="153">
        <v>427928.19647000002</v>
      </c>
      <c r="L94" s="159">
        <v>1.873831496334418</v>
      </c>
    </row>
    <row r="95" spans="1:12" s="4" customFormat="1" x14ac:dyDescent="0.25">
      <c r="B95" s="48" t="s">
        <v>1140</v>
      </c>
      <c r="C95" s="153">
        <v>596782.31128999998</v>
      </c>
      <c r="D95" s="153">
        <v>1.9273307850594568</v>
      </c>
      <c r="E95" s="153">
        <v>607769.57118000009</v>
      </c>
      <c r="F95" s="159">
        <v>1.9288501089191046</v>
      </c>
      <c r="H95" s="48" t="s">
        <v>1141</v>
      </c>
      <c r="I95" s="88">
        <v>356105.55531999998</v>
      </c>
      <c r="J95" s="153">
        <v>1.5717577611926079</v>
      </c>
      <c r="K95" s="153">
        <v>339829.32610000001</v>
      </c>
      <c r="L95" s="159">
        <v>1.4880601462514793</v>
      </c>
    </row>
    <row r="96" spans="1:12" s="4" customFormat="1" x14ac:dyDescent="0.25">
      <c r="B96" s="48" t="s">
        <v>1143</v>
      </c>
      <c r="C96" s="153">
        <v>541652.79544999998</v>
      </c>
      <c r="D96" s="153">
        <v>1.7492879526333753</v>
      </c>
      <c r="E96" s="153">
        <v>544684.56767999998</v>
      </c>
      <c r="F96" s="159">
        <v>1.7286401582368265</v>
      </c>
      <c r="H96" s="48" t="s">
        <v>1145</v>
      </c>
      <c r="I96" s="153">
        <v>287968.78947999998</v>
      </c>
      <c r="J96" s="153">
        <v>1.2710197105453855</v>
      </c>
      <c r="K96" s="153">
        <v>293624.38919999998</v>
      </c>
      <c r="L96" s="159">
        <v>1.2857358620291046</v>
      </c>
    </row>
    <row r="97" spans="2:12" s="4" customFormat="1" x14ac:dyDescent="0.25">
      <c r="B97" s="48" t="s">
        <v>1146</v>
      </c>
      <c r="C97" s="153">
        <v>437756.34295000002</v>
      </c>
      <c r="D97" s="153">
        <v>1.4137504751084899</v>
      </c>
      <c r="E97" s="153">
        <v>443556.84490999999</v>
      </c>
      <c r="F97" s="159">
        <v>1.4076957932516869</v>
      </c>
      <c r="H97" s="48" t="s">
        <v>1146</v>
      </c>
      <c r="I97" s="153">
        <v>164896.72305999999</v>
      </c>
      <c r="J97" s="153">
        <v>0.72781146037411126</v>
      </c>
      <c r="K97" s="153">
        <v>174155.49213999999</v>
      </c>
      <c r="L97" s="159">
        <v>0.76260000888824619</v>
      </c>
    </row>
    <row r="98" spans="2:12" s="4" customFormat="1" x14ac:dyDescent="0.25">
      <c r="B98" s="48" t="s">
        <v>1145</v>
      </c>
      <c r="C98" s="153">
        <v>379938.76039999997</v>
      </c>
      <c r="D98" s="153">
        <v>1.2270264307489018</v>
      </c>
      <c r="E98" s="153">
        <v>391878.22951999999</v>
      </c>
      <c r="F98" s="159">
        <v>1.2436857676588327</v>
      </c>
      <c r="H98" s="48" t="s">
        <v>1151</v>
      </c>
      <c r="I98" s="153">
        <v>113751.23587999999</v>
      </c>
      <c r="J98" s="153">
        <v>0.5020685163953118</v>
      </c>
      <c r="K98" s="153">
        <v>114075.21943</v>
      </c>
      <c r="L98" s="159">
        <v>0.4995177716319974</v>
      </c>
    </row>
    <row r="99" spans="2:12" s="4" customFormat="1" x14ac:dyDescent="0.25">
      <c r="B99" s="48" t="s">
        <v>1144</v>
      </c>
      <c r="C99" s="153">
        <v>195515.25899999999</v>
      </c>
      <c r="D99" s="153">
        <v>0.63142383829211723</v>
      </c>
      <c r="E99" s="153">
        <v>204156.24600000001</v>
      </c>
      <c r="F99" s="159">
        <v>0.64792121225988408</v>
      </c>
      <c r="H99" s="48" t="s">
        <v>1140</v>
      </c>
      <c r="I99" s="153">
        <v>74648.557530000005</v>
      </c>
      <c r="J99" s="153">
        <v>0.32947941391753066</v>
      </c>
      <c r="K99" s="153">
        <v>74655.044500000004</v>
      </c>
      <c r="L99" s="159">
        <v>0.32690291244726305</v>
      </c>
    </row>
    <row r="100" spans="2:12" s="4" customFormat="1" x14ac:dyDescent="0.25">
      <c r="B100" s="48" t="s">
        <v>1154</v>
      </c>
      <c r="C100" s="153">
        <v>163420.44306000002</v>
      </c>
      <c r="D100" s="153">
        <v>0.5277724303469512</v>
      </c>
      <c r="E100" s="153">
        <v>166595.89318999997</v>
      </c>
      <c r="F100" s="159">
        <v>0.52871766202628423</v>
      </c>
      <c r="H100" s="48" t="s">
        <v>1148</v>
      </c>
      <c r="I100" s="153">
        <v>64147.339249999997</v>
      </c>
      <c r="J100" s="153">
        <v>0.28312975414113151</v>
      </c>
      <c r="K100" s="153">
        <v>64101.214840000001</v>
      </c>
      <c r="L100" s="159">
        <v>0.28068932197346308</v>
      </c>
    </row>
    <row r="101" spans="2:12" s="4" customFormat="1" x14ac:dyDescent="0.25">
      <c r="B101" s="48" t="s">
        <v>1148</v>
      </c>
      <c r="C101" s="153">
        <v>128583.34411000001</v>
      </c>
      <c r="D101" s="153">
        <v>0.41526471690054806</v>
      </c>
      <c r="E101" s="153">
        <v>129094.30146</v>
      </c>
      <c r="F101" s="159">
        <v>0.40970059910783296</v>
      </c>
      <c r="H101" s="48" t="s">
        <v>1154</v>
      </c>
      <c r="I101" s="153">
        <v>63443.719190000003</v>
      </c>
      <c r="J101" s="153">
        <v>0.28002415729291047</v>
      </c>
      <c r="K101" s="153">
        <v>62588.312700000002</v>
      </c>
      <c r="L101" s="159">
        <v>0.27406455710826105</v>
      </c>
    </row>
    <row r="102" spans="2:12" s="4" customFormat="1" x14ac:dyDescent="0.25">
      <c r="B102" s="48" t="s">
        <v>1151</v>
      </c>
      <c r="C102" s="153">
        <v>99241.632090000014</v>
      </c>
      <c r="D102" s="153">
        <v>0.32050456099000424</v>
      </c>
      <c r="E102" s="153">
        <v>89375.825420000008</v>
      </c>
      <c r="F102" s="159">
        <v>0.28364791324020605</v>
      </c>
      <c r="H102" s="48" t="s">
        <v>1149</v>
      </c>
      <c r="I102" s="153">
        <v>33992.55068</v>
      </c>
      <c r="J102" s="153">
        <v>0.15003432144160761</v>
      </c>
      <c r="K102" s="153">
        <v>34331.480280000003</v>
      </c>
      <c r="L102" s="159">
        <v>0.15033225105314588</v>
      </c>
    </row>
    <row r="103" spans="2:12" s="4" customFormat="1" x14ac:dyDescent="0.25">
      <c r="B103" s="48" t="s">
        <v>1286</v>
      </c>
      <c r="C103" s="153">
        <v>83351.038660000006</v>
      </c>
      <c r="D103" s="153">
        <v>0.26918529543687364</v>
      </c>
      <c r="E103" s="153">
        <v>83809.632299999997</v>
      </c>
      <c r="F103" s="159">
        <v>0.26598274421087825</v>
      </c>
      <c r="H103" s="48" t="s">
        <v>1205</v>
      </c>
      <c r="I103" s="153">
        <v>10291.235420000001</v>
      </c>
      <c r="J103" s="153">
        <v>4.5422849775847943E-2</v>
      </c>
      <c r="K103" s="153">
        <v>11267.245010000001</v>
      </c>
      <c r="L103" s="159">
        <v>4.9337526133627727E-2</v>
      </c>
    </row>
    <row r="104" spans="2:12" s="4" customFormat="1" x14ac:dyDescent="0.25">
      <c r="B104" s="48" t="s">
        <v>1285</v>
      </c>
      <c r="C104" s="153">
        <v>80687.869720000002</v>
      </c>
      <c r="D104" s="153">
        <v>0.26058449178238674</v>
      </c>
      <c r="E104" s="153">
        <v>81300.52803999999</v>
      </c>
      <c r="F104" s="159">
        <v>0.258019716355117</v>
      </c>
      <c r="H104" s="48" t="s">
        <v>1153</v>
      </c>
      <c r="I104" s="153">
        <v>10449.35089</v>
      </c>
      <c r="J104" s="153">
        <v>4.612073054020107E-2</v>
      </c>
      <c r="K104" s="153">
        <v>10123.19724</v>
      </c>
      <c r="L104" s="159">
        <v>4.4327917600184327E-2</v>
      </c>
    </row>
    <row r="105" spans="2:12" s="4" customFormat="1" x14ac:dyDescent="0.25">
      <c r="B105" s="48" t="s">
        <v>1284</v>
      </c>
      <c r="C105" s="153">
        <v>71067.787219999998</v>
      </c>
      <c r="D105" s="153">
        <v>0.22951607570118035</v>
      </c>
      <c r="E105" s="153">
        <v>72289.566569999995</v>
      </c>
      <c r="F105" s="159">
        <v>0.22942204572950456</v>
      </c>
      <c r="H105" s="48" t="s">
        <v>1150</v>
      </c>
      <c r="I105" s="153">
        <v>8313.2768500000002</v>
      </c>
      <c r="J105" s="153">
        <v>3.6692652542835748E-2</v>
      </c>
      <c r="K105" s="153">
        <v>8631.8646599999993</v>
      </c>
      <c r="L105" s="159">
        <v>3.7797602507685914E-2</v>
      </c>
    </row>
    <row r="106" spans="2:12" s="4" customFormat="1" x14ac:dyDescent="0.25">
      <c r="B106" s="48" t="s">
        <v>1149</v>
      </c>
      <c r="C106" s="153">
        <v>32220.249050000002</v>
      </c>
      <c r="D106" s="153">
        <v>0.1040564988632368</v>
      </c>
      <c r="E106" s="153">
        <v>32548.430379999998</v>
      </c>
      <c r="F106" s="159">
        <v>0.10329744439445676</v>
      </c>
      <c r="H106" s="48" t="s">
        <v>1284</v>
      </c>
      <c r="I106" s="153">
        <v>6777.3165200000003</v>
      </c>
      <c r="J106" s="153">
        <v>2.9913321152197737E-2</v>
      </c>
      <c r="K106" s="153">
        <v>6730.7101300000004</v>
      </c>
      <c r="L106" s="159">
        <v>2.947274037637599E-2</v>
      </c>
    </row>
    <row r="107" spans="2:12" s="4" customFormat="1" x14ac:dyDescent="0.25">
      <c r="B107" s="48" t="s">
        <v>1150</v>
      </c>
      <c r="C107" s="153">
        <v>28741.753369999999</v>
      </c>
      <c r="D107" s="153">
        <v>9.282256702087277E-2</v>
      </c>
      <c r="E107" s="153">
        <v>28965.125599999999</v>
      </c>
      <c r="F107" s="159">
        <v>9.1925276153499616E-2</v>
      </c>
      <c r="H107" s="48" t="s">
        <v>1285</v>
      </c>
      <c r="I107" s="153">
        <v>5999.1917400000002</v>
      </c>
      <c r="J107" s="153">
        <v>2.6478879751691446E-2</v>
      </c>
      <c r="K107" s="153">
        <v>5925.9983499999998</v>
      </c>
      <c r="L107" s="159">
        <v>2.5949031746577755E-2</v>
      </c>
    </row>
    <row r="108" spans="2:12" s="4" customFormat="1" x14ac:dyDescent="0.25">
      <c r="B108" s="48" t="s">
        <v>1153</v>
      </c>
      <c r="C108" s="153">
        <v>16358.498579999999</v>
      </c>
      <c r="D108" s="153">
        <v>5.2830382727722301E-2</v>
      </c>
      <c r="E108" s="153">
        <v>16372.81717</v>
      </c>
      <c r="F108" s="159">
        <v>5.1961650729490022E-2</v>
      </c>
      <c r="H108" s="48" t="s">
        <v>1286</v>
      </c>
      <c r="I108" s="153">
        <v>4384.8452299999999</v>
      </c>
      <c r="J108" s="153">
        <v>1.9353572048848668E-2</v>
      </c>
      <c r="K108" s="153">
        <v>4400.2502299999996</v>
      </c>
      <c r="L108" s="159">
        <v>1.9268016318491898E-2</v>
      </c>
    </row>
    <row r="109" spans="2:12" s="4" customFormat="1" x14ac:dyDescent="0.25">
      <c r="B109" s="48" t="s">
        <v>1152</v>
      </c>
      <c r="C109" s="153">
        <v>15760.79746</v>
      </c>
      <c r="D109" s="153">
        <v>5.0900084615584172E-2</v>
      </c>
      <c r="E109" s="153">
        <v>16235.023369999999</v>
      </c>
      <c r="F109" s="159">
        <v>5.1524340935216587E-2</v>
      </c>
      <c r="H109" s="48" t="s">
        <v>1152</v>
      </c>
      <c r="I109" s="153">
        <v>2762.3745199999998</v>
      </c>
      <c r="J109" s="153">
        <v>1.2192406229745939E-2</v>
      </c>
      <c r="K109" s="153">
        <v>2887.0019900000002</v>
      </c>
      <c r="L109" s="159">
        <v>1.2641735934830822E-2</v>
      </c>
    </row>
    <row r="110" spans="2:12" s="4" customFormat="1" x14ac:dyDescent="0.25">
      <c r="B110" s="48"/>
      <c r="C110" s="153"/>
      <c r="D110" s="153"/>
      <c r="E110" s="153"/>
      <c r="F110" s="159"/>
      <c r="H110" s="48"/>
      <c r="I110" s="153"/>
      <c r="J110" s="153"/>
      <c r="K110" s="153"/>
      <c r="L110" s="159"/>
    </row>
    <row r="111" spans="2:12" s="5" customFormat="1" x14ac:dyDescent="0.25">
      <c r="B111" s="155" t="s">
        <v>1156</v>
      </c>
      <c r="C111" s="161">
        <v>30964187.15024</v>
      </c>
      <c r="D111" s="160">
        <v>100</v>
      </c>
      <c r="E111" s="311">
        <v>31509424.62401</v>
      </c>
      <c r="F111" s="162">
        <v>100</v>
      </c>
      <c r="H111" s="155" t="s">
        <v>1156</v>
      </c>
      <c r="I111" s="161">
        <v>22656516.424630001</v>
      </c>
      <c r="J111" s="160">
        <v>100</v>
      </c>
      <c r="K111" s="161">
        <v>22837069.251270004</v>
      </c>
      <c r="L111" s="162">
        <v>100</v>
      </c>
    </row>
    <row r="112" spans="2:12" s="4" customFormat="1" x14ac:dyDescent="0.25">
      <c r="B112" s="8"/>
      <c r="C112" s="153"/>
      <c r="D112" s="153"/>
      <c r="E112" s="153"/>
      <c r="F112" s="153"/>
      <c r="H112" s="8"/>
      <c r="I112" s="153"/>
      <c r="J112" s="153">
        <v>0</v>
      </c>
      <c r="K112" s="153"/>
      <c r="L112" s="153"/>
    </row>
    <row r="113" spans="2:12" s="4" customFormat="1" x14ac:dyDescent="0.25">
      <c r="B113" s="154" t="s">
        <v>1137</v>
      </c>
      <c r="C113" s="164">
        <v>19317465.909820002</v>
      </c>
      <c r="D113" s="163">
        <v>62.386478340576346</v>
      </c>
      <c r="E113" s="164">
        <v>19650264.020890001</v>
      </c>
      <c r="F113" s="174">
        <v>62.363131841882677</v>
      </c>
      <c r="H113" s="154" t="s">
        <v>1137</v>
      </c>
      <c r="I113" s="164">
        <v>15403441.94114</v>
      </c>
      <c r="J113" s="163">
        <v>67.986806322947544</v>
      </c>
      <c r="K113" s="164">
        <v>15567857.877640001</v>
      </c>
      <c r="L113" s="174">
        <v>68.169245827260653</v>
      </c>
    </row>
    <row r="114" spans="2:12" s="4" customFormat="1" x14ac:dyDescent="0.25">
      <c r="B114" s="48" t="s">
        <v>1147</v>
      </c>
      <c r="C114" s="153">
        <v>10489531.48415</v>
      </c>
      <c r="D114" s="153">
        <v>33.876334079929812</v>
      </c>
      <c r="E114" s="153">
        <v>10699016.614709999</v>
      </c>
      <c r="F114" s="159">
        <v>33.954972971983146</v>
      </c>
      <c r="H114" s="48" t="s">
        <v>1147</v>
      </c>
      <c r="I114" s="153">
        <v>6774156.559679999</v>
      </c>
      <c r="J114" s="153">
        <v>29.899373905141847</v>
      </c>
      <c r="K114" s="153">
        <v>6781260.6316400003</v>
      </c>
      <c r="L114" s="159">
        <v>29.694093217600081</v>
      </c>
    </row>
    <row r="115" spans="2:12" s="4" customFormat="1" x14ac:dyDescent="0.25">
      <c r="B115" s="48" t="s">
        <v>1155</v>
      </c>
      <c r="C115" s="153">
        <v>1157189.75627</v>
      </c>
      <c r="D115" s="153">
        <v>3.7371875794938503</v>
      </c>
      <c r="E115" s="153">
        <v>1160143.98841</v>
      </c>
      <c r="F115" s="159">
        <v>3.6818951861341729</v>
      </c>
      <c r="H115" s="48" t="s">
        <v>1155</v>
      </c>
      <c r="I115" s="153">
        <v>478917.92380999995</v>
      </c>
      <c r="J115" s="153">
        <v>2.1138197719105931</v>
      </c>
      <c r="K115" s="153">
        <v>487950.74199000007</v>
      </c>
      <c r="L115" s="159">
        <v>2.1366609551392606</v>
      </c>
    </row>
    <row r="116" spans="2:12" s="5" customFormat="1" x14ac:dyDescent="0.25">
      <c r="B116" s="166" t="s">
        <v>364</v>
      </c>
      <c r="C116" s="167">
        <v>0</v>
      </c>
      <c r="D116" s="167">
        <v>-8.4376949871511897E-15</v>
      </c>
      <c r="E116" s="167">
        <v>0</v>
      </c>
      <c r="F116" s="168">
        <v>4.4408920985006262E-15</v>
      </c>
      <c r="H116" s="166" t="s">
        <v>364</v>
      </c>
      <c r="I116" s="167">
        <v>2.4447217583656311E-9</v>
      </c>
      <c r="J116" s="167">
        <v>1.6431300764452317E-14</v>
      </c>
      <c r="K116" s="167">
        <v>1.8044374883174896E-9</v>
      </c>
      <c r="L116" s="168">
        <v>5.773159728050814E-15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72" t="s">
        <v>557</v>
      </c>
      <c r="C118" s="572"/>
      <c r="D118" s="572"/>
      <c r="E118" s="572"/>
      <c r="F118" s="572"/>
      <c r="H118" s="572" t="s">
        <v>4</v>
      </c>
      <c r="I118" s="572"/>
      <c r="J118" s="572"/>
      <c r="K118" s="572"/>
      <c r="L118" s="572"/>
    </row>
    <row r="119" spans="2:12" s="4" customFormat="1" x14ac:dyDescent="0.25">
      <c r="B119" s="572"/>
      <c r="C119" s="572"/>
      <c r="D119" s="572"/>
      <c r="E119" s="572"/>
      <c r="F119" s="572"/>
      <c r="H119" s="572"/>
      <c r="I119" s="572"/>
      <c r="J119" s="572"/>
      <c r="K119" s="572"/>
      <c r="L119" s="572"/>
    </row>
    <row r="120" spans="2:12" s="4" customFormat="1" x14ac:dyDescent="0.25">
      <c r="B120" s="573" t="s">
        <v>558</v>
      </c>
      <c r="C120" s="169">
        <v>44408</v>
      </c>
      <c r="D120" s="169">
        <v>44408</v>
      </c>
      <c r="E120" s="169">
        <v>44439</v>
      </c>
      <c r="F120" s="170">
        <v>44439</v>
      </c>
      <c r="H120" s="573" t="s">
        <v>558</v>
      </c>
      <c r="I120" s="169">
        <v>44408</v>
      </c>
      <c r="J120" s="169">
        <v>44408</v>
      </c>
      <c r="K120" s="169">
        <v>44439</v>
      </c>
      <c r="L120" s="170">
        <v>44439</v>
      </c>
    </row>
    <row r="121" spans="2:12" s="4" customFormat="1" ht="14.4" thickBot="1" x14ac:dyDescent="0.3">
      <c r="B121" s="574"/>
      <c r="C121" s="171" t="s">
        <v>559</v>
      </c>
      <c r="D121" s="171" t="s">
        <v>560</v>
      </c>
      <c r="E121" s="171" t="s">
        <v>559</v>
      </c>
      <c r="F121" s="172" t="s">
        <v>560</v>
      </c>
      <c r="H121" s="574"/>
      <c r="I121" s="171" t="s">
        <v>559</v>
      </c>
      <c r="J121" s="171" t="s">
        <v>560</v>
      </c>
      <c r="K121" s="171" t="s">
        <v>559</v>
      </c>
      <c r="L121" s="172" t="s">
        <v>560</v>
      </c>
    </row>
    <row r="122" spans="2:12" s="4" customFormat="1" ht="14.4" thickTop="1" x14ac:dyDescent="0.25">
      <c r="B122" s="47"/>
      <c r="C122" s="153"/>
      <c r="D122" s="153"/>
      <c r="E122" s="134"/>
      <c r="F122" s="159"/>
      <c r="H122" s="47"/>
      <c r="I122" s="153"/>
      <c r="J122" s="153"/>
      <c r="K122" s="134"/>
      <c r="L122" s="159"/>
    </row>
    <row r="123" spans="2:12" s="4" customFormat="1" x14ac:dyDescent="0.25">
      <c r="B123" s="48" t="s">
        <v>1135</v>
      </c>
      <c r="C123" s="153">
        <v>2607903.7682699999</v>
      </c>
      <c r="D123" s="153">
        <v>18.334774934458856</v>
      </c>
      <c r="E123" s="153">
        <v>2573597.9097099998</v>
      </c>
      <c r="F123" s="159">
        <v>17.956885925930539</v>
      </c>
      <c r="H123" s="48" t="s">
        <v>1135</v>
      </c>
      <c r="I123" s="153">
        <v>1132438.9651200001</v>
      </c>
      <c r="J123" s="153">
        <v>23.717836083212902</v>
      </c>
      <c r="K123" s="153">
        <v>1132438.9651200001</v>
      </c>
      <c r="L123" s="159">
        <v>23.709300140537003</v>
      </c>
    </row>
    <row r="124" spans="2:12" s="4" customFormat="1" x14ac:dyDescent="0.25">
      <c r="B124" s="48" t="s">
        <v>1134</v>
      </c>
      <c r="C124" s="153">
        <v>2196482.59142</v>
      </c>
      <c r="D124" s="153">
        <v>15.442292944673266</v>
      </c>
      <c r="E124" s="153">
        <v>2216500.3696499998</v>
      </c>
      <c r="F124" s="159">
        <v>15.465292438426347</v>
      </c>
      <c r="H124" s="48" t="s">
        <v>1134</v>
      </c>
      <c r="I124" s="153">
        <v>731250.88704000006</v>
      </c>
      <c r="J124" s="153">
        <v>15.315340789850792</v>
      </c>
      <c r="K124" s="153">
        <v>731250.88704000006</v>
      </c>
      <c r="L124" s="159">
        <v>15.309828867490532</v>
      </c>
    </row>
    <row r="125" spans="2:12" s="4" customFormat="1" x14ac:dyDescent="0.25">
      <c r="B125" s="48" t="s">
        <v>1133</v>
      </c>
      <c r="C125" s="153">
        <v>1676104.0360600001</v>
      </c>
      <c r="D125" s="153">
        <v>11.783789970242717</v>
      </c>
      <c r="E125" s="153">
        <v>1729332.9658600001</v>
      </c>
      <c r="F125" s="159">
        <v>12.066156363718191</v>
      </c>
      <c r="H125" s="48" t="s">
        <v>1133</v>
      </c>
      <c r="I125" s="153">
        <v>522684.28866000002</v>
      </c>
      <c r="J125" s="153">
        <v>10.947115618186947</v>
      </c>
      <c r="K125" s="153">
        <v>522684.28866000002</v>
      </c>
      <c r="L125" s="159">
        <v>10.943175800445758</v>
      </c>
    </row>
    <row r="126" spans="2:12" s="4" customFormat="1" x14ac:dyDescent="0.25">
      <c r="B126" s="48" t="s">
        <v>1136</v>
      </c>
      <c r="C126" s="153">
        <v>1524122.9908700001</v>
      </c>
      <c r="D126" s="153">
        <v>10.715292623152733</v>
      </c>
      <c r="E126" s="153">
        <v>1535724.5756300001</v>
      </c>
      <c r="F126" s="159">
        <v>10.715283422554315</v>
      </c>
      <c r="H126" s="48" t="s">
        <v>1136</v>
      </c>
      <c r="I126" s="153">
        <v>452860.99550999998</v>
      </c>
      <c r="J126" s="153">
        <v>9.4847344455766098</v>
      </c>
      <c r="K126" s="153">
        <v>452860.99550999998</v>
      </c>
      <c r="L126" s="159">
        <v>9.4813209322510481</v>
      </c>
    </row>
    <row r="127" spans="2:12" s="4" customFormat="1" x14ac:dyDescent="0.25">
      <c r="B127" s="48" t="s">
        <v>1142</v>
      </c>
      <c r="C127" s="153">
        <v>1257698.0569</v>
      </c>
      <c r="D127" s="153">
        <v>8.842201575583724</v>
      </c>
      <c r="E127" s="153">
        <v>1302850.1897100001</v>
      </c>
      <c r="F127" s="159">
        <v>9.0904380000198479</v>
      </c>
      <c r="H127" s="48" t="s">
        <v>1205</v>
      </c>
      <c r="I127" s="153">
        <v>418230.02228000003</v>
      </c>
      <c r="J127" s="153">
        <v>8.7594222903345518</v>
      </c>
      <c r="K127" s="153">
        <v>418200.46230999997</v>
      </c>
      <c r="L127" s="159">
        <v>8.75565093149938</v>
      </c>
    </row>
    <row r="128" spans="2:12" s="4" customFormat="1" x14ac:dyDescent="0.25">
      <c r="B128" s="48" t="s">
        <v>1205</v>
      </c>
      <c r="C128" s="153">
        <v>1128095.5026700001</v>
      </c>
      <c r="D128" s="153">
        <v>7.9310354153713165</v>
      </c>
      <c r="E128" s="153">
        <v>1111674.9639600001</v>
      </c>
      <c r="F128" s="159">
        <v>7.7565420919976047</v>
      </c>
      <c r="H128" s="48" t="s">
        <v>1142</v>
      </c>
      <c r="I128" s="153">
        <v>361034.40883999999</v>
      </c>
      <c r="J128" s="153">
        <v>7.5615156251351774</v>
      </c>
      <c r="K128" s="153">
        <v>361034.40883999999</v>
      </c>
      <c r="L128" s="159">
        <v>7.5587942696248094</v>
      </c>
    </row>
    <row r="129" spans="2:12" s="4" customFormat="1" x14ac:dyDescent="0.25">
      <c r="B129" s="48" t="s">
        <v>1139</v>
      </c>
      <c r="C129" s="153">
        <v>1043947.4543700001</v>
      </c>
      <c r="D129" s="153">
        <v>7.3394355467235783</v>
      </c>
      <c r="E129" s="153">
        <v>1050963.79259</v>
      </c>
      <c r="F129" s="159">
        <v>7.3329391761701057</v>
      </c>
      <c r="H129" s="48" t="s">
        <v>1139</v>
      </c>
      <c r="I129" s="153">
        <v>347910.10106000002</v>
      </c>
      <c r="J129" s="153">
        <v>7.2866397243410983</v>
      </c>
      <c r="K129" s="153">
        <v>347910.10106000002</v>
      </c>
      <c r="L129" s="159">
        <v>7.2840172954328004</v>
      </c>
    </row>
    <row r="130" spans="2:12" s="4" customFormat="1" x14ac:dyDescent="0.25">
      <c r="B130" s="48" t="s">
        <v>1138</v>
      </c>
      <c r="C130" s="153">
        <v>962525.84794999997</v>
      </c>
      <c r="D130" s="153">
        <v>6.7670038309999958</v>
      </c>
      <c r="E130" s="153">
        <v>966188.56924999994</v>
      </c>
      <c r="F130" s="159">
        <v>6.7414330169841126</v>
      </c>
      <c r="H130" s="48" t="s">
        <v>1138</v>
      </c>
      <c r="I130" s="153">
        <v>179863.24314000001</v>
      </c>
      <c r="J130" s="153">
        <v>3.7670612276552493</v>
      </c>
      <c r="K130" s="153">
        <v>179863.24314000001</v>
      </c>
      <c r="L130" s="159">
        <v>3.7657054792394562</v>
      </c>
    </row>
    <row r="131" spans="2:12" s="4" customFormat="1" x14ac:dyDescent="0.25">
      <c r="B131" s="48" t="s">
        <v>1141</v>
      </c>
      <c r="C131" s="153">
        <v>450975.25257999997</v>
      </c>
      <c r="D131" s="153">
        <v>3.170565516131032</v>
      </c>
      <c r="E131" s="153">
        <v>453798.78719</v>
      </c>
      <c r="F131" s="159">
        <v>3.1663116542609755</v>
      </c>
      <c r="H131" s="48" t="s">
        <v>1140</v>
      </c>
      <c r="I131" s="153">
        <v>115086.3434</v>
      </c>
      <c r="J131" s="153">
        <v>2.4103718719077332</v>
      </c>
      <c r="K131" s="153">
        <v>115086.3434</v>
      </c>
      <c r="L131" s="159">
        <v>2.4095043898974011</v>
      </c>
    </row>
    <row r="132" spans="2:12" s="4" customFormat="1" x14ac:dyDescent="0.25">
      <c r="B132" s="48" t="s">
        <v>1143</v>
      </c>
      <c r="C132" s="153">
        <v>318760.73281999998</v>
      </c>
      <c r="D132" s="153">
        <v>2.2410360249124008</v>
      </c>
      <c r="E132" s="153">
        <v>327353.54479999997</v>
      </c>
      <c r="F132" s="159">
        <v>2.2840593082720408</v>
      </c>
      <c r="H132" s="48" t="s">
        <v>1141</v>
      </c>
      <c r="I132" s="153">
        <v>80559.15165</v>
      </c>
      <c r="J132" s="153">
        <v>1.6872333191351483</v>
      </c>
      <c r="K132" s="153">
        <v>80559.151649999985</v>
      </c>
      <c r="L132" s="159">
        <v>1.6866260914419271</v>
      </c>
    </row>
    <row r="133" spans="2:12" s="4" customFormat="1" x14ac:dyDescent="0.25">
      <c r="B133" s="48" t="s">
        <v>1140</v>
      </c>
      <c r="C133" s="153">
        <v>298624.23700999998</v>
      </c>
      <c r="D133" s="153">
        <v>2.0994671054081597</v>
      </c>
      <c r="E133" s="153">
        <v>300663.70150000002</v>
      </c>
      <c r="F133" s="159">
        <v>2.09783500737763</v>
      </c>
      <c r="H133" s="48" t="s">
        <v>1144</v>
      </c>
      <c r="I133" s="153">
        <v>80229.311000000002</v>
      </c>
      <c r="J133" s="153">
        <v>1.6803251265426657</v>
      </c>
      <c r="K133" s="153">
        <v>80229.311000000002</v>
      </c>
      <c r="L133" s="159">
        <v>1.6797203850769302</v>
      </c>
    </row>
    <row r="134" spans="2:12" s="4" customFormat="1" x14ac:dyDescent="0.25">
      <c r="B134" s="48" t="s">
        <v>1145</v>
      </c>
      <c r="C134" s="153">
        <v>227923.58798000001</v>
      </c>
      <c r="D134" s="153">
        <v>1.60240870031788</v>
      </c>
      <c r="E134" s="153">
        <v>227203.57777999999</v>
      </c>
      <c r="F134" s="159">
        <v>1.5852782257732239</v>
      </c>
      <c r="H134" s="48" t="s">
        <v>1143</v>
      </c>
      <c r="I134" s="153">
        <v>60897.822410000001</v>
      </c>
      <c r="J134" s="153">
        <v>1.2754458423213437</v>
      </c>
      <c r="K134" s="153">
        <v>60897.822410000001</v>
      </c>
      <c r="L134" s="159">
        <v>1.2749868150914536</v>
      </c>
    </row>
    <row r="135" spans="2:12" s="4" customFormat="1" x14ac:dyDescent="0.25">
      <c r="B135" s="48" t="s">
        <v>1148</v>
      </c>
      <c r="C135" s="153">
        <v>132805.13131</v>
      </c>
      <c r="D135" s="153">
        <v>0.93368176477055154</v>
      </c>
      <c r="E135" s="153">
        <v>134381.42897000001</v>
      </c>
      <c r="F135" s="159">
        <v>0.93762587445128087</v>
      </c>
      <c r="H135" s="48" t="s">
        <v>1146</v>
      </c>
      <c r="I135" s="153">
        <v>57590.271710000001</v>
      </c>
      <c r="J135" s="153">
        <v>1.2061723999939657</v>
      </c>
      <c r="K135" s="153">
        <v>57590.271710000001</v>
      </c>
      <c r="L135" s="159">
        <v>1.2057383039648222</v>
      </c>
    </row>
    <row r="136" spans="2:12" s="4" customFormat="1" x14ac:dyDescent="0.25">
      <c r="B136" s="48" t="s">
        <v>1146</v>
      </c>
      <c r="C136" s="153">
        <v>112134.01108</v>
      </c>
      <c r="D136" s="153">
        <v>0.7883541872458617</v>
      </c>
      <c r="E136" s="153">
        <v>116325.0012</v>
      </c>
      <c r="F136" s="159">
        <v>0.811639910415341</v>
      </c>
      <c r="H136" s="48" t="s">
        <v>1145</v>
      </c>
      <c r="I136" s="153">
        <v>54377.243589999998</v>
      </c>
      <c r="J136" s="153">
        <v>1.138878641453223</v>
      </c>
      <c r="K136" s="153">
        <v>56125.769159999996</v>
      </c>
      <c r="L136" s="159">
        <v>1.1750767569993725</v>
      </c>
    </row>
    <row r="137" spans="2:12" s="4" customFormat="1" x14ac:dyDescent="0.25">
      <c r="B137" s="48" t="s">
        <v>1154</v>
      </c>
      <c r="C137" s="153">
        <v>89505.451849999998</v>
      </c>
      <c r="D137" s="153">
        <v>0.62926490426654902</v>
      </c>
      <c r="E137" s="153">
        <v>90915.205790000007</v>
      </c>
      <c r="F137" s="159">
        <v>0.63434694796107072</v>
      </c>
      <c r="H137" s="48" t="s">
        <v>1151</v>
      </c>
      <c r="I137" s="153">
        <v>29324.097829999999</v>
      </c>
      <c r="J137" s="153">
        <v>0.61416479566855886</v>
      </c>
      <c r="K137" s="153">
        <v>29324.097829999999</v>
      </c>
      <c r="L137" s="159">
        <v>0.61394376051716537</v>
      </c>
    </row>
    <row r="138" spans="2:12" s="4" customFormat="1" x14ac:dyDescent="0.25">
      <c r="B138" s="48" t="s">
        <v>1284</v>
      </c>
      <c r="C138" s="153">
        <v>60092.633950000003</v>
      </c>
      <c r="D138" s="153">
        <v>0.42247913136110854</v>
      </c>
      <c r="E138" s="153">
        <v>60987.703930000003</v>
      </c>
      <c r="F138" s="159">
        <v>0.42553237948457928</v>
      </c>
      <c r="H138" s="48" t="s">
        <v>1148</v>
      </c>
      <c r="I138" s="153">
        <v>22732.50964</v>
      </c>
      <c r="J138" s="153">
        <v>0.47611037239825449</v>
      </c>
      <c r="K138" s="153">
        <v>22732.50964</v>
      </c>
      <c r="L138" s="159">
        <v>0.475939022413714</v>
      </c>
    </row>
    <row r="139" spans="2:12" s="4" customFormat="1" x14ac:dyDescent="0.25">
      <c r="B139" s="48" t="s">
        <v>1151</v>
      </c>
      <c r="C139" s="153">
        <v>36288.25662</v>
      </c>
      <c r="D139" s="153">
        <v>0.25512330093872676</v>
      </c>
      <c r="E139" s="153">
        <v>36723.305189999999</v>
      </c>
      <c r="F139" s="159">
        <v>0.25623124717033591</v>
      </c>
      <c r="H139" s="48" t="s">
        <v>1285</v>
      </c>
      <c r="I139" s="153">
        <v>22050.764389999997</v>
      </c>
      <c r="J139" s="153">
        <v>0.46183187917429896</v>
      </c>
      <c r="K139" s="153">
        <v>22050.764389999997</v>
      </c>
      <c r="L139" s="159">
        <v>0.46166566795533687</v>
      </c>
    </row>
    <row r="140" spans="2:12" s="4" customFormat="1" x14ac:dyDescent="0.25">
      <c r="B140" s="48" t="s">
        <v>1285</v>
      </c>
      <c r="C140" s="153">
        <v>37056.742010000002</v>
      </c>
      <c r="D140" s="153">
        <v>0.26052611021317201</v>
      </c>
      <c r="E140" s="153">
        <v>33500.217530000002</v>
      </c>
      <c r="F140" s="159">
        <v>0.23374264581519413</v>
      </c>
      <c r="H140" s="48" t="s">
        <v>1154</v>
      </c>
      <c r="I140" s="153">
        <v>21056.186269999998</v>
      </c>
      <c r="J140" s="153">
        <v>0.44100140481879113</v>
      </c>
      <c r="K140" s="153">
        <v>21056.205989999999</v>
      </c>
      <c r="L140" s="159">
        <v>0.44084310326162424</v>
      </c>
    </row>
    <row r="141" spans="2:12" s="4" customFormat="1" x14ac:dyDescent="0.25">
      <c r="B141" s="48" t="s">
        <v>1152</v>
      </c>
      <c r="C141" s="153">
        <v>19358.063559999999</v>
      </c>
      <c r="D141" s="153">
        <v>0.13609617918340436</v>
      </c>
      <c r="E141" s="153">
        <v>20766.908299999999</v>
      </c>
      <c r="F141" s="159">
        <v>0.14489792751633859</v>
      </c>
      <c r="H141" s="48" t="s">
        <v>1286</v>
      </c>
      <c r="I141" s="153">
        <v>17550.266629999998</v>
      </c>
      <c r="J141" s="153">
        <v>0.36757331738661292</v>
      </c>
      <c r="K141" s="153">
        <v>17550.267929999998</v>
      </c>
      <c r="L141" s="159">
        <v>0.36744105661810927</v>
      </c>
    </row>
    <row r="142" spans="2:12" s="4" customFormat="1" x14ac:dyDescent="0.25">
      <c r="B142" s="48" t="s">
        <v>1150</v>
      </c>
      <c r="C142" s="153">
        <v>17226.165919999999</v>
      </c>
      <c r="D142" s="153">
        <v>0.12110794844871217</v>
      </c>
      <c r="E142" s="153">
        <v>15991.711310000001</v>
      </c>
      <c r="F142" s="159">
        <v>0.11157972062016532</v>
      </c>
      <c r="H142" s="48" t="s">
        <v>1284</v>
      </c>
      <c r="I142" s="153">
        <v>17513.204430000002</v>
      </c>
      <c r="J142" s="153">
        <v>0.36679708554405177</v>
      </c>
      <c r="K142" s="153">
        <v>17513.204430000002</v>
      </c>
      <c r="L142" s="159">
        <v>0.36666507692046124</v>
      </c>
    </row>
    <row r="143" spans="2:12" s="4" customFormat="1" x14ac:dyDescent="0.25">
      <c r="B143" s="48" t="s">
        <v>1149</v>
      </c>
      <c r="C143" s="153">
        <v>9699.5673999999999</v>
      </c>
      <c r="D143" s="153">
        <v>6.8192464539666361E-2</v>
      </c>
      <c r="E143" s="153">
        <v>9833.9232200000006</v>
      </c>
      <c r="F143" s="159">
        <v>6.8614695714373578E-2</v>
      </c>
      <c r="H143" s="48" t="s">
        <v>1152</v>
      </c>
      <c r="I143" s="153">
        <v>14000</v>
      </c>
      <c r="J143" s="153">
        <v>0.29321642524883856</v>
      </c>
      <c r="K143" s="153">
        <v>14000</v>
      </c>
      <c r="L143" s="159">
        <v>0.29311089797439521</v>
      </c>
    </row>
    <row r="144" spans="2:12" s="4" customFormat="1" x14ac:dyDescent="0.25">
      <c r="B144" s="48" t="s">
        <v>1286</v>
      </c>
      <c r="C144" s="153">
        <v>9113.9233399999994</v>
      </c>
      <c r="D144" s="153">
        <v>6.4075114749982301E-2</v>
      </c>
      <c r="E144" s="153">
        <v>9518.3737899999996</v>
      </c>
      <c r="F144" s="159">
        <v>6.6412997812333827E-2</v>
      </c>
      <c r="H144" s="48" t="s">
        <v>1149</v>
      </c>
      <c r="I144" s="153">
        <v>12475.407800000001</v>
      </c>
      <c r="J144" s="153">
        <v>0.261285319902677</v>
      </c>
      <c r="K144" s="153">
        <v>12475.407800000001</v>
      </c>
      <c r="L144" s="159">
        <v>0.26119128448962675</v>
      </c>
    </row>
    <row r="145" spans="2:12" s="4" customFormat="1" x14ac:dyDescent="0.25">
      <c r="B145" s="48" t="s">
        <v>1153</v>
      </c>
      <c r="C145" s="153">
        <v>7367.1812300000001</v>
      </c>
      <c r="D145" s="153">
        <v>5.1794706306599887E-2</v>
      </c>
      <c r="E145" s="153">
        <v>7298.04907</v>
      </c>
      <c r="F145" s="159">
        <v>5.092102155406264E-2</v>
      </c>
      <c r="H145" s="48" t="s">
        <v>1150</v>
      </c>
      <c r="I145" s="153">
        <v>11540.049129999999</v>
      </c>
      <c r="J145" s="153">
        <v>0.24169513950675495</v>
      </c>
      <c r="K145" s="153">
        <v>11540.049129999999</v>
      </c>
      <c r="L145" s="159">
        <v>0.24160815451163845</v>
      </c>
    </row>
    <row r="146" spans="2:12" s="4" customFormat="1" x14ac:dyDescent="0.25">
      <c r="B146" s="48" t="s">
        <v>1144</v>
      </c>
      <c r="C146" s="153">
        <v>0</v>
      </c>
      <c r="D146" s="153">
        <v>0</v>
      </c>
      <c r="E146" s="153">
        <v>0</v>
      </c>
      <c r="F146" s="159">
        <v>0</v>
      </c>
      <c r="H146" s="48" t="s">
        <v>1153</v>
      </c>
      <c r="I146" s="153">
        <v>11374.66144</v>
      </c>
      <c r="J146" s="153">
        <v>0.23823125470375761</v>
      </c>
      <c r="K146" s="153">
        <v>11374.66144</v>
      </c>
      <c r="L146" s="159">
        <v>0.23814551634522338</v>
      </c>
    </row>
    <row r="147" spans="2:12" s="4" customFormat="1" x14ac:dyDescent="0.25">
      <c r="B147" s="48"/>
      <c r="C147" s="153"/>
      <c r="D147" s="153"/>
      <c r="E147" s="153"/>
      <c r="F147" s="159"/>
      <c r="H147" s="48"/>
      <c r="I147" s="153"/>
      <c r="J147" s="153"/>
      <c r="K147" s="153"/>
      <c r="L147" s="159"/>
    </row>
    <row r="148" spans="2:12" s="5" customFormat="1" x14ac:dyDescent="0.25">
      <c r="B148" s="155" t="s">
        <v>1156</v>
      </c>
      <c r="C148" s="161">
        <v>14223811.187170001</v>
      </c>
      <c r="D148" s="160">
        <v>100</v>
      </c>
      <c r="E148" s="161">
        <v>14332094.775929999</v>
      </c>
      <c r="F148" s="162">
        <v>100</v>
      </c>
      <c r="H148" s="155" t="s">
        <v>1156</v>
      </c>
      <c r="I148" s="161">
        <v>4774630.20297</v>
      </c>
      <c r="J148" s="160">
        <v>100</v>
      </c>
      <c r="K148" s="161">
        <v>4776349.1895900005</v>
      </c>
      <c r="L148" s="162">
        <v>100</v>
      </c>
    </row>
    <row r="149" spans="2:12" s="4" customFormat="1" x14ac:dyDescent="0.25">
      <c r="B149" s="8"/>
      <c r="C149" s="153"/>
      <c r="D149" s="153"/>
      <c r="E149" s="153"/>
      <c r="F149" s="153"/>
      <c r="H149" s="8"/>
      <c r="I149" s="153"/>
      <c r="J149" s="153"/>
      <c r="K149" s="153"/>
      <c r="L149" s="153"/>
    </row>
    <row r="150" spans="2:12" s="4" customFormat="1" x14ac:dyDescent="0.25">
      <c r="B150" s="154" t="s">
        <v>1137</v>
      </c>
      <c r="C150" s="164">
        <v>8004613.38662</v>
      </c>
      <c r="D150" s="163">
        <v>56.276150472527576</v>
      </c>
      <c r="E150" s="164">
        <v>8055155.8208499998</v>
      </c>
      <c r="F150" s="174">
        <v>56.203618150629396</v>
      </c>
      <c r="H150" s="154" t="s">
        <v>1137</v>
      </c>
      <c r="I150" s="164">
        <v>2839235.1363300001</v>
      </c>
      <c r="J150" s="163">
        <v>59.46502693682725</v>
      </c>
      <c r="K150" s="164">
        <v>2839235.1363300001</v>
      </c>
      <c r="L150" s="174">
        <v>59.44362574072435</v>
      </c>
    </row>
    <row r="151" spans="2:12" s="4" customFormat="1" x14ac:dyDescent="0.25">
      <c r="B151" s="48" t="s">
        <v>1147</v>
      </c>
      <c r="C151" s="153">
        <v>5688550.6722800005</v>
      </c>
      <c r="D151" s="153">
        <v>39.993153715448095</v>
      </c>
      <c r="E151" s="153">
        <v>5740697.1267800005</v>
      </c>
      <c r="F151" s="159">
        <v>40.054836480855542</v>
      </c>
      <c r="H151" s="48" t="s">
        <v>1147</v>
      </c>
      <c r="I151" s="153">
        <v>1698187.6473700001</v>
      </c>
      <c r="J151" s="153">
        <v>35.566893668826197</v>
      </c>
      <c r="K151" s="153">
        <v>1699906.6129700001</v>
      </c>
      <c r="L151" s="159">
        <v>35.590082414303531</v>
      </c>
    </row>
    <row r="152" spans="2:12" s="4" customFormat="1" x14ac:dyDescent="0.25">
      <c r="B152" s="48" t="s">
        <v>1155</v>
      </c>
      <c r="C152" s="153">
        <v>530647.12826999999</v>
      </c>
      <c r="D152" s="153">
        <v>3.7306958120243343</v>
      </c>
      <c r="E152" s="153">
        <v>536241.82830000005</v>
      </c>
      <c r="F152" s="159">
        <v>3.7415453685150766</v>
      </c>
      <c r="H152" s="48" t="s">
        <v>1155</v>
      </c>
      <c r="I152" s="153">
        <v>237207.41927000001</v>
      </c>
      <c r="J152" s="153">
        <v>4.9680793943465629</v>
      </c>
      <c r="K152" s="153">
        <v>237207.44029</v>
      </c>
      <c r="L152" s="159">
        <v>4.9662918449721172</v>
      </c>
    </row>
    <row r="153" spans="2:12" s="5" customFormat="1" x14ac:dyDescent="0.25">
      <c r="B153" s="166" t="s">
        <v>364</v>
      </c>
      <c r="C153" s="167">
        <v>0</v>
      </c>
      <c r="D153" s="167">
        <v>-4.8849813083506888E-15</v>
      </c>
      <c r="E153" s="167">
        <v>-1.7462298274040222E-9</v>
      </c>
      <c r="F153" s="168">
        <v>-1.4210854715202004E-14</v>
      </c>
      <c r="H153" s="166" t="s">
        <v>364</v>
      </c>
      <c r="I153" s="167">
        <v>-2.9103830456733704E-10</v>
      </c>
      <c r="J153" s="167">
        <v>-9.7699626167013776E-15</v>
      </c>
      <c r="K153" s="167">
        <v>2.9103830456733704E-10</v>
      </c>
      <c r="L153" s="168">
        <v>0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75" t="s">
        <v>6</v>
      </c>
      <c r="C155" s="576"/>
      <c r="D155" s="576"/>
      <c r="E155" s="576"/>
      <c r="F155" s="577"/>
      <c r="H155" s="8"/>
      <c r="I155" s="49"/>
      <c r="J155" s="50"/>
      <c r="K155" s="52"/>
      <c r="L155" s="50"/>
    </row>
    <row r="156" spans="2:12" s="4" customFormat="1" x14ac:dyDescent="0.25">
      <c r="B156" s="578"/>
      <c r="C156" s="572"/>
      <c r="D156" s="572"/>
      <c r="E156" s="572"/>
      <c r="F156" s="579"/>
      <c r="H156" s="8"/>
      <c r="I156" s="49"/>
      <c r="J156" s="50"/>
      <c r="K156" s="52"/>
      <c r="L156" s="50"/>
    </row>
    <row r="157" spans="2:12" s="4" customFormat="1" x14ac:dyDescent="0.25">
      <c r="B157" s="573" t="s">
        <v>558</v>
      </c>
      <c r="C157" s="169">
        <v>44408</v>
      </c>
      <c r="D157" s="169">
        <v>44408</v>
      </c>
      <c r="E157" s="169">
        <v>44439</v>
      </c>
      <c r="F157" s="170">
        <v>44439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74"/>
      <c r="C158" s="171" t="s">
        <v>559</v>
      </c>
      <c r="D158" s="171" t="s">
        <v>560</v>
      </c>
      <c r="E158" s="171" t="s">
        <v>559</v>
      </c>
      <c r="F158" s="172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53"/>
      <c r="D159" s="153"/>
      <c r="E159" s="134"/>
      <c r="F159" s="159"/>
      <c r="H159" s="8"/>
      <c r="I159" s="49"/>
      <c r="J159" s="50"/>
      <c r="K159" s="52"/>
      <c r="L159" s="50"/>
    </row>
    <row r="160" spans="2:12" s="4" customFormat="1" x14ac:dyDescent="0.25">
      <c r="B160" s="48" t="s">
        <v>1135</v>
      </c>
      <c r="C160" s="153">
        <v>52720.170599999998</v>
      </c>
      <c r="D160" s="153">
        <v>25.600230480731945</v>
      </c>
      <c r="E160" s="134">
        <v>62763.954169999997</v>
      </c>
      <c r="F160" s="159">
        <v>26.941116068251237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1133</v>
      </c>
      <c r="C161" s="153">
        <v>35705.208420000003</v>
      </c>
      <c r="D161" s="153">
        <v>17.33798571802366</v>
      </c>
      <c r="E161" s="134">
        <v>40970.4548</v>
      </c>
      <c r="F161" s="159">
        <v>17.586364542077114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1142</v>
      </c>
      <c r="C162" s="153">
        <v>21767.14068</v>
      </c>
      <c r="D162" s="153">
        <v>10.569840954090468</v>
      </c>
      <c r="E162" s="134">
        <v>26296.00072</v>
      </c>
      <c r="F162" s="159">
        <v>11.287427901841166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1139</v>
      </c>
      <c r="C163" s="153">
        <v>20495.530569999999</v>
      </c>
      <c r="D163" s="153">
        <v>9.9523635914958017</v>
      </c>
      <c r="E163" s="134">
        <v>24031.659899999999</v>
      </c>
      <c r="F163" s="159">
        <v>10.315470834183087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1136</v>
      </c>
      <c r="C164" s="153">
        <v>20851.35295</v>
      </c>
      <c r="D164" s="153">
        <v>10.125146320279358</v>
      </c>
      <c r="E164" s="134">
        <v>24029.034609999999</v>
      </c>
      <c r="F164" s="159">
        <v>10.314343941469934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1205</v>
      </c>
      <c r="C165" s="153">
        <v>20024.50632</v>
      </c>
      <c r="D165" s="153">
        <v>9.7236403300802952</v>
      </c>
      <c r="E165" s="134">
        <v>23800.780269999999</v>
      </c>
      <c r="F165" s="159">
        <v>10.216366897984656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1134</v>
      </c>
      <c r="C166" s="153">
        <v>17520.618620000001</v>
      </c>
      <c r="D166" s="153">
        <v>8.507784966025957</v>
      </c>
      <c r="E166" s="134">
        <v>11814.43102</v>
      </c>
      <c r="F166" s="159">
        <v>5.0712859251673219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1141</v>
      </c>
      <c r="C167" s="153">
        <v>5628.3383599999997</v>
      </c>
      <c r="D167" s="153">
        <v>2.7330480459322493</v>
      </c>
      <c r="E167" s="134">
        <v>6650.8262100000002</v>
      </c>
      <c r="F167" s="159">
        <v>2.854834167841874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1138</v>
      </c>
      <c r="C168" s="153">
        <v>5398.7595199999996</v>
      </c>
      <c r="D168" s="153">
        <v>2.6215675414002879</v>
      </c>
      <c r="E168" s="134">
        <v>6632.1780600000002</v>
      </c>
      <c r="F168" s="159">
        <v>2.8468295419343455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1144</v>
      </c>
      <c r="C169" s="153">
        <v>3395.1480000000001</v>
      </c>
      <c r="D169" s="153">
        <v>1.648639796248992</v>
      </c>
      <c r="E169" s="134">
        <v>3177.598</v>
      </c>
      <c r="F169" s="159">
        <v>1.3639681831448733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1145</v>
      </c>
      <c r="C170" s="153">
        <v>2473.7242200000001</v>
      </c>
      <c r="D170" s="153">
        <v>1.2012083697196696</v>
      </c>
      <c r="E170" s="134">
        <v>2888.5097799999999</v>
      </c>
      <c r="F170" s="159">
        <v>1.239878498357186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1143</v>
      </c>
      <c r="C171" s="153">
        <v>1898.2190900000001</v>
      </c>
      <c r="D171" s="153">
        <v>0.92175054924661515</v>
      </c>
      <c r="E171" s="134">
        <v>2226.12</v>
      </c>
      <c r="F171" s="159">
        <v>0.95555097021790214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1140</v>
      </c>
      <c r="C172" s="153">
        <v>1751.95436</v>
      </c>
      <c r="D172" s="153">
        <v>0.85072629502688335</v>
      </c>
      <c r="E172" s="134">
        <v>2223.3956600000001</v>
      </c>
      <c r="F172" s="159">
        <v>0.9543815607834587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1154</v>
      </c>
      <c r="C173" s="153">
        <v>1028.3448100000001</v>
      </c>
      <c r="D173" s="153">
        <v>0.49935089075118622</v>
      </c>
      <c r="E173" s="134">
        <v>1301.7057600000001</v>
      </c>
      <c r="F173" s="159">
        <v>0.55875074205623765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1286</v>
      </c>
      <c r="C174" s="153">
        <v>510.43975</v>
      </c>
      <c r="D174" s="153">
        <v>0.24786291656133588</v>
      </c>
      <c r="E174" s="134">
        <v>729.85601999999994</v>
      </c>
      <c r="F174" s="159">
        <v>0.31328707708047032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1151</v>
      </c>
      <c r="C175" s="153">
        <v>676.52701999999999</v>
      </c>
      <c r="D175" s="153">
        <v>0.32851273888788873</v>
      </c>
      <c r="E175" s="134">
        <v>710.12136999999996</v>
      </c>
      <c r="F175" s="159">
        <v>0.30481607643611569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1285</v>
      </c>
      <c r="C176" s="153">
        <v>356.33287999999999</v>
      </c>
      <c r="D176" s="153">
        <v>0.17303062095673488</v>
      </c>
      <c r="E176" s="134">
        <v>421.47116999999997</v>
      </c>
      <c r="F176" s="159">
        <v>0.18091440956119811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1150</v>
      </c>
      <c r="C177" s="153">
        <v>195.71014</v>
      </c>
      <c r="D177" s="153">
        <v>9.5034303462901079E-2</v>
      </c>
      <c r="E177" s="134">
        <v>241.54093</v>
      </c>
      <c r="F177" s="159">
        <v>0.1036802463518743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1153</v>
      </c>
      <c r="C178" s="153">
        <v>85.318380000000005</v>
      </c>
      <c r="D178" s="153">
        <v>4.1429497806721262E-2</v>
      </c>
      <c r="E178" s="134">
        <v>93.307199999999995</v>
      </c>
      <c r="F178" s="159">
        <v>4.005165287060708E-2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1149</v>
      </c>
      <c r="C179" s="153">
        <v>43.628230000000002</v>
      </c>
      <c r="D179" s="153">
        <v>2.118530214821391E-2</v>
      </c>
      <c r="E179" s="134">
        <v>44.549030000000002</v>
      </c>
      <c r="F179" s="159">
        <v>1.9122450199794454E-2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1148</v>
      </c>
      <c r="C180" s="153">
        <v>29.108160000000002</v>
      </c>
      <c r="D180" s="153">
        <v>1.4134544641819166E-2</v>
      </c>
      <c r="E180" s="134">
        <v>29.654959999999999</v>
      </c>
      <c r="F180" s="159">
        <v>1.2729244515018544E-2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1146</v>
      </c>
      <c r="C181" s="153">
        <v>-672.62050999999997</v>
      </c>
      <c r="D181" s="153">
        <v>-0.32661578834245014</v>
      </c>
      <c r="E181" s="134">
        <v>-659.92312000000004</v>
      </c>
      <c r="F181" s="159">
        <v>-0.2832687265669529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1152</v>
      </c>
      <c r="C182" s="153">
        <v>-1228.1880200000001</v>
      </c>
      <c r="D182" s="153">
        <v>-0.5963921593545416</v>
      </c>
      <c r="E182" s="134">
        <v>-1333.22911</v>
      </c>
      <c r="F182" s="159">
        <v>-0.57228198371302996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1284</v>
      </c>
      <c r="C183" s="153">
        <v>-4718.9602199999999</v>
      </c>
      <c r="D183" s="153">
        <v>-2.2914658258219962</v>
      </c>
      <c r="E183" s="134">
        <v>-6116.8329800000001</v>
      </c>
      <c r="F183" s="159">
        <v>-2.6256202220454701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53"/>
      <c r="D184" s="153"/>
      <c r="E184" s="153"/>
      <c r="F184" s="159"/>
      <c r="H184" s="8"/>
      <c r="I184" s="49"/>
      <c r="J184" s="50"/>
      <c r="K184" s="52"/>
      <c r="L184" s="50"/>
    </row>
    <row r="185" spans="2:12" s="5" customFormat="1" x14ac:dyDescent="0.25">
      <c r="B185" s="155" t="s">
        <v>1156</v>
      </c>
      <c r="C185" s="161">
        <v>205936.31233000002</v>
      </c>
      <c r="D185" s="160">
        <v>100</v>
      </c>
      <c r="E185" s="161">
        <v>232967.16442999995</v>
      </c>
      <c r="F185" s="162">
        <v>100</v>
      </c>
      <c r="H185" s="175"/>
      <c r="I185" s="156"/>
      <c r="J185" s="157"/>
      <c r="K185" s="158"/>
      <c r="L185" s="157"/>
    </row>
    <row r="186" spans="2:12" s="4" customFormat="1" x14ac:dyDescent="0.25">
      <c r="B186" s="8"/>
      <c r="C186" s="153"/>
      <c r="D186" s="153"/>
      <c r="E186" s="153"/>
      <c r="F186" s="153"/>
      <c r="H186" s="8"/>
      <c r="I186" s="49"/>
      <c r="J186" s="50"/>
      <c r="K186" s="52"/>
      <c r="L186" s="50"/>
    </row>
    <row r="187" spans="2:12" s="4" customFormat="1" x14ac:dyDescent="0.25">
      <c r="B187" s="154" t="s">
        <v>1137</v>
      </c>
      <c r="C187" s="164">
        <v>126797.35059</v>
      </c>
      <c r="D187" s="163">
        <v>61.571147485060919</v>
      </c>
      <c r="E187" s="164">
        <v>139577.87459999998</v>
      </c>
      <c r="F187" s="174">
        <v>59.913110476965606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1147</v>
      </c>
      <c r="C188" s="153">
        <v>82833.321120000008</v>
      </c>
      <c r="D188" s="153">
        <v>40.222785473241267</v>
      </c>
      <c r="E188" s="153">
        <v>97927.06859999997</v>
      </c>
      <c r="F188" s="159">
        <v>42.034708556288535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1155</v>
      </c>
      <c r="C189" s="153">
        <v>-3694.3593799999994</v>
      </c>
      <c r="D189" s="153">
        <v>-1.7939329583021864</v>
      </c>
      <c r="E189" s="153">
        <v>-4537.7787699999999</v>
      </c>
      <c r="F189" s="159">
        <v>-1.9478190332541365</v>
      </c>
      <c r="H189" s="8"/>
      <c r="I189" s="49"/>
      <c r="J189" s="50"/>
      <c r="K189" s="52"/>
      <c r="L189" s="50"/>
    </row>
    <row r="190" spans="2:12" s="5" customFormat="1" x14ac:dyDescent="0.25">
      <c r="B190" s="166" t="s">
        <v>364</v>
      </c>
      <c r="C190" s="167">
        <v>5.0022208597511053E-12</v>
      </c>
      <c r="D190" s="167">
        <v>0</v>
      </c>
      <c r="E190" s="167">
        <v>0</v>
      </c>
      <c r="F190" s="168">
        <v>-5.1070259132757201E-15</v>
      </c>
      <c r="H190" s="175"/>
      <c r="I190" s="156"/>
      <c r="J190" s="157"/>
      <c r="K190" s="158"/>
      <c r="L190" s="157"/>
    </row>
    <row r="191" spans="2:12" s="5" customFormat="1" x14ac:dyDescent="0.25">
      <c r="B191" s="175"/>
      <c r="C191" s="165"/>
      <c r="D191" s="165"/>
      <c r="E191" s="165"/>
      <c r="F191" s="165"/>
      <c r="H191" s="175"/>
      <c r="I191" s="156"/>
      <c r="J191" s="157"/>
      <c r="K191" s="158"/>
      <c r="L191" s="157"/>
    </row>
    <row r="192" spans="2:12" s="5" customFormat="1" x14ac:dyDescent="0.25">
      <c r="B192" s="175"/>
      <c r="C192" s="165"/>
      <c r="D192" s="165"/>
      <c r="E192" s="165"/>
      <c r="F192" s="165"/>
      <c r="H192" s="175"/>
      <c r="I192" s="156"/>
      <c r="J192" s="157"/>
      <c r="K192" s="158"/>
      <c r="L192" s="157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723</v>
      </c>
      <c r="C194" s="92"/>
      <c r="D194" s="40"/>
      <c r="E194" s="40"/>
      <c r="F194" s="40"/>
      <c r="H194" s="40"/>
      <c r="I194" s="92"/>
      <c r="J194" s="40"/>
      <c r="K194" s="40"/>
      <c r="L194" s="40"/>
    </row>
    <row r="195" spans="2:12" s="40" customFormat="1" x14ac:dyDescent="0.25">
      <c r="B195" s="40" t="s">
        <v>1214</v>
      </c>
      <c r="C195" s="92"/>
      <c r="I195" s="92"/>
    </row>
    <row r="196" spans="2:12" s="40" customFormat="1" x14ac:dyDescent="0.25">
      <c r="B196" s="40" t="s">
        <v>1220</v>
      </c>
      <c r="C196" s="92"/>
      <c r="I196" s="92"/>
    </row>
    <row r="197" spans="2:12" x14ac:dyDescent="0.25">
      <c r="B197" s="42" t="s">
        <v>1217</v>
      </c>
    </row>
    <row r="198" spans="2:12" x14ac:dyDescent="0.25">
      <c r="B198" s="42" t="s">
        <v>1218</v>
      </c>
    </row>
    <row r="199" spans="2:12" x14ac:dyDescent="0.25">
      <c r="B199" s="42" t="s">
        <v>1219</v>
      </c>
    </row>
    <row r="200" spans="2:12" x14ac:dyDescent="0.25">
      <c r="B200" s="40" t="s">
        <v>1163</v>
      </c>
    </row>
    <row r="201" spans="2:12" x14ac:dyDescent="0.25">
      <c r="B201" s="42" t="s">
        <v>1279</v>
      </c>
    </row>
    <row r="202" spans="2:12" x14ac:dyDescent="0.25">
      <c r="B202" s="42" t="s">
        <v>1226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  <row r="298" s="42" customFormat="1" x14ac:dyDescent="0.25"/>
    <row r="299" s="42" customFormat="1" x14ac:dyDescent="0.25"/>
    <row r="300" s="42" customFormat="1" x14ac:dyDescent="0.25"/>
    <row r="301" s="42" customFormat="1" x14ac:dyDescent="0.25"/>
    <row r="302" s="42" customFormat="1" x14ac:dyDescent="0.25"/>
    <row r="303" s="42" customFormat="1" x14ac:dyDescent="0.25"/>
    <row r="304" s="42" customFormat="1" x14ac:dyDescent="0.25"/>
    <row r="305" s="42" customFormat="1" x14ac:dyDescent="0.25"/>
    <row r="306" s="42" customFormat="1" x14ac:dyDescent="0.25"/>
    <row r="307" s="42" customFormat="1" x14ac:dyDescent="0.25"/>
    <row r="308" s="42" customFormat="1" x14ac:dyDescent="0.25"/>
    <row r="309" s="42" customFormat="1" x14ac:dyDescent="0.25"/>
    <row r="310" s="42" customFormat="1" x14ac:dyDescent="0.25"/>
    <row r="311" s="42" customFormat="1" x14ac:dyDescent="0.25"/>
    <row r="312" s="42" customFormat="1" x14ac:dyDescent="0.25"/>
    <row r="313" s="42" customFormat="1" x14ac:dyDescent="0.25"/>
    <row r="314" s="42" customFormat="1" x14ac:dyDescent="0.25"/>
    <row r="315" s="42" customFormat="1" x14ac:dyDescent="0.25"/>
    <row r="316" s="42" customFormat="1" x14ac:dyDescent="0.25"/>
    <row r="317" s="42" customFormat="1" x14ac:dyDescent="0.25"/>
    <row r="318" s="42" customFormat="1" x14ac:dyDescent="0.25"/>
    <row r="319" s="42" customFormat="1" x14ac:dyDescent="0.25"/>
    <row r="320" s="42" customFormat="1" x14ac:dyDescent="0.25"/>
    <row r="321" s="42" customFormat="1" x14ac:dyDescent="0.25"/>
    <row r="322" s="42" customFormat="1" x14ac:dyDescent="0.25"/>
    <row r="323" s="42" customFormat="1" x14ac:dyDescent="0.25"/>
    <row r="324" s="42" customFormat="1" x14ac:dyDescent="0.25"/>
    <row r="325" s="42" customFormat="1" x14ac:dyDescent="0.25"/>
    <row r="326" s="42" customFormat="1" x14ac:dyDescent="0.25"/>
    <row r="327" s="42" customFormat="1" x14ac:dyDescent="0.25"/>
    <row r="328" s="42" customFormat="1" x14ac:dyDescent="0.25"/>
    <row r="329" s="42" customFormat="1" x14ac:dyDescent="0.25"/>
    <row r="330" s="42" customFormat="1" x14ac:dyDescent="0.25"/>
    <row r="331" s="42" customFormat="1" x14ac:dyDescent="0.25"/>
    <row r="332" s="42" customFormat="1" x14ac:dyDescent="0.25"/>
    <row r="333" s="42" customFormat="1" x14ac:dyDescent="0.25"/>
    <row r="334" s="42" customFormat="1" x14ac:dyDescent="0.25"/>
    <row r="335" s="42" customFormat="1" x14ac:dyDescent="0.25"/>
    <row r="336" s="42" customFormat="1" x14ac:dyDescent="0.25"/>
    <row r="337" s="42" customFormat="1" x14ac:dyDescent="0.25"/>
    <row r="338" s="42" customFormat="1" x14ac:dyDescent="0.25"/>
    <row r="339" s="42" customFormat="1" x14ac:dyDescent="0.25"/>
    <row r="340" s="42" customFormat="1" x14ac:dyDescent="0.25"/>
    <row r="341" s="42" customFormat="1" x14ac:dyDescent="0.25"/>
    <row r="342" s="42" customFormat="1" x14ac:dyDescent="0.25"/>
    <row r="343" s="42" customFormat="1" x14ac:dyDescent="0.25"/>
    <row r="344" s="42" customFormat="1" x14ac:dyDescent="0.25"/>
    <row r="345" s="42" customFormat="1" x14ac:dyDescent="0.25"/>
    <row r="346" s="42" customFormat="1" x14ac:dyDescent="0.25"/>
    <row r="347" s="42" customFormat="1" x14ac:dyDescent="0.25"/>
    <row r="348" s="42" customFormat="1" x14ac:dyDescent="0.25"/>
    <row r="349" s="42" customFormat="1" x14ac:dyDescent="0.25"/>
    <row r="350" s="42" customFormat="1" x14ac:dyDescent="0.25"/>
    <row r="351" s="42" customFormat="1" x14ac:dyDescent="0.25"/>
    <row r="352" s="42" customFormat="1" x14ac:dyDescent="0.25"/>
    <row r="353" s="42" customFormat="1" x14ac:dyDescent="0.25"/>
    <row r="354" s="42" customFormat="1" x14ac:dyDescent="0.25"/>
    <row r="355" s="42" customFormat="1" x14ac:dyDescent="0.25"/>
    <row r="356" s="42" customFormat="1" x14ac:dyDescent="0.25"/>
    <row r="357" s="42" customFormat="1" x14ac:dyDescent="0.25"/>
    <row r="358" s="42" customFormat="1" x14ac:dyDescent="0.25"/>
    <row r="359" s="42" customFormat="1" x14ac:dyDescent="0.25"/>
    <row r="360" s="42" customFormat="1" x14ac:dyDescent="0.25"/>
    <row r="361" s="42" customFormat="1" x14ac:dyDescent="0.25"/>
    <row r="362" s="42" customFormat="1" x14ac:dyDescent="0.25"/>
    <row r="363" s="42" customFormat="1" x14ac:dyDescent="0.25"/>
    <row r="364" s="42" customFormat="1" x14ac:dyDescent="0.25"/>
    <row r="365" s="42" customFormat="1" x14ac:dyDescent="0.25"/>
    <row r="366" s="42" customFormat="1" x14ac:dyDescent="0.25"/>
    <row r="367" s="42" customFormat="1" x14ac:dyDescent="0.25"/>
    <row r="368" s="42" customFormat="1" x14ac:dyDescent="0.25"/>
    <row r="369" s="42" customFormat="1" x14ac:dyDescent="0.25"/>
    <row r="370" s="42" customFormat="1" x14ac:dyDescent="0.25"/>
    <row r="371" s="42" customFormat="1" x14ac:dyDescent="0.25"/>
    <row r="372" s="42" customFormat="1" x14ac:dyDescent="0.25"/>
    <row r="373" s="42" customFormat="1" x14ac:dyDescent="0.25"/>
    <row r="374" s="42" customFormat="1" x14ac:dyDescent="0.25"/>
    <row r="375" s="42" customFormat="1" x14ac:dyDescent="0.25"/>
    <row r="376" s="42" customFormat="1" x14ac:dyDescent="0.25"/>
    <row r="377" s="42" customFormat="1" x14ac:dyDescent="0.25"/>
    <row r="378" s="42" customFormat="1" x14ac:dyDescent="0.25"/>
    <row r="379" s="42" customFormat="1" x14ac:dyDescent="0.25"/>
    <row r="380" s="42" customFormat="1" x14ac:dyDescent="0.25"/>
    <row r="381" s="42" customFormat="1" x14ac:dyDescent="0.25"/>
    <row r="382" s="42" customFormat="1" x14ac:dyDescent="0.25"/>
    <row r="383" s="42" customFormat="1" x14ac:dyDescent="0.25"/>
    <row r="384" s="42" customFormat="1" x14ac:dyDescent="0.25"/>
    <row r="385" s="42" customFormat="1" x14ac:dyDescent="0.25"/>
    <row r="386" s="42" customFormat="1" x14ac:dyDescent="0.25"/>
    <row r="387" s="42" customFormat="1" x14ac:dyDescent="0.25"/>
    <row r="388" s="42" customFormat="1" x14ac:dyDescent="0.25"/>
    <row r="389" s="42" customFormat="1" x14ac:dyDescent="0.25"/>
    <row r="390" s="42" customFormat="1" x14ac:dyDescent="0.25"/>
    <row r="391" s="42" customFormat="1" x14ac:dyDescent="0.25"/>
    <row r="392" s="42" customFormat="1" x14ac:dyDescent="0.25"/>
    <row r="393" s="42" customFormat="1" x14ac:dyDescent="0.25"/>
    <row r="394" s="42" customFormat="1" x14ac:dyDescent="0.25"/>
    <row r="395" s="42" customFormat="1" x14ac:dyDescent="0.25"/>
    <row r="396" s="42" customFormat="1" x14ac:dyDescent="0.25"/>
    <row r="397" s="42" customFormat="1" x14ac:dyDescent="0.25"/>
    <row r="398" s="42" customFormat="1" x14ac:dyDescent="0.25"/>
    <row r="399" s="42" customFormat="1" x14ac:dyDescent="0.25"/>
    <row r="400" s="42" customFormat="1" x14ac:dyDescent="0.25"/>
    <row r="401" s="42" customFormat="1" x14ac:dyDescent="0.25"/>
    <row r="402" s="42" customFormat="1" x14ac:dyDescent="0.25"/>
    <row r="403" s="42" customFormat="1" x14ac:dyDescent="0.25"/>
    <row r="404" s="42" customFormat="1" x14ac:dyDescent="0.25"/>
    <row r="405" s="42" customFormat="1" x14ac:dyDescent="0.25"/>
    <row r="406" s="42" customFormat="1" x14ac:dyDescent="0.25"/>
    <row r="407" s="42" customFormat="1" x14ac:dyDescent="0.25"/>
    <row r="408" s="42" customFormat="1" x14ac:dyDescent="0.25"/>
    <row r="409" s="42" customFormat="1" x14ac:dyDescent="0.25"/>
    <row r="410" s="42" customFormat="1" x14ac:dyDescent="0.25"/>
    <row r="411" s="42" customFormat="1" x14ac:dyDescent="0.25"/>
    <row r="412" s="42" customFormat="1" x14ac:dyDescent="0.25"/>
    <row r="413" s="42" customFormat="1" x14ac:dyDescent="0.25"/>
    <row r="414" s="42" customFormat="1" x14ac:dyDescent="0.25"/>
    <row r="415" s="42" customFormat="1" x14ac:dyDescent="0.25"/>
    <row r="416" s="42" customFormat="1" x14ac:dyDescent="0.25"/>
    <row r="417" s="42" customFormat="1" x14ac:dyDescent="0.25"/>
    <row r="418" s="42" customFormat="1" x14ac:dyDescent="0.25"/>
    <row r="419" s="42" customFormat="1" x14ac:dyDescent="0.25"/>
    <row r="420" s="42" customFormat="1" x14ac:dyDescent="0.25"/>
    <row r="421" s="42" customFormat="1" x14ac:dyDescent="0.25"/>
    <row r="422" s="42" customFormat="1" x14ac:dyDescent="0.25"/>
    <row r="423" s="42" customFormat="1" x14ac:dyDescent="0.25"/>
    <row r="424" s="42" customFormat="1" x14ac:dyDescent="0.25"/>
    <row r="425" s="42" customFormat="1" x14ac:dyDescent="0.25"/>
    <row r="426" s="42" customFormat="1" x14ac:dyDescent="0.25"/>
    <row r="427" s="42" customFormat="1" x14ac:dyDescent="0.25"/>
    <row r="428" s="42" customFormat="1" x14ac:dyDescent="0.25"/>
    <row r="429" s="42" customFormat="1" x14ac:dyDescent="0.25"/>
    <row r="430" s="42" customFormat="1" x14ac:dyDescent="0.25"/>
    <row r="431" s="42" customFormat="1" x14ac:dyDescent="0.25"/>
    <row r="432" s="42" customFormat="1" x14ac:dyDescent="0.25"/>
    <row r="433" s="42" customFormat="1" x14ac:dyDescent="0.25"/>
    <row r="434" s="42" customFormat="1" x14ac:dyDescent="0.25"/>
    <row r="435" s="42" customFormat="1" x14ac:dyDescent="0.25"/>
    <row r="436" s="42" customFormat="1" x14ac:dyDescent="0.25"/>
    <row r="437" s="42" customFormat="1" x14ac:dyDescent="0.25"/>
    <row r="438" s="42" customFormat="1" x14ac:dyDescent="0.25"/>
    <row r="439" s="42" customFormat="1" x14ac:dyDescent="0.25"/>
    <row r="440" s="42" customFormat="1" x14ac:dyDescent="0.25"/>
    <row r="441" s="42" customFormat="1" x14ac:dyDescent="0.25"/>
    <row r="442" s="42" customFormat="1" x14ac:dyDescent="0.25"/>
    <row r="443" s="42" customFormat="1" x14ac:dyDescent="0.25"/>
    <row r="444" s="42" customFormat="1" x14ac:dyDescent="0.25"/>
    <row r="445" s="42" customFormat="1" x14ac:dyDescent="0.25"/>
    <row r="446" s="42" customFormat="1" x14ac:dyDescent="0.25"/>
    <row r="447" s="42" customFormat="1" x14ac:dyDescent="0.25"/>
    <row r="448" s="42" customFormat="1" x14ac:dyDescent="0.25"/>
    <row r="449" s="42" customFormat="1" x14ac:dyDescent="0.25"/>
    <row r="450" s="42" customFormat="1" x14ac:dyDescent="0.25"/>
    <row r="451" s="42" customFormat="1" x14ac:dyDescent="0.25"/>
    <row r="452" s="42" customFormat="1" x14ac:dyDescent="0.25"/>
    <row r="453" s="42" customFormat="1" x14ac:dyDescent="0.25"/>
    <row r="454" s="42" customFormat="1" x14ac:dyDescent="0.25"/>
    <row r="455" s="42" customFormat="1" x14ac:dyDescent="0.25"/>
    <row r="456" s="42" customFormat="1" x14ac:dyDescent="0.25"/>
    <row r="457" s="42" customFormat="1" x14ac:dyDescent="0.25"/>
    <row r="458" s="42" customFormat="1" x14ac:dyDescent="0.25"/>
    <row r="459" s="42" customFormat="1" x14ac:dyDescent="0.25"/>
    <row r="460" s="42" customFormat="1" x14ac:dyDescent="0.25"/>
    <row r="461" s="42" customFormat="1" x14ac:dyDescent="0.25"/>
    <row r="462" s="42" customFormat="1" x14ac:dyDescent="0.25"/>
    <row r="463" s="42" customFormat="1" x14ac:dyDescent="0.25"/>
    <row r="464" s="42" customFormat="1" x14ac:dyDescent="0.25"/>
    <row r="465" s="42" customFormat="1" x14ac:dyDescent="0.25"/>
    <row r="466" s="42" customFormat="1" x14ac:dyDescent="0.25"/>
    <row r="467" s="42" customFormat="1" x14ac:dyDescent="0.25"/>
    <row r="468" s="42" customFormat="1" x14ac:dyDescent="0.25"/>
    <row r="469" s="42" customFormat="1" x14ac:dyDescent="0.25"/>
    <row r="470" s="42" customFormat="1" x14ac:dyDescent="0.25"/>
    <row r="471" s="42" customFormat="1" x14ac:dyDescent="0.25"/>
    <row r="472" s="42" customFormat="1" x14ac:dyDescent="0.25"/>
    <row r="473" s="42" customFormat="1" x14ac:dyDescent="0.25"/>
    <row r="474" s="42" customFormat="1" x14ac:dyDescent="0.25"/>
    <row r="475" s="42" customFormat="1" x14ac:dyDescent="0.25"/>
    <row r="476" s="42" customFormat="1" x14ac:dyDescent="0.25"/>
    <row r="477" s="42" customFormat="1" x14ac:dyDescent="0.25"/>
    <row r="478" s="42" customFormat="1" x14ac:dyDescent="0.25"/>
    <row r="479" s="42" customFormat="1" x14ac:dyDescent="0.25"/>
    <row r="480" s="42" customFormat="1" x14ac:dyDescent="0.25"/>
    <row r="481" s="42" customFormat="1" x14ac:dyDescent="0.25"/>
    <row r="482" s="42" customFormat="1" x14ac:dyDescent="0.25"/>
    <row r="483" s="42" customFormat="1" x14ac:dyDescent="0.25"/>
    <row r="484" s="42" customFormat="1" x14ac:dyDescent="0.25"/>
    <row r="485" s="42" customFormat="1" x14ac:dyDescent="0.25"/>
    <row r="486" s="42" customFormat="1" x14ac:dyDescent="0.25"/>
    <row r="487" s="42" customFormat="1" x14ac:dyDescent="0.25"/>
    <row r="488" s="42" customFormat="1" x14ac:dyDescent="0.25"/>
    <row r="489" s="42" customFormat="1" x14ac:dyDescent="0.25"/>
    <row r="490" s="42" customFormat="1" x14ac:dyDescent="0.25"/>
    <row r="491" s="42" customFormat="1" x14ac:dyDescent="0.25"/>
    <row r="492" s="42" customFormat="1" x14ac:dyDescent="0.25"/>
    <row r="493" s="42" customFormat="1" x14ac:dyDescent="0.25"/>
    <row r="494" s="42" customFormat="1" x14ac:dyDescent="0.25"/>
    <row r="495" s="42" customFormat="1" x14ac:dyDescent="0.25"/>
    <row r="496" s="42" customFormat="1" x14ac:dyDescent="0.25"/>
    <row r="497" s="42" customFormat="1" x14ac:dyDescent="0.25"/>
    <row r="498" s="42" customFormat="1" x14ac:dyDescent="0.25"/>
    <row r="499" s="42" customFormat="1" x14ac:dyDescent="0.25"/>
    <row r="500" s="42" customFormat="1" x14ac:dyDescent="0.25"/>
    <row r="501" s="42" customFormat="1" x14ac:dyDescent="0.25"/>
    <row r="502" s="42" customFormat="1" x14ac:dyDescent="0.25"/>
    <row r="503" s="42" customFormat="1" x14ac:dyDescent="0.25"/>
    <row r="504" s="42" customFormat="1" x14ac:dyDescent="0.25"/>
    <row r="505" s="42" customFormat="1" x14ac:dyDescent="0.25"/>
    <row r="506" s="42" customFormat="1" x14ac:dyDescent="0.25"/>
    <row r="507" s="42" customFormat="1" x14ac:dyDescent="0.25"/>
    <row r="508" s="42" customFormat="1" x14ac:dyDescent="0.25"/>
    <row r="509" s="42" customFormat="1" x14ac:dyDescent="0.25"/>
    <row r="510" s="42" customFormat="1" x14ac:dyDescent="0.25"/>
    <row r="511" s="42" customFormat="1" x14ac:dyDescent="0.25"/>
    <row r="512" s="42" customFormat="1" x14ac:dyDescent="0.25"/>
    <row r="513" s="42" customFormat="1" x14ac:dyDescent="0.25"/>
    <row r="514" s="42" customFormat="1" x14ac:dyDescent="0.25"/>
    <row r="515" s="42" customFormat="1" x14ac:dyDescent="0.25"/>
    <row r="516" s="42" customFormat="1" x14ac:dyDescent="0.25"/>
    <row r="517" s="42" customFormat="1" x14ac:dyDescent="0.25"/>
    <row r="518" s="42" customFormat="1" x14ac:dyDescent="0.25"/>
    <row r="519" s="42" customFormat="1" x14ac:dyDescent="0.25"/>
    <row r="520" s="42" customFormat="1" x14ac:dyDescent="0.25"/>
    <row r="521" s="42" customFormat="1" x14ac:dyDescent="0.25"/>
    <row r="522" s="42" customFormat="1" x14ac:dyDescent="0.25"/>
    <row r="523" s="42" customFormat="1" x14ac:dyDescent="0.25"/>
    <row r="524" s="42" customFormat="1" x14ac:dyDescent="0.25"/>
    <row r="525" s="42" customFormat="1" x14ac:dyDescent="0.25"/>
    <row r="526" s="42" customFormat="1" x14ac:dyDescent="0.25"/>
    <row r="527" s="42" customFormat="1" x14ac:dyDescent="0.25"/>
    <row r="528" s="42" customFormat="1" x14ac:dyDescent="0.25"/>
    <row r="529" s="42" customFormat="1" x14ac:dyDescent="0.25"/>
    <row r="530" s="42" customFormat="1" x14ac:dyDescent="0.25"/>
    <row r="531" s="42" customFormat="1" x14ac:dyDescent="0.25"/>
    <row r="532" s="42" customFormat="1" x14ac:dyDescent="0.25"/>
    <row r="533" s="42" customFormat="1" x14ac:dyDescent="0.25"/>
    <row r="534" s="42" customFormat="1" x14ac:dyDescent="0.25"/>
    <row r="535" s="42" customFormat="1" x14ac:dyDescent="0.25"/>
    <row r="536" s="42" customFormat="1" x14ac:dyDescent="0.25"/>
    <row r="537" s="42" customFormat="1" x14ac:dyDescent="0.25"/>
    <row r="538" s="42" customFormat="1" x14ac:dyDescent="0.25"/>
    <row r="539" s="42" customFormat="1" x14ac:dyDescent="0.25"/>
    <row r="540" s="42" customFormat="1" x14ac:dyDescent="0.25"/>
    <row r="541" s="42" customFormat="1" x14ac:dyDescent="0.25"/>
    <row r="542" s="42" customFormat="1" x14ac:dyDescent="0.25"/>
    <row r="543" s="42" customFormat="1" x14ac:dyDescent="0.25"/>
    <row r="544" s="42" customFormat="1" x14ac:dyDescent="0.25"/>
    <row r="545" s="42" customFormat="1" x14ac:dyDescent="0.25"/>
    <row r="546" s="42" customFormat="1" x14ac:dyDescent="0.25"/>
    <row r="547" s="42" customFormat="1" x14ac:dyDescent="0.25"/>
    <row r="548" s="42" customFormat="1" x14ac:dyDescent="0.25"/>
    <row r="549" s="42" customFormat="1" x14ac:dyDescent="0.25"/>
    <row r="550" s="42" customFormat="1" x14ac:dyDescent="0.25"/>
    <row r="551" s="42" customFormat="1" x14ac:dyDescent="0.25"/>
    <row r="552" s="42" customFormat="1" x14ac:dyDescent="0.25"/>
    <row r="553" s="42" customFormat="1" x14ac:dyDescent="0.25"/>
    <row r="554" s="42" customFormat="1" x14ac:dyDescent="0.25"/>
    <row r="555" s="42" customFormat="1" x14ac:dyDescent="0.25"/>
    <row r="556" s="42" customFormat="1" x14ac:dyDescent="0.25"/>
    <row r="557" s="42" customFormat="1" x14ac:dyDescent="0.25"/>
    <row r="558" s="42" customFormat="1" x14ac:dyDescent="0.25"/>
    <row r="559" s="42" customFormat="1" x14ac:dyDescent="0.25"/>
    <row r="560" s="42" customFormat="1" x14ac:dyDescent="0.25"/>
    <row r="561" s="42" customFormat="1" x14ac:dyDescent="0.25"/>
    <row r="562" s="42" customFormat="1" x14ac:dyDescent="0.25"/>
    <row r="563" s="42" customFormat="1" x14ac:dyDescent="0.25"/>
    <row r="564" s="42" customFormat="1" x14ac:dyDescent="0.25"/>
    <row r="565" s="42" customFormat="1" x14ac:dyDescent="0.25"/>
    <row r="566" s="42" customFormat="1" x14ac:dyDescent="0.25"/>
    <row r="567" s="42" customFormat="1" x14ac:dyDescent="0.25"/>
    <row r="568" s="42" customFormat="1" x14ac:dyDescent="0.25"/>
    <row r="569" s="42" customFormat="1" x14ac:dyDescent="0.25"/>
    <row r="570" s="42" customFormat="1" x14ac:dyDescent="0.25"/>
    <row r="571" s="42" customFormat="1" x14ac:dyDescent="0.25"/>
    <row r="572" s="42" customFormat="1" x14ac:dyDescent="0.25"/>
    <row r="573" s="42" customFormat="1" x14ac:dyDescent="0.25"/>
    <row r="574" s="42" customFormat="1" x14ac:dyDescent="0.25"/>
    <row r="575" s="42" customFormat="1" x14ac:dyDescent="0.25"/>
    <row r="576" s="42" customFormat="1" x14ac:dyDescent="0.25"/>
    <row r="577" s="42" customFormat="1" x14ac:dyDescent="0.25"/>
    <row r="578" s="42" customFormat="1" x14ac:dyDescent="0.25"/>
    <row r="579" s="42" customFormat="1" x14ac:dyDescent="0.25"/>
    <row r="580" s="42" customFormat="1" x14ac:dyDescent="0.25"/>
    <row r="581" s="42" customFormat="1" x14ac:dyDescent="0.25"/>
    <row r="582" s="42" customFormat="1" x14ac:dyDescent="0.25"/>
    <row r="583" s="42" customFormat="1" x14ac:dyDescent="0.25"/>
    <row r="584" s="42" customFormat="1" x14ac:dyDescent="0.25"/>
    <row r="585" s="42" customFormat="1" x14ac:dyDescent="0.25"/>
    <row r="586" s="42" customFormat="1" x14ac:dyDescent="0.25"/>
    <row r="587" s="42" customFormat="1" x14ac:dyDescent="0.25"/>
    <row r="588" s="42" customFormat="1" x14ac:dyDescent="0.25"/>
    <row r="589" s="42" customFormat="1" x14ac:dyDescent="0.25"/>
    <row r="590" s="42" customFormat="1" x14ac:dyDescent="0.25"/>
    <row r="591" s="42" customFormat="1" x14ac:dyDescent="0.25"/>
    <row r="592" s="42" customFormat="1" x14ac:dyDescent="0.25"/>
    <row r="593" s="42" customFormat="1" x14ac:dyDescent="0.25"/>
    <row r="594" s="42" customFormat="1" x14ac:dyDescent="0.25"/>
    <row r="595" s="42" customFormat="1" x14ac:dyDescent="0.25"/>
    <row r="596" s="42" customFormat="1" x14ac:dyDescent="0.25"/>
    <row r="597" s="42" customFormat="1" x14ac:dyDescent="0.25"/>
    <row r="598" s="42" customFormat="1" x14ac:dyDescent="0.25"/>
    <row r="599" s="42" customFormat="1" x14ac:dyDescent="0.25"/>
    <row r="600" s="42" customFormat="1" x14ac:dyDescent="0.25"/>
    <row r="601" s="42" customFormat="1" x14ac:dyDescent="0.25"/>
    <row r="602" s="42" customFormat="1" x14ac:dyDescent="0.25"/>
    <row r="603" s="42" customFormat="1" x14ac:dyDescent="0.25"/>
    <row r="604" s="42" customFormat="1" x14ac:dyDescent="0.25"/>
    <row r="605" s="42" customFormat="1" x14ac:dyDescent="0.25"/>
    <row r="606" s="42" customFormat="1" x14ac:dyDescent="0.25"/>
    <row r="607" s="42" customFormat="1" x14ac:dyDescent="0.25"/>
    <row r="608" s="42" customFormat="1" x14ac:dyDescent="0.25"/>
    <row r="609" s="42" customFormat="1" x14ac:dyDescent="0.25"/>
    <row r="610" s="42" customFormat="1" x14ac:dyDescent="0.25"/>
    <row r="611" s="42" customFormat="1" x14ac:dyDescent="0.25"/>
    <row r="612" s="42" customFormat="1" x14ac:dyDescent="0.25"/>
    <row r="613" s="42" customFormat="1" x14ac:dyDescent="0.25"/>
    <row r="614" s="42" customFormat="1" x14ac:dyDescent="0.25"/>
    <row r="615" s="42" customFormat="1" x14ac:dyDescent="0.25"/>
    <row r="616" s="42" customFormat="1" x14ac:dyDescent="0.25"/>
    <row r="617" s="42" customFormat="1" x14ac:dyDescent="0.25"/>
    <row r="618" s="42" customFormat="1" x14ac:dyDescent="0.25"/>
    <row r="619" s="42" customFormat="1" x14ac:dyDescent="0.25"/>
    <row r="620" s="42" customFormat="1" x14ac:dyDescent="0.25"/>
    <row r="621" s="42" customFormat="1" x14ac:dyDescent="0.25"/>
    <row r="622" s="42" customFormat="1" x14ac:dyDescent="0.25"/>
    <row r="623" s="42" customFormat="1" x14ac:dyDescent="0.25"/>
    <row r="624" s="42" customFormat="1" x14ac:dyDescent="0.25"/>
    <row r="625" s="42" customFormat="1" x14ac:dyDescent="0.25"/>
    <row r="626" s="42" customFormat="1" x14ac:dyDescent="0.25"/>
    <row r="627" s="42" customFormat="1" x14ac:dyDescent="0.25"/>
    <row r="628" s="42" customFormat="1" x14ac:dyDescent="0.25"/>
    <row r="629" s="42" customFormat="1" x14ac:dyDescent="0.25"/>
    <row r="630" s="42" customFormat="1" x14ac:dyDescent="0.25"/>
    <row r="631" s="42" customFormat="1" x14ac:dyDescent="0.25"/>
    <row r="632" s="42" customFormat="1" x14ac:dyDescent="0.25"/>
    <row r="633" s="42" customFormat="1" x14ac:dyDescent="0.25"/>
    <row r="634" s="42" customFormat="1" x14ac:dyDescent="0.25"/>
    <row r="635" s="42" customFormat="1" x14ac:dyDescent="0.25"/>
    <row r="636" s="42" customFormat="1" x14ac:dyDescent="0.25"/>
    <row r="637" s="42" customFormat="1" x14ac:dyDescent="0.25"/>
    <row r="638" s="42" customFormat="1" x14ac:dyDescent="0.25"/>
    <row r="639" s="42" customFormat="1" x14ac:dyDescent="0.25"/>
    <row r="640" s="42" customFormat="1" x14ac:dyDescent="0.25"/>
    <row r="641" s="42" customFormat="1" x14ac:dyDescent="0.25"/>
    <row r="642" s="42" customFormat="1" x14ac:dyDescent="0.25"/>
    <row r="643" s="42" customFormat="1" x14ac:dyDescent="0.25"/>
    <row r="644" s="42" customFormat="1" x14ac:dyDescent="0.25"/>
    <row r="645" s="42" customFormat="1" x14ac:dyDescent="0.25"/>
    <row r="646" s="42" customFormat="1" x14ac:dyDescent="0.25"/>
    <row r="647" s="42" customFormat="1" x14ac:dyDescent="0.25"/>
    <row r="648" s="42" customFormat="1" x14ac:dyDescent="0.25"/>
    <row r="649" s="42" customFormat="1" x14ac:dyDescent="0.25"/>
    <row r="650" s="42" customFormat="1" x14ac:dyDescent="0.25"/>
    <row r="651" s="42" customFormat="1" x14ac:dyDescent="0.25"/>
    <row r="652" s="42" customFormat="1" x14ac:dyDescent="0.25"/>
    <row r="653" s="42" customFormat="1" x14ac:dyDescent="0.25"/>
    <row r="654" s="42" customFormat="1" x14ac:dyDescent="0.25"/>
    <row r="655" s="42" customFormat="1" x14ac:dyDescent="0.25"/>
    <row r="656" s="42" customFormat="1" x14ac:dyDescent="0.25"/>
    <row r="657" s="42" customFormat="1" x14ac:dyDescent="0.25"/>
    <row r="658" s="42" customFormat="1" x14ac:dyDescent="0.25"/>
    <row r="659" s="42" customFormat="1" x14ac:dyDescent="0.25"/>
    <row r="660" s="42" customFormat="1" x14ac:dyDescent="0.25"/>
    <row r="661" s="42" customFormat="1" x14ac:dyDescent="0.25"/>
    <row r="662" s="42" customFormat="1" x14ac:dyDescent="0.25"/>
    <row r="663" s="42" customFormat="1" x14ac:dyDescent="0.25"/>
    <row r="664" s="42" customFormat="1" x14ac:dyDescent="0.25"/>
    <row r="665" s="42" customFormat="1" x14ac:dyDescent="0.25"/>
    <row r="666" s="42" customFormat="1" x14ac:dyDescent="0.25"/>
    <row r="667" s="42" customFormat="1" x14ac:dyDescent="0.25"/>
    <row r="668" s="42" customFormat="1" x14ac:dyDescent="0.25"/>
    <row r="669" s="42" customFormat="1" x14ac:dyDescent="0.25"/>
    <row r="670" s="42" customFormat="1" x14ac:dyDescent="0.25"/>
    <row r="671" s="42" customFormat="1" x14ac:dyDescent="0.25"/>
    <row r="672" s="42" customFormat="1" x14ac:dyDescent="0.25"/>
    <row r="673" s="42" customFormat="1" x14ac:dyDescent="0.25"/>
    <row r="674" s="42" customFormat="1" x14ac:dyDescent="0.25"/>
    <row r="675" s="42" customFormat="1" x14ac:dyDescent="0.25"/>
    <row r="676" s="42" customFormat="1" x14ac:dyDescent="0.25"/>
    <row r="677" s="42" customFormat="1" x14ac:dyDescent="0.25"/>
    <row r="678" s="42" customFormat="1" x14ac:dyDescent="0.25"/>
    <row r="679" s="42" customFormat="1" x14ac:dyDescent="0.25"/>
    <row r="680" s="42" customFormat="1" x14ac:dyDescent="0.25"/>
    <row r="681" s="42" customFormat="1" x14ac:dyDescent="0.25"/>
    <row r="682" s="42" customFormat="1" x14ac:dyDescent="0.25"/>
    <row r="683" s="42" customFormat="1" x14ac:dyDescent="0.25"/>
    <row r="684" s="42" customFormat="1" x14ac:dyDescent="0.25"/>
    <row r="685" s="42" customFormat="1" x14ac:dyDescent="0.25"/>
    <row r="686" s="42" customFormat="1" x14ac:dyDescent="0.25"/>
    <row r="687" s="42" customFormat="1" x14ac:dyDescent="0.25"/>
    <row r="688" s="42" customFormat="1" x14ac:dyDescent="0.25"/>
    <row r="689" s="42" customFormat="1" x14ac:dyDescent="0.25"/>
    <row r="690" s="42" customFormat="1" x14ac:dyDescent="0.25"/>
    <row r="691" s="42" customFormat="1" x14ac:dyDescent="0.25"/>
    <row r="692" s="42" customFormat="1" x14ac:dyDescent="0.25"/>
    <row r="693" s="42" customFormat="1" x14ac:dyDescent="0.25"/>
    <row r="694" s="42" customFormat="1" x14ac:dyDescent="0.25"/>
    <row r="695" s="42" customFormat="1" x14ac:dyDescent="0.25"/>
    <row r="696" s="42" customFormat="1" x14ac:dyDescent="0.25"/>
    <row r="697" s="42" customFormat="1" x14ac:dyDescent="0.25"/>
    <row r="698" s="42" customFormat="1" x14ac:dyDescent="0.25"/>
    <row r="699" s="42" customFormat="1" x14ac:dyDescent="0.25"/>
    <row r="700" s="42" customFormat="1" x14ac:dyDescent="0.25"/>
    <row r="701" s="42" customFormat="1" x14ac:dyDescent="0.25"/>
    <row r="702" s="42" customFormat="1" x14ac:dyDescent="0.25"/>
    <row r="703" s="42" customFormat="1" x14ac:dyDescent="0.25"/>
    <row r="704" s="42" customFormat="1" x14ac:dyDescent="0.25"/>
    <row r="705" s="42" customFormat="1" x14ac:dyDescent="0.25"/>
    <row r="706" s="42" customFormat="1" x14ac:dyDescent="0.25"/>
    <row r="707" s="42" customFormat="1" x14ac:dyDescent="0.25"/>
    <row r="708" s="42" customFormat="1" x14ac:dyDescent="0.25"/>
    <row r="709" s="42" customFormat="1" x14ac:dyDescent="0.25"/>
    <row r="710" s="42" customFormat="1" x14ac:dyDescent="0.25"/>
    <row r="711" s="42" customFormat="1" x14ac:dyDescent="0.25"/>
    <row r="712" s="42" customFormat="1" x14ac:dyDescent="0.25"/>
    <row r="713" s="42" customFormat="1" x14ac:dyDescent="0.25"/>
    <row r="714" s="42" customFormat="1" x14ac:dyDescent="0.25"/>
    <row r="715" s="42" customFormat="1" x14ac:dyDescent="0.25"/>
    <row r="716" s="42" customFormat="1" x14ac:dyDescent="0.25"/>
    <row r="717" s="42" customFormat="1" x14ac:dyDescent="0.25"/>
    <row r="718" s="42" customFormat="1" x14ac:dyDescent="0.25"/>
    <row r="719" s="42" customFormat="1" x14ac:dyDescent="0.25"/>
    <row r="720" s="42" customFormat="1" x14ac:dyDescent="0.25"/>
    <row r="721" s="42" customFormat="1" x14ac:dyDescent="0.25"/>
    <row r="722" s="42" customFormat="1" x14ac:dyDescent="0.25"/>
    <row r="723" s="42" customFormat="1" x14ac:dyDescent="0.25"/>
    <row r="724" s="42" customFormat="1" x14ac:dyDescent="0.25"/>
    <row r="725" s="42" customFormat="1" x14ac:dyDescent="0.25"/>
    <row r="726" s="42" customFormat="1" x14ac:dyDescent="0.25"/>
    <row r="727" s="42" customFormat="1" x14ac:dyDescent="0.25"/>
    <row r="728" s="42" customFormat="1" x14ac:dyDescent="0.25"/>
    <row r="729" s="42" customFormat="1" x14ac:dyDescent="0.25"/>
    <row r="730" s="42" customFormat="1" x14ac:dyDescent="0.25"/>
    <row r="731" s="42" customFormat="1" x14ac:dyDescent="0.25"/>
    <row r="732" s="42" customFormat="1" x14ac:dyDescent="0.25"/>
    <row r="733" s="42" customFormat="1" x14ac:dyDescent="0.25"/>
    <row r="734" s="42" customFormat="1" x14ac:dyDescent="0.25"/>
    <row r="735" s="42" customFormat="1" x14ac:dyDescent="0.25"/>
    <row r="736" s="42" customFormat="1" x14ac:dyDescent="0.25"/>
    <row r="737" s="42" customFormat="1" x14ac:dyDescent="0.25"/>
    <row r="738" s="42" customFormat="1" x14ac:dyDescent="0.25"/>
    <row r="739" s="42" customFormat="1" x14ac:dyDescent="0.25"/>
    <row r="740" s="42" customFormat="1" x14ac:dyDescent="0.25"/>
    <row r="741" s="42" customFormat="1" x14ac:dyDescent="0.25"/>
    <row r="742" s="42" customFormat="1" x14ac:dyDescent="0.25"/>
    <row r="743" s="42" customFormat="1" x14ac:dyDescent="0.25"/>
    <row r="744" s="42" customFormat="1" x14ac:dyDescent="0.25"/>
    <row r="745" s="42" customFormat="1" x14ac:dyDescent="0.25"/>
    <row r="746" s="42" customFormat="1" x14ac:dyDescent="0.25"/>
    <row r="747" s="42" customFormat="1" x14ac:dyDescent="0.25"/>
    <row r="748" s="42" customFormat="1" x14ac:dyDescent="0.25"/>
    <row r="749" s="42" customFormat="1" x14ac:dyDescent="0.25"/>
    <row r="750" s="42" customFormat="1" x14ac:dyDescent="0.25"/>
    <row r="751" s="42" customFormat="1" x14ac:dyDescent="0.25"/>
    <row r="752" s="42" customFormat="1" x14ac:dyDescent="0.25"/>
    <row r="753" s="42" customFormat="1" x14ac:dyDescent="0.25"/>
    <row r="754" s="42" customFormat="1" x14ac:dyDescent="0.25"/>
    <row r="755" s="42" customFormat="1" x14ac:dyDescent="0.25"/>
    <row r="756" s="42" customFormat="1" x14ac:dyDescent="0.25"/>
    <row r="757" s="42" customFormat="1" x14ac:dyDescent="0.25"/>
    <row r="758" s="42" customFormat="1" x14ac:dyDescent="0.25"/>
    <row r="759" s="42" customFormat="1" x14ac:dyDescent="0.25"/>
    <row r="760" s="42" customFormat="1" x14ac:dyDescent="0.25"/>
    <row r="761" s="42" customFormat="1" x14ac:dyDescent="0.25"/>
    <row r="762" s="42" customFormat="1" x14ac:dyDescent="0.25"/>
    <row r="763" s="42" customFormat="1" x14ac:dyDescent="0.25"/>
    <row r="764" s="42" customFormat="1" x14ac:dyDescent="0.25"/>
    <row r="765" s="42" customFormat="1" x14ac:dyDescent="0.25"/>
    <row r="766" s="42" customFormat="1" x14ac:dyDescent="0.25"/>
    <row r="767" s="42" customFormat="1" x14ac:dyDescent="0.25"/>
    <row r="768" s="42" customFormat="1" x14ac:dyDescent="0.25"/>
    <row r="769" s="42" customFormat="1" x14ac:dyDescent="0.25"/>
    <row r="770" s="42" customFormat="1" x14ac:dyDescent="0.25"/>
    <row r="771" s="42" customFormat="1" x14ac:dyDescent="0.25"/>
    <row r="772" s="42" customFormat="1" x14ac:dyDescent="0.25"/>
    <row r="773" s="42" customFormat="1" x14ac:dyDescent="0.25"/>
    <row r="774" s="42" customFormat="1" x14ac:dyDescent="0.25"/>
    <row r="775" s="42" customFormat="1" x14ac:dyDescent="0.25"/>
    <row r="776" s="42" customFormat="1" x14ac:dyDescent="0.25"/>
    <row r="777" s="42" customFormat="1" x14ac:dyDescent="0.25"/>
    <row r="778" s="42" customFormat="1" x14ac:dyDescent="0.25"/>
    <row r="779" s="42" customFormat="1" x14ac:dyDescent="0.25"/>
    <row r="780" s="42" customFormat="1" x14ac:dyDescent="0.25"/>
    <row r="781" s="42" customFormat="1" x14ac:dyDescent="0.25"/>
    <row r="782" s="42" customFormat="1" x14ac:dyDescent="0.25"/>
    <row r="783" s="42" customFormat="1" x14ac:dyDescent="0.25"/>
    <row r="784" s="42" customFormat="1" x14ac:dyDescent="0.25"/>
    <row r="785" s="42" customFormat="1" x14ac:dyDescent="0.25"/>
    <row r="786" s="42" customFormat="1" x14ac:dyDescent="0.25"/>
    <row r="787" s="42" customFormat="1" x14ac:dyDescent="0.25"/>
    <row r="788" s="42" customFormat="1" x14ac:dyDescent="0.25"/>
    <row r="789" s="42" customFormat="1" x14ac:dyDescent="0.25"/>
    <row r="790" s="42" customFormat="1" x14ac:dyDescent="0.25"/>
    <row r="791" s="42" customFormat="1" x14ac:dyDescent="0.25"/>
    <row r="792" s="42" customFormat="1" x14ac:dyDescent="0.25"/>
    <row r="793" s="42" customFormat="1" x14ac:dyDescent="0.25"/>
    <row r="794" s="42" customFormat="1" x14ac:dyDescent="0.25"/>
    <row r="795" s="42" customFormat="1" x14ac:dyDescent="0.25"/>
    <row r="796" s="42" customFormat="1" x14ac:dyDescent="0.25"/>
    <row r="797" s="42" customFormat="1" x14ac:dyDescent="0.25"/>
    <row r="798" s="42" customFormat="1" x14ac:dyDescent="0.25"/>
    <row r="799" s="42" customFormat="1" x14ac:dyDescent="0.25"/>
    <row r="800" s="42" customFormat="1" x14ac:dyDescent="0.25"/>
    <row r="801" s="42" customFormat="1" x14ac:dyDescent="0.25"/>
    <row r="802" s="42" customFormat="1" x14ac:dyDescent="0.25"/>
    <row r="803" s="42" customFormat="1" x14ac:dyDescent="0.25"/>
    <row r="804" s="42" customFormat="1" x14ac:dyDescent="0.25"/>
    <row r="805" s="42" customFormat="1" x14ac:dyDescent="0.25"/>
    <row r="806" s="42" customFormat="1" x14ac:dyDescent="0.25"/>
    <row r="807" s="42" customFormat="1" x14ac:dyDescent="0.25"/>
    <row r="808" s="42" customFormat="1" x14ac:dyDescent="0.25"/>
    <row r="809" s="42" customFormat="1" x14ac:dyDescent="0.25"/>
    <row r="810" s="42" customFormat="1" x14ac:dyDescent="0.25"/>
    <row r="811" s="42" customFormat="1" x14ac:dyDescent="0.25"/>
    <row r="812" s="42" customFormat="1" x14ac:dyDescent="0.25"/>
    <row r="813" s="42" customFormat="1" x14ac:dyDescent="0.25"/>
    <row r="814" s="42" customFormat="1" x14ac:dyDescent="0.25"/>
    <row r="815" s="42" customFormat="1" x14ac:dyDescent="0.25"/>
    <row r="816" s="42" customFormat="1" x14ac:dyDescent="0.25"/>
    <row r="817" s="42" customFormat="1" x14ac:dyDescent="0.25"/>
    <row r="818" s="42" customFormat="1" x14ac:dyDescent="0.25"/>
    <row r="819" s="42" customFormat="1" x14ac:dyDescent="0.25"/>
    <row r="820" s="42" customFormat="1" x14ac:dyDescent="0.25"/>
    <row r="821" s="42" customFormat="1" x14ac:dyDescent="0.25"/>
    <row r="822" s="42" customFormat="1" x14ac:dyDescent="0.25"/>
    <row r="823" s="42" customFormat="1" x14ac:dyDescent="0.25"/>
    <row r="824" s="42" customFormat="1" x14ac:dyDescent="0.25"/>
    <row r="825" s="42" customFormat="1" x14ac:dyDescent="0.25"/>
    <row r="826" s="42" customFormat="1" x14ac:dyDescent="0.25"/>
    <row r="827" s="42" customFormat="1" x14ac:dyDescent="0.25"/>
    <row r="828" s="42" customFormat="1" x14ac:dyDescent="0.25"/>
    <row r="829" s="42" customFormat="1" x14ac:dyDescent="0.25"/>
    <row r="830" s="42" customFormat="1" x14ac:dyDescent="0.25"/>
    <row r="831" s="42" customFormat="1" x14ac:dyDescent="0.25"/>
    <row r="832" s="42" customFormat="1" x14ac:dyDescent="0.25"/>
    <row r="833" s="42" customFormat="1" x14ac:dyDescent="0.25"/>
    <row r="834" s="42" customFormat="1" x14ac:dyDescent="0.25"/>
    <row r="835" s="42" customFormat="1" x14ac:dyDescent="0.25"/>
    <row r="836" s="42" customFormat="1" x14ac:dyDescent="0.25"/>
    <row r="837" s="42" customFormat="1" x14ac:dyDescent="0.25"/>
    <row r="838" s="42" customFormat="1" x14ac:dyDescent="0.25"/>
    <row r="839" s="42" customFormat="1" x14ac:dyDescent="0.25"/>
    <row r="840" s="42" customFormat="1" x14ac:dyDescent="0.25"/>
    <row r="841" s="42" customFormat="1" x14ac:dyDescent="0.25"/>
    <row r="842" s="42" customFormat="1" x14ac:dyDescent="0.25"/>
    <row r="843" s="42" customFormat="1" x14ac:dyDescent="0.25"/>
    <row r="844" s="42" customFormat="1" x14ac:dyDescent="0.25"/>
    <row r="845" s="42" customFormat="1" x14ac:dyDescent="0.25"/>
    <row r="846" s="42" customFormat="1" x14ac:dyDescent="0.25"/>
    <row r="847" s="42" customFormat="1" x14ac:dyDescent="0.25"/>
    <row r="848" s="42" customFormat="1" x14ac:dyDescent="0.25"/>
    <row r="849" s="42" customFormat="1" x14ac:dyDescent="0.25"/>
    <row r="850" s="42" customFormat="1" x14ac:dyDescent="0.25"/>
    <row r="851" s="42" customFormat="1" x14ac:dyDescent="0.25"/>
    <row r="852" s="42" customFormat="1" x14ac:dyDescent="0.25"/>
    <row r="853" s="42" customFormat="1" x14ac:dyDescent="0.25"/>
    <row r="854" s="42" customFormat="1" x14ac:dyDescent="0.25"/>
    <row r="855" s="42" customFormat="1" x14ac:dyDescent="0.25"/>
    <row r="856" s="42" customFormat="1" x14ac:dyDescent="0.25"/>
    <row r="857" s="42" customFormat="1" x14ac:dyDescent="0.25"/>
    <row r="858" s="42" customFormat="1" x14ac:dyDescent="0.25"/>
    <row r="859" s="42" customFormat="1" x14ac:dyDescent="0.25"/>
    <row r="860" s="42" customFormat="1" x14ac:dyDescent="0.25"/>
    <row r="861" s="42" customFormat="1" x14ac:dyDescent="0.25"/>
    <row r="862" s="42" customFormat="1" x14ac:dyDescent="0.25"/>
    <row r="863" s="42" customFormat="1" x14ac:dyDescent="0.25"/>
    <row r="864" s="42" customFormat="1" x14ac:dyDescent="0.25"/>
    <row r="865" s="42" customFormat="1" x14ac:dyDescent="0.25"/>
    <row r="866" s="42" customFormat="1" x14ac:dyDescent="0.25"/>
    <row r="867" s="42" customFormat="1" x14ac:dyDescent="0.25"/>
    <row r="868" s="42" customFormat="1" x14ac:dyDescent="0.25"/>
    <row r="869" s="42" customFormat="1" x14ac:dyDescent="0.25"/>
    <row r="870" s="42" customFormat="1" x14ac:dyDescent="0.25"/>
    <row r="871" s="42" customFormat="1" x14ac:dyDescent="0.25"/>
    <row r="872" s="42" customFormat="1" x14ac:dyDescent="0.25"/>
    <row r="873" s="42" customFormat="1" x14ac:dyDescent="0.25"/>
    <row r="874" s="42" customFormat="1" x14ac:dyDescent="0.25"/>
    <row r="875" s="42" customFormat="1" x14ac:dyDescent="0.25"/>
    <row r="876" s="42" customFormat="1" x14ac:dyDescent="0.25"/>
    <row r="877" s="42" customFormat="1" x14ac:dyDescent="0.25"/>
    <row r="878" s="42" customFormat="1" x14ac:dyDescent="0.25"/>
    <row r="879" s="42" customFormat="1" x14ac:dyDescent="0.25"/>
    <row r="880" s="42" customFormat="1" x14ac:dyDescent="0.25"/>
    <row r="897" s="42" customFormat="1" x14ac:dyDescent="0.25"/>
    <row r="898" s="42" customFormat="1" x14ac:dyDescent="0.25"/>
    <row r="899" s="42" customFormat="1" x14ac:dyDescent="0.25"/>
    <row r="900" s="42" customFormat="1" x14ac:dyDescent="0.25"/>
    <row r="901" s="42" customFormat="1" x14ac:dyDescent="0.25"/>
    <row r="902" s="42" customFormat="1" x14ac:dyDescent="0.25"/>
    <row r="903" s="42" customFormat="1" x14ac:dyDescent="0.25"/>
    <row r="904" s="42" customFormat="1" x14ac:dyDescent="0.25"/>
    <row r="905" s="42" customFormat="1" x14ac:dyDescent="0.25"/>
    <row r="906" s="42" customFormat="1" x14ac:dyDescent="0.25"/>
    <row r="907" s="42" customFormat="1" x14ac:dyDescent="0.25"/>
    <row r="908" s="42" customFormat="1" x14ac:dyDescent="0.25"/>
    <row r="909" s="42" customFormat="1" x14ac:dyDescent="0.25"/>
    <row r="910" s="42" customFormat="1" x14ac:dyDescent="0.25"/>
    <row r="911" s="42" customFormat="1" x14ac:dyDescent="0.25"/>
    <row r="912" s="42" customFormat="1" x14ac:dyDescent="0.25"/>
    <row r="913" s="42" customFormat="1" x14ac:dyDescent="0.25"/>
    <row r="914" s="42" customFormat="1" x14ac:dyDescent="0.25"/>
    <row r="915" s="42" customFormat="1" x14ac:dyDescent="0.25"/>
    <row r="916" s="42" customFormat="1" x14ac:dyDescent="0.25"/>
    <row r="917" s="42" customFormat="1" x14ac:dyDescent="0.25"/>
    <row r="918" s="42" customFormat="1" x14ac:dyDescent="0.25"/>
    <row r="919" s="42" customFormat="1" x14ac:dyDescent="0.25"/>
    <row r="920" s="42" customFormat="1" x14ac:dyDescent="0.25"/>
    <row r="921" s="42" customFormat="1" x14ac:dyDescent="0.25"/>
    <row r="922" s="42" customFormat="1" x14ac:dyDescent="0.25"/>
    <row r="923" s="42" customFormat="1" x14ac:dyDescent="0.25"/>
    <row r="924" s="42" customFormat="1" x14ac:dyDescent="0.25"/>
    <row r="925" s="42" customFormat="1" x14ac:dyDescent="0.25"/>
    <row r="926" s="42" customFormat="1" x14ac:dyDescent="0.25"/>
    <row r="927" s="42" customFormat="1" x14ac:dyDescent="0.25"/>
    <row r="928" s="42" customFormat="1" x14ac:dyDescent="0.25"/>
    <row r="929" s="42" customFormat="1" x14ac:dyDescent="0.25"/>
    <row r="930" s="42" customFormat="1" x14ac:dyDescent="0.25"/>
    <row r="931" s="42" customFormat="1" x14ac:dyDescent="0.25"/>
    <row r="932" s="42" customFormat="1" x14ac:dyDescent="0.25"/>
    <row r="933" s="42" customFormat="1" x14ac:dyDescent="0.25"/>
    <row r="934" s="42" customFormat="1" x14ac:dyDescent="0.25"/>
    <row r="935" s="42" customFormat="1" x14ac:dyDescent="0.25"/>
    <row r="936" s="42" customFormat="1" x14ac:dyDescent="0.25"/>
    <row r="937" s="42" customFormat="1" x14ac:dyDescent="0.25"/>
    <row r="938" s="42" customFormat="1" x14ac:dyDescent="0.25"/>
    <row r="939" s="42" customFormat="1" x14ac:dyDescent="0.25"/>
    <row r="940" s="42" customFormat="1" x14ac:dyDescent="0.25"/>
    <row r="941" s="42" customFormat="1" x14ac:dyDescent="0.25"/>
    <row r="942" s="42" customFormat="1" x14ac:dyDescent="0.25"/>
    <row r="943" s="42" customFormat="1" x14ac:dyDescent="0.25"/>
    <row r="944" s="42" customFormat="1" x14ac:dyDescent="0.25"/>
    <row r="945" s="42" customFormat="1" x14ac:dyDescent="0.25"/>
    <row r="946" s="42" customFormat="1" x14ac:dyDescent="0.25"/>
    <row r="947" s="42" customFormat="1" x14ac:dyDescent="0.25"/>
    <row r="948" s="42" customFormat="1" x14ac:dyDescent="0.25"/>
    <row r="949" s="42" customFormat="1" x14ac:dyDescent="0.25"/>
    <row r="950" s="42" customFormat="1" x14ac:dyDescent="0.25"/>
    <row r="951" s="42" customFormat="1" x14ac:dyDescent="0.25"/>
    <row r="952" s="42" customFormat="1" x14ac:dyDescent="0.25"/>
    <row r="953" s="42" customFormat="1" x14ac:dyDescent="0.25"/>
    <row r="954" s="42" customFormat="1" x14ac:dyDescent="0.25"/>
    <row r="955" s="42" customFormat="1" x14ac:dyDescent="0.25"/>
    <row r="956" s="42" customFormat="1" x14ac:dyDescent="0.25"/>
    <row r="957" s="42" customFormat="1" x14ac:dyDescent="0.25"/>
    <row r="958" s="42" customFormat="1" x14ac:dyDescent="0.25"/>
    <row r="959" s="42" customFormat="1" x14ac:dyDescent="0.25"/>
    <row r="960" s="42" customFormat="1" x14ac:dyDescent="0.25"/>
    <row r="961" s="42" customFormat="1" x14ac:dyDescent="0.25"/>
    <row r="962" s="42" customFormat="1" x14ac:dyDescent="0.25"/>
    <row r="963" s="42" customFormat="1" x14ac:dyDescent="0.25"/>
    <row r="964" s="42" customFormat="1" x14ac:dyDescent="0.25"/>
    <row r="965" s="42" customFormat="1" x14ac:dyDescent="0.25"/>
    <row r="966" s="42" customFormat="1" x14ac:dyDescent="0.25"/>
    <row r="967" s="42" customFormat="1" x14ac:dyDescent="0.25"/>
    <row r="968" s="42" customFormat="1" x14ac:dyDescent="0.25"/>
    <row r="969" s="42" customFormat="1" x14ac:dyDescent="0.25"/>
    <row r="970" s="42" customFormat="1" x14ac:dyDescent="0.25"/>
    <row r="971" s="42" customFormat="1" x14ac:dyDescent="0.25"/>
    <row r="972" s="42" customFormat="1" x14ac:dyDescent="0.25"/>
    <row r="973" s="42" customFormat="1" x14ac:dyDescent="0.25"/>
    <row r="974" s="42" customFormat="1" x14ac:dyDescent="0.25"/>
    <row r="975" s="42" customFormat="1" x14ac:dyDescent="0.25"/>
    <row r="976" s="42" customFormat="1" x14ac:dyDescent="0.25"/>
    <row r="977" s="42" customFormat="1" x14ac:dyDescent="0.25"/>
    <row r="978" s="42" customFormat="1" x14ac:dyDescent="0.25"/>
    <row r="979" s="42" customFormat="1" x14ac:dyDescent="0.25"/>
    <row r="980" s="42" customFormat="1" x14ac:dyDescent="0.25"/>
    <row r="981" s="42" customFormat="1" x14ac:dyDescent="0.25"/>
    <row r="982" s="42" customFormat="1" x14ac:dyDescent="0.25"/>
    <row r="983" s="42" customFormat="1" x14ac:dyDescent="0.25"/>
    <row r="984" s="42" customFormat="1" x14ac:dyDescent="0.25"/>
    <row r="985" s="42" customFormat="1" x14ac:dyDescent="0.25"/>
    <row r="986" s="42" customFormat="1" x14ac:dyDescent="0.25"/>
    <row r="987" s="42" customFormat="1" x14ac:dyDescent="0.25"/>
    <row r="988" s="42" customFormat="1" x14ac:dyDescent="0.25"/>
    <row r="989" s="42" customFormat="1" x14ac:dyDescent="0.25"/>
    <row r="990" s="42" customFormat="1" x14ac:dyDescent="0.25"/>
    <row r="991" s="42" customFormat="1" x14ac:dyDescent="0.25"/>
    <row r="992" s="42" customFormat="1" x14ac:dyDescent="0.25"/>
    <row r="993" s="42" customFormat="1" x14ac:dyDescent="0.25"/>
    <row r="994" s="42" customFormat="1" x14ac:dyDescent="0.25"/>
    <row r="995" s="42" customFormat="1" x14ac:dyDescent="0.25"/>
    <row r="996" s="42" customFormat="1" x14ac:dyDescent="0.25"/>
    <row r="997" s="42" customFormat="1" x14ac:dyDescent="0.25"/>
    <row r="998" s="42" customFormat="1" x14ac:dyDescent="0.25"/>
    <row r="999" s="42" customFormat="1" x14ac:dyDescent="0.25"/>
    <row r="1000" s="42" customFormat="1" x14ac:dyDescent="0.25"/>
    <row r="1001" s="42" customFormat="1" x14ac:dyDescent="0.25"/>
    <row r="1002" s="42" customFormat="1" x14ac:dyDescent="0.25"/>
    <row r="1003" s="42" customFormat="1" x14ac:dyDescent="0.25"/>
    <row r="1004" s="42" customFormat="1" x14ac:dyDescent="0.25"/>
    <row r="1005" s="42" customFormat="1" x14ac:dyDescent="0.25"/>
    <row r="1006" s="42" customFormat="1" x14ac:dyDescent="0.25"/>
    <row r="1007" s="42" customFormat="1" x14ac:dyDescent="0.25"/>
    <row r="1008" s="42" customFormat="1" x14ac:dyDescent="0.25"/>
    <row r="1009" s="42" customFormat="1" x14ac:dyDescent="0.25"/>
    <row r="1010" s="42" customFormat="1" x14ac:dyDescent="0.25"/>
    <row r="1011" s="42" customFormat="1" x14ac:dyDescent="0.25"/>
    <row r="1012" s="42" customFormat="1" x14ac:dyDescent="0.25"/>
    <row r="1013" s="42" customFormat="1" x14ac:dyDescent="0.25"/>
    <row r="1014" s="42" customFormat="1" x14ac:dyDescent="0.25"/>
    <row r="1015" s="42" customFormat="1" x14ac:dyDescent="0.25"/>
    <row r="1016" s="42" customFormat="1" x14ac:dyDescent="0.25"/>
    <row r="1017" s="42" customFormat="1" x14ac:dyDescent="0.25"/>
    <row r="1018" s="42" customFormat="1" x14ac:dyDescent="0.25"/>
    <row r="1019" s="42" customFormat="1" x14ac:dyDescent="0.25"/>
    <row r="1020" s="42" customFormat="1" x14ac:dyDescent="0.25"/>
    <row r="1021" s="42" customFormat="1" x14ac:dyDescent="0.25"/>
    <row r="1022" s="42" customFormat="1" x14ac:dyDescent="0.25"/>
    <row r="1023" s="42" customFormat="1" x14ac:dyDescent="0.25"/>
    <row r="1024" s="42" customFormat="1" x14ac:dyDescent="0.25"/>
    <row r="1025" s="42" customFormat="1" x14ac:dyDescent="0.25"/>
    <row r="1026" s="42" customFormat="1" x14ac:dyDescent="0.25"/>
    <row r="1027" s="42" customFormat="1" x14ac:dyDescent="0.25"/>
    <row r="1028" s="42" customFormat="1" x14ac:dyDescent="0.25"/>
    <row r="1029" s="42" customFormat="1" x14ac:dyDescent="0.25"/>
    <row r="1030" s="42" customFormat="1" x14ac:dyDescent="0.25"/>
    <row r="1031" s="42" customFormat="1" x14ac:dyDescent="0.25"/>
    <row r="1032" s="42" customFormat="1" x14ac:dyDescent="0.25"/>
    <row r="1033" s="42" customFormat="1" x14ac:dyDescent="0.25"/>
    <row r="1034" s="42" customFormat="1" x14ac:dyDescent="0.25"/>
    <row r="1035" s="42" customFormat="1" x14ac:dyDescent="0.25"/>
    <row r="1036" s="42" customFormat="1" x14ac:dyDescent="0.25"/>
    <row r="1037" s="42" customFormat="1" x14ac:dyDescent="0.25"/>
    <row r="1038" s="42" customFormat="1" x14ac:dyDescent="0.25"/>
    <row r="1039" s="42" customFormat="1" x14ac:dyDescent="0.25"/>
    <row r="1040" s="42" customFormat="1" x14ac:dyDescent="0.25"/>
    <row r="1041" s="42" customFormat="1" x14ac:dyDescent="0.25"/>
    <row r="1042" s="42" customFormat="1" x14ac:dyDescent="0.25"/>
    <row r="1043" s="42" customFormat="1" x14ac:dyDescent="0.25"/>
    <row r="1044" s="42" customFormat="1" x14ac:dyDescent="0.25"/>
    <row r="1045" s="42" customFormat="1" x14ac:dyDescent="0.25"/>
    <row r="1046" s="42" customFormat="1" x14ac:dyDescent="0.25"/>
    <row r="1047" s="42" customFormat="1" x14ac:dyDescent="0.25"/>
    <row r="1048" s="42" customFormat="1" x14ac:dyDescent="0.25"/>
    <row r="1049" s="42" customFormat="1" x14ac:dyDescent="0.25"/>
    <row r="1050" s="42" customFormat="1" x14ac:dyDescent="0.25"/>
    <row r="1051" s="42" customFormat="1" x14ac:dyDescent="0.25"/>
    <row r="1052" s="42" customFormat="1" x14ac:dyDescent="0.25"/>
    <row r="1053" s="42" customFormat="1" x14ac:dyDescent="0.25"/>
    <row r="1054" s="42" customFormat="1" x14ac:dyDescent="0.25"/>
    <row r="1055" s="42" customFormat="1" x14ac:dyDescent="0.25"/>
    <row r="1056" s="42" customFormat="1" x14ac:dyDescent="0.25"/>
    <row r="1057" s="42" customFormat="1" x14ac:dyDescent="0.25"/>
    <row r="1058" s="42" customFormat="1" x14ac:dyDescent="0.25"/>
    <row r="1059" s="42" customFormat="1" x14ac:dyDescent="0.25"/>
    <row r="1060" s="42" customFormat="1" x14ac:dyDescent="0.25"/>
    <row r="1061" s="42" customFormat="1" x14ac:dyDescent="0.25"/>
    <row r="1062" s="42" customFormat="1" x14ac:dyDescent="0.25"/>
    <row r="1063" s="42" customFormat="1" x14ac:dyDescent="0.25"/>
    <row r="1064" s="42" customFormat="1" x14ac:dyDescent="0.25"/>
    <row r="1065" s="42" customFormat="1" x14ac:dyDescent="0.25"/>
    <row r="1066" s="42" customFormat="1" x14ac:dyDescent="0.25"/>
    <row r="1067" s="42" customFormat="1" x14ac:dyDescent="0.25"/>
    <row r="1068" s="42" customFormat="1" x14ac:dyDescent="0.25"/>
    <row r="1069" s="42" customFormat="1" x14ac:dyDescent="0.25"/>
    <row r="1070" s="42" customFormat="1" x14ac:dyDescent="0.25"/>
    <row r="1071" s="42" customFormat="1" x14ac:dyDescent="0.25"/>
    <row r="1072" s="42" customFormat="1" x14ac:dyDescent="0.25"/>
    <row r="1089" s="42" customFormat="1" x14ac:dyDescent="0.25"/>
    <row r="1090" s="42" customFormat="1" x14ac:dyDescent="0.25"/>
    <row r="1091" s="42" customFormat="1" x14ac:dyDescent="0.25"/>
    <row r="1092" s="42" customFormat="1" x14ac:dyDescent="0.25"/>
    <row r="1093" s="42" customFormat="1" x14ac:dyDescent="0.25"/>
    <row r="1094" s="42" customFormat="1" x14ac:dyDescent="0.25"/>
    <row r="1095" s="42" customFormat="1" x14ac:dyDescent="0.25"/>
    <row r="1096" s="42" customFormat="1" x14ac:dyDescent="0.25"/>
    <row r="1097" s="42" customFormat="1" x14ac:dyDescent="0.25"/>
    <row r="1098" s="42" customFormat="1" x14ac:dyDescent="0.25"/>
    <row r="1099" s="42" customFormat="1" x14ac:dyDescent="0.25"/>
    <row r="1100" s="42" customFormat="1" x14ac:dyDescent="0.25"/>
    <row r="1101" s="42" customFormat="1" x14ac:dyDescent="0.25"/>
    <row r="1102" s="42" customFormat="1" x14ac:dyDescent="0.25"/>
    <row r="1103" s="42" customFormat="1" x14ac:dyDescent="0.25"/>
    <row r="1104" s="42" customFormat="1" x14ac:dyDescent="0.25"/>
    <row r="1105" s="42" customFormat="1" x14ac:dyDescent="0.25"/>
    <row r="1106" s="42" customFormat="1" x14ac:dyDescent="0.25"/>
    <row r="1107" s="42" customFormat="1" x14ac:dyDescent="0.25"/>
    <row r="1108" s="42" customFormat="1" x14ac:dyDescent="0.25"/>
    <row r="1109" s="42" customFormat="1" x14ac:dyDescent="0.25"/>
    <row r="1110" s="42" customFormat="1" x14ac:dyDescent="0.25"/>
    <row r="1111" s="42" customFormat="1" x14ac:dyDescent="0.25"/>
    <row r="1112" s="42" customFormat="1" x14ac:dyDescent="0.25"/>
    <row r="1113" s="42" customFormat="1" x14ac:dyDescent="0.25"/>
    <row r="1114" s="42" customFormat="1" x14ac:dyDescent="0.25"/>
    <row r="1115" s="42" customFormat="1" x14ac:dyDescent="0.25"/>
    <row r="1116" s="42" customFormat="1" x14ac:dyDescent="0.25"/>
    <row r="1117" s="42" customFormat="1" x14ac:dyDescent="0.25"/>
    <row r="1118" s="42" customFormat="1" x14ac:dyDescent="0.25"/>
    <row r="1119" s="42" customFormat="1" x14ac:dyDescent="0.25"/>
    <row r="1120" s="42" customFormat="1" x14ac:dyDescent="0.25"/>
  </sheetData>
  <sortState xmlns:xlrd2="http://schemas.microsoft.com/office/spreadsheetml/2017/richdata2" ref="B160:F183">
    <sortCondition descending="1" ref="F160:F183"/>
  </sortState>
  <customSheetViews>
    <customSheetView guid="{CFED1871-9B9D-472F-82C9-C68C06036B2E}" scale="75" showGridLines="0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157:B158"/>
    <mergeCell ref="B83:B84"/>
    <mergeCell ref="H81:L82"/>
    <mergeCell ref="H83:H84"/>
    <mergeCell ref="B118:F119"/>
    <mergeCell ref="B120:B121"/>
    <mergeCell ref="H118:L119"/>
    <mergeCell ref="H120:H121"/>
    <mergeCell ref="B46:B47"/>
    <mergeCell ref="H44:L45"/>
    <mergeCell ref="H46:H47"/>
    <mergeCell ref="B81:F82"/>
    <mergeCell ref="B155:F156"/>
    <mergeCell ref="B7:F8"/>
    <mergeCell ref="H7:L8"/>
    <mergeCell ref="B9:B10"/>
    <mergeCell ref="H9:H10"/>
    <mergeCell ref="B44:F45"/>
  </mergeCells>
  <pageMargins left="0.7" right="0.7" top="0.75" bottom="0.75" header="0.3" footer="0.3"/>
  <pageSetup orientation="portrait" horizontalDpi="4294967294" verticalDpi="4294967294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10"/>
  <dimension ref="A1:AK297"/>
  <sheetViews>
    <sheetView showGridLines="0" zoomScale="70" zoomScaleNormal="70" workbookViewId="0">
      <selection activeCell="C13" sqref="C13"/>
    </sheetView>
  </sheetViews>
  <sheetFormatPr defaultColWidth="11.44140625" defaultRowHeight="13.8" x14ac:dyDescent="0.25"/>
  <cols>
    <col min="1" max="1" width="2.77734375" style="42" customWidth="1"/>
    <col min="2" max="2" width="35" style="42" customWidth="1"/>
    <col min="3" max="3" width="25" style="41" bestFit="1" customWidth="1"/>
    <col min="4" max="4" width="15.5546875" style="42" bestFit="1" customWidth="1"/>
    <col min="5" max="5" width="24.5546875" style="42" bestFit="1" customWidth="1"/>
    <col min="6" max="6" width="16.44140625" style="42" bestFit="1" customWidth="1"/>
    <col min="7" max="7" width="11.77734375" style="42" customWidth="1"/>
    <col min="8" max="8" width="34.21875" style="42" customWidth="1"/>
    <col min="9" max="9" width="25" style="41" bestFit="1" customWidth="1"/>
    <col min="10" max="10" width="15.5546875" style="42" bestFit="1" customWidth="1"/>
    <col min="11" max="11" width="24.5546875" style="42" bestFit="1" customWidth="1"/>
    <col min="12" max="12" width="16.44140625" style="42" bestFit="1" customWidth="1"/>
    <col min="13" max="36" width="11.44140625" style="42"/>
    <col min="37" max="37" width="13.21875" style="42" bestFit="1" customWidth="1"/>
    <col min="38" max="16384" width="11.44140625" style="42"/>
  </cols>
  <sheetData>
    <row r="1" spans="2:12" x14ac:dyDescent="0.25">
      <c r="H1" s="60"/>
    </row>
    <row r="2" spans="2:12" x14ac:dyDescent="0.25">
      <c r="B2" s="40" t="s">
        <v>1211</v>
      </c>
      <c r="H2" s="40"/>
    </row>
    <row r="3" spans="2:12" x14ac:dyDescent="0.25">
      <c r="B3" s="43" t="s">
        <v>1160</v>
      </c>
      <c r="H3" s="76"/>
    </row>
    <row r="4" spans="2:12" x14ac:dyDescent="0.25">
      <c r="B4" s="44">
        <v>44439</v>
      </c>
      <c r="H4" s="40"/>
    </row>
    <row r="5" spans="2:12" x14ac:dyDescent="0.25">
      <c r="B5" s="40" t="s">
        <v>554</v>
      </c>
      <c r="F5" s="54"/>
      <c r="H5" s="103"/>
    </row>
    <row r="7" spans="2:12" ht="15" customHeight="1" x14ac:dyDescent="0.25">
      <c r="B7" s="572" t="s">
        <v>555</v>
      </c>
      <c r="C7" s="572"/>
      <c r="D7" s="572"/>
      <c r="E7" s="572"/>
      <c r="F7" s="572"/>
      <c r="H7" s="572" t="s">
        <v>556</v>
      </c>
      <c r="I7" s="572"/>
      <c r="J7" s="572"/>
      <c r="K7" s="572"/>
      <c r="L7" s="572"/>
    </row>
    <row r="8" spans="2:12" ht="14.25" customHeight="1" x14ac:dyDescent="0.25">
      <c r="B8" s="572"/>
      <c r="C8" s="572"/>
      <c r="D8" s="572"/>
      <c r="E8" s="572"/>
      <c r="F8" s="572"/>
      <c r="H8" s="572"/>
      <c r="I8" s="572"/>
      <c r="J8" s="572"/>
      <c r="K8" s="572"/>
      <c r="L8" s="572"/>
    </row>
    <row r="9" spans="2:12" s="46" customFormat="1" x14ac:dyDescent="0.25">
      <c r="B9" s="573" t="s">
        <v>558</v>
      </c>
      <c r="C9" s="169">
        <v>44196</v>
      </c>
      <c r="D9" s="169">
        <v>44196</v>
      </c>
      <c r="E9" s="169">
        <v>44439</v>
      </c>
      <c r="F9" s="170">
        <v>44439</v>
      </c>
      <c r="G9" s="45"/>
      <c r="H9" s="573" t="s">
        <v>558</v>
      </c>
      <c r="I9" s="169">
        <v>44196</v>
      </c>
      <c r="J9" s="169">
        <v>44196</v>
      </c>
      <c r="K9" s="169">
        <v>44439</v>
      </c>
      <c r="L9" s="170">
        <v>44439</v>
      </c>
    </row>
    <row r="10" spans="2:12" ht="14.4" thickBot="1" x14ac:dyDescent="0.3">
      <c r="B10" s="574"/>
      <c r="C10" s="171" t="s">
        <v>559</v>
      </c>
      <c r="D10" s="171" t="s">
        <v>560</v>
      </c>
      <c r="E10" s="171" t="s">
        <v>559</v>
      </c>
      <c r="F10" s="172" t="s">
        <v>560</v>
      </c>
      <c r="H10" s="574"/>
      <c r="I10" s="171" t="s">
        <v>559</v>
      </c>
      <c r="J10" s="171" t="s">
        <v>560</v>
      </c>
      <c r="K10" s="171" t="s">
        <v>559</v>
      </c>
      <c r="L10" s="172" t="s">
        <v>560</v>
      </c>
    </row>
    <row r="11" spans="2:12" ht="14.4" thickTop="1" x14ac:dyDescent="0.25">
      <c r="B11" s="47"/>
      <c r="C11" s="153"/>
      <c r="D11" s="153"/>
      <c r="E11" s="134"/>
      <c r="F11" s="159"/>
      <c r="H11" s="47"/>
      <c r="I11" s="153"/>
      <c r="J11" s="153"/>
      <c r="K11" s="134"/>
      <c r="L11" s="159"/>
    </row>
    <row r="12" spans="2:12" s="4" customFormat="1" x14ac:dyDescent="0.25">
      <c r="B12" s="48" t="s">
        <v>1135</v>
      </c>
      <c r="C12" s="153">
        <v>12614719.495169999</v>
      </c>
      <c r="D12" s="153">
        <v>26.031898387243906</v>
      </c>
      <c r="E12" s="153">
        <v>12645681.10836</v>
      </c>
      <c r="F12" s="159">
        <v>25.71618021558173</v>
      </c>
      <c r="H12" s="177" t="s">
        <v>1135</v>
      </c>
      <c r="I12" s="153">
        <v>11349046.156330001</v>
      </c>
      <c r="J12" s="153">
        <v>26.171530949401738</v>
      </c>
      <c r="K12" s="153">
        <v>11331689.36238</v>
      </c>
      <c r="L12" s="159">
        <v>25.820664003377146</v>
      </c>
    </row>
    <row r="13" spans="2:12" s="4" customFormat="1" x14ac:dyDescent="0.25">
      <c r="B13" s="48" t="s">
        <v>1134</v>
      </c>
      <c r="C13" s="153">
        <v>6951452.2807200002</v>
      </c>
      <c r="D13" s="153">
        <v>14.345106879686451</v>
      </c>
      <c r="E13" s="153">
        <v>6821736.4859999996</v>
      </c>
      <c r="F13" s="159">
        <v>13.87264184142758</v>
      </c>
      <c r="H13" s="177" t="s">
        <v>1134</v>
      </c>
      <c r="I13" s="153">
        <v>6157503.5985399997</v>
      </c>
      <c r="J13" s="153">
        <v>14.19954538737681</v>
      </c>
      <c r="K13" s="153">
        <v>6019469.273</v>
      </c>
      <c r="L13" s="159">
        <v>13.716109629053719</v>
      </c>
    </row>
    <row r="14" spans="2:12" s="4" customFormat="1" x14ac:dyDescent="0.25">
      <c r="B14" s="48" t="s">
        <v>1133</v>
      </c>
      <c r="C14" s="153">
        <v>5761259.6922199996</v>
      </c>
      <c r="D14" s="153">
        <v>11.889010052726027</v>
      </c>
      <c r="E14" s="153">
        <v>6027308.9752900004</v>
      </c>
      <c r="F14" s="159">
        <v>12.257098885807073</v>
      </c>
      <c r="H14" s="177" t="s">
        <v>1133</v>
      </c>
      <c r="I14" s="153">
        <v>5225862.7227699999</v>
      </c>
      <c r="J14" s="153">
        <v>12.051129769175908</v>
      </c>
      <c r="K14" s="153">
        <v>5458923.5083100004</v>
      </c>
      <c r="L14" s="159">
        <v>12.43883636593131</v>
      </c>
    </row>
    <row r="15" spans="2:12" s="4" customFormat="1" x14ac:dyDescent="0.25">
      <c r="B15" s="48" t="s">
        <v>1136</v>
      </c>
      <c r="C15" s="153">
        <v>5513395.7373000002</v>
      </c>
      <c r="D15" s="153">
        <v>11.377514787943618</v>
      </c>
      <c r="E15" s="153">
        <v>5536414.7618199997</v>
      </c>
      <c r="F15" s="159">
        <v>11.258819397956064</v>
      </c>
      <c r="H15" s="177" t="s">
        <v>1136</v>
      </c>
      <c r="I15" s="153">
        <v>5069334.5237600002</v>
      </c>
      <c r="J15" s="153">
        <v>11.690167046105175</v>
      </c>
      <c r="K15" s="153">
        <v>5064030.09999</v>
      </c>
      <c r="L15" s="159">
        <v>11.539022605837415</v>
      </c>
    </row>
    <row r="16" spans="2:12" s="4" customFormat="1" x14ac:dyDescent="0.25">
      <c r="B16" s="48" t="s">
        <v>1142</v>
      </c>
      <c r="C16" s="153">
        <v>3965184.7550900001</v>
      </c>
      <c r="D16" s="153">
        <v>8.1826065708931139</v>
      </c>
      <c r="E16" s="153">
        <v>4096649.3048100001</v>
      </c>
      <c r="F16" s="159">
        <v>8.3309211184271508</v>
      </c>
      <c r="H16" s="177" t="s">
        <v>1142</v>
      </c>
      <c r="I16" s="153">
        <v>3579137.24578</v>
      </c>
      <c r="J16" s="153">
        <v>8.2536893329878573</v>
      </c>
      <c r="K16" s="153">
        <v>3690621.1948799998</v>
      </c>
      <c r="L16" s="159">
        <v>8.4095395478370296</v>
      </c>
    </row>
    <row r="17" spans="2:12" s="4" customFormat="1" x14ac:dyDescent="0.25">
      <c r="B17" s="48" t="s">
        <v>1139</v>
      </c>
      <c r="C17" s="153">
        <v>4001848.9058599998</v>
      </c>
      <c r="D17" s="153">
        <v>8.2582671868635806</v>
      </c>
      <c r="E17" s="153">
        <v>4051913.9515</v>
      </c>
      <c r="F17" s="159">
        <v>8.2399475759291398</v>
      </c>
      <c r="H17" s="177" t="s">
        <v>1139</v>
      </c>
      <c r="I17" s="153">
        <v>3643440.9975299998</v>
      </c>
      <c r="J17" s="153">
        <v>8.4019773570125995</v>
      </c>
      <c r="K17" s="153">
        <v>3676872.8444099999</v>
      </c>
      <c r="L17" s="159">
        <v>8.378212220839778</v>
      </c>
    </row>
    <row r="18" spans="2:12" s="4" customFormat="1" x14ac:dyDescent="0.25">
      <c r="B18" s="48" t="s">
        <v>1138</v>
      </c>
      <c r="C18" s="153">
        <v>2050503.97682</v>
      </c>
      <c r="D18" s="153">
        <v>4.2314465405002197</v>
      </c>
      <c r="E18" s="153">
        <v>2229530.31409</v>
      </c>
      <c r="F18" s="159">
        <v>4.5339592910766253</v>
      </c>
      <c r="H18" s="177" t="s">
        <v>1138</v>
      </c>
      <c r="I18" s="153">
        <v>1851687.21673</v>
      </c>
      <c r="J18" s="153">
        <v>4.2700935949785581</v>
      </c>
      <c r="K18" s="153">
        <v>2023581.6863599999</v>
      </c>
      <c r="L18" s="159">
        <v>4.6109826289762266</v>
      </c>
    </row>
    <row r="19" spans="2:12" s="4" customFormat="1" x14ac:dyDescent="0.25">
      <c r="B19" s="48" t="s">
        <v>1205</v>
      </c>
      <c r="C19" s="153">
        <v>2233777.5887500001</v>
      </c>
      <c r="D19" s="153">
        <v>4.6096523376764207</v>
      </c>
      <c r="E19" s="153">
        <v>2221328.6606600001</v>
      </c>
      <c r="F19" s="159">
        <v>4.5172804585278437</v>
      </c>
      <c r="H19" s="48" t="s">
        <v>1205</v>
      </c>
      <c r="I19" s="153">
        <v>1787511.32559</v>
      </c>
      <c r="J19" s="153">
        <v>4.1221004246239596</v>
      </c>
      <c r="K19" s="153">
        <v>1756884.49077</v>
      </c>
      <c r="L19" s="159">
        <v>4.003279888656313</v>
      </c>
    </row>
    <row r="20" spans="2:12" s="4" customFormat="1" x14ac:dyDescent="0.25">
      <c r="B20" s="48" t="s">
        <v>1141</v>
      </c>
      <c r="C20" s="153">
        <v>993112.29402000003</v>
      </c>
      <c r="D20" s="153">
        <v>2.0493993810127868</v>
      </c>
      <c r="E20" s="153">
        <v>956203.27356</v>
      </c>
      <c r="F20" s="159">
        <v>1.9445291633474682</v>
      </c>
      <c r="H20" s="177" t="s">
        <v>1141</v>
      </c>
      <c r="I20" s="153">
        <v>910532.35416999995</v>
      </c>
      <c r="J20" s="153">
        <v>2.0997381946764251</v>
      </c>
      <c r="K20" s="153">
        <v>868380.12046999997</v>
      </c>
      <c r="L20" s="159">
        <v>1.978712140866409</v>
      </c>
    </row>
    <row r="21" spans="2:12" s="4" customFormat="1" x14ac:dyDescent="0.25">
      <c r="B21" s="48" t="s">
        <v>1143</v>
      </c>
      <c r="C21" s="153">
        <v>861292.99690999999</v>
      </c>
      <c r="D21" s="153">
        <v>1.7773753737283355</v>
      </c>
      <c r="E21" s="153">
        <v>910890.61433000001</v>
      </c>
      <c r="F21" s="159">
        <v>1.8523816150405947</v>
      </c>
      <c r="H21" s="177" t="s">
        <v>1143</v>
      </c>
      <c r="I21" s="153">
        <v>797278.27474000002</v>
      </c>
      <c r="J21" s="153">
        <v>1.8385679955143539</v>
      </c>
      <c r="K21" s="153">
        <v>844687.75783000002</v>
      </c>
      <c r="L21" s="159">
        <v>1.9247261449914639</v>
      </c>
    </row>
    <row r="22" spans="2:12" s="4" customFormat="1" x14ac:dyDescent="0.25">
      <c r="B22" s="48" t="s">
        <v>1140</v>
      </c>
      <c r="C22" s="153">
        <v>762835.18315000006</v>
      </c>
      <c r="D22" s="153">
        <v>1.5741965551892587</v>
      </c>
      <c r="E22" s="153">
        <v>771759.36074000003</v>
      </c>
      <c r="F22" s="159">
        <v>1.5694451436650123</v>
      </c>
      <c r="H22" s="177" t="s">
        <v>1140</v>
      </c>
      <c r="I22" s="153">
        <v>611716.99988999998</v>
      </c>
      <c r="J22" s="153">
        <v>1.4106533865814685</v>
      </c>
      <c r="K22" s="153">
        <v>618617.81831</v>
      </c>
      <c r="L22" s="159">
        <v>1.4095976621203357</v>
      </c>
    </row>
    <row r="23" spans="2:12" s="4" customFormat="1" x14ac:dyDescent="0.25">
      <c r="B23" s="48" t="s">
        <v>1144</v>
      </c>
      <c r="C23" s="153">
        <v>616244.005</v>
      </c>
      <c r="D23" s="153">
        <v>1.2716891030395472</v>
      </c>
      <c r="E23" s="153">
        <v>632310.70400000003</v>
      </c>
      <c r="F23" s="159">
        <v>1.2858632031734172</v>
      </c>
      <c r="H23" s="177" t="s">
        <v>1144</v>
      </c>
      <c r="I23" s="153">
        <v>538019.29099999997</v>
      </c>
      <c r="J23" s="153">
        <v>1.2407023754968194</v>
      </c>
      <c r="K23" s="153">
        <v>548487.04299999995</v>
      </c>
      <c r="L23" s="159">
        <v>1.2497959655094499</v>
      </c>
    </row>
    <row r="24" spans="2:12" s="4" customFormat="1" x14ac:dyDescent="0.25">
      <c r="B24" s="48" t="s">
        <v>1145</v>
      </c>
      <c r="C24" s="153">
        <v>562755.85939</v>
      </c>
      <c r="D24" s="153">
        <v>1.1613102736113734</v>
      </c>
      <c r="E24" s="153">
        <v>605686.61470000003</v>
      </c>
      <c r="F24" s="159">
        <v>1.2317206170487434</v>
      </c>
      <c r="H24" s="177" t="s">
        <v>1145</v>
      </c>
      <c r="I24" s="153">
        <v>502756.19847</v>
      </c>
      <c r="J24" s="153">
        <v>1.159383725029814</v>
      </c>
      <c r="K24" s="153">
        <v>543381.47013999999</v>
      </c>
      <c r="L24" s="159">
        <v>1.2381622825565373</v>
      </c>
    </row>
    <row r="25" spans="2:12" s="4" customFormat="1" x14ac:dyDescent="0.25">
      <c r="B25" s="48" t="s">
        <v>1146</v>
      </c>
      <c r="C25" s="153">
        <v>489180.02192000003</v>
      </c>
      <c r="D25" s="153">
        <v>1.0094782233221251</v>
      </c>
      <c r="E25" s="153">
        <v>550791.33270000003</v>
      </c>
      <c r="F25" s="159">
        <v>1.1200859053396275</v>
      </c>
      <c r="H25" s="177" t="s">
        <v>1146</v>
      </c>
      <c r="I25" s="153">
        <v>431547.30930000002</v>
      </c>
      <c r="J25" s="153">
        <v>0.99517207048951462</v>
      </c>
      <c r="K25" s="153">
        <v>493818.54320000001</v>
      </c>
      <c r="L25" s="159">
        <v>1.1252269873312468</v>
      </c>
    </row>
    <row r="26" spans="2:12" s="4" customFormat="1" x14ac:dyDescent="0.25">
      <c r="B26" s="48" t="s">
        <v>1148</v>
      </c>
      <c r="C26" s="153">
        <v>241320.86272999999</v>
      </c>
      <c r="D26" s="153">
        <v>0.49799285507019803</v>
      </c>
      <c r="E26" s="153">
        <v>255929.70478999999</v>
      </c>
      <c r="F26" s="159">
        <v>0.52045709159542619</v>
      </c>
      <c r="H26" s="177" t="s">
        <v>1148</v>
      </c>
      <c r="I26" s="153">
        <v>217244.77625</v>
      </c>
      <c r="J26" s="153">
        <v>0.50097852338467541</v>
      </c>
      <c r="K26" s="153">
        <v>231908.26712999999</v>
      </c>
      <c r="L26" s="159">
        <v>0.52843183868495092</v>
      </c>
    </row>
    <row r="27" spans="2:12" s="4" customFormat="1" x14ac:dyDescent="0.25">
      <c r="B27" s="48" t="s">
        <v>1154</v>
      </c>
      <c r="C27" s="153">
        <v>203820.99382999999</v>
      </c>
      <c r="D27" s="153">
        <v>0.4206076403523013</v>
      </c>
      <c r="E27" s="153">
        <v>214102.33603000001</v>
      </c>
      <c r="F27" s="159">
        <v>0.43539720879760258</v>
      </c>
      <c r="H27" s="177" t="s">
        <v>1154</v>
      </c>
      <c r="I27" s="153">
        <v>180641.33319999999</v>
      </c>
      <c r="J27" s="153">
        <v>0.41656895015341089</v>
      </c>
      <c r="K27" s="153">
        <v>188871.74645000001</v>
      </c>
      <c r="L27" s="159">
        <v>0.43036777208232757</v>
      </c>
    </row>
    <row r="28" spans="2:12" s="4" customFormat="1" x14ac:dyDescent="0.25">
      <c r="B28" s="48" t="s">
        <v>1151</v>
      </c>
      <c r="C28" s="153">
        <v>190152.63170999999</v>
      </c>
      <c r="D28" s="153">
        <v>0.39240143141011036</v>
      </c>
      <c r="E28" s="153">
        <v>192567.89655</v>
      </c>
      <c r="F28" s="159">
        <v>0.39160490360155314</v>
      </c>
      <c r="H28" s="177" t="s">
        <v>1151</v>
      </c>
      <c r="I28" s="153">
        <v>159702.64387999999</v>
      </c>
      <c r="J28" s="153">
        <v>0.36828316930189514</v>
      </c>
      <c r="K28" s="153">
        <v>161346.20989</v>
      </c>
      <c r="L28" s="159">
        <v>0.36764741254017719</v>
      </c>
    </row>
    <row r="29" spans="2:12" s="4" customFormat="1" x14ac:dyDescent="0.25">
      <c r="B29" s="48" t="s">
        <v>1285</v>
      </c>
      <c r="C29" s="153">
        <v>112334.98097</v>
      </c>
      <c r="D29" s="153">
        <v>0.23181592036697202</v>
      </c>
      <c r="E29" s="153">
        <v>114541.85086000001</v>
      </c>
      <c r="F29" s="159">
        <v>0.23293161148866368</v>
      </c>
      <c r="H29" s="177" t="s">
        <v>1285</v>
      </c>
      <c r="I29" s="153">
        <v>92458.312760000001</v>
      </c>
      <c r="J29" s="153">
        <v>0.21321400588173314</v>
      </c>
      <c r="K29" s="153">
        <v>94214.256139999998</v>
      </c>
      <c r="L29" s="159">
        <v>0.21467890394130223</v>
      </c>
    </row>
    <row r="30" spans="2:12" s="4" customFormat="1" x14ac:dyDescent="0.25">
      <c r="B30" s="48" t="s">
        <v>1284</v>
      </c>
      <c r="C30" s="153">
        <v>92952.637019999995</v>
      </c>
      <c r="D30" s="153">
        <v>0.19181826458031734</v>
      </c>
      <c r="E30" s="153">
        <v>91164.808480000007</v>
      </c>
      <c r="F30" s="159">
        <v>0.18539220023829281</v>
      </c>
      <c r="H30" s="177" t="s">
        <v>1284</v>
      </c>
      <c r="I30" s="153">
        <v>78413.070739999996</v>
      </c>
      <c r="J30" s="153">
        <v>0.18082489747959268</v>
      </c>
      <c r="K30" s="153">
        <v>82709.879199999996</v>
      </c>
      <c r="L30" s="159">
        <v>0.18846474980801681</v>
      </c>
    </row>
    <row r="31" spans="2:12" s="4" customFormat="1" x14ac:dyDescent="0.25">
      <c r="B31" s="48" t="s">
        <v>1286</v>
      </c>
      <c r="C31" s="153">
        <v>87748.873829999997</v>
      </c>
      <c r="D31" s="153">
        <v>0.18107971152368954</v>
      </c>
      <c r="E31" s="153">
        <v>86925.411210000006</v>
      </c>
      <c r="F31" s="159">
        <v>0.1767709877257701</v>
      </c>
      <c r="H31" s="48" t="s">
        <v>1286</v>
      </c>
      <c r="I31" s="153">
        <v>69959.500249999997</v>
      </c>
      <c r="J31" s="153">
        <v>0.16133049427914534</v>
      </c>
      <c r="K31" s="153">
        <v>68626.976079999993</v>
      </c>
      <c r="L31" s="159">
        <v>0.15637510297558208</v>
      </c>
    </row>
    <row r="32" spans="2:12" s="4" customFormat="1" x14ac:dyDescent="0.25">
      <c r="B32" s="48" t="s">
        <v>1149</v>
      </c>
      <c r="C32" s="153">
        <v>54670.009749999997</v>
      </c>
      <c r="D32" s="153">
        <v>0.11281773956103766</v>
      </c>
      <c r="E32" s="153">
        <v>59571.644659999998</v>
      </c>
      <c r="F32" s="159">
        <v>0.12114453438197084</v>
      </c>
      <c r="H32" s="177" t="s">
        <v>1149</v>
      </c>
      <c r="I32" s="153">
        <v>41980.917679999999</v>
      </c>
      <c r="J32" s="153">
        <v>9.6810328481534744E-2</v>
      </c>
      <c r="K32" s="153">
        <v>46838.003559999997</v>
      </c>
      <c r="L32" s="159">
        <v>0.10672621829246247</v>
      </c>
    </row>
    <row r="33" spans="1:37" s="4" customFormat="1" x14ac:dyDescent="0.25">
      <c r="B33" s="48" t="s">
        <v>1150</v>
      </c>
      <c r="C33" s="153">
        <v>40166.32159</v>
      </c>
      <c r="D33" s="153">
        <v>8.2887740993415587E-2</v>
      </c>
      <c r="E33" s="153">
        <v>37499.975980000003</v>
      </c>
      <c r="F33" s="159">
        <v>7.6259723151182013E-2</v>
      </c>
      <c r="H33" s="177" t="s">
        <v>1150</v>
      </c>
      <c r="I33" s="153">
        <v>28916.06122</v>
      </c>
      <c r="J33" s="153">
        <v>6.6682043647511999E-2</v>
      </c>
      <c r="K33" s="153">
        <v>26008.17468</v>
      </c>
      <c r="L33" s="159">
        <v>5.9262861721473756E-2</v>
      </c>
    </row>
    <row r="34" spans="1:37" s="4" customFormat="1" x14ac:dyDescent="0.25">
      <c r="B34" s="48" t="s">
        <v>1153</v>
      </c>
      <c r="C34" s="153">
        <v>32076.498009999999</v>
      </c>
      <c r="D34" s="153">
        <v>6.6193476369781026E-2</v>
      </c>
      <c r="E34" s="153">
        <v>32000.72106</v>
      </c>
      <c r="F34" s="159">
        <v>6.5076471781617393E-2</v>
      </c>
      <c r="H34" s="177" t="s">
        <v>1152</v>
      </c>
      <c r="I34" s="153">
        <v>18701.417689999998</v>
      </c>
      <c r="J34" s="153">
        <v>4.3126508177828961E-2</v>
      </c>
      <c r="K34" s="153">
        <v>25654.443859999999</v>
      </c>
      <c r="L34" s="159">
        <v>5.8456842039961696E-2</v>
      </c>
    </row>
    <row r="35" spans="1:37" s="4" customFormat="1" x14ac:dyDescent="0.25">
      <c r="B35" s="48" t="s">
        <v>1152</v>
      </c>
      <c r="C35" s="153">
        <v>25893.211510000001</v>
      </c>
      <c r="D35" s="153">
        <v>5.34335663354083E-2</v>
      </c>
      <c r="E35" s="153">
        <v>31516.043720000001</v>
      </c>
      <c r="F35" s="159">
        <v>6.4090834889856063E-2</v>
      </c>
      <c r="H35" s="177" t="s">
        <v>1153</v>
      </c>
      <c r="I35" s="153">
        <v>20697.450079999999</v>
      </c>
      <c r="J35" s="153">
        <v>4.7729469761675948E-2</v>
      </c>
      <c r="K35" s="153">
        <v>20503.696790000002</v>
      </c>
      <c r="L35" s="159">
        <v>4.6720224029377956E-2</v>
      </c>
    </row>
    <row r="36" spans="1:37" s="4" customFormat="1" x14ac:dyDescent="0.25">
      <c r="B36" s="48"/>
      <c r="C36" s="134"/>
      <c r="D36" s="153"/>
      <c r="E36" s="134"/>
      <c r="F36" s="159"/>
      <c r="H36" s="48"/>
      <c r="I36" s="153"/>
      <c r="J36" s="153"/>
      <c r="K36" s="153"/>
      <c r="L36" s="159"/>
    </row>
    <row r="37" spans="1:37" s="5" customFormat="1" x14ac:dyDescent="0.25">
      <c r="B37" s="155" t="s">
        <v>1156</v>
      </c>
      <c r="C37" s="161">
        <v>48458699.813270003</v>
      </c>
      <c r="D37" s="160">
        <v>100</v>
      </c>
      <c r="E37" s="161">
        <v>49174025.855899997</v>
      </c>
      <c r="F37" s="162">
        <v>100</v>
      </c>
      <c r="H37" s="155" t="s">
        <v>1156</v>
      </c>
      <c r="I37" s="161">
        <v>43364089.698349997</v>
      </c>
      <c r="J37" s="160">
        <v>100</v>
      </c>
      <c r="K37" s="161">
        <v>43886126.866829991</v>
      </c>
      <c r="L37" s="162">
        <v>100</v>
      </c>
    </row>
    <row r="38" spans="1:37" s="4" customFormat="1" x14ac:dyDescent="0.25">
      <c r="A38" s="8"/>
      <c r="B38" s="8"/>
      <c r="C38" s="134"/>
      <c r="D38" s="153"/>
      <c r="E38" s="134"/>
      <c r="F38" s="153"/>
      <c r="G38" s="8"/>
      <c r="H38" s="8"/>
      <c r="I38" s="153"/>
      <c r="J38" s="153"/>
      <c r="K38" s="153"/>
      <c r="L38" s="153"/>
    </row>
    <row r="39" spans="1:37" s="4" customFormat="1" x14ac:dyDescent="0.25">
      <c r="B39" s="154" t="s">
        <v>1137</v>
      </c>
      <c r="C39" s="164">
        <v>30840827.20541</v>
      </c>
      <c r="D39" s="163">
        <v>63.6435301076</v>
      </c>
      <c r="E39" s="164">
        <v>31031141.331470001</v>
      </c>
      <c r="F39" s="174">
        <v>63.104740340772445</v>
      </c>
      <c r="H39" s="154" t="s">
        <v>1137</v>
      </c>
      <c r="I39" s="164">
        <v>27801747.001400001</v>
      </c>
      <c r="J39" s="163">
        <v>64.112373152059632</v>
      </c>
      <c r="K39" s="164">
        <v>27874112.243679997</v>
      </c>
      <c r="L39" s="174">
        <v>63.514632604199583</v>
      </c>
    </row>
    <row r="40" spans="1:37" s="4" customFormat="1" x14ac:dyDescent="0.25">
      <c r="B40" s="48" t="s">
        <v>1147</v>
      </c>
      <c r="C40" s="153">
        <v>16047555.564990001</v>
      </c>
      <c r="D40" s="153">
        <v>33.115943322514639</v>
      </c>
      <c r="E40" s="153">
        <v>16476272.798390001</v>
      </c>
      <c r="F40" s="159">
        <v>33.506048186236001</v>
      </c>
      <c r="H40" s="48" t="s">
        <v>1147</v>
      </c>
      <c r="I40" s="153">
        <v>14222079.903899999</v>
      </c>
      <c r="J40" s="153">
        <v>32.796906386901853</v>
      </c>
      <c r="K40" s="153">
        <v>14571514.426169999</v>
      </c>
      <c r="L40" s="159">
        <v>33.203008482353539</v>
      </c>
    </row>
    <row r="41" spans="1:37" s="4" customFormat="1" x14ac:dyDescent="0.25">
      <c r="B41" s="48" t="s">
        <v>1155</v>
      </c>
      <c r="C41" s="153">
        <v>1570317.0428699998</v>
      </c>
      <c r="D41" s="153">
        <v>3.2405265698853563</v>
      </c>
      <c r="E41" s="153">
        <v>1666611.7260400001</v>
      </c>
      <c r="F41" s="159">
        <v>3.3892114729915623</v>
      </c>
      <c r="H41" s="48" t="s">
        <v>1155</v>
      </c>
      <c r="I41" s="153">
        <v>1340262.79305</v>
      </c>
      <c r="J41" s="153">
        <v>3.0907204610385191</v>
      </c>
      <c r="K41" s="153">
        <v>1440500.19698</v>
      </c>
      <c r="L41" s="159">
        <v>3.2823589134468798</v>
      </c>
    </row>
    <row r="42" spans="1:37" s="5" customFormat="1" x14ac:dyDescent="0.25">
      <c r="B42" s="166" t="s">
        <v>364</v>
      </c>
      <c r="C42" s="167">
        <v>2.0954757928848267E-9</v>
      </c>
      <c r="D42" s="167">
        <v>4.8849813083506888E-15</v>
      </c>
      <c r="E42" s="167">
        <v>-5.5879354476928711E-9</v>
      </c>
      <c r="F42" s="168">
        <v>-7.5495165674510645E-15</v>
      </c>
      <c r="H42" s="166" t="s">
        <v>364</v>
      </c>
      <c r="I42" s="167">
        <v>-3.2596290111541748E-9</v>
      </c>
      <c r="J42" s="167">
        <v>-3.9968028886505635E-15</v>
      </c>
      <c r="K42" s="167">
        <v>-4.1909515857696533E-9</v>
      </c>
      <c r="L42" s="168">
        <v>0</v>
      </c>
      <c r="AK42" s="4"/>
    </row>
    <row r="43" spans="1:37" s="4" customFormat="1" x14ac:dyDescent="0.25">
      <c r="B43" s="8"/>
      <c r="C43" s="49"/>
      <c r="D43" s="50"/>
      <c r="E43" s="51"/>
      <c r="F43" s="50"/>
      <c r="H43" s="8"/>
      <c r="I43" s="49"/>
      <c r="J43" s="50"/>
      <c r="K43" s="52"/>
      <c r="L43" s="50"/>
    </row>
    <row r="44" spans="1:37" s="4" customFormat="1" x14ac:dyDescent="0.25">
      <c r="B44" s="572" t="s">
        <v>7</v>
      </c>
      <c r="C44" s="572"/>
      <c r="D44" s="572"/>
      <c r="E44" s="572"/>
      <c r="F44" s="572"/>
      <c r="H44" s="572" t="s">
        <v>33</v>
      </c>
      <c r="I44" s="572"/>
      <c r="J44" s="572"/>
      <c r="K44" s="572"/>
      <c r="L44" s="572"/>
    </row>
    <row r="45" spans="1:37" s="4" customFormat="1" x14ac:dyDescent="0.25">
      <c r="B45" s="572"/>
      <c r="C45" s="572"/>
      <c r="D45" s="572"/>
      <c r="E45" s="572"/>
      <c r="F45" s="572"/>
      <c r="H45" s="572"/>
      <c r="I45" s="572"/>
      <c r="J45" s="572"/>
      <c r="K45" s="572"/>
      <c r="L45" s="572"/>
      <c r="AK45" s="4">
        <v>0</v>
      </c>
    </row>
    <row r="46" spans="1:37" s="4" customFormat="1" x14ac:dyDescent="0.25">
      <c r="B46" s="573" t="s">
        <v>558</v>
      </c>
      <c r="C46" s="169">
        <v>44196</v>
      </c>
      <c r="D46" s="169">
        <v>44196</v>
      </c>
      <c r="E46" s="169">
        <v>44439</v>
      </c>
      <c r="F46" s="170">
        <v>44439</v>
      </c>
      <c r="H46" s="573" t="s">
        <v>558</v>
      </c>
      <c r="I46" s="169">
        <v>44196</v>
      </c>
      <c r="J46" s="169">
        <v>44196</v>
      </c>
      <c r="K46" s="169">
        <v>44439</v>
      </c>
      <c r="L46" s="170">
        <v>44439</v>
      </c>
    </row>
    <row r="47" spans="1:37" s="4" customFormat="1" ht="14.4" thickBot="1" x14ac:dyDescent="0.3">
      <c r="B47" s="574"/>
      <c r="C47" s="171" t="s">
        <v>559</v>
      </c>
      <c r="D47" s="171" t="s">
        <v>560</v>
      </c>
      <c r="E47" s="171" t="s">
        <v>559</v>
      </c>
      <c r="F47" s="172" t="s">
        <v>560</v>
      </c>
      <c r="H47" s="574"/>
      <c r="I47" s="171" t="s">
        <v>559</v>
      </c>
      <c r="J47" s="171" t="s">
        <v>560</v>
      </c>
      <c r="K47" s="171" t="s">
        <v>559</v>
      </c>
      <c r="L47" s="172" t="s">
        <v>560</v>
      </c>
    </row>
    <row r="48" spans="1:37" s="4" customFormat="1" ht="14.4" thickTop="1" x14ac:dyDescent="0.25">
      <c r="B48" s="47"/>
      <c r="C48" s="153"/>
      <c r="D48" s="153"/>
      <c r="E48" s="134"/>
      <c r="F48" s="159"/>
      <c r="H48" s="47"/>
      <c r="I48" s="153"/>
      <c r="J48" s="153"/>
      <c r="K48" s="134"/>
      <c r="L48" s="159"/>
    </row>
    <row r="49" spans="2:12" s="4" customFormat="1" x14ac:dyDescent="0.25">
      <c r="B49" s="48" t="s">
        <v>1135</v>
      </c>
      <c r="C49" s="153">
        <v>1265673.3388400001</v>
      </c>
      <c r="D49" s="153">
        <v>24.843379773721409</v>
      </c>
      <c r="E49" s="153">
        <v>1251227.7918100001</v>
      </c>
      <c r="F49" s="159">
        <v>24.752614579507398</v>
      </c>
      <c r="H49" s="48" t="s">
        <v>1135</v>
      </c>
      <c r="I49" s="153">
        <v>2309527.2396800001</v>
      </c>
      <c r="J49" s="153">
        <v>31.269004142088669</v>
      </c>
      <c r="K49" s="153">
        <v>2822523.2761499998</v>
      </c>
      <c r="L49" s="159">
        <v>33.122670134796515</v>
      </c>
    </row>
    <row r="50" spans="2:12" s="4" customFormat="1" x14ac:dyDescent="0.25">
      <c r="B50" s="48" t="s">
        <v>1134</v>
      </c>
      <c r="C50" s="153">
        <v>793948.68218</v>
      </c>
      <c r="D50" s="153">
        <v>15.584091113368101</v>
      </c>
      <c r="E50" s="153">
        <v>790452.78197999997</v>
      </c>
      <c r="F50" s="159">
        <v>15.637259005689835</v>
      </c>
      <c r="H50" s="48" t="s">
        <v>1133</v>
      </c>
      <c r="I50" s="153">
        <v>1145803.5434600001</v>
      </c>
      <c r="J50" s="153">
        <v>15.513190375461793</v>
      </c>
      <c r="K50" s="153">
        <v>1135815.46055</v>
      </c>
      <c r="L50" s="159">
        <v>13.328939092086442</v>
      </c>
    </row>
    <row r="51" spans="2:12" s="4" customFormat="1" x14ac:dyDescent="0.25">
      <c r="B51" s="48" t="s">
        <v>1133</v>
      </c>
      <c r="C51" s="153">
        <v>535396.96944999998</v>
      </c>
      <c r="D51" s="153">
        <v>10.509086218041382</v>
      </c>
      <c r="E51" s="153">
        <v>527415.01217999996</v>
      </c>
      <c r="F51" s="159">
        <v>10.433672114214145</v>
      </c>
      <c r="H51" s="48" t="s">
        <v>1134</v>
      </c>
      <c r="I51" s="153">
        <v>782380.30693000008</v>
      </c>
      <c r="J51" s="153">
        <v>10.592753632761855</v>
      </c>
      <c r="K51" s="153">
        <v>955180.01332000003</v>
      </c>
      <c r="L51" s="159">
        <v>11.209159112304706</v>
      </c>
    </row>
    <row r="52" spans="2:12" s="4" customFormat="1" x14ac:dyDescent="0.25">
      <c r="B52" s="48" t="s">
        <v>1136</v>
      </c>
      <c r="C52" s="153">
        <v>444061.21354000003</v>
      </c>
      <c r="D52" s="153">
        <v>8.7162943487967581</v>
      </c>
      <c r="E52" s="153">
        <v>448355.62722000002</v>
      </c>
      <c r="F52" s="159">
        <v>8.8696671443621469</v>
      </c>
      <c r="H52" s="48" t="s">
        <v>1136</v>
      </c>
      <c r="I52" s="153">
        <v>677261.99526999996</v>
      </c>
      <c r="J52" s="153">
        <v>9.1695424810452195</v>
      </c>
      <c r="K52" s="153">
        <v>763488.10158000002</v>
      </c>
      <c r="L52" s="159">
        <v>8.9596301132973935</v>
      </c>
    </row>
    <row r="53" spans="2:12" s="4" customFormat="1" x14ac:dyDescent="0.25">
      <c r="B53" s="48" t="s">
        <v>1205</v>
      </c>
      <c r="C53" s="153">
        <v>446266.26315999997</v>
      </c>
      <c r="D53" s="153">
        <v>8.759576358023379</v>
      </c>
      <c r="E53" s="153">
        <v>440643.38961999997</v>
      </c>
      <c r="F53" s="159">
        <v>8.717098566435789</v>
      </c>
      <c r="H53" s="48" t="s">
        <v>1142</v>
      </c>
      <c r="I53" s="153">
        <v>660085.56484000001</v>
      </c>
      <c r="J53" s="153">
        <v>8.9369884478932313</v>
      </c>
      <c r="K53" s="153">
        <v>720014.46882000007</v>
      </c>
      <c r="L53" s="159">
        <v>8.449461495862673</v>
      </c>
    </row>
    <row r="54" spans="2:12" s="4" customFormat="1" x14ac:dyDescent="0.25">
      <c r="B54" s="48" t="s">
        <v>1142</v>
      </c>
      <c r="C54" s="153">
        <v>386047.50930999999</v>
      </c>
      <c r="D54" s="153">
        <v>7.5775672838914012</v>
      </c>
      <c r="E54" s="153">
        <v>379732.10921000002</v>
      </c>
      <c r="F54" s="159">
        <v>7.5121113871213012</v>
      </c>
      <c r="H54" s="48" t="s">
        <v>1139</v>
      </c>
      <c r="I54" s="153">
        <v>508022.94071</v>
      </c>
      <c r="J54" s="153">
        <v>6.8781918500073962</v>
      </c>
      <c r="K54" s="153">
        <v>634539.84878</v>
      </c>
      <c r="L54" s="159">
        <v>7.4464059432637395</v>
      </c>
    </row>
    <row r="55" spans="2:12" s="4" customFormat="1" x14ac:dyDescent="0.25">
      <c r="B55" s="48" t="s">
        <v>1139</v>
      </c>
      <c r="C55" s="153">
        <v>358407.90833000001</v>
      </c>
      <c r="D55" s="153">
        <v>7.0350409598640713</v>
      </c>
      <c r="E55" s="153">
        <v>351009.44718999998</v>
      </c>
      <c r="F55" s="159">
        <v>6.943900716504678</v>
      </c>
      <c r="H55" s="48" t="s">
        <v>1138</v>
      </c>
      <c r="I55" s="153">
        <v>361094.01299000002</v>
      </c>
      <c r="J55" s="153">
        <v>4.8889010676627391</v>
      </c>
      <c r="K55" s="153">
        <v>420986.84051000001</v>
      </c>
      <c r="L55" s="159">
        <v>4.9403341921499431</v>
      </c>
    </row>
    <row r="56" spans="2:12" s="4" customFormat="1" x14ac:dyDescent="0.25">
      <c r="B56" s="48" t="s">
        <v>1138</v>
      </c>
      <c r="C56" s="153">
        <v>198816.76009</v>
      </c>
      <c r="D56" s="153">
        <v>3.9024921555380301</v>
      </c>
      <c r="E56" s="153">
        <v>199316.44967</v>
      </c>
      <c r="F56" s="159">
        <v>3.9430096504653616</v>
      </c>
      <c r="H56" s="48" t="s">
        <v>1205</v>
      </c>
      <c r="I56" s="153">
        <v>220304.49390999999</v>
      </c>
      <c r="J56" s="153">
        <v>2.9827325758439689</v>
      </c>
      <c r="K56" s="153">
        <v>217568.52163</v>
      </c>
      <c r="L56" s="159">
        <v>2.553194311827121</v>
      </c>
    </row>
    <row r="57" spans="2:12" s="4" customFormat="1" x14ac:dyDescent="0.25">
      <c r="B57" s="48" t="s">
        <v>1140</v>
      </c>
      <c r="C57" s="153">
        <v>151118.18325999999</v>
      </c>
      <c r="D57" s="153">
        <v>2.9662364705286772</v>
      </c>
      <c r="E57" s="153">
        <v>150918.14676999999</v>
      </c>
      <c r="F57" s="159">
        <v>2.9855624567349732</v>
      </c>
      <c r="H57" s="48" t="s">
        <v>1143</v>
      </c>
      <c r="I57" s="153">
        <v>135984.14204000001</v>
      </c>
      <c r="J57" s="153">
        <v>1.8411078369858451</v>
      </c>
      <c r="K57" s="153">
        <v>166878.95482000001</v>
      </c>
      <c r="L57" s="159">
        <v>1.9583457892620473</v>
      </c>
    </row>
    <row r="58" spans="2:12" s="4" customFormat="1" x14ac:dyDescent="0.25">
      <c r="B58" s="48" t="s">
        <v>1141</v>
      </c>
      <c r="C58" s="153">
        <v>82579.939849999995</v>
      </c>
      <c r="D58" s="153">
        <v>1.6209275682972795</v>
      </c>
      <c r="E58" s="153">
        <v>81172.326879999993</v>
      </c>
      <c r="F58" s="159">
        <v>1.6058045824541043</v>
      </c>
      <c r="H58" s="48" t="s">
        <v>1141</v>
      </c>
      <c r="I58" s="153">
        <v>149392.29173</v>
      </c>
      <c r="J58" s="153">
        <v>2.0226426034917582</v>
      </c>
      <c r="K58" s="153">
        <v>149105.03130999999</v>
      </c>
      <c r="L58" s="159">
        <v>1.74976653310588</v>
      </c>
    </row>
    <row r="59" spans="2:12" s="4" customFormat="1" x14ac:dyDescent="0.25">
      <c r="B59" s="48" t="s">
        <v>1144</v>
      </c>
      <c r="C59" s="153">
        <v>78224.714000000007</v>
      </c>
      <c r="D59" s="153">
        <v>1.5354406369765621</v>
      </c>
      <c r="E59" s="153">
        <v>80646.062999999995</v>
      </c>
      <c r="F59" s="159">
        <v>1.5953936827969664</v>
      </c>
      <c r="H59" s="48" t="s">
        <v>1144</v>
      </c>
      <c r="I59" s="153">
        <v>82936.717999999993</v>
      </c>
      <c r="J59" s="153">
        <v>1.1228915312696486</v>
      </c>
      <c r="K59" s="153">
        <v>132995.622</v>
      </c>
      <c r="L59" s="159">
        <v>1.5607205630866789</v>
      </c>
    </row>
    <row r="60" spans="2:12" s="4" customFormat="1" x14ac:dyDescent="0.25">
      <c r="B60" s="48" t="s">
        <v>1143</v>
      </c>
      <c r="C60" s="153">
        <v>64014.722170000001</v>
      </c>
      <c r="D60" s="153">
        <v>1.2565185701360626</v>
      </c>
      <c r="E60" s="153">
        <v>63976.736499999999</v>
      </c>
      <c r="F60" s="159">
        <v>1.2656300563372338</v>
      </c>
      <c r="H60" s="48" t="s">
        <v>1140</v>
      </c>
      <c r="I60" s="153">
        <v>101911.25186</v>
      </c>
      <c r="J60" s="153">
        <v>1.3797903318851155</v>
      </c>
      <c r="K60" s="153">
        <v>121204.43815</v>
      </c>
      <c r="L60" s="159">
        <v>1.4223495188290678</v>
      </c>
    </row>
    <row r="61" spans="2:12" s="4" customFormat="1" x14ac:dyDescent="0.25">
      <c r="B61" s="48" t="s">
        <v>1145</v>
      </c>
      <c r="C61" s="153">
        <v>59999.660920000002</v>
      </c>
      <c r="D61" s="153">
        <v>1.1777085894028649</v>
      </c>
      <c r="E61" s="153">
        <v>59416.63478</v>
      </c>
      <c r="F61" s="159">
        <v>1.1754191122890467</v>
      </c>
      <c r="H61" s="48" t="s">
        <v>1148</v>
      </c>
      <c r="I61" s="153">
        <v>65383.92654</v>
      </c>
      <c r="J61" s="153">
        <v>0.88524189482543558</v>
      </c>
      <c r="K61" s="153">
        <v>66182.884879999998</v>
      </c>
      <c r="L61" s="159">
        <v>0.77666458341474165</v>
      </c>
    </row>
    <row r="62" spans="2:12" s="4" customFormat="1" x14ac:dyDescent="0.25">
      <c r="B62" s="48" t="s">
        <v>1146</v>
      </c>
      <c r="C62" s="153">
        <v>57632.712619999998</v>
      </c>
      <c r="D62" s="153">
        <v>1.1312487377830482</v>
      </c>
      <c r="E62" s="153">
        <v>57632.712619999998</v>
      </c>
      <c r="F62" s="159">
        <v>1.1401283858878641</v>
      </c>
      <c r="H62" s="48" t="s">
        <v>1145</v>
      </c>
      <c r="I62" s="153">
        <v>61666.624380000001</v>
      </c>
      <c r="J62" s="153">
        <v>0.83491283412358375</v>
      </c>
      <c r="K62" s="153">
        <v>66124.510649999997</v>
      </c>
      <c r="L62" s="159">
        <v>0.77597955439088895</v>
      </c>
    </row>
    <row r="63" spans="2:12" s="4" customFormat="1" x14ac:dyDescent="0.25">
      <c r="B63" s="48" t="s">
        <v>1151</v>
      </c>
      <c r="C63" s="153">
        <v>30449.987829999998</v>
      </c>
      <c r="D63" s="153">
        <v>0.59769024799021653</v>
      </c>
      <c r="E63" s="153">
        <v>30511.565289999999</v>
      </c>
      <c r="F63" s="159">
        <v>0.60359993662571221</v>
      </c>
      <c r="H63" s="48" t="s">
        <v>1151</v>
      </c>
      <c r="I63" s="153">
        <v>31379.708739999998</v>
      </c>
      <c r="J63" s="153">
        <v>0.42485415443922159</v>
      </c>
      <c r="K63" s="153">
        <v>39819.752999999997</v>
      </c>
      <c r="L63" s="159">
        <v>0.46728987307666769</v>
      </c>
    </row>
    <row r="64" spans="2:12" s="4" customFormat="1" x14ac:dyDescent="0.25">
      <c r="B64" s="48" t="s">
        <v>1148</v>
      </c>
      <c r="C64" s="153">
        <v>24076.086480000002</v>
      </c>
      <c r="D64" s="153">
        <v>0.47257956814970259</v>
      </c>
      <c r="E64" s="153">
        <v>23991.7827</v>
      </c>
      <c r="F64" s="159">
        <v>0.47462129129127545</v>
      </c>
      <c r="H64" s="48" t="s">
        <v>1146</v>
      </c>
      <c r="I64" s="153">
        <v>26112.057680000002</v>
      </c>
      <c r="J64" s="153">
        <v>0.35353470863045955</v>
      </c>
      <c r="K64" s="153">
        <v>29138.068210000001</v>
      </c>
      <c r="L64" s="159">
        <v>0.34193894159891419</v>
      </c>
    </row>
    <row r="65" spans="1:13" s="4" customFormat="1" x14ac:dyDescent="0.25">
      <c r="B65" s="48" t="s">
        <v>1154</v>
      </c>
      <c r="C65" s="153">
        <v>23179.660629999998</v>
      </c>
      <c r="D65" s="153">
        <v>0.45498399498945735</v>
      </c>
      <c r="E65" s="153">
        <v>23928.883819999999</v>
      </c>
      <c r="F65" s="159">
        <v>0.47337698410411611</v>
      </c>
      <c r="H65" s="48" t="s">
        <v>1154</v>
      </c>
      <c r="I65" s="153">
        <v>16220.8593</v>
      </c>
      <c r="J65" s="153">
        <v>0.21961642535561293</v>
      </c>
      <c r="K65" s="153">
        <v>23455.563389999999</v>
      </c>
      <c r="L65" s="159">
        <v>0.27525402378700925</v>
      </c>
    </row>
    <row r="66" spans="1:13" s="4" customFormat="1" x14ac:dyDescent="0.25">
      <c r="B66" s="48" t="s">
        <v>1285</v>
      </c>
      <c r="C66" s="153">
        <v>19876.66821</v>
      </c>
      <c r="D66" s="153">
        <v>0.39015091953336106</v>
      </c>
      <c r="E66" s="153">
        <v>19906.12355</v>
      </c>
      <c r="F66" s="159">
        <v>0.39379608351924045</v>
      </c>
      <c r="H66" s="48" t="s">
        <v>1285</v>
      </c>
      <c r="I66" s="153">
        <v>18839.599989999999</v>
      </c>
      <c r="J66" s="153">
        <v>0.25507191255480777</v>
      </c>
      <c r="K66" s="153">
        <v>22543.192330000002</v>
      </c>
      <c r="L66" s="159">
        <v>0.26454723319425438</v>
      </c>
    </row>
    <row r="67" spans="1:13" s="4" customFormat="1" x14ac:dyDescent="0.25">
      <c r="B67" s="48" t="s">
        <v>1286</v>
      </c>
      <c r="C67" s="153">
        <v>17789.373579999999</v>
      </c>
      <c r="D67" s="153">
        <v>0.34918027442183075</v>
      </c>
      <c r="E67" s="153">
        <v>17568.579109999999</v>
      </c>
      <c r="F67" s="159">
        <v>0.34755323552264106</v>
      </c>
      <c r="H67" s="48" t="s">
        <v>1149</v>
      </c>
      <c r="I67" s="153">
        <v>6526.6441600000007</v>
      </c>
      <c r="J67" s="153">
        <v>8.836512502067552E-2</v>
      </c>
      <c r="K67" s="153">
        <v>8950.5732900000003</v>
      </c>
      <c r="L67" s="159">
        <v>0.10503611754315784</v>
      </c>
    </row>
    <row r="68" spans="1:13" s="4" customFormat="1" x14ac:dyDescent="0.25">
      <c r="B68" s="48" t="s">
        <v>1284</v>
      </c>
      <c r="C68" s="153">
        <v>14539.566279999999</v>
      </c>
      <c r="D68" s="153">
        <v>0.28539114774297725</v>
      </c>
      <c r="E68" s="153">
        <v>14571.76226</v>
      </c>
      <c r="F68" s="159">
        <v>0.28826822527992779</v>
      </c>
      <c r="H68" s="48" t="s">
        <v>1284</v>
      </c>
      <c r="I68" s="153">
        <v>8655.3755700000002</v>
      </c>
      <c r="J68" s="153">
        <v>0.11718630977791053</v>
      </c>
      <c r="K68" s="153">
        <v>8455.61751</v>
      </c>
      <c r="L68" s="159">
        <v>9.9227748425078116E-2</v>
      </c>
    </row>
    <row r="69" spans="1:13" s="4" customFormat="1" x14ac:dyDescent="0.25">
      <c r="B69" s="48" t="s">
        <v>1149</v>
      </c>
      <c r="C69" s="153">
        <v>12689.092070000001</v>
      </c>
      <c r="D69" s="153">
        <v>0.24906895294772241</v>
      </c>
      <c r="E69" s="153">
        <v>12689.092070000001</v>
      </c>
      <c r="F69" s="159">
        <v>0.25102400012889764</v>
      </c>
      <c r="H69" s="48" t="s">
        <v>1150</v>
      </c>
      <c r="I69" s="153">
        <v>7380.6525499999998</v>
      </c>
      <c r="J69" s="153">
        <v>9.992766103475105E-2</v>
      </c>
      <c r="K69" s="153">
        <v>5317.3597799999998</v>
      </c>
      <c r="L69" s="159">
        <v>6.239989426100101E-2</v>
      </c>
    </row>
    <row r="70" spans="1:13" s="4" customFormat="1" x14ac:dyDescent="0.25">
      <c r="B70" s="48" t="s">
        <v>1153</v>
      </c>
      <c r="C70" s="153">
        <v>11379.047930000001</v>
      </c>
      <c r="D70" s="153">
        <v>0.22335463702463687</v>
      </c>
      <c r="E70" s="153">
        <v>11403.717070000001</v>
      </c>
      <c r="F70" s="159">
        <v>0.22559586292367345</v>
      </c>
      <c r="H70" s="48" t="s">
        <v>1153</v>
      </c>
      <c r="I70" s="153">
        <v>3219.0766100000001</v>
      </c>
      <c r="J70" s="153">
        <v>4.3583517060286972E-2</v>
      </c>
      <c r="K70" s="153">
        <v>4988.62997</v>
      </c>
      <c r="L70" s="159">
        <v>5.8542208072153552E-2</v>
      </c>
    </row>
    <row r="71" spans="1:13" s="4" customFormat="1" x14ac:dyDescent="0.25">
      <c r="B71" s="48" t="s">
        <v>1150</v>
      </c>
      <c r="C71" s="153">
        <v>11250.26037</v>
      </c>
      <c r="D71" s="153">
        <v>0.22082671914485968</v>
      </c>
      <c r="E71" s="153">
        <v>11250.26037</v>
      </c>
      <c r="F71" s="159">
        <v>0.22256008113029727</v>
      </c>
      <c r="H71" s="48" t="s">
        <v>1152</v>
      </c>
      <c r="I71" s="153">
        <v>3725.9036700000001</v>
      </c>
      <c r="J71" s="153">
        <v>5.0445517718334394E-2</v>
      </c>
      <c r="K71" s="153">
        <v>4251.70442</v>
      </c>
      <c r="L71" s="159">
        <v>4.989429288477272E-2</v>
      </c>
    </row>
    <row r="72" spans="1:13" s="4" customFormat="1" x14ac:dyDescent="0.25">
      <c r="B72" s="48" t="s">
        <v>1152</v>
      </c>
      <c r="C72" s="153">
        <v>7191.7938199999999</v>
      </c>
      <c r="D72" s="153">
        <v>0.1411647536862187</v>
      </c>
      <c r="E72" s="153">
        <v>7194.8289699999996</v>
      </c>
      <c r="F72" s="159">
        <v>0.14233285867336889</v>
      </c>
      <c r="H72" s="48" t="s">
        <v>1286</v>
      </c>
      <c r="I72" s="153">
        <v>2180.5721100000001</v>
      </c>
      <c r="J72" s="153">
        <v>2.9523063061668159E-2</v>
      </c>
      <c r="K72" s="153">
        <v>1895.9086500000001</v>
      </c>
      <c r="L72" s="159">
        <v>2.2248729479147106E-2</v>
      </c>
    </row>
    <row r="73" spans="1:13" s="4" customFormat="1" x14ac:dyDescent="0.25">
      <c r="B73" s="53"/>
      <c r="C73" s="153"/>
      <c r="D73" s="153"/>
      <c r="E73" s="153"/>
      <c r="F73" s="159"/>
      <c r="H73" s="48"/>
      <c r="I73" s="153"/>
      <c r="J73" s="153"/>
      <c r="K73" s="153"/>
      <c r="L73" s="159"/>
    </row>
    <row r="74" spans="1:13" s="5" customFormat="1" x14ac:dyDescent="0.25">
      <c r="B74" s="155" t="s">
        <v>1156</v>
      </c>
      <c r="C74" s="161">
        <v>5094610.1149199996</v>
      </c>
      <c r="D74" s="160">
        <v>100</v>
      </c>
      <c r="E74" s="161">
        <v>5054931.8246400002</v>
      </c>
      <c r="F74" s="162">
        <v>100</v>
      </c>
      <c r="H74" s="155" t="s">
        <v>1156</v>
      </c>
      <c r="I74" s="161">
        <v>7385995.5027200012</v>
      </c>
      <c r="J74" s="160">
        <v>100</v>
      </c>
      <c r="K74" s="161">
        <v>8521424.343700001</v>
      </c>
      <c r="L74" s="162">
        <v>100</v>
      </c>
    </row>
    <row r="75" spans="1:13" s="4" customFormat="1" x14ac:dyDescent="0.25">
      <c r="B75" s="8"/>
      <c r="C75" s="173"/>
      <c r="D75" s="153">
        <v>0</v>
      </c>
      <c r="E75" s="173"/>
      <c r="F75" s="153"/>
      <c r="G75" s="8"/>
      <c r="H75" s="176"/>
      <c r="I75" s="173"/>
      <c r="J75" s="173">
        <v>0</v>
      </c>
      <c r="K75" s="173"/>
      <c r="L75" s="173"/>
      <c r="M75" s="8"/>
    </row>
    <row r="76" spans="1:13" s="4" customFormat="1" x14ac:dyDescent="0.25">
      <c r="B76" s="154" t="s">
        <v>1137</v>
      </c>
      <c r="C76" s="164">
        <v>3039080.20401</v>
      </c>
      <c r="D76" s="163">
        <v>59.652851453927646</v>
      </c>
      <c r="E76" s="164">
        <v>3017451.2131900005</v>
      </c>
      <c r="F76" s="174">
        <v>59.693212843773537</v>
      </c>
      <c r="H76" s="48" t="s">
        <v>1137</v>
      </c>
      <c r="I76" s="164">
        <v>4914973.0853400007</v>
      </c>
      <c r="J76" s="153">
        <v>66.544490631357547</v>
      </c>
      <c r="K76" s="164">
        <v>5677006.8515999997</v>
      </c>
      <c r="L76" s="159">
        <v>66.620398452485048</v>
      </c>
    </row>
    <row r="77" spans="1:13" s="4" customFormat="1" x14ac:dyDescent="0.25">
      <c r="B77" s="48" t="s">
        <v>1147</v>
      </c>
      <c r="C77" s="153">
        <v>1825475.6610900001</v>
      </c>
      <c r="D77" s="153">
        <v>35.831508592658331</v>
      </c>
      <c r="E77" s="153">
        <v>1806831.3036199999</v>
      </c>
      <c r="F77" s="159">
        <v>35.74393021113945</v>
      </c>
      <c r="H77" s="48" t="s">
        <v>1147</v>
      </c>
      <c r="I77" s="153">
        <v>2281398.0404600003</v>
      </c>
      <c r="J77" s="153">
        <v>30.888159079163291</v>
      </c>
      <c r="K77" s="153">
        <v>2629418.2366700005</v>
      </c>
      <c r="L77" s="159">
        <v>30.856557901778043</v>
      </c>
    </row>
    <row r="78" spans="1:13" s="4" customFormat="1" x14ac:dyDescent="0.25">
      <c r="B78" s="48" t="s">
        <v>1155</v>
      </c>
      <c r="C78" s="153">
        <v>230054.24981999997</v>
      </c>
      <c r="D78" s="153">
        <v>4.5156399534140306</v>
      </c>
      <c r="E78" s="153">
        <v>230649.30782999998</v>
      </c>
      <c r="F78" s="159">
        <v>4.562856945087014</v>
      </c>
      <c r="H78" s="48" t="s">
        <v>1155</v>
      </c>
      <c r="I78" s="153">
        <v>189624.37691999998</v>
      </c>
      <c r="J78" s="153">
        <v>2.567350289479164</v>
      </c>
      <c r="K78" s="153">
        <v>214999.25542999999</v>
      </c>
      <c r="L78" s="159">
        <v>2.5230436457368977</v>
      </c>
    </row>
    <row r="79" spans="1:13" s="5" customFormat="1" x14ac:dyDescent="0.25">
      <c r="B79" s="166" t="s">
        <v>364</v>
      </c>
      <c r="C79" s="167">
        <v>-4.0745362639427185E-10</v>
      </c>
      <c r="D79" s="167">
        <v>-7.1054273576010019E-15</v>
      </c>
      <c r="E79" s="167">
        <v>0</v>
      </c>
      <c r="F79" s="168">
        <v>0</v>
      </c>
      <c r="H79" s="166" t="s">
        <v>364</v>
      </c>
      <c r="I79" s="167">
        <v>0</v>
      </c>
      <c r="J79" s="167">
        <v>0</v>
      </c>
      <c r="K79" s="167">
        <v>8.440110832452774E-10</v>
      </c>
      <c r="L79" s="168">
        <v>1.1102230246251565E-14</v>
      </c>
    </row>
    <row r="80" spans="1:13" s="4" customFormat="1" x14ac:dyDescent="0.25">
      <c r="A80" s="8"/>
      <c r="B80" s="8"/>
      <c r="C80" s="165"/>
      <c r="D80" s="165"/>
      <c r="E80" s="165"/>
      <c r="F80" s="165"/>
      <c r="G80" s="8"/>
      <c r="H80" s="8"/>
      <c r="I80" s="49"/>
      <c r="J80" s="50"/>
      <c r="K80" s="52"/>
      <c r="L80" s="50"/>
    </row>
    <row r="81" spans="1:12" s="4" customFormat="1" x14ac:dyDescent="0.25">
      <c r="A81" s="8"/>
      <c r="B81" s="572" t="s">
        <v>3</v>
      </c>
      <c r="C81" s="572"/>
      <c r="D81" s="572"/>
      <c r="E81" s="572"/>
      <c r="F81" s="572"/>
      <c r="G81" s="8"/>
      <c r="H81" s="572" t="s">
        <v>721</v>
      </c>
      <c r="I81" s="572"/>
      <c r="J81" s="572"/>
      <c r="K81" s="572"/>
      <c r="L81" s="572"/>
    </row>
    <row r="82" spans="1:12" s="4" customFormat="1" x14ac:dyDescent="0.25">
      <c r="A82" s="8"/>
      <c r="B82" s="572"/>
      <c r="C82" s="572"/>
      <c r="D82" s="572"/>
      <c r="E82" s="572"/>
      <c r="F82" s="572"/>
      <c r="G82" s="8"/>
      <c r="H82" s="572"/>
      <c r="I82" s="572"/>
      <c r="J82" s="572"/>
      <c r="K82" s="572"/>
      <c r="L82" s="572"/>
    </row>
    <row r="83" spans="1:12" s="4" customFormat="1" x14ac:dyDescent="0.25">
      <c r="B83" s="573" t="s">
        <v>558</v>
      </c>
      <c r="C83" s="169">
        <v>44196</v>
      </c>
      <c r="D83" s="169">
        <v>44196</v>
      </c>
      <c r="E83" s="169">
        <v>44439</v>
      </c>
      <c r="F83" s="170">
        <v>44439</v>
      </c>
      <c r="H83" s="573" t="s">
        <v>558</v>
      </c>
      <c r="I83" s="169">
        <v>44196</v>
      </c>
      <c r="J83" s="169">
        <v>44196</v>
      </c>
      <c r="K83" s="169">
        <v>44439</v>
      </c>
      <c r="L83" s="170">
        <v>44439</v>
      </c>
    </row>
    <row r="84" spans="1:12" s="4" customFormat="1" ht="14.4" thickBot="1" x14ac:dyDescent="0.3">
      <c r="B84" s="574"/>
      <c r="C84" s="171" t="s">
        <v>559</v>
      </c>
      <c r="D84" s="171" t="s">
        <v>560</v>
      </c>
      <c r="E84" s="171" t="s">
        <v>559</v>
      </c>
      <c r="F84" s="172" t="s">
        <v>560</v>
      </c>
      <c r="H84" s="574"/>
      <c r="I84" s="171" t="s">
        <v>559</v>
      </c>
      <c r="J84" s="171" t="s">
        <v>560</v>
      </c>
      <c r="K84" s="171" t="s">
        <v>559</v>
      </c>
      <c r="L84" s="172" t="s">
        <v>560</v>
      </c>
    </row>
    <row r="85" spans="1:12" s="4" customFormat="1" ht="14.4" thickTop="1" x14ac:dyDescent="0.25">
      <c r="B85" s="47"/>
      <c r="C85" s="153"/>
      <c r="D85" s="153"/>
      <c r="E85" s="134"/>
      <c r="F85" s="159"/>
      <c r="H85" s="47"/>
      <c r="I85" s="153"/>
      <c r="J85" s="153"/>
      <c r="K85" s="134"/>
      <c r="L85" s="159"/>
    </row>
    <row r="86" spans="1:12" s="4" customFormat="1" x14ac:dyDescent="0.25">
      <c r="B86" s="48" t="s">
        <v>1135</v>
      </c>
      <c r="C86" s="153">
        <v>7200026.16555</v>
      </c>
      <c r="D86" s="153">
        <v>24.375294246268282</v>
      </c>
      <c r="E86" s="153">
        <v>7782551.67466</v>
      </c>
      <c r="F86" s="159">
        <v>24.699123413157281</v>
      </c>
      <c r="H86" s="48" t="s">
        <v>1135</v>
      </c>
      <c r="I86" s="153">
        <v>7183687.97621</v>
      </c>
      <c r="J86" s="153">
        <v>31.891274813876187</v>
      </c>
      <c r="K86" s="153">
        <v>7229246.2871300001</v>
      </c>
      <c r="L86" s="159">
        <v>31.655753229928884</v>
      </c>
    </row>
    <row r="87" spans="1:12" s="4" customFormat="1" x14ac:dyDescent="0.25">
      <c r="B87" s="48" t="s">
        <v>1134</v>
      </c>
      <c r="C87" s="153">
        <v>4287797.01076</v>
      </c>
      <c r="D87" s="153">
        <v>14.516101942187969</v>
      </c>
      <c r="E87" s="153">
        <v>4341577.2921799999</v>
      </c>
      <c r="F87" s="159">
        <v>13.778662555684191</v>
      </c>
      <c r="H87" s="48" t="s">
        <v>1136</v>
      </c>
      <c r="I87" s="153">
        <v>2747682.3551099999</v>
      </c>
      <c r="J87" s="153">
        <v>12.198065029862585</v>
      </c>
      <c r="K87" s="153">
        <v>2800488.5112899998</v>
      </c>
      <c r="L87" s="159">
        <v>12.262906770028122</v>
      </c>
    </row>
    <row r="88" spans="1:12" s="4" customFormat="1" x14ac:dyDescent="0.25">
      <c r="B88" s="48" t="s">
        <v>1133</v>
      </c>
      <c r="C88" s="153">
        <v>3474760.2741</v>
      </c>
      <c r="D88" s="153">
        <v>11.763610599318056</v>
      </c>
      <c r="E88" s="153">
        <v>3848367.7294800002</v>
      </c>
      <c r="F88" s="159">
        <v>12.213386234122366</v>
      </c>
      <c r="H88" s="48" t="s">
        <v>1133</v>
      </c>
      <c r="I88" s="153">
        <v>2667535.0641299998</v>
      </c>
      <c r="J88" s="153">
        <v>11.842259030117678</v>
      </c>
      <c r="K88" s="153">
        <v>2800216.1923000002</v>
      </c>
      <c r="L88" s="159">
        <v>12.261714327219444</v>
      </c>
    </row>
    <row r="89" spans="1:12" s="4" customFormat="1" x14ac:dyDescent="0.25">
      <c r="B89" s="48" t="s">
        <v>1136</v>
      </c>
      <c r="C89" s="153">
        <v>3430825.9531200002</v>
      </c>
      <c r="D89" s="153">
        <v>11.614873361872798</v>
      </c>
      <c r="E89" s="153">
        <v>3677767.3245700002</v>
      </c>
      <c r="F89" s="159">
        <v>11.671959638918835</v>
      </c>
      <c r="H89" s="48" t="s">
        <v>1134</v>
      </c>
      <c r="I89" s="153">
        <v>2796067.6172199999</v>
      </c>
      <c r="J89" s="153">
        <v>12.412866632605017</v>
      </c>
      <c r="K89" s="153">
        <v>2737906.88692</v>
      </c>
      <c r="L89" s="159">
        <v>11.988871500084192</v>
      </c>
    </row>
    <row r="90" spans="1:12" s="4" customFormat="1" x14ac:dyDescent="0.25">
      <c r="B90" s="48" t="s">
        <v>1142</v>
      </c>
      <c r="C90" s="153">
        <v>2378398.3306899997</v>
      </c>
      <c r="D90" s="153">
        <v>8.0519372863936631</v>
      </c>
      <c r="E90" s="153">
        <v>2551181.5669200001</v>
      </c>
      <c r="F90" s="159">
        <v>8.0965666538258994</v>
      </c>
      <c r="H90" s="48" t="s">
        <v>1139</v>
      </c>
      <c r="I90" s="153">
        <v>2071360.27935</v>
      </c>
      <c r="J90" s="153">
        <v>9.1955998264486851</v>
      </c>
      <c r="K90" s="153">
        <v>2106113.0586399999</v>
      </c>
      <c r="L90" s="159">
        <v>9.2223438807625282</v>
      </c>
    </row>
    <row r="91" spans="1:12" s="4" customFormat="1" x14ac:dyDescent="0.25">
      <c r="B91" s="48" t="s">
        <v>1139</v>
      </c>
      <c r="C91" s="153">
        <v>2339410.36491</v>
      </c>
      <c r="D91" s="153">
        <v>7.9199456635717844</v>
      </c>
      <c r="E91" s="153">
        <v>2466106.7203800003</v>
      </c>
      <c r="F91" s="159">
        <v>7.8265685578429807</v>
      </c>
      <c r="H91" s="48" t="s">
        <v>1142</v>
      </c>
      <c r="I91" s="153">
        <v>2046477.0033100001</v>
      </c>
      <c r="J91" s="153">
        <v>9.0851329747300174</v>
      </c>
      <c r="K91" s="153">
        <v>2062830.79645</v>
      </c>
      <c r="L91" s="159">
        <v>9.0328175378076718</v>
      </c>
    </row>
    <row r="92" spans="1:12" s="4" customFormat="1" x14ac:dyDescent="0.25">
      <c r="B92" s="48" t="s">
        <v>1205</v>
      </c>
      <c r="C92" s="153">
        <v>1988416.35846</v>
      </c>
      <c r="D92" s="153">
        <v>6.7316746782757484</v>
      </c>
      <c r="E92" s="153">
        <v>2012336.5966099999</v>
      </c>
      <c r="F92" s="159">
        <v>6.3864593550102819</v>
      </c>
      <c r="H92" s="48" t="s">
        <v>1138</v>
      </c>
      <c r="I92" s="153">
        <v>905467.94012000004</v>
      </c>
      <c r="J92" s="153">
        <v>4.0197356857857436</v>
      </c>
      <c r="K92" s="153">
        <v>962397.48326999997</v>
      </c>
      <c r="L92" s="159">
        <v>4.2141899763100277</v>
      </c>
    </row>
    <row r="93" spans="1:12" s="4" customFormat="1" x14ac:dyDescent="0.25">
      <c r="B93" s="48" t="s">
        <v>1138</v>
      </c>
      <c r="C93" s="153">
        <v>1118207.8236999998</v>
      </c>
      <c r="D93" s="153">
        <v>3.7856313441723008</v>
      </c>
      <c r="E93" s="153">
        <v>1252361.2018499998</v>
      </c>
      <c r="F93" s="159">
        <v>3.9745606807929703</v>
      </c>
      <c r="H93" s="48" t="s">
        <v>1144</v>
      </c>
      <c r="I93" s="153">
        <v>468394.89500000002</v>
      </c>
      <c r="J93" s="153">
        <v>2.0793929757710021</v>
      </c>
      <c r="K93" s="153">
        <v>502615.092</v>
      </c>
      <c r="L93" s="159">
        <v>2.2008738795239626</v>
      </c>
    </row>
    <row r="94" spans="1:12" s="4" customFormat="1" x14ac:dyDescent="0.25">
      <c r="B94" s="48" t="s">
        <v>1141</v>
      </c>
      <c r="C94" s="153">
        <v>624678.0429</v>
      </c>
      <c r="D94" s="153">
        <v>2.1148133013357393</v>
      </c>
      <c r="E94" s="153">
        <v>668541.91457000002</v>
      </c>
      <c r="F94" s="159">
        <v>2.121720477436376</v>
      </c>
      <c r="H94" s="48" t="s">
        <v>1143</v>
      </c>
      <c r="I94" s="153">
        <v>418147.14851999999</v>
      </c>
      <c r="J94" s="153">
        <v>1.8563230572168423</v>
      </c>
      <c r="K94" s="153">
        <v>427928.19647000002</v>
      </c>
      <c r="L94" s="159">
        <v>1.873831496334418</v>
      </c>
    </row>
    <row r="95" spans="1:12" s="4" customFormat="1" x14ac:dyDescent="0.25">
      <c r="B95" s="48" t="s">
        <v>1140</v>
      </c>
      <c r="C95" s="153">
        <v>600855.79047999997</v>
      </c>
      <c r="D95" s="153">
        <v>2.034164370485358</v>
      </c>
      <c r="E95" s="153">
        <v>607769.57118000009</v>
      </c>
      <c r="F95" s="159">
        <v>1.9288501089191046</v>
      </c>
      <c r="H95" s="48" t="s">
        <v>1141</v>
      </c>
      <c r="I95" s="153">
        <v>400540.7047</v>
      </c>
      <c r="J95" s="153">
        <v>1.778160985002937</v>
      </c>
      <c r="K95" s="153">
        <v>339829.32610000001</v>
      </c>
      <c r="L95" s="159">
        <v>1.4880601462514793</v>
      </c>
    </row>
    <row r="96" spans="1:12" s="4" customFormat="1" x14ac:dyDescent="0.25">
      <c r="B96" s="48" t="s">
        <v>1143</v>
      </c>
      <c r="C96" s="153">
        <v>523411.34216</v>
      </c>
      <c r="D96" s="153">
        <v>1.7719804322418899</v>
      </c>
      <c r="E96" s="153">
        <v>544684.56767999998</v>
      </c>
      <c r="F96" s="159">
        <v>1.7286401582368265</v>
      </c>
      <c r="H96" s="48" t="s">
        <v>1145</v>
      </c>
      <c r="I96" s="153">
        <v>282155.66963999998</v>
      </c>
      <c r="J96" s="153">
        <v>1.2526022887661474</v>
      </c>
      <c r="K96" s="153">
        <v>293624.38919999998</v>
      </c>
      <c r="L96" s="159">
        <v>1.2857358620291046</v>
      </c>
    </row>
    <row r="97" spans="2:12" s="4" customFormat="1" x14ac:dyDescent="0.25">
      <c r="B97" s="48" t="s">
        <v>1146</v>
      </c>
      <c r="C97" s="153">
        <v>389169.39601999999</v>
      </c>
      <c r="D97" s="153">
        <v>1.3175116758628302</v>
      </c>
      <c r="E97" s="153">
        <v>443556.84490999999</v>
      </c>
      <c r="F97" s="159">
        <v>1.4076957932516869</v>
      </c>
      <c r="H97" s="48" t="s">
        <v>1146</v>
      </c>
      <c r="I97" s="153">
        <v>147557.13089</v>
      </c>
      <c r="J97" s="153">
        <v>0.65506534074755096</v>
      </c>
      <c r="K97" s="153">
        <v>174155.49213999999</v>
      </c>
      <c r="L97" s="159">
        <v>0.76260000888824619</v>
      </c>
    </row>
    <row r="98" spans="2:12" s="4" customFormat="1" x14ac:dyDescent="0.25">
      <c r="B98" s="48" t="s">
        <v>1145</v>
      </c>
      <c r="C98" s="153">
        <v>330234.30517000001</v>
      </c>
      <c r="D98" s="153">
        <v>1.1179901535977004</v>
      </c>
      <c r="E98" s="153">
        <v>391878.22951999999</v>
      </c>
      <c r="F98" s="159">
        <v>1.2436857676588327</v>
      </c>
      <c r="H98" s="48" t="s">
        <v>1151</v>
      </c>
      <c r="I98" s="153">
        <v>116052.22451</v>
      </c>
      <c r="J98" s="153">
        <v>0.51520241369986175</v>
      </c>
      <c r="K98" s="153">
        <v>114075.21943</v>
      </c>
      <c r="L98" s="159">
        <v>0.4995177716319974</v>
      </c>
    </row>
    <row r="99" spans="2:12" s="4" customFormat="1" x14ac:dyDescent="0.25">
      <c r="B99" s="48" t="s">
        <v>1144</v>
      </c>
      <c r="C99" s="153">
        <v>186666.42199999999</v>
      </c>
      <c r="D99" s="153">
        <v>0.6319489481744841</v>
      </c>
      <c r="E99" s="153">
        <v>204156.24600000001</v>
      </c>
      <c r="F99" s="159">
        <v>0.64792121225988408</v>
      </c>
      <c r="H99" s="48" t="s">
        <v>1140</v>
      </c>
      <c r="I99" s="153">
        <v>77493.974369999996</v>
      </c>
      <c r="J99" s="153">
        <v>0.34402686214066458</v>
      </c>
      <c r="K99" s="153">
        <v>74655.044500000004</v>
      </c>
      <c r="L99" s="159">
        <v>0.32690291244726305</v>
      </c>
    </row>
    <row r="100" spans="2:12" s="4" customFormat="1" x14ac:dyDescent="0.25">
      <c r="B100" s="48" t="s">
        <v>1154</v>
      </c>
      <c r="C100" s="153">
        <v>152263.66039999999</v>
      </c>
      <c r="D100" s="153">
        <v>0.51548028297760407</v>
      </c>
      <c r="E100" s="153">
        <v>166595.89318999997</v>
      </c>
      <c r="F100" s="159">
        <v>0.52871766202628423</v>
      </c>
      <c r="H100" s="48" t="s">
        <v>1148</v>
      </c>
      <c r="I100" s="153">
        <v>59437.647219999999</v>
      </c>
      <c r="J100" s="153">
        <v>0.26386757721948023</v>
      </c>
      <c r="K100" s="153">
        <v>64101.214840000001</v>
      </c>
      <c r="L100" s="159">
        <v>0.28068932197346308</v>
      </c>
    </row>
    <row r="101" spans="2:12" s="4" customFormat="1" x14ac:dyDescent="0.25">
      <c r="B101" s="48" t="s">
        <v>1148</v>
      </c>
      <c r="C101" s="153">
        <v>101029.18625999999</v>
      </c>
      <c r="D101" s="153">
        <v>0.34202877683020594</v>
      </c>
      <c r="E101" s="153">
        <v>129094.30146</v>
      </c>
      <c r="F101" s="159">
        <v>0.40970059910783296</v>
      </c>
      <c r="H101" s="48" t="s">
        <v>1154</v>
      </c>
      <c r="I101" s="153">
        <v>57737.779119999999</v>
      </c>
      <c r="J101" s="153">
        <v>0.25632118031249174</v>
      </c>
      <c r="K101" s="153">
        <v>62588.312700000002</v>
      </c>
      <c r="L101" s="159">
        <v>0.27406455710826105</v>
      </c>
    </row>
    <row r="102" spans="2:12" s="4" customFormat="1" x14ac:dyDescent="0.25">
      <c r="B102" s="48" t="s">
        <v>1151</v>
      </c>
      <c r="C102" s="153">
        <v>96112.411189999999</v>
      </c>
      <c r="D102" s="153">
        <v>0.32538330411687016</v>
      </c>
      <c r="E102" s="153">
        <v>89375.825420000008</v>
      </c>
      <c r="F102" s="159">
        <v>0.28364791324020605</v>
      </c>
      <c r="H102" s="48" t="s">
        <v>1149</v>
      </c>
      <c r="I102" s="153">
        <v>31640.6548</v>
      </c>
      <c r="J102" s="153">
        <v>0.1404655687801957</v>
      </c>
      <c r="K102" s="153">
        <v>34331.480280000003</v>
      </c>
      <c r="L102" s="159">
        <v>0.15033225105314588</v>
      </c>
    </row>
    <row r="103" spans="2:12" s="4" customFormat="1" x14ac:dyDescent="0.25">
      <c r="B103" s="48" t="s">
        <v>1286</v>
      </c>
      <c r="C103" s="153">
        <v>80245.3995</v>
      </c>
      <c r="D103" s="153">
        <v>0.27166640505846457</v>
      </c>
      <c r="E103" s="153">
        <v>83809.632299999997</v>
      </c>
      <c r="F103" s="159">
        <v>0.26598274421087825</v>
      </c>
      <c r="H103" s="48" t="s">
        <v>1205</v>
      </c>
      <c r="I103" s="153">
        <v>9496.8278100000007</v>
      </c>
      <c r="J103" s="153">
        <v>4.216023114474958E-2</v>
      </c>
      <c r="K103" s="153">
        <v>11267.245010000001</v>
      </c>
      <c r="L103" s="159">
        <v>4.9337526133627727E-2</v>
      </c>
    </row>
    <row r="104" spans="2:12" s="4" customFormat="1" x14ac:dyDescent="0.25">
      <c r="B104" s="48" t="s">
        <v>1285</v>
      </c>
      <c r="C104" s="153">
        <v>82148.299129999999</v>
      </c>
      <c r="D104" s="153">
        <v>0.27810856753619245</v>
      </c>
      <c r="E104" s="153">
        <v>81300.52803999999</v>
      </c>
      <c r="F104" s="159">
        <v>0.258019716355117</v>
      </c>
      <c r="H104" s="48" t="s">
        <v>1153</v>
      </c>
      <c r="I104" s="153">
        <v>8815.0940499999997</v>
      </c>
      <c r="J104" s="153">
        <v>3.9133741302476731E-2</v>
      </c>
      <c r="K104" s="153">
        <v>10123.19724</v>
      </c>
      <c r="L104" s="159">
        <v>4.4327917600184327E-2</v>
      </c>
    </row>
    <row r="105" spans="2:12" s="4" customFormat="1" x14ac:dyDescent="0.25">
      <c r="B105" s="48" t="s">
        <v>1284</v>
      </c>
      <c r="C105" s="153">
        <v>61823.933279999997</v>
      </c>
      <c r="D105" s="153">
        <v>0.20930154009329802</v>
      </c>
      <c r="E105" s="153">
        <v>72289.566569999995</v>
      </c>
      <c r="F105" s="159">
        <v>0.22942204572950456</v>
      </c>
      <c r="H105" s="48" t="s">
        <v>1150</v>
      </c>
      <c r="I105" s="153">
        <v>9165.3148799999999</v>
      </c>
      <c r="J105" s="153">
        <v>4.0688512162801102E-2</v>
      </c>
      <c r="K105" s="153">
        <v>8631.8646599999993</v>
      </c>
      <c r="L105" s="159">
        <v>3.7797602507685914E-2</v>
      </c>
    </row>
    <row r="106" spans="2:12" s="4" customFormat="1" x14ac:dyDescent="0.25">
      <c r="B106" s="48" t="s">
        <v>1149</v>
      </c>
      <c r="C106" s="153">
        <v>31493.794299999998</v>
      </c>
      <c r="D106" s="153">
        <v>0.10662051572354328</v>
      </c>
      <c r="E106" s="153">
        <v>32548.430379999998</v>
      </c>
      <c r="F106" s="159">
        <v>0.10329744439445676</v>
      </c>
      <c r="H106" s="48" t="s">
        <v>1284</v>
      </c>
      <c r="I106" s="153">
        <v>5749.0457699999997</v>
      </c>
      <c r="J106" s="153">
        <v>2.5522322124206735E-2</v>
      </c>
      <c r="K106" s="153">
        <v>6730.7101300000004</v>
      </c>
      <c r="L106" s="159">
        <v>2.947274037637599E-2</v>
      </c>
    </row>
    <row r="107" spans="2:12" s="4" customFormat="1" x14ac:dyDescent="0.25">
      <c r="B107" s="48" t="s">
        <v>1150</v>
      </c>
      <c r="C107" s="153">
        <v>28405.265739999999</v>
      </c>
      <c r="D107" s="153">
        <v>9.6164471438841381E-2</v>
      </c>
      <c r="E107" s="153">
        <v>28965.125599999999</v>
      </c>
      <c r="F107" s="159">
        <v>9.1925276153499616E-2</v>
      </c>
      <c r="H107" s="48" t="s">
        <v>1285</v>
      </c>
      <c r="I107" s="153">
        <v>6111.0987299999997</v>
      </c>
      <c r="J107" s="153">
        <v>2.7129620559603003E-2</v>
      </c>
      <c r="K107" s="153">
        <v>5925.9983499999998</v>
      </c>
      <c r="L107" s="159">
        <v>2.5949031746577755E-2</v>
      </c>
    </row>
    <row r="108" spans="2:12" s="4" customFormat="1" ht="13.5" customHeight="1" x14ac:dyDescent="0.25">
      <c r="B108" s="48" t="s">
        <v>1153</v>
      </c>
      <c r="C108" s="153">
        <v>19122.653849999999</v>
      </c>
      <c r="D108" s="153">
        <v>6.4738697283286697E-2</v>
      </c>
      <c r="E108" s="153">
        <v>16372.81717</v>
      </c>
      <c r="F108" s="159">
        <v>5.1961650729490022E-2</v>
      </c>
      <c r="H108" s="48" t="s">
        <v>1286</v>
      </c>
      <c r="I108" s="153">
        <v>5309.0355900000004</v>
      </c>
      <c r="J108" s="153">
        <v>2.356894029334854E-2</v>
      </c>
      <c r="K108" s="153">
        <v>4400.2502299999996</v>
      </c>
      <c r="L108" s="159">
        <v>1.9268016318491898E-2</v>
      </c>
    </row>
    <row r="109" spans="2:12" s="4" customFormat="1" ht="13.5" customHeight="1" x14ac:dyDescent="0.25">
      <c r="B109" s="48" t="s">
        <v>1152</v>
      </c>
      <c r="C109" s="153">
        <v>12710.12592</v>
      </c>
      <c r="D109" s="153">
        <v>4.3029435183094947E-2</v>
      </c>
      <c r="E109" s="153">
        <v>16235.023369999999</v>
      </c>
      <c r="F109" s="159">
        <v>5.1524340935216587E-2</v>
      </c>
      <c r="H109" s="48" t="s">
        <v>1152</v>
      </c>
      <c r="I109" s="153">
        <v>3476.6824999999999</v>
      </c>
      <c r="J109" s="153">
        <v>1.5434389329725651E-2</v>
      </c>
      <c r="K109" s="153">
        <v>2887.0019900000002</v>
      </c>
      <c r="L109" s="159">
        <v>1.2641735934830822E-2</v>
      </c>
    </row>
    <row r="110" spans="2:12" s="4" customFormat="1" x14ac:dyDescent="0.25">
      <c r="B110" s="48"/>
      <c r="C110" s="153"/>
      <c r="D110" s="153"/>
      <c r="E110" s="153"/>
      <c r="F110" s="159"/>
      <c r="H110" s="48"/>
      <c r="I110" s="153"/>
      <c r="J110" s="153"/>
      <c r="K110" s="153"/>
      <c r="L110" s="159"/>
    </row>
    <row r="111" spans="2:12" s="5" customFormat="1" x14ac:dyDescent="0.25">
      <c r="B111" s="155" t="s">
        <v>1156</v>
      </c>
      <c r="C111" s="161">
        <v>29538212.309589997</v>
      </c>
      <c r="D111" s="160">
        <v>100</v>
      </c>
      <c r="E111" s="161">
        <v>31509424.62401</v>
      </c>
      <c r="F111" s="162">
        <v>100</v>
      </c>
      <c r="H111" s="155" t="s">
        <v>1156</v>
      </c>
      <c r="I111" s="161">
        <v>22525559.163550001</v>
      </c>
      <c r="J111" s="160">
        <v>100</v>
      </c>
      <c r="K111" s="161">
        <v>22837069.251270004</v>
      </c>
      <c r="L111" s="162">
        <v>100</v>
      </c>
    </row>
    <row r="112" spans="2:12" s="4" customFormat="1" x14ac:dyDescent="0.25">
      <c r="B112" s="8"/>
      <c r="C112" s="153"/>
      <c r="D112" s="153"/>
      <c r="E112" s="153"/>
      <c r="F112" s="153"/>
      <c r="H112" s="8"/>
      <c r="I112" s="153"/>
      <c r="J112" s="153">
        <v>0</v>
      </c>
      <c r="K112" s="153"/>
      <c r="L112" s="153"/>
    </row>
    <row r="113" spans="2:12" s="4" customFormat="1" x14ac:dyDescent="0.25">
      <c r="B113" s="154" t="s">
        <v>1137</v>
      </c>
      <c r="C113" s="164">
        <v>18393409.403529998</v>
      </c>
      <c r="D113" s="163">
        <v>62.269880149647108</v>
      </c>
      <c r="E113" s="164">
        <v>19650264.020890001</v>
      </c>
      <c r="F113" s="174">
        <v>62.363131841882677</v>
      </c>
      <c r="H113" s="154" t="s">
        <v>1137</v>
      </c>
      <c r="I113" s="164">
        <v>15394973.012669999</v>
      </c>
      <c r="J113" s="163">
        <v>68.344465506461461</v>
      </c>
      <c r="K113" s="164">
        <v>15567857.877640001</v>
      </c>
      <c r="L113" s="174">
        <v>68.169245827260653</v>
      </c>
    </row>
    <row r="114" spans="2:12" s="4" customFormat="1" x14ac:dyDescent="0.25">
      <c r="B114" s="48" t="s">
        <v>1147</v>
      </c>
      <c r="C114" s="153">
        <v>10090278.780469999</v>
      </c>
      <c r="D114" s="153">
        <v>34.160086178248669</v>
      </c>
      <c r="E114" s="153">
        <v>10699016.614709999</v>
      </c>
      <c r="F114" s="159">
        <v>33.954972971983146</v>
      </c>
      <c r="H114" s="48" t="s">
        <v>1147</v>
      </c>
      <c r="I114" s="153">
        <v>6679534.4428200005</v>
      </c>
      <c r="J114" s="153">
        <v>29.653134887006793</v>
      </c>
      <c r="K114" s="153">
        <v>6781260.6316400003</v>
      </c>
      <c r="L114" s="159">
        <v>29.694093217600081</v>
      </c>
    </row>
    <row r="115" spans="2:12" s="4" customFormat="1" x14ac:dyDescent="0.25">
      <c r="B115" s="48" t="s">
        <v>1155</v>
      </c>
      <c r="C115" s="153">
        <v>1054524.1255900001</v>
      </c>
      <c r="D115" s="153">
        <v>3.5700336721042323</v>
      </c>
      <c r="E115" s="153">
        <v>1160143.98841</v>
      </c>
      <c r="F115" s="159">
        <v>3.6818951861341729</v>
      </c>
      <c r="H115" s="48" t="s">
        <v>1155</v>
      </c>
      <c r="I115" s="153">
        <v>451051.70806000009</v>
      </c>
      <c r="J115" s="153">
        <v>2.0023996065317422</v>
      </c>
      <c r="K115" s="153">
        <v>487950.74199000007</v>
      </c>
      <c r="L115" s="159">
        <v>2.1366609551392606</v>
      </c>
    </row>
    <row r="116" spans="2:12" s="5" customFormat="1" x14ac:dyDescent="0.25">
      <c r="B116" s="166" t="s">
        <v>364</v>
      </c>
      <c r="C116" s="167">
        <v>0</v>
      </c>
      <c r="D116" s="167">
        <v>-8.8817841970012523E-15</v>
      </c>
      <c r="E116" s="167">
        <v>0</v>
      </c>
      <c r="F116" s="168">
        <v>4.4408920985006262E-15</v>
      </c>
      <c r="H116" s="166" t="s">
        <v>364</v>
      </c>
      <c r="I116" s="296">
        <v>9.3132257461547852E-10</v>
      </c>
      <c r="J116" s="167">
        <v>3.9968028886505635E-15</v>
      </c>
      <c r="K116" s="167">
        <v>1.8044374883174896E-9</v>
      </c>
      <c r="L116" s="168">
        <v>5.773159728050814E-15</v>
      </c>
    </row>
    <row r="117" spans="2:12" s="4" customFormat="1" x14ac:dyDescent="0.25">
      <c r="B117" s="8"/>
      <c r="C117" s="49"/>
      <c r="D117" s="50"/>
      <c r="E117" s="51"/>
      <c r="F117" s="50"/>
      <c r="H117" s="8"/>
      <c r="I117" s="49"/>
      <c r="J117" s="50"/>
      <c r="K117" s="52"/>
      <c r="L117" s="50"/>
    </row>
    <row r="118" spans="2:12" s="4" customFormat="1" x14ac:dyDescent="0.25">
      <c r="B118" s="572" t="s">
        <v>557</v>
      </c>
      <c r="C118" s="572"/>
      <c r="D118" s="572"/>
      <c r="E118" s="572"/>
      <c r="F118" s="572"/>
      <c r="H118" s="572" t="s">
        <v>4</v>
      </c>
      <c r="I118" s="572"/>
      <c r="J118" s="572"/>
      <c r="K118" s="572"/>
      <c r="L118" s="572"/>
    </row>
    <row r="119" spans="2:12" s="4" customFormat="1" x14ac:dyDescent="0.25">
      <c r="B119" s="572"/>
      <c r="C119" s="572"/>
      <c r="D119" s="572"/>
      <c r="E119" s="572"/>
      <c r="F119" s="572"/>
      <c r="H119" s="572"/>
      <c r="I119" s="572"/>
      <c r="J119" s="572"/>
      <c r="K119" s="572"/>
      <c r="L119" s="572"/>
    </row>
    <row r="120" spans="2:12" s="4" customFormat="1" x14ac:dyDescent="0.25">
      <c r="B120" s="573" t="s">
        <v>558</v>
      </c>
      <c r="C120" s="169">
        <v>44196</v>
      </c>
      <c r="D120" s="169">
        <v>44196</v>
      </c>
      <c r="E120" s="169">
        <v>44439</v>
      </c>
      <c r="F120" s="170">
        <v>44439</v>
      </c>
      <c r="H120" s="573" t="s">
        <v>558</v>
      </c>
      <c r="I120" s="169">
        <v>44196</v>
      </c>
      <c r="J120" s="169">
        <v>44196</v>
      </c>
      <c r="K120" s="169">
        <v>44439</v>
      </c>
      <c r="L120" s="170">
        <v>44439</v>
      </c>
    </row>
    <row r="121" spans="2:12" s="4" customFormat="1" ht="14.4" thickBot="1" x14ac:dyDescent="0.3">
      <c r="B121" s="574"/>
      <c r="C121" s="171" t="s">
        <v>559</v>
      </c>
      <c r="D121" s="171" t="s">
        <v>560</v>
      </c>
      <c r="E121" s="171" t="s">
        <v>559</v>
      </c>
      <c r="F121" s="172" t="s">
        <v>560</v>
      </c>
      <c r="H121" s="574"/>
      <c r="I121" s="171" t="s">
        <v>559</v>
      </c>
      <c r="J121" s="171" t="s">
        <v>560</v>
      </c>
      <c r="K121" s="171" t="s">
        <v>559</v>
      </c>
      <c r="L121" s="172" t="s">
        <v>560</v>
      </c>
    </row>
    <row r="122" spans="2:12" s="4" customFormat="1" ht="14.4" thickTop="1" x14ac:dyDescent="0.25">
      <c r="B122" s="47"/>
      <c r="C122" s="153"/>
      <c r="D122" s="153"/>
      <c r="E122" s="134"/>
      <c r="F122" s="159"/>
      <c r="H122" s="47"/>
      <c r="I122" s="153"/>
      <c r="J122" s="153"/>
      <c r="K122" s="134"/>
      <c r="L122" s="159"/>
    </row>
    <row r="123" spans="2:12" s="4" customFormat="1" x14ac:dyDescent="0.25">
      <c r="B123" s="48" t="s">
        <v>1135</v>
      </c>
      <c r="C123" s="153">
        <v>2606236.9981499999</v>
      </c>
      <c r="D123" s="153">
        <v>19.149836216024788</v>
      </c>
      <c r="E123" s="153">
        <v>2573597.9097099998</v>
      </c>
      <c r="F123" s="159">
        <v>17.956885925930539</v>
      </c>
      <c r="H123" s="48" t="s">
        <v>1135</v>
      </c>
      <c r="I123" s="153">
        <v>1093811.1816400001</v>
      </c>
      <c r="J123" s="153">
        <v>23.914176566017861</v>
      </c>
      <c r="K123" s="153">
        <v>1132438.9651200001</v>
      </c>
      <c r="L123" s="159">
        <v>23.709300140537003</v>
      </c>
    </row>
    <row r="124" spans="2:12" s="4" customFormat="1" x14ac:dyDescent="0.25">
      <c r="B124" s="48" t="s">
        <v>1134</v>
      </c>
      <c r="C124" s="153">
        <v>1979020.1709700001</v>
      </c>
      <c r="D124" s="153">
        <v>14.541237872528923</v>
      </c>
      <c r="E124" s="153">
        <v>2216500.3696499998</v>
      </c>
      <c r="F124" s="159">
        <v>15.465292438426347</v>
      </c>
      <c r="H124" s="48" t="s">
        <v>1134</v>
      </c>
      <c r="I124" s="153">
        <v>705290.60416999995</v>
      </c>
      <c r="J124" s="153">
        <v>15.41988628529668</v>
      </c>
      <c r="K124" s="153">
        <v>731250.88704000006</v>
      </c>
      <c r="L124" s="159">
        <v>15.309828867490532</v>
      </c>
    </row>
    <row r="125" spans="2:12" s="4" customFormat="1" x14ac:dyDescent="0.25">
      <c r="B125" s="48" t="s">
        <v>1133</v>
      </c>
      <c r="C125" s="153">
        <v>1537432.16937</v>
      </c>
      <c r="D125" s="153">
        <v>11.296583640544533</v>
      </c>
      <c r="E125" s="153">
        <v>1729332.9658600001</v>
      </c>
      <c r="F125" s="159">
        <v>12.066156363718191</v>
      </c>
      <c r="H125" s="48" t="s">
        <v>1133</v>
      </c>
      <c r="I125" s="153">
        <v>497719.01685000001</v>
      </c>
      <c r="J125" s="153">
        <v>10.881714000555112</v>
      </c>
      <c r="K125" s="153">
        <v>522684.28866000002</v>
      </c>
      <c r="L125" s="159">
        <v>10.943175800445758</v>
      </c>
    </row>
    <row r="126" spans="2:12" s="4" customFormat="1" x14ac:dyDescent="0.25">
      <c r="B126" s="48" t="s">
        <v>1136</v>
      </c>
      <c r="C126" s="153">
        <v>1542348.0612999999</v>
      </c>
      <c r="D126" s="153">
        <v>11.332704118222503</v>
      </c>
      <c r="E126" s="153">
        <v>1535724.5756300001</v>
      </c>
      <c r="F126" s="159">
        <v>10.715283422554315</v>
      </c>
      <c r="H126" s="48" t="s">
        <v>1136</v>
      </c>
      <c r="I126" s="153">
        <v>436205.61881000001</v>
      </c>
      <c r="J126" s="153">
        <v>9.5368363044808255</v>
      </c>
      <c r="K126" s="153">
        <v>452860.99550999998</v>
      </c>
      <c r="L126" s="159">
        <v>9.4813209322510481</v>
      </c>
    </row>
    <row r="127" spans="2:12" s="4" customFormat="1" x14ac:dyDescent="0.25">
      <c r="B127" s="48" t="s">
        <v>1142</v>
      </c>
      <c r="C127" s="153">
        <v>1160390.2138499999</v>
      </c>
      <c r="D127" s="153">
        <v>8.5261941096220095</v>
      </c>
      <c r="E127" s="153">
        <v>1302850.1897100001</v>
      </c>
      <c r="F127" s="159">
        <v>9.0904380000198479</v>
      </c>
      <c r="H127" s="48" t="s">
        <v>1205</v>
      </c>
      <c r="I127" s="153">
        <v>387017.48650999996</v>
      </c>
      <c r="J127" s="153">
        <v>8.4614279519979245</v>
      </c>
      <c r="K127" s="153">
        <v>418200.46230999997</v>
      </c>
      <c r="L127" s="159">
        <v>8.75565093149938</v>
      </c>
    </row>
    <row r="128" spans="2:12" s="4" customFormat="1" x14ac:dyDescent="0.25">
      <c r="B128" s="48" t="s">
        <v>1205</v>
      </c>
      <c r="C128" s="153">
        <v>1196723.1335199999</v>
      </c>
      <c r="D128" s="153">
        <v>8.7931573449012124</v>
      </c>
      <c r="E128" s="153">
        <v>1111674.9639600001</v>
      </c>
      <c r="F128" s="159">
        <v>7.7565420919976047</v>
      </c>
      <c r="H128" s="48" t="s">
        <v>1142</v>
      </c>
      <c r="I128" s="153">
        <v>338352.13844999997</v>
      </c>
      <c r="J128" s="153">
        <v>7.3974493186760109</v>
      </c>
      <c r="K128" s="153">
        <v>361034.40883999999</v>
      </c>
      <c r="L128" s="159">
        <v>7.5587942696248094</v>
      </c>
    </row>
    <row r="129" spans="2:12" s="4" customFormat="1" x14ac:dyDescent="0.25">
      <c r="B129" s="48" t="s">
        <v>1139</v>
      </c>
      <c r="C129" s="153">
        <v>1051067.07724</v>
      </c>
      <c r="D129" s="153">
        <v>7.7229209759086679</v>
      </c>
      <c r="E129" s="153">
        <v>1050963.79259</v>
      </c>
      <c r="F129" s="159">
        <v>7.3329391761701057</v>
      </c>
      <c r="H129" s="48" t="s">
        <v>1139</v>
      </c>
      <c r="I129" s="153">
        <v>324940.66541999998</v>
      </c>
      <c r="J129" s="153">
        <v>7.1042320436716269</v>
      </c>
      <c r="K129" s="153">
        <v>347910.10106000002</v>
      </c>
      <c r="L129" s="159">
        <v>7.2840172954328004</v>
      </c>
    </row>
    <row r="130" spans="2:12" s="4" customFormat="1" x14ac:dyDescent="0.25">
      <c r="B130" s="48" t="s">
        <v>1138</v>
      </c>
      <c r="C130" s="153">
        <v>836114.09684999997</v>
      </c>
      <c r="D130" s="153">
        <v>6.143511900089087</v>
      </c>
      <c r="E130" s="153">
        <v>966188.56924999994</v>
      </c>
      <c r="F130" s="159">
        <v>6.7414330169841126</v>
      </c>
      <c r="H130" s="48" t="s">
        <v>1138</v>
      </c>
      <c r="I130" s="153">
        <v>172200.96754000001</v>
      </c>
      <c r="J130" s="153">
        <v>3.7648585164546429</v>
      </c>
      <c r="K130" s="153">
        <v>179863.24314000001</v>
      </c>
      <c r="L130" s="159">
        <v>3.7657054792394562</v>
      </c>
    </row>
    <row r="131" spans="2:12" s="4" customFormat="1" x14ac:dyDescent="0.25">
      <c r="B131" s="48" t="s">
        <v>1141</v>
      </c>
      <c r="C131" s="153">
        <v>413214.59219</v>
      </c>
      <c r="D131" s="153">
        <v>3.0361750555022047</v>
      </c>
      <c r="E131" s="153">
        <v>453798.78719</v>
      </c>
      <c r="F131" s="159">
        <v>3.1663116542609755</v>
      </c>
      <c r="H131" s="48" t="s">
        <v>1140</v>
      </c>
      <c r="I131" s="153">
        <v>114943.44336999999</v>
      </c>
      <c r="J131" s="153">
        <v>2.5130277016686642</v>
      </c>
      <c r="K131" s="153">
        <v>115086.3434</v>
      </c>
      <c r="L131" s="159">
        <v>2.4095043898974011</v>
      </c>
    </row>
    <row r="132" spans="2:12" s="4" customFormat="1" x14ac:dyDescent="0.25">
      <c r="B132" s="48" t="s">
        <v>1143</v>
      </c>
      <c r="C132" s="153">
        <v>316311.01743000001</v>
      </c>
      <c r="D132" s="153">
        <v>2.3241570821872117</v>
      </c>
      <c r="E132" s="153">
        <v>327353.54479999997</v>
      </c>
      <c r="F132" s="159">
        <v>2.2840593082720408</v>
      </c>
      <c r="H132" s="48" t="s">
        <v>1141</v>
      </c>
      <c r="I132" s="153">
        <v>75250.761280000006</v>
      </c>
      <c r="J132" s="153">
        <v>1.6452199631741007</v>
      </c>
      <c r="K132" s="153">
        <v>80559.151649999985</v>
      </c>
      <c r="L132" s="159">
        <v>1.6866260914419271</v>
      </c>
    </row>
    <row r="133" spans="2:12" s="4" customFormat="1" x14ac:dyDescent="0.25">
      <c r="B133" s="48" t="s">
        <v>1140</v>
      </c>
      <c r="C133" s="153">
        <v>307846.01587</v>
      </c>
      <c r="D133" s="153">
        <v>2.2619588271714703</v>
      </c>
      <c r="E133" s="153">
        <v>300663.70150000002</v>
      </c>
      <c r="F133" s="159">
        <v>2.09783500737763</v>
      </c>
      <c r="H133" s="48" t="s">
        <v>1144</v>
      </c>
      <c r="I133" s="153">
        <v>78172.274000000005</v>
      </c>
      <c r="J133" s="153">
        <v>1.7090934837585166</v>
      </c>
      <c r="K133" s="153">
        <v>80229.311000000002</v>
      </c>
      <c r="L133" s="159">
        <v>1.6797203850769302</v>
      </c>
    </row>
    <row r="134" spans="2:12" s="4" customFormat="1" x14ac:dyDescent="0.25">
      <c r="B134" s="48" t="s">
        <v>1145</v>
      </c>
      <c r="C134" s="153">
        <v>197648.56330000001</v>
      </c>
      <c r="D134" s="153">
        <v>1.4522614858949097</v>
      </c>
      <c r="E134" s="153">
        <v>227203.57777999999</v>
      </c>
      <c r="F134" s="159">
        <v>1.5852782257732239</v>
      </c>
      <c r="H134" s="48" t="s">
        <v>1143</v>
      </c>
      <c r="I134" s="153">
        <v>58383.687890000001</v>
      </c>
      <c r="J134" s="153">
        <v>1.2764523203020808</v>
      </c>
      <c r="K134" s="153">
        <v>60897.822410000001</v>
      </c>
      <c r="L134" s="159">
        <v>1.2749868150914536</v>
      </c>
    </row>
    <row r="135" spans="2:12" s="4" customFormat="1" x14ac:dyDescent="0.25">
      <c r="B135" s="48" t="s">
        <v>1148</v>
      </c>
      <c r="C135" s="153">
        <v>129196.33499</v>
      </c>
      <c r="D135" s="153">
        <v>0.94929534671074378</v>
      </c>
      <c r="E135" s="153">
        <v>134381.42897000001</v>
      </c>
      <c r="F135" s="159">
        <v>0.93762587445128087</v>
      </c>
      <c r="H135" s="48" t="s">
        <v>1146</v>
      </c>
      <c r="I135" s="153">
        <v>57569.932930000003</v>
      </c>
      <c r="J135" s="153">
        <v>1.2586610596882197</v>
      </c>
      <c r="K135" s="153">
        <v>57590.271710000001</v>
      </c>
      <c r="L135" s="159">
        <v>1.2057383039648222</v>
      </c>
    </row>
    <row r="136" spans="2:12" s="4" customFormat="1" x14ac:dyDescent="0.25">
      <c r="B136" s="48" t="s">
        <v>1146</v>
      </c>
      <c r="C136" s="153">
        <v>77856.841450000007</v>
      </c>
      <c r="D136" s="153">
        <v>0.57206837410520861</v>
      </c>
      <c r="E136" s="153">
        <v>116325.0012</v>
      </c>
      <c r="F136" s="159">
        <v>0.811639910415341</v>
      </c>
      <c r="H136" s="48" t="s">
        <v>1145</v>
      </c>
      <c r="I136" s="153">
        <v>54118.21701</v>
      </c>
      <c r="J136" s="153">
        <v>1.1831956179811314</v>
      </c>
      <c r="K136" s="153">
        <v>56125.769159999996</v>
      </c>
      <c r="L136" s="159">
        <v>1.1750767569993725</v>
      </c>
    </row>
    <row r="137" spans="2:12" s="4" customFormat="1" x14ac:dyDescent="0.25">
      <c r="B137" s="48" t="s">
        <v>1154</v>
      </c>
      <c r="C137" s="153">
        <v>84250.416920000003</v>
      </c>
      <c r="D137" s="153">
        <v>0.61904642068048277</v>
      </c>
      <c r="E137" s="153">
        <v>90915.205790000007</v>
      </c>
      <c r="F137" s="159">
        <v>0.63434694796107072</v>
      </c>
      <c r="H137" s="48" t="s">
        <v>1151</v>
      </c>
      <c r="I137" s="153">
        <v>28485.642659999998</v>
      </c>
      <c r="J137" s="153">
        <v>0.62278636349864425</v>
      </c>
      <c r="K137" s="153">
        <v>29324.097829999999</v>
      </c>
      <c r="L137" s="159">
        <v>0.61394376051716537</v>
      </c>
    </row>
    <row r="138" spans="2:12" s="4" customFormat="1" x14ac:dyDescent="0.25">
      <c r="B138" s="48" t="s">
        <v>1284</v>
      </c>
      <c r="C138" s="153">
        <v>56005.486250000002</v>
      </c>
      <c r="D138" s="153">
        <v>0.41151126687543155</v>
      </c>
      <c r="E138" s="153">
        <v>60987.703930000003</v>
      </c>
      <c r="F138" s="159">
        <v>0.42553237948457928</v>
      </c>
      <c r="H138" s="48" t="s">
        <v>1148</v>
      </c>
      <c r="I138" s="153">
        <v>22527.896839999998</v>
      </c>
      <c r="J138" s="153">
        <v>0.49253117149986037</v>
      </c>
      <c r="K138" s="153">
        <v>22732.50964</v>
      </c>
      <c r="L138" s="159">
        <v>0.475939022413714</v>
      </c>
    </row>
    <row r="139" spans="2:12" s="4" customFormat="1" x14ac:dyDescent="0.25">
      <c r="B139" s="48" t="s">
        <v>1151</v>
      </c>
      <c r="C139" s="153">
        <v>32310.42842</v>
      </c>
      <c r="D139" s="153">
        <v>0.23740719387829881</v>
      </c>
      <c r="E139" s="153">
        <v>36723.305189999999</v>
      </c>
      <c r="F139" s="159">
        <v>0.25623124717033591</v>
      </c>
      <c r="H139" s="48" t="s">
        <v>1285</v>
      </c>
      <c r="I139" s="153">
        <v>22050.764389999997</v>
      </c>
      <c r="J139" s="153">
        <v>0.4820995450489689</v>
      </c>
      <c r="K139" s="153">
        <v>22050.764389999997</v>
      </c>
      <c r="L139" s="159">
        <v>0.46166566795533687</v>
      </c>
    </row>
    <row r="140" spans="2:12" s="4" customFormat="1" x14ac:dyDescent="0.25">
      <c r="B140" s="48" t="s">
        <v>1285</v>
      </c>
      <c r="C140" s="153">
        <v>30787.549579999999</v>
      </c>
      <c r="D140" s="153">
        <v>0.2262175436724462</v>
      </c>
      <c r="E140" s="153">
        <v>33500.217530000002</v>
      </c>
      <c r="F140" s="159">
        <v>0.23374264581519413</v>
      </c>
      <c r="H140" s="48" t="s">
        <v>1154</v>
      </c>
      <c r="I140" s="153">
        <v>20147.761729999998</v>
      </c>
      <c r="J140" s="153">
        <v>0.44049388003043399</v>
      </c>
      <c r="K140" s="153">
        <v>21056.205989999999</v>
      </c>
      <c r="L140" s="159">
        <v>0.44084310326162424</v>
      </c>
    </row>
    <row r="141" spans="2:12" s="4" customFormat="1" x14ac:dyDescent="0.25">
      <c r="B141" s="48" t="s">
        <v>1152</v>
      </c>
      <c r="C141" s="153">
        <v>12691.52708</v>
      </c>
      <c r="D141" s="153">
        <v>9.3253478131790107E-2</v>
      </c>
      <c r="E141" s="153">
        <v>20766.908299999999</v>
      </c>
      <c r="F141" s="159">
        <v>0.14489792751633859</v>
      </c>
      <c r="H141" s="48" t="s">
        <v>1286</v>
      </c>
      <c r="I141" s="153">
        <v>16123.958320000002</v>
      </c>
      <c r="J141" s="153">
        <v>0.3525207939723734</v>
      </c>
      <c r="K141" s="153">
        <v>17550.267929999998</v>
      </c>
      <c r="L141" s="159">
        <v>0.36744105661810927</v>
      </c>
    </row>
    <row r="142" spans="2:12" s="4" customFormat="1" x14ac:dyDescent="0.25">
      <c r="B142" s="48" t="s">
        <v>1150</v>
      </c>
      <c r="C142" s="153">
        <v>18244.256850000002</v>
      </c>
      <c r="D142" s="153">
        <v>0.13405324642716179</v>
      </c>
      <c r="E142" s="153">
        <v>15991.711310000001</v>
      </c>
      <c r="F142" s="159">
        <v>0.11157972062016532</v>
      </c>
      <c r="H142" s="48" t="s">
        <v>1284</v>
      </c>
      <c r="I142" s="153">
        <v>21337.365109999999</v>
      </c>
      <c r="J142" s="153">
        <v>0.46650237742959</v>
      </c>
      <c r="K142" s="153">
        <v>17513.204430000002</v>
      </c>
      <c r="L142" s="159">
        <v>0.36666507692046124</v>
      </c>
    </row>
    <row r="143" spans="2:12" s="4" customFormat="1" x14ac:dyDescent="0.25">
      <c r="B143" s="48" t="s">
        <v>1149</v>
      </c>
      <c r="C143" s="153">
        <v>7997.9526699999997</v>
      </c>
      <c r="D143" s="153">
        <v>5.8766521925188005E-2</v>
      </c>
      <c r="E143" s="153">
        <v>9833.9232200000006</v>
      </c>
      <c r="F143" s="159">
        <v>6.8614695714373578E-2</v>
      </c>
      <c r="H143" s="48" t="s">
        <v>1152</v>
      </c>
      <c r="I143" s="153">
        <v>14000</v>
      </c>
      <c r="J143" s="153">
        <v>0.30608433845252137</v>
      </c>
      <c r="K143" s="153">
        <v>14000</v>
      </c>
      <c r="L143" s="159">
        <v>0.29311089797439521</v>
      </c>
    </row>
    <row r="144" spans="2:12" s="4" customFormat="1" x14ac:dyDescent="0.25">
      <c r="B144" s="48" t="s">
        <v>1286</v>
      </c>
      <c r="C144" s="153">
        <v>7105.6376200000004</v>
      </c>
      <c r="D144" s="153">
        <v>5.2210062526935504E-2</v>
      </c>
      <c r="E144" s="153">
        <v>9518.3737899999996</v>
      </c>
      <c r="F144" s="159">
        <v>6.6412997812333827E-2</v>
      </c>
      <c r="H144" s="48" t="s">
        <v>1149</v>
      </c>
      <c r="I144" s="153">
        <v>12346.943569999999</v>
      </c>
      <c r="J144" s="153">
        <v>0.26994328960957586</v>
      </c>
      <c r="K144" s="153">
        <v>12475.407800000001</v>
      </c>
      <c r="L144" s="159">
        <v>0.26119128448962675</v>
      </c>
    </row>
    <row r="145" spans="2:12" s="4" customFormat="1" x14ac:dyDescent="0.25">
      <c r="B145" s="48" t="s">
        <v>1153</v>
      </c>
      <c r="C145" s="153">
        <v>8910.5373600000003</v>
      </c>
      <c r="D145" s="153">
        <v>6.5471916468798866E-2</v>
      </c>
      <c r="E145" s="153">
        <v>7298.04907</v>
      </c>
      <c r="F145" s="159">
        <v>5.092102155406264E-2</v>
      </c>
      <c r="H145" s="48" t="s">
        <v>1150</v>
      </c>
      <c r="I145" s="153">
        <v>11540.049129999999</v>
      </c>
      <c r="J145" s="153">
        <v>0.25230202169040317</v>
      </c>
      <c r="K145" s="153">
        <v>11540.049129999999</v>
      </c>
      <c r="L145" s="159">
        <v>0.24160815451163845</v>
      </c>
    </row>
    <row r="146" spans="2:12" s="4" customFormat="1" x14ac:dyDescent="0.25">
      <c r="B146" s="48" t="s">
        <v>1144</v>
      </c>
      <c r="C146" s="153">
        <v>0</v>
      </c>
      <c r="D146" s="153">
        <v>0</v>
      </c>
      <c r="E146" s="153">
        <v>0</v>
      </c>
      <c r="F146" s="159">
        <v>0</v>
      </c>
      <c r="H146" s="48" t="s">
        <v>1153</v>
      </c>
      <c r="I146" s="153">
        <v>11366.380940000001</v>
      </c>
      <c r="J146" s="153">
        <v>0.24850508504423197</v>
      </c>
      <c r="K146" s="153">
        <v>11374.66144</v>
      </c>
      <c r="L146" s="159">
        <v>0.23814551634522338</v>
      </c>
    </row>
    <row r="147" spans="2:12" s="4" customFormat="1" x14ac:dyDescent="0.25">
      <c r="B147" s="48"/>
      <c r="C147" s="153"/>
      <c r="D147" s="153"/>
      <c r="E147" s="153"/>
      <c r="F147" s="159"/>
      <c r="H147" s="48"/>
      <c r="I147" s="153"/>
      <c r="J147" s="153"/>
      <c r="K147" s="153"/>
      <c r="L147" s="159"/>
    </row>
    <row r="148" spans="2:12" s="5" customFormat="1" x14ac:dyDescent="0.25">
      <c r="B148" s="155" t="s">
        <v>1156</v>
      </c>
      <c r="C148" s="161">
        <v>13609709.079229999</v>
      </c>
      <c r="D148" s="160">
        <v>100</v>
      </c>
      <c r="E148" s="161">
        <v>14332094.775929999</v>
      </c>
      <c r="F148" s="162">
        <v>100</v>
      </c>
      <c r="H148" s="155" t="s">
        <v>1156</v>
      </c>
      <c r="I148" s="161">
        <v>4573902.75856</v>
      </c>
      <c r="J148" s="160">
        <v>100</v>
      </c>
      <c r="K148" s="161">
        <v>4776349.1895900005</v>
      </c>
      <c r="L148" s="162">
        <v>100</v>
      </c>
    </row>
    <row r="149" spans="2:12" s="4" customFormat="1" x14ac:dyDescent="0.25">
      <c r="B149" s="8"/>
      <c r="C149" s="153"/>
      <c r="D149" s="153"/>
      <c r="E149" s="153"/>
      <c r="F149" s="153"/>
      <c r="H149" s="8"/>
      <c r="I149" s="153"/>
      <c r="J149" s="153"/>
      <c r="K149" s="153"/>
      <c r="L149" s="153"/>
    </row>
    <row r="150" spans="2:12" s="4" customFormat="1" x14ac:dyDescent="0.25">
      <c r="B150" s="154" t="s">
        <v>1137</v>
      </c>
      <c r="C150" s="164">
        <v>7665037.3997900002</v>
      </c>
      <c r="D150" s="163">
        <v>56.32036184732074</v>
      </c>
      <c r="E150" s="164">
        <v>8055155.8208499998</v>
      </c>
      <c r="F150" s="174">
        <v>56.203618150629396</v>
      </c>
      <c r="H150" s="154" t="s">
        <v>1137</v>
      </c>
      <c r="I150" s="164">
        <v>2733026.4214699999</v>
      </c>
      <c r="J150" s="163">
        <v>59.752613156350478</v>
      </c>
      <c r="K150" s="164">
        <v>2839235.1363300001</v>
      </c>
      <c r="L150" s="174">
        <v>59.44362574072435</v>
      </c>
    </row>
    <row r="151" spans="2:12" s="4" customFormat="1" x14ac:dyDescent="0.25">
      <c r="B151" s="48" t="s">
        <v>1147</v>
      </c>
      <c r="C151" s="153">
        <v>5479314.7102499995</v>
      </c>
      <c r="D151" s="153">
        <v>40.26033678127677</v>
      </c>
      <c r="E151" s="153">
        <v>5740697.1267800005</v>
      </c>
      <c r="F151" s="159">
        <v>40.054836480855542</v>
      </c>
      <c r="H151" s="48" t="s">
        <v>1147</v>
      </c>
      <c r="I151" s="153">
        <v>1603379.6414700001</v>
      </c>
      <c r="J151" s="153">
        <v>35.054956917684706</v>
      </c>
      <c r="K151" s="153">
        <v>1699906.6129700001</v>
      </c>
      <c r="L151" s="159">
        <v>35.590082414303531</v>
      </c>
    </row>
    <row r="152" spans="2:12" s="4" customFormat="1" x14ac:dyDescent="0.25">
      <c r="B152" s="48" t="s">
        <v>1155</v>
      </c>
      <c r="C152" s="153">
        <v>465356.96919000003</v>
      </c>
      <c r="D152" s="153">
        <v>3.419301371402486</v>
      </c>
      <c r="E152" s="153">
        <v>536241.82830000005</v>
      </c>
      <c r="F152" s="159">
        <v>3.7415453685150766</v>
      </c>
      <c r="H152" s="48" t="s">
        <v>1155</v>
      </c>
      <c r="I152" s="153">
        <v>237496.69562000004</v>
      </c>
      <c r="J152" s="153">
        <v>5.1924299259648237</v>
      </c>
      <c r="K152" s="153">
        <v>237207.44029</v>
      </c>
      <c r="L152" s="159">
        <v>4.9662918449721172</v>
      </c>
    </row>
    <row r="153" spans="2:12" s="5" customFormat="1" x14ac:dyDescent="0.25">
      <c r="B153" s="166" t="s">
        <v>364</v>
      </c>
      <c r="C153" s="167">
        <v>0</v>
      </c>
      <c r="D153" s="167">
        <v>3.9968028886505635E-15</v>
      </c>
      <c r="E153" s="167">
        <v>-1.7462298274040222E-9</v>
      </c>
      <c r="F153" s="168">
        <v>-1.4210854715202004E-14</v>
      </c>
      <c r="H153" s="166" t="s">
        <v>364</v>
      </c>
      <c r="I153" s="167">
        <v>0</v>
      </c>
      <c r="J153" s="167">
        <v>-7.1054273576010019E-15</v>
      </c>
      <c r="K153" s="167">
        <v>2.9103830456733704E-10</v>
      </c>
      <c r="L153" s="168">
        <v>0</v>
      </c>
    </row>
    <row r="154" spans="2:12" s="4" customFormat="1" x14ac:dyDescent="0.25">
      <c r="B154" s="8"/>
      <c r="C154" s="49"/>
      <c r="D154" s="50"/>
      <c r="E154" s="51"/>
      <c r="F154" s="50"/>
      <c r="H154" s="8"/>
      <c r="I154" s="49"/>
      <c r="J154" s="50"/>
      <c r="K154" s="52"/>
      <c r="L154" s="50"/>
    </row>
    <row r="155" spans="2:12" s="4" customFormat="1" x14ac:dyDescent="0.25">
      <c r="B155" s="572" t="s">
        <v>6</v>
      </c>
      <c r="C155" s="572"/>
      <c r="D155" s="572"/>
      <c r="E155" s="572"/>
      <c r="F155" s="572"/>
      <c r="H155" s="8"/>
      <c r="I155" s="49"/>
      <c r="J155" s="50"/>
      <c r="K155" s="52"/>
      <c r="L155" s="50"/>
    </row>
    <row r="156" spans="2:12" s="4" customFormat="1" x14ac:dyDescent="0.25">
      <c r="B156" s="572"/>
      <c r="C156" s="572"/>
      <c r="D156" s="572"/>
      <c r="E156" s="572"/>
      <c r="F156" s="572"/>
      <c r="H156" s="8"/>
      <c r="I156" s="49"/>
      <c r="J156" s="50"/>
      <c r="K156" s="52"/>
      <c r="L156" s="50"/>
    </row>
    <row r="157" spans="2:12" s="4" customFormat="1" x14ac:dyDescent="0.25">
      <c r="B157" s="573" t="s">
        <v>558</v>
      </c>
      <c r="C157" s="169">
        <v>44196</v>
      </c>
      <c r="D157" s="169">
        <v>44196</v>
      </c>
      <c r="E157" s="169">
        <v>44439</v>
      </c>
      <c r="F157" s="170">
        <v>44439</v>
      </c>
      <c r="H157" s="8"/>
      <c r="I157" s="49"/>
      <c r="J157" s="50"/>
      <c r="K157" s="52"/>
      <c r="L157" s="50"/>
    </row>
    <row r="158" spans="2:12" s="4" customFormat="1" ht="14.4" thickBot="1" x14ac:dyDescent="0.3">
      <c r="B158" s="574"/>
      <c r="C158" s="171" t="s">
        <v>559</v>
      </c>
      <c r="D158" s="171" t="s">
        <v>560</v>
      </c>
      <c r="E158" s="171" t="s">
        <v>559</v>
      </c>
      <c r="F158" s="172" t="s">
        <v>560</v>
      </c>
      <c r="H158" s="8"/>
      <c r="I158" s="49"/>
      <c r="J158" s="50"/>
      <c r="K158" s="52"/>
      <c r="L158" s="50"/>
    </row>
    <row r="159" spans="2:12" s="4" customFormat="1" ht="14.4" thickTop="1" x14ac:dyDescent="0.25">
      <c r="B159" s="47"/>
      <c r="C159" s="153"/>
      <c r="D159" s="153"/>
      <c r="E159" s="134"/>
      <c r="F159" s="159"/>
      <c r="H159" s="8"/>
      <c r="I159" s="49"/>
      <c r="J159" s="50"/>
      <c r="K159" s="52"/>
      <c r="L159" s="50"/>
    </row>
    <row r="160" spans="2:12" s="4" customFormat="1" x14ac:dyDescent="0.25">
      <c r="B160" s="48" t="s">
        <v>1135</v>
      </c>
      <c r="C160" s="153">
        <v>50074.617030000081</v>
      </c>
      <c r="D160" s="153">
        <v>21.469287132105471</v>
      </c>
      <c r="E160" s="153">
        <v>62763.954169999997</v>
      </c>
      <c r="F160" s="159">
        <v>26.941116068251237</v>
      </c>
      <c r="H160" s="8"/>
      <c r="I160" s="49"/>
      <c r="J160" s="50"/>
      <c r="K160" s="52"/>
      <c r="L160" s="50"/>
    </row>
    <row r="161" spans="2:12" s="4" customFormat="1" x14ac:dyDescent="0.25">
      <c r="B161" s="48" t="s">
        <v>1133</v>
      </c>
      <c r="C161" s="153">
        <v>33290.271810000064</v>
      </c>
      <c r="D161" s="153">
        <v>14.273067805322102</v>
      </c>
      <c r="E161" s="153">
        <v>40970.4548</v>
      </c>
      <c r="F161" s="159">
        <v>17.586364542077114</v>
      </c>
      <c r="H161" s="8"/>
      <c r="I161" s="49"/>
      <c r="J161" s="50"/>
      <c r="K161" s="52"/>
      <c r="L161" s="50"/>
    </row>
    <row r="162" spans="2:12" s="4" customFormat="1" x14ac:dyDescent="0.25">
      <c r="B162" s="48" t="s">
        <v>1142</v>
      </c>
      <c r="C162" s="153">
        <v>28183.083859999955</v>
      </c>
      <c r="D162" s="153">
        <v>12.083381871818291</v>
      </c>
      <c r="E162" s="153">
        <v>26296.00072</v>
      </c>
      <c r="F162" s="159">
        <v>11.287427901841166</v>
      </c>
      <c r="H162" s="8"/>
      <c r="I162" s="49"/>
      <c r="J162" s="50"/>
      <c r="K162" s="52"/>
      <c r="L162" s="50"/>
    </row>
    <row r="163" spans="2:12" s="4" customFormat="1" x14ac:dyDescent="0.25">
      <c r="B163" s="48" t="s">
        <v>1139</v>
      </c>
      <c r="C163" s="153">
        <v>29719.435639999982</v>
      </c>
      <c r="D163" s="153">
        <v>12.742086410306937</v>
      </c>
      <c r="E163" s="153">
        <v>24031.659899999999</v>
      </c>
      <c r="F163" s="159">
        <v>10.315470834183087</v>
      </c>
      <c r="H163" s="8"/>
      <c r="I163" s="49"/>
      <c r="J163" s="50"/>
      <c r="K163" s="52"/>
      <c r="L163" s="50"/>
    </row>
    <row r="164" spans="2:12" s="4" customFormat="1" x14ac:dyDescent="0.25">
      <c r="B164" s="48" t="s">
        <v>1136</v>
      </c>
      <c r="C164" s="153">
        <v>20153.76701000001</v>
      </c>
      <c r="D164" s="153">
        <v>8.6408451306181515</v>
      </c>
      <c r="E164" s="153">
        <v>24029.034609999999</v>
      </c>
      <c r="F164" s="159">
        <v>10.314343941469934</v>
      </c>
      <c r="H164" s="8"/>
      <c r="I164" s="49"/>
      <c r="J164" s="50"/>
      <c r="K164" s="52"/>
      <c r="L164" s="50"/>
    </row>
    <row r="165" spans="2:12" s="4" customFormat="1" x14ac:dyDescent="0.25">
      <c r="B165" s="48" t="s">
        <v>1205</v>
      </c>
      <c r="C165" s="153">
        <v>20831.396289999946</v>
      </c>
      <c r="D165" s="153">
        <v>8.9313759113673008</v>
      </c>
      <c r="E165" s="153">
        <v>23800.780269999999</v>
      </c>
      <c r="F165" s="159">
        <v>10.216366897984656</v>
      </c>
      <c r="H165" s="8"/>
      <c r="I165" s="49"/>
      <c r="J165" s="50"/>
      <c r="K165" s="52"/>
      <c r="L165" s="50"/>
    </row>
    <row r="166" spans="2:12" s="4" customFormat="1" x14ac:dyDescent="0.25">
      <c r="B166" s="48" t="s">
        <v>1134</v>
      </c>
      <c r="C166" s="153">
        <v>30011.888679999975</v>
      </c>
      <c r="D166" s="153">
        <v>12.867474454406313</v>
      </c>
      <c r="E166" s="153">
        <v>11814.43102</v>
      </c>
      <c r="F166" s="159">
        <v>5.0712859251673219</v>
      </c>
      <c r="H166" s="8"/>
      <c r="I166" s="49"/>
      <c r="J166" s="50"/>
      <c r="K166" s="52"/>
      <c r="L166" s="50"/>
    </row>
    <row r="167" spans="2:12" s="4" customFormat="1" x14ac:dyDescent="0.25">
      <c r="B167" s="48" t="s">
        <v>1141</v>
      </c>
      <c r="C167" s="153">
        <v>6851.3036800000118</v>
      </c>
      <c r="D167" s="153">
        <v>2.9374684153260091</v>
      </c>
      <c r="E167" s="153">
        <v>6650.8262100000002</v>
      </c>
      <c r="F167" s="159">
        <v>2.854834167841874</v>
      </c>
      <c r="H167" s="8"/>
      <c r="I167" s="49"/>
      <c r="J167" s="50"/>
      <c r="K167" s="52"/>
      <c r="L167" s="50"/>
    </row>
    <row r="168" spans="2:12" s="4" customFormat="1" x14ac:dyDescent="0.25">
      <c r="B168" s="48" t="s">
        <v>1138</v>
      </c>
      <c r="C168" s="153">
        <v>7662.2755999999936</v>
      </c>
      <c r="D168" s="153">
        <v>3.2851693072993502</v>
      </c>
      <c r="E168" s="153">
        <v>6632.1780600000002</v>
      </c>
      <c r="F168" s="159">
        <v>2.8468295419343455</v>
      </c>
      <c r="H168" s="8"/>
      <c r="I168" s="49"/>
      <c r="J168" s="50"/>
      <c r="K168" s="52"/>
      <c r="L168" s="50"/>
    </row>
    <row r="169" spans="2:12" s="4" customFormat="1" x14ac:dyDescent="0.25">
      <c r="B169" s="48" t="s">
        <v>1144</v>
      </c>
      <c r="C169" s="153">
        <v>2057.0360000000001</v>
      </c>
      <c r="D169" s="153">
        <v>0.88194576702642113</v>
      </c>
      <c r="E169" s="153">
        <v>3177.598</v>
      </c>
      <c r="F169" s="159">
        <v>1.3639681831448733</v>
      </c>
      <c r="H169" s="8"/>
      <c r="I169" s="49"/>
      <c r="J169" s="50"/>
      <c r="K169" s="52"/>
      <c r="L169" s="50"/>
    </row>
    <row r="170" spans="2:12" s="4" customFormat="1" x14ac:dyDescent="0.25">
      <c r="B170" s="48" t="s">
        <v>1145</v>
      </c>
      <c r="C170" s="153">
        <v>2588.3661999999968</v>
      </c>
      <c r="D170" s="153">
        <v>1.1097514159228425</v>
      </c>
      <c r="E170" s="153">
        <v>2888.5097799999999</v>
      </c>
      <c r="F170" s="159">
        <v>1.239878498357186</v>
      </c>
      <c r="H170" s="8"/>
      <c r="I170" s="49"/>
      <c r="J170" s="50"/>
      <c r="K170" s="52"/>
      <c r="L170" s="50"/>
    </row>
    <row r="171" spans="2:12" s="4" customFormat="1" x14ac:dyDescent="0.25">
      <c r="B171" s="48" t="s">
        <v>1143</v>
      </c>
      <c r="C171" s="153">
        <v>2141.3451800000039</v>
      </c>
      <c r="D171" s="153">
        <v>0.91809298293439368</v>
      </c>
      <c r="E171" s="153">
        <v>2226.12</v>
      </c>
      <c r="F171" s="159">
        <v>0.95555097021790214</v>
      </c>
      <c r="H171" s="8"/>
      <c r="I171" s="49"/>
      <c r="J171" s="50"/>
      <c r="K171" s="52"/>
      <c r="L171" s="50"/>
    </row>
    <row r="172" spans="2:12" s="4" customFormat="1" x14ac:dyDescent="0.25">
      <c r="B172" s="48" t="s">
        <v>1140</v>
      </c>
      <c r="C172" s="153">
        <v>1429.0003399999987</v>
      </c>
      <c r="D172" s="153">
        <v>0.6126780479011138</v>
      </c>
      <c r="E172" s="153">
        <v>2223.3956600000001</v>
      </c>
      <c r="F172" s="159">
        <v>0.9543815607834587</v>
      </c>
      <c r="H172" s="8"/>
      <c r="I172" s="49"/>
      <c r="J172" s="50"/>
      <c r="K172" s="52"/>
      <c r="L172" s="50"/>
    </row>
    <row r="173" spans="2:12" s="4" customFormat="1" x14ac:dyDescent="0.25">
      <c r="B173" s="48" t="s">
        <v>1154</v>
      </c>
      <c r="C173" s="153">
        <v>275.37773000000016</v>
      </c>
      <c r="D173" s="153">
        <v>0.11806707481388019</v>
      </c>
      <c r="E173" s="153">
        <v>1301.7057600000001</v>
      </c>
      <c r="F173" s="159">
        <v>0.55875074205623765</v>
      </c>
      <c r="H173" s="8"/>
      <c r="I173" s="49"/>
      <c r="J173" s="50"/>
      <c r="K173" s="52"/>
      <c r="L173" s="50"/>
    </row>
    <row r="174" spans="2:12" s="4" customFormat="1" x14ac:dyDescent="0.25">
      <c r="B174" s="48" t="s">
        <v>1286</v>
      </c>
      <c r="C174" s="153">
        <v>1648.9040800000002</v>
      </c>
      <c r="D174" s="153">
        <v>0.70696087651776418</v>
      </c>
      <c r="E174" s="153">
        <v>729.85601999999994</v>
      </c>
      <c r="F174" s="159">
        <v>0.31328707708047032</v>
      </c>
      <c r="H174" s="8"/>
      <c r="I174" s="49"/>
      <c r="J174" s="50"/>
      <c r="K174" s="52"/>
      <c r="L174" s="50"/>
    </row>
    <row r="175" spans="2:12" s="4" customFormat="1" x14ac:dyDescent="0.25">
      <c r="B175" s="48" t="s">
        <v>1151</v>
      </c>
      <c r="C175" s="153">
        <v>838.45516999999927</v>
      </c>
      <c r="D175" s="153">
        <v>0.35948422294161003</v>
      </c>
      <c r="E175" s="153">
        <v>710.12136999999996</v>
      </c>
      <c r="F175" s="159">
        <v>0.30481607643611569</v>
      </c>
      <c r="H175" s="8"/>
      <c r="I175" s="49"/>
      <c r="J175" s="50"/>
      <c r="K175" s="52"/>
      <c r="L175" s="50"/>
    </row>
    <row r="176" spans="2:12" s="4" customFormat="1" x14ac:dyDescent="0.25">
      <c r="B176" s="48" t="s">
        <v>1285</v>
      </c>
      <c r="C176" s="153">
        <v>-2706.1307500000003</v>
      </c>
      <c r="D176" s="153">
        <v>-1.1602424848094708</v>
      </c>
      <c r="E176" s="153">
        <v>421.47116999999997</v>
      </c>
      <c r="F176" s="159">
        <v>0.18091440956119811</v>
      </c>
      <c r="H176" s="8"/>
      <c r="I176" s="49"/>
      <c r="J176" s="50"/>
      <c r="K176" s="52"/>
      <c r="L176" s="50"/>
    </row>
    <row r="177" spans="2:12" s="4" customFormat="1" x14ac:dyDescent="0.25">
      <c r="B177" s="48" t="s">
        <v>1150</v>
      </c>
      <c r="C177" s="153">
        <v>-376.71540999999979</v>
      </c>
      <c r="D177" s="153">
        <v>-0.16151519041140872</v>
      </c>
      <c r="E177" s="153">
        <v>241.54093</v>
      </c>
      <c r="F177" s="159">
        <v>0.1036802463518743</v>
      </c>
      <c r="H177" s="8"/>
      <c r="I177" s="49"/>
      <c r="J177" s="50"/>
      <c r="K177" s="52"/>
      <c r="L177" s="50"/>
    </row>
    <row r="178" spans="2:12" s="4" customFormat="1" x14ac:dyDescent="0.25">
      <c r="B178" s="48" t="s">
        <v>1153</v>
      </c>
      <c r="C178" s="153">
        <v>8.2804999999998472</v>
      </c>
      <c r="D178" s="153">
        <v>3.5502304888500474E-3</v>
      </c>
      <c r="E178" s="153">
        <v>93.307199999999995</v>
      </c>
      <c r="F178" s="159">
        <v>4.005165287060708E-2</v>
      </c>
      <c r="H178" s="8"/>
      <c r="I178" s="49"/>
      <c r="J178" s="50"/>
      <c r="K178" s="52"/>
      <c r="L178" s="50"/>
    </row>
    <row r="179" spans="2:12" s="4" customFormat="1" x14ac:dyDescent="0.25">
      <c r="B179" s="48" t="s">
        <v>1149</v>
      </c>
      <c r="C179" s="153">
        <v>128.4642300000005</v>
      </c>
      <c r="D179" s="153">
        <v>5.5078512900507824E-2</v>
      </c>
      <c r="E179" s="153">
        <v>44.549030000000002</v>
      </c>
      <c r="F179" s="159">
        <v>1.9122450199794454E-2</v>
      </c>
      <c r="H179" s="8"/>
      <c r="I179" s="49"/>
      <c r="J179" s="50"/>
      <c r="K179" s="52"/>
      <c r="L179" s="50"/>
    </row>
    <row r="180" spans="2:12" s="4" customFormat="1" x14ac:dyDescent="0.25">
      <c r="B180" s="48" t="s">
        <v>1148</v>
      </c>
      <c r="C180" s="153">
        <v>204.61279999999897</v>
      </c>
      <c r="D180" s="153">
        <v>8.7726900666504029E-2</v>
      </c>
      <c r="E180" s="153">
        <v>29.654959999999999</v>
      </c>
      <c r="F180" s="159">
        <v>1.2729244515018544E-2</v>
      </c>
      <c r="H180" s="8"/>
      <c r="I180" s="49"/>
      <c r="J180" s="50"/>
      <c r="K180" s="52"/>
      <c r="L180" s="50"/>
    </row>
    <row r="181" spans="2:12" s="4" customFormat="1" x14ac:dyDescent="0.25">
      <c r="B181" s="48" t="s">
        <v>1146</v>
      </c>
      <c r="C181" s="153">
        <v>203.38779999999679</v>
      </c>
      <c r="D181" s="153">
        <v>8.7201686929549854E-2</v>
      </c>
      <c r="E181" s="153">
        <v>-659.92312000000004</v>
      </c>
      <c r="F181" s="159">
        <v>-0.2832687265669529</v>
      </c>
      <c r="H181" s="8"/>
      <c r="I181" s="49"/>
      <c r="J181" s="50"/>
      <c r="K181" s="52"/>
      <c r="L181" s="50"/>
    </row>
    <row r="182" spans="2:12" s="4" customFormat="1" x14ac:dyDescent="0.25">
      <c r="B182" s="48" t="s">
        <v>1152</v>
      </c>
      <c r="C182" s="153">
        <v>-1980.3115299999999</v>
      </c>
      <c r="D182" s="153">
        <v>-0.84905046449217003</v>
      </c>
      <c r="E182" s="153">
        <v>-1333.22911</v>
      </c>
      <c r="F182" s="159">
        <v>-0.57228198371302996</v>
      </c>
      <c r="H182" s="8"/>
      <c r="I182" s="49"/>
      <c r="J182" s="50"/>
      <c r="K182" s="52"/>
      <c r="L182" s="50"/>
    </row>
    <row r="183" spans="2:12" s="4" customFormat="1" x14ac:dyDescent="0.25">
      <c r="B183" s="48" t="s">
        <v>1284</v>
      </c>
      <c r="C183" s="153">
        <v>0.26584999999977299</v>
      </c>
      <c r="D183" s="153">
        <v>1.1398209956645089E-4</v>
      </c>
      <c r="E183" s="153">
        <v>-6116.8329800000001</v>
      </c>
      <c r="F183" s="159">
        <v>-2.6256202220454701</v>
      </c>
      <c r="H183" s="8"/>
      <c r="I183" s="49"/>
      <c r="J183" s="50"/>
      <c r="K183" s="52"/>
      <c r="L183" s="50"/>
    </row>
    <row r="184" spans="2:12" s="4" customFormat="1" x14ac:dyDescent="0.25">
      <c r="B184" s="48"/>
      <c r="C184" s="153"/>
      <c r="D184" s="153"/>
      <c r="E184" s="153"/>
      <c r="F184" s="159"/>
      <c r="H184" s="8"/>
      <c r="I184" s="49"/>
      <c r="J184" s="50"/>
      <c r="K184" s="52"/>
      <c r="L184" s="50"/>
    </row>
    <row r="185" spans="2:12" s="5" customFormat="1" x14ac:dyDescent="0.25">
      <c r="B185" s="155" t="s">
        <v>1156</v>
      </c>
      <c r="C185" s="161">
        <v>233238.37779000029</v>
      </c>
      <c r="D185" s="160">
        <v>100</v>
      </c>
      <c r="E185" s="161">
        <v>232967.16442999995</v>
      </c>
      <c r="F185" s="162">
        <v>100</v>
      </c>
      <c r="H185" s="175"/>
      <c r="I185" s="156"/>
      <c r="J185" s="157"/>
      <c r="K185" s="158"/>
      <c r="L185" s="157"/>
    </row>
    <row r="186" spans="2:12" s="4" customFormat="1" x14ac:dyDescent="0.25">
      <c r="B186" s="8"/>
      <c r="C186" s="153"/>
      <c r="D186" s="153"/>
      <c r="E186" s="153"/>
      <c r="F186" s="153"/>
      <c r="H186" s="8"/>
      <c r="I186" s="49"/>
      <c r="J186" s="50"/>
      <c r="K186" s="52"/>
      <c r="L186" s="50"/>
    </row>
    <row r="187" spans="2:12" s="4" customFormat="1" x14ac:dyDescent="0.25">
      <c r="B187" s="154" t="s">
        <v>1137</v>
      </c>
      <c r="C187" s="164">
        <v>133530.54453000007</v>
      </c>
      <c r="D187" s="163">
        <v>57.250674522452016</v>
      </c>
      <c r="E187" s="164">
        <v>139577.87459999998</v>
      </c>
      <c r="F187" s="174">
        <v>59.913110476965606</v>
      </c>
      <c r="H187" s="8"/>
      <c r="I187" s="49"/>
      <c r="J187" s="50"/>
      <c r="K187" s="52"/>
      <c r="L187" s="50"/>
    </row>
    <row r="188" spans="2:12" s="4" customFormat="1" x14ac:dyDescent="0.25">
      <c r="B188" s="48" t="s">
        <v>1147</v>
      </c>
      <c r="C188" s="153">
        <v>101463.24279000005</v>
      </c>
      <c r="D188" s="153">
        <v>43.501950129902731</v>
      </c>
      <c r="E188" s="153">
        <v>97927.06859999997</v>
      </c>
      <c r="F188" s="159">
        <v>42.034708556288535</v>
      </c>
      <c r="H188" s="8"/>
      <c r="I188" s="49"/>
      <c r="J188" s="50"/>
      <c r="K188" s="52"/>
      <c r="L188" s="50"/>
    </row>
    <row r="189" spans="2:12" s="4" customFormat="1" x14ac:dyDescent="0.25">
      <c r="B189" s="48" t="s">
        <v>1155</v>
      </c>
      <c r="C189" s="153">
        <v>-1755.4095300000336</v>
      </c>
      <c r="D189" s="153">
        <v>-0.75262465235482956</v>
      </c>
      <c r="E189" s="153">
        <v>-4537.7787699999999</v>
      </c>
      <c r="F189" s="159">
        <v>-1.9478190332541365</v>
      </c>
      <c r="H189" s="8"/>
      <c r="I189" s="49"/>
      <c r="J189" s="50"/>
      <c r="K189" s="52"/>
      <c r="L189" s="50"/>
    </row>
    <row r="190" spans="2:12" s="5" customFormat="1" x14ac:dyDescent="0.25">
      <c r="B190" s="166" t="s">
        <v>364</v>
      </c>
      <c r="C190" s="167">
        <v>2.0372681319713593E-10</v>
      </c>
      <c r="D190" s="167">
        <v>8.2489570729649131E-14</v>
      </c>
      <c r="E190" s="167">
        <v>0</v>
      </c>
      <c r="F190" s="168">
        <v>-5.1070259132757201E-15</v>
      </c>
      <c r="H190" s="175"/>
      <c r="I190" s="156"/>
      <c r="J190" s="157"/>
      <c r="K190" s="158"/>
      <c r="L190" s="157"/>
    </row>
    <row r="191" spans="2:12" s="5" customFormat="1" x14ac:dyDescent="0.25">
      <c r="B191" s="175"/>
      <c r="C191" s="165"/>
      <c r="D191" s="165"/>
      <c r="E191" s="165"/>
      <c r="F191" s="165"/>
      <c r="H191" s="175"/>
      <c r="I191" s="156"/>
      <c r="J191" s="157"/>
      <c r="K191" s="158"/>
      <c r="L191" s="157"/>
    </row>
    <row r="192" spans="2:12" s="5" customFormat="1" x14ac:dyDescent="0.25">
      <c r="B192" s="175"/>
      <c r="C192" s="165"/>
      <c r="D192" s="165"/>
      <c r="E192" s="165"/>
      <c r="F192" s="165"/>
      <c r="H192" s="175"/>
      <c r="I192" s="156"/>
      <c r="J192" s="157"/>
      <c r="K192" s="158"/>
      <c r="L192" s="157"/>
    </row>
    <row r="193" spans="2:12" s="4" customFormat="1" x14ac:dyDescent="0.25">
      <c r="B193" s="8"/>
      <c r="C193" s="49"/>
      <c r="D193" s="50"/>
      <c r="E193" s="51"/>
      <c r="F193" s="50"/>
      <c r="H193" s="8"/>
      <c r="I193" s="49"/>
      <c r="J193" s="50"/>
      <c r="K193" s="52"/>
      <c r="L193" s="50"/>
    </row>
    <row r="194" spans="2:12" s="5" customFormat="1" x14ac:dyDescent="0.25">
      <c r="B194" s="40" t="s">
        <v>723</v>
      </c>
      <c r="C194" s="92"/>
      <c r="D194" s="40"/>
      <c r="E194" s="40"/>
      <c r="F194" s="40"/>
      <c r="H194" s="40"/>
      <c r="I194" s="92"/>
      <c r="J194" s="40"/>
      <c r="K194" s="40"/>
      <c r="L194" s="40"/>
    </row>
    <row r="195" spans="2:12" s="40" customFormat="1" x14ac:dyDescent="0.25">
      <c r="B195" s="40" t="s">
        <v>1214</v>
      </c>
      <c r="C195" s="92"/>
      <c r="I195" s="92"/>
    </row>
    <row r="196" spans="2:12" s="40" customFormat="1" x14ac:dyDescent="0.25">
      <c r="B196" s="40" t="s">
        <v>1220</v>
      </c>
      <c r="C196" s="92"/>
      <c r="I196" s="92"/>
    </row>
    <row r="197" spans="2:12" x14ac:dyDescent="0.25">
      <c r="B197" s="42" t="s">
        <v>1217</v>
      </c>
    </row>
    <row r="198" spans="2:12" x14ac:dyDescent="0.25">
      <c r="B198" s="42" t="s">
        <v>1218</v>
      </c>
    </row>
    <row r="199" spans="2:12" x14ac:dyDescent="0.25">
      <c r="B199" s="42" t="s">
        <v>1219</v>
      </c>
    </row>
    <row r="200" spans="2:12" x14ac:dyDescent="0.25">
      <c r="B200" s="40" t="s">
        <v>1163</v>
      </c>
    </row>
    <row r="201" spans="2:12" x14ac:dyDescent="0.25">
      <c r="B201" s="42" t="s">
        <v>1279</v>
      </c>
    </row>
    <row r="202" spans="2:12" x14ac:dyDescent="0.25">
      <c r="B202" s="42" t="s">
        <v>1226</v>
      </c>
    </row>
    <row r="209" s="42" customFormat="1" x14ac:dyDescent="0.25"/>
    <row r="210" s="42" customFormat="1" x14ac:dyDescent="0.25"/>
    <row r="211" s="42" customFormat="1" x14ac:dyDescent="0.25"/>
    <row r="212" s="42" customFormat="1" x14ac:dyDescent="0.25"/>
    <row r="213" s="42" customFormat="1" x14ac:dyDescent="0.25"/>
    <row r="214" s="42" customFormat="1" x14ac:dyDescent="0.25"/>
    <row r="215" s="42" customFormat="1" x14ac:dyDescent="0.25"/>
    <row r="216" s="42" customFormat="1" x14ac:dyDescent="0.25"/>
    <row r="217" s="42" customFormat="1" x14ac:dyDescent="0.25"/>
    <row r="218" s="42" customFormat="1" x14ac:dyDescent="0.25"/>
    <row r="219" s="42" customFormat="1" x14ac:dyDescent="0.25"/>
    <row r="220" s="42" customFormat="1" x14ac:dyDescent="0.25"/>
    <row r="221" s="42" customFormat="1" x14ac:dyDescent="0.25"/>
    <row r="222" s="42" customFormat="1" x14ac:dyDescent="0.25"/>
    <row r="223" s="42" customFormat="1" x14ac:dyDescent="0.25"/>
    <row r="224" s="42" customFormat="1" x14ac:dyDescent="0.25"/>
    <row r="225" s="42" customFormat="1" x14ac:dyDescent="0.25"/>
    <row r="226" s="42" customFormat="1" x14ac:dyDescent="0.25"/>
    <row r="227" s="42" customFormat="1" x14ac:dyDescent="0.25"/>
    <row r="228" s="42" customFormat="1" x14ac:dyDescent="0.25"/>
    <row r="229" s="42" customFormat="1" x14ac:dyDescent="0.25"/>
    <row r="230" s="42" customFormat="1" x14ac:dyDescent="0.25"/>
    <row r="231" s="42" customFormat="1" x14ac:dyDescent="0.25"/>
    <row r="232" s="42" customFormat="1" x14ac:dyDescent="0.25"/>
    <row r="233" s="42" customFormat="1" x14ac:dyDescent="0.25"/>
    <row r="234" s="42" customFormat="1" x14ac:dyDescent="0.25"/>
    <row r="235" s="42" customFormat="1" x14ac:dyDescent="0.25"/>
    <row r="236" s="42" customFormat="1" x14ac:dyDescent="0.25"/>
    <row r="237" s="42" customFormat="1" x14ac:dyDescent="0.25"/>
    <row r="238" s="42" customFormat="1" x14ac:dyDescent="0.25"/>
    <row r="239" s="42" customFormat="1" x14ac:dyDescent="0.25"/>
    <row r="240" s="42" customFormat="1" x14ac:dyDescent="0.25"/>
    <row r="241" s="42" customFormat="1" x14ac:dyDescent="0.25"/>
    <row r="242" s="42" customFormat="1" x14ac:dyDescent="0.25"/>
    <row r="243" s="42" customFormat="1" x14ac:dyDescent="0.25"/>
    <row r="244" s="42" customFormat="1" x14ac:dyDescent="0.25"/>
    <row r="245" s="42" customFormat="1" x14ac:dyDescent="0.25"/>
    <row r="246" s="42" customFormat="1" x14ac:dyDescent="0.25"/>
    <row r="247" s="42" customFormat="1" x14ac:dyDescent="0.25"/>
    <row r="248" s="42" customFormat="1" x14ac:dyDescent="0.25"/>
    <row r="249" s="42" customFormat="1" x14ac:dyDescent="0.25"/>
    <row r="250" s="42" customFormat="1" x14ac:dyDescent="0.25"/>
    <row r="251" s="42" customFormat="1" x14ac:dyDescent="0.25"/>
    <row r="252" s="42" customFormat="1" x14ac:dyDescent="0.25"/>
    <row r="253" s="42" customFormat="1" x14ac:dyDescent="0.25"/>
    <row r="254" s="42" customFormat="1" x14ac:dyDescent="0.25"/>
    <row r="255" s="42" customFormat="1" x14ac:dyDescent="0.25"/>
    <row r="256" s="42" customFormat="1" x14ac:dyDescent="0.25"/>
    <row r="257" s="42" customFormat="1" x14ac:dyDescent="0.25"/>
    <row r="258" s="42" customFormat="1" x14ac:dyDescent="0.25"/>
    <row r="259" s="42" customFormat="1" x14ac:dyDescent="0.25"/>
    <row r="260" s="42" customFormat="1" x14ac:dyDescent="0.25"/>
    <row r="261" s="42" customFormat="1" x14ac:dyDescent="0.25"/>
    <row r="262" s="42" customFormat="1" x14ac:dyDescent="0.25"/>
    <row r="263" s="42" customFormat="1" x14ac:dyDescent="0.25"/>
    <row r="264" s="42" customFormat="1" x14ac:dyDescent="0.25"/>
    <row r="265" s="42" customFormat="1" x14ac:dyDescent="0.25"/>
    <row r="266" s="42" customFormat="1" x14ac:dyDescent="0.25"/>
    <row r="267" s="42" customFormat="1" x14ac:dyDescent="0.25"/>
    <row r="268" s="42" customFormat="1" x14ac:dyDescent="0.25"/>
    <row r="269" s="42" customFormat="1" x14ac:dyDescent="0.25"/>
    <row r="270" s="42" customFormat="1" x14ac:dyDescent="0.25"/>
    <row r="271" s="42" customFormat="1" x14ac:dyDescent="0.25"/>
    <row r="272" s="42" customFormat="1" x14ac:dyDescent="0.25"/>
    <row r="273" s="42" customFormat="1" x14ac:dyDescent="0.25"/>
    <row r="274" s="42" customFormat="1" x14ac:dyDescent="0.25"/>
    <row r="275" s="42" customFormat="1" x14ac:dyDescent="0.25"/>
    <row r="276" s="42" customFormat="1" x14ac:dyDescent="0.25"/>
    <row r="277" s="42" customFormat="1" x14ac:dyDescent="0.25"/>
    <row r="278" s="42" customFormat="1" x14ac:dyDescent="0.25"/>
    <row r="279" s="42" customFormat="1" x14ac:dyDescent="0.25"/>
    <row r="280" s="42" customFormat="1" x14ac:dyDescent="0.25"/>
    <row r="281" s="42" customFormat="1" x14ac:dyDescent="0.25"/>
    <row r="282" s="42" customFormat="1" x14ac:dyDescent="0.25"/>
    <row r="283" s="42" customFormat="1" x14ac:dyDescent="0.25"/>
    <row r="284" s="42" customFormat="1" x14ac:dyDescent="0.25"/>
    <row r="285" s="42" customFormat="1" x14ac:dyDescent="0.25"/>
    <row r="286" s="42" customFormat="1" x14ac:dyDescent="0.25"/>
    <row r="287" s="42" customFormat="1" x14ac:dyDescent="0.25"/>
    <row r="288" s="42" customFormat="1" x14ac:dyDescent="0.25"/>
    <row r="289" s="42" customFormat="1" x14ac:dyDescent="0.25"/>
    <row r="290" s="42" customFormat="1" x14ac:dyDescent="0.25"/>
    <row r="291" s="42" customFormat="1" x14ac:dyDescent="0.25"/>
    <row r="292" s="42" customFormat="1" x14ac:dyDescent="0.25"/>
    <row r="293" s="42" customFormat="1" x14ac:dyDescent="0.25"/>
    <row r="294" s="42" customFormat="1" x14ac:dyDescent="0.25"/>
    <row r="295" s="42" customFormat="1" x14ac:dyDescent="0.25"/>
    <row r="296" s="42" customFormat="1" x14ac:dyDescent="0.25"/>
    <row r="297" s="42" customFormat="1" x14ac:dyDescent="0.25"/>
  </sheetData>
  <sortState xmlns:xlrd2="http://schemas.microsoft.com/office/spreadsheetml/2017/richdata2" ref="B160:F183">
    <sortCondition descending="1" ref="F160:F183"/>
  </sortState>
  <customSheetViews>
    <customSheetView guid="{CFED1871-9B9D-472F-82C9-C68C06036B2E}" scale="75" showGridLines="0" topLeftCell="G287">
      <selection activeCell="F14" sqref="F13:F14"/>
      <pageMargins left="0.7" right="0.7" top="0.75" bottom="0.75" header="0.3" footer="0.3"/>
      <pageSetup orientation="portrait" horizontalDpi="4294967294" verticalDpi="4294967294" r:id="rId1"/>
    </customSheetView>
  </customSheetViews>
  <mergeCells count="18">
    <mergeCell ref="B157:B158"/>
    <mergeCell ref="B46:B47"/>
    <mergeCell ref="H46:H47"/>
    <mergeCell ref="B81:F82"/>
    <mergeCell ref="H81:L82"/>
    <mergeCell ref="B83:B84"/>
    <mergeCell ref="H83:H84"/>
    <mergeCell ref="B118:F119"/>
    <mergeCell ref="H118:L119"/>
    <mergeCell ref="B120:B121"/>
    <mergeCell ref="H120:H121"/>
    <mergeCell ref="B155:F156"/>
    <mergeCell ref="B7:F8"/>
    <mergeCell ref="H7:L8"/>
    <mergeCell ref="B9:B10"/>
    <mergeCell ref="H9:H10"/>
    <mergeCell ref="B44:F45"/>
    <mergeCell ref="H44:L45"/>
  </mergeCells>
  <pageMargins left="0.7" right="0.7" top="0.75" bottom="0.75" header="0.3" footer="0.3"/>
  <pageSetup orientation="portrait" horizontalDpi="4294967294" verticalDpi="4294967294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Hoja11"/>
  <dimension ref="C33:AK1121"/>
  <sheetViews>
    <sheetView showGridLines="0" topLeftCell="A4" zoomScale="70" zoomScaleNormal="70" workbookViewId="0">
      <selection activeCell="C13" sqref="C13"/>
    </sheetView>
  </sheetViews>
  <sheetFormatPr defaultColWidth="11.44140625" defaultRowHeight="13.8" x14ac:dyDescent="0.25"/>
  <cols>
    <col min="1" max="1" width="11.44140625" style="82"/>
    <col min="2" max="2" width="11" style="82" customWidth="1"/>
    <col min="3" max="7" width="11.44140625" style="82"/>
    <col min="8" max="8" width="10.21875" style="82" customWidth="1"/>
    <col min="9" max="11" width="11.44140625" style="82"/>
    <col min="12" max="12" width="10.21875" style="82" customWidth="1"/>
    <col min="13" max="13" width="5.21875" style="82" customWidth="1"/>
    <col min="14" max="36" width="11.44140625" style="82"/>
    <col min="37" max="37" width="13.21875" style="82" bestFit="1" customWidth="1"/>
    <col min="38" max="16384" width="11.44140625" style="82"/>
  </cols>
  <sheetData>
    <row r="33" spans="3:37" x14ac:dyDescent="0.25">
      <c r="C33" s="82" t="s">
        <v>954</v>
      </c>
    </row>
    <row r="44" spans="3:37" x14ac:dyDescent="0.25">
      <c r="AK44" s="82">
        <v>0</v>
      </c>
    </row>
    <row r="116" spans="3:3" x14ac:dyDescent="0.25">
      <c r="C116" s="82" t="s">
        <v>985</v>
      </c>
    </row>
    <row r="871" s="82" customFormat="1" x14ac:dyDescent="0.25"/>
    <row r="1072" s="82" customFormat="1" x14ac:dyDescent="0.25"/>
    <row r="1121" s="82" customFormat="1" x14ac:dyDescent="0.25"/>
  </sheetData>
  <customSheetViews>
    <customSheetView guid="{CFED1871-9B9D-472F-82C9-C68C06036B2E}" scale="75" showGridLines="0">
      <selection activeCell="F14" sqref="F13:F14"/>
      <pageMargins left="0.7" right="0.7" top="0.75" bottom="0.75" header="0.3" footer="0.3"/>
    </customSheetView>
  </customSheetView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Hoja12"/>
  <dimension ref="A2:CT273"/>
  <sheetViews>
    <sheetView showGridLines="0" topLeftCell="Z1" zoomScale="85" zoomScaleNormal="85" workbookViewId="0">
      <selection activeCell="AB7" sqref="AB7"/>
    </sheetView>
  </sheetViews>
  <sheetFormatPr defaultColWidth="11.44140625" defaultRowHeight="13.8" x14ac:dyDescent="0.25"/>
  <cols>
    <col min="1" max="1" width="2.77734375" style="82" customWidth="1"/>
    <col min="2" max="2" width="15.21875" style="82" customWidth="1"/>
    <col min="3" max="3" width="79.77734375" style="82" customWidth="1"/>
    <col min="4" max="4" width="28" style="115" customWidth="1"/>
    <col min="5" max="5" width="25.77734375" style="117" customWidth="1"/>
    <col min="6" max="6" width="25.21875" style="82" customWidth="1"/>
    <col min="7" max="7" width="25" style="82" customWidth="1"/>
    <col min="8" max="8" width="27.44140625" style="117" customWidth="1"/>
    <col min="9" max="9" width="20.77734375" style="117" customWidth="1"/>
    <col min="10" max="10" width="24.21875" style="117" customWidth="1"/>
    <col min="11" max="11" width="20.44140625" style="82" customWidth="1"/>
    <col min="12" max="12" width="23" style="82" customWidth="1"/>
    <col min="13" max="13" width="33.21875" style="82" customWidth="1"/>
    <col min="14" max="14" width="27.21875" style="82" customWidth="1"/>
    <col min="15" max="17" width="20.77734375" style="82" customWidth="1"/>
    <col min="18" max="18" width="27.44140625" style="82" customWidth="1"/>
    <col min="19" max="19" width="21.21875" style="82" customWidth="1"/>
    <col min="20" max="20" width="21" style="82" customWidth="1"/>
    <col min="21" max="21" width="33.77734375" style="82" customWidth="1"/>
    <col min="22" max="22" width="19.21875" style="82" customWidth="1"/>
    <col min="23" max="23" width="27.44140625" style="82" customWidth="1"/>
    <col min="24" max="24" width="18.44140625" style="82" customWidth="1"/>
    <col min="25" max="25" width="22.44140625" style="82" customWidth="1"/>
    <col min="26" max="26" width="19.21875" style="82" customWidth="1"/>
    <col min="27" max="27" width="22.21875" style="82" customWidth="1"/>
    <col min="28" max="28" width="33.5546875" style="82" customWidth="1"/>
    <col min="29" max="29" width="22.21875" style="82" customWidth="1"/>
    <col min="30" max="30" width="27.44140625" style="82" customWidth="1"/>
    <col min="31" max="31" width="33.5546875" style="82" bestFit="1" customWidth="1"/>
    <col min="32" max="33" width="27.44140625" style="82" bestFit="1" customWidth="1"/>
    <col min="34" max="34" width="15.21875" style="82" bestFit="1" customWidth="1"/>
    <col min="35" max="36" width="31.5546875" style="82" bestFit="1" customWidth="1"/>
    <col min="37" max="37" width="11.44140625" style="82"/>
    <col min="38" max="38" width="22.21875" style="60" customWidth="1"/>
    <col min="39" max="16384" width="11.44140625" style="82"/>
  </cols>
  <sheetData>
    <row r="2" spans="1:98" s="1" customFormat="1" x14ac:dyDescent="0.25">
      <c r="A2" s="224"/>
      <c r="B2" s="10" t="s">
        <v>1212</v>
      </c>
      <c r="C2" s="20"/>
      <c r="D2" s="106"/>
      <c r="E2" s="105"/>
      <c r="F2" s="7"/>
      <c r="G2" s="7"/>
      <c r="H2" s="149"/>
      <c r="I2" s="105"/>
      <c r="J2" s="105"/>
      <c r="K2" s="7"/>
      <c r="L2" s="7"/>
      <c r="M2" s="7"/>
      <c r="N2" s="7"/>
      <c r="O2" s="7"/>
      <c r="P2" s="7"/>
      <c r="AL2" s="330"/>
    </row>
    <row r="3" spans="1:98" s="1" customFormat="1" x14ac:dyDescent="0.25">
      <c r="A3" s="224"/>
      <c r="B3" s="10" t="s">
        <v>1160</v>
      </c>
      <c r="C3" s="20"/>
      <c r="D3" s="106"/>
      <c r="E3" s="105"/>
      <c r="F3" s="7"/>
      <c r="G3" s="7"/>
      <c r="H3" s="105"/>
      <c r="I3" s="105"/>
      <c r="J3" s="105"/>
      <c r="K3" s="7"/>
      <c r="L3" s="7"/>
      <c r="M3" s="7"/>
      <c r="N3" s="7"/>
      <c r="O3" s="7"/>
      <c r="P3" s="7"/>
      <c r="AL3" s="330"/>
    </row>
    <row r="4" spans="1:98" s="1" customFormat="1" x14ac:dyDescent="0.25">
      <c r="A4" s="44"/>
      <c r="B4" s="44">
        <v>44439</v>
      </c>
      <c r="C4" s="20"/>
      <c r="D4" s="106"/>
      <c r="E4" s="106"/>
      <c r="F4" s="7"/>
      <c r="G4" s="7"/>
      <c r="H4" s="138"/>
      <c r="I4" s="105"/>
      <c r="J4" s="105"/>
      <c r="K4" s="7"/>
      <c r="L4" s="7"/>
      <c r="M4" s="7"/>
      <c r="N4" s="7"/>
      <c r="O4" s="7"/>
      <c r="P4" s="7"/>
      <c r="AL4" s="330"/>
    </row>
    <row r="5" spans="1:98" s="1" customFormat="1" x14ac:dyDescent="0.25">
      <c r="A5" s="224"/>
      <c r="B5" s="10" t="s">
        <v>9</v>
      </c>
      <c r="C5" s="20"/>
      <c r="D5" s="106"/>
      <c r="E5" s="105"/>
      <c r="F5" s="7"/>
      <c r="G5" s="7"/>
      <c r="H5" s="105"/>
      <c r="I5" s="105"/>
      <c r="J5" s="105"/>
      <c r="K5" s="7"/>
      <c r="L5" s="7"/>
      <c r="M5" s="7"/>
      <c r="N5" s="24"/>
      <c r="O5" s="7"/>
      <c r="P5" s="7"/>
      <c r="AL5" s="330"/>
    </row>
    <row r="6" spans="1:98" s="1" customFormat="1" ht="15" customHeight="1" x14ac:dyDescent="0.25">
      <c r="A6" s="190"/>
      <c r="B6" s="110"/>
      <c r="C6" s="58"/>
      <c r="D6" s="101"/>
      <c r="E6" s="101"/>
      <c r="F6" s="101"/>
      <c r="G6" s="101"/>
      <c r="H6" s="101"/>
      <c r="I6" s="101"/>
      <c r="J6" s="101"/>
      <c r="K6" s="100"/>
      <c r="L6" s="100"/>
      <c r="M6" s="100"/>
      <c r="N6" s="100"/>
      <c r="O6" s="101"/>
      <c r="P6" s="111"/>
      <c r="Q6" s="111"/>
      <c r="R6" s="111"/>
      <c r="S6" s="111"/>
      <c r="T6" s="111"/>
      <c r="U6" s="111"/>
      <c r="V6" s="93"/>
      <c r="W6" s="111"/>
      <c r="X6" s="111"/>
      <c r="Y6" s="93"/>
      <c r="Z6" s="111"/>
      <c r="AA6" s="93"/>
      <c r="AB6" s="111"/>
      <c r="AC6" s="93"/>
      <c r="AD6" s="111"/>
      <c r="AE6" s="111"/>
      <c r="AF6" s="580" t="s">
        <v>1221</v>
      </c>
      <c r="AG6" s="581"/>
      <c r="AH6" s="581"/>
      <c r="AI6" s="582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</row>
    <row r="7" spans="1:98" s="342" customFormat="1" ht="48.75" customHeight="1" x14ac:dyDescent="0.3">
      <c r="A7" s="540"/>
      <c r="B7" s="344" t="s">
        <v>10</v>
      </c>
      <c r="C7" s="345" t="s">
        <v>11</v>
      </c>
      <c r="D7" s="346" t="s">
        <v>1133</v>
      </c>
      <c r="E7" s="323" t="s">
        <v>1134</v>
      </c>
      <c r="F7" s="323" t="s">
        <v>1135</v>
      </c>
      <c r="G7" s="323" t="s">
        <v>1136</v>
      </c>
      <c r="H7" s="347" t="s">
        <v>1137</v>
      </c>
      <c r="I7" s="323" t="s">
        <v>1138</v>
      </c>
      <c r="J7" s="323" t="s">
        <v>1139</v>
      </c>
      <c r="K7" s="339" t="s">
        <v>1144</v>
      </c>
      <c r="L7" s="340" t="s">
        <v>1205</v>
      </c>
      <c r="M7" s="340" t="s">
        <v>1141</v>
      </c>
      <c r="N7" s="339" t="s">
        <v>1142</v>
      </c>
      <c r="O7" s="323" t="s">
        <v>1145</v>
      </c>
      <c r="P7" s="323" t="s">
        <v>1143</v>
      </c>
      <c r="Q7" s="323" t="s">
        <v>1140</v>
      </c>
      <c r="R7" s="347" t="s">
        <v>1147</v>
      </c>
      <c r="S7" s="323" t="s">
        <v>1146</v>
      </c>
      <c r="T7" s="323" t="s">
        <v>1148</v>
      </c>
      <c r="U7" s="323" t="s">
        <v>1149</v>
      </c>
      <c r="V7" s="340" t="s">
        <v>1150</v>
      </c>
      <c r="W7" s="323" t="s">
        <v>1151</v>
      </c>
      <c r="X7" s="323" t="s">
        <v>1152</v>
      </c>
      <c r="Y7" s="343" t="s">
        <v>1284</v>
      </c>
      <c r="Z7" s="323" t="s">
        <v>1153</v>
      </c>
      <c r="AA7" s="343" t="s">
        <v>1883</v>
      </c>
      <c r="AB7" s="323" t="s">
        <v>1879</v>
      </c>
      <c r="AC7" s="343" t="s">
        <v>1286</v>
      </c>
      <c r="AD7" s="347" t="s">
        <v>1155</v>
      </c>
      <c r="AE7" s="347" t="s">
        <v>1156</v>
      </c>
      <c r="AF7" s="339" t="s">
        <v>1157</v>
      </c>
      <c r="AG7" s="340" t="s">
        <v>1158</v>
      </c>
      <c r="AH7" s="341" t="s">
        <v>1159</v>
      </c>
      <c r="AI7" s="533" t="s">
        <v>1854</v>
      </c>
      <c r="AJ7" s="337" t="s">
        <v>1222</v>
      </c>
    </row>
    <row r="8" spans="1:98" x14ac:dyDescent="0.25">
      <c r="A8" s="83"/>
      <c r="B8" s="87"/>
      <c r="C8" s="89"/>
      <c r="D8" s="94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AJ8" s="89"/>
    </row>
    <row r="9" spans="1:98" s="14" customFormat="1" x14ac:dyDescent="0.25">
      <c r="A9" s="13"/>
      <c r="B9" s="13"/>
      <c r="C9" s="25" t="s">
        <v>3</v>
      </c>
      <c r="D9" s="93">
        <v>3848367.7294800002</v>
      </c>
      <c r="E9" s="93">
        <v>4341577.2921800008</v>
      </c>
      <c r="F9" s="93">
        <v>7782551.6746599991</v>
      </c>
      <c r="G9" s="93">
        <v>3677767.3245700006</v>
      </c>
      <c r="H9" s="93">
        <v>19650264.020889997</v>
      </c>
      <c r="I9" s="93">
        <v>1252361.2018500001</v>
      </c>
      <c r="J9" s="93">
        <v>2466106.7203799998</v>
      </c>
      <c r="K9" s="93">
        <v>204156.24600000001</v>
      </c>
      <c r="L9" s="93">
        <v>2012336.5966099999</v>
      </c>
      <c r="M9" s="93">
        <v>668541.91457000002</v>
      </c>
      <c r="N9" s="93">
        <v>2551181.5669200001</v>
      </c>
      <c r="O9" s="93">
        <v>391878.22951999988</v>
      </c>
      <c r="P9" s="93">
        <v>544684.56767999998</v>
      </c>
      <c r="Q9" s="93">
        <v>607769.57117999985</v>
      </c>
      <c r="R9" s="93">
        <v>10699016.614709999</v>
      </c>
      <c r="S9" s="93">
        <v>443556.84490999999</v>
      </c>
      <c r="T9" s="93">
        <v>129094.30146</v>
      </c>
      <c r="U9" s="93">
        <v>32548.430380000002</v>
      </c>
      <c r="V9" s="93">
        <v>28965.12560000001</v>
      </c>
      <c r="W9" s="93">
        <v>89375.825420000008</v>
      </c>
      <c r="X9" s="93">
        <v>16235.023369999999</v>
      </c>
      <c r="Y9" s="93">
        <v>72289.566569999995</v>
      </c>
      <c r="Z9" s="93">
        <v>16372.817170000002</v>
      </c>
      <c r="AA9" s="93">
        <v>81300.528040000005</v>
      </c>
      <c r="AB9" s="93">
        <v>166595.89319</v>
      </c>
      <c r="AC9" s="93">
        <v>83809.632299999997</v>
      </c>
      <c r="AD9" s="93">
        <v>1160143.9884099998</v>
      </c>
      <c r="AE9" s="93">
        <v>31509424.624009989</v>
      </c>
      <c r="AF9" s="93">
        <v>2755337.8129200004</v>
      </c>
      <c r="AG9" s="93">
        <v>2709843.6367799989</v>
      </c>
      <c r="AH9" s="93">
        <v>0</v>
      </c>
      <c r="AI9" s="93">
        <v>237399.72691</v>
      </c>
      <c r="AJ9" s="426">
        <v>25806843.447399985</v>
      </c>
      <c r="AL9" s="331"/>
    </row>
    <row r="10" spans="1:98" x14ac:dyDescent="0.25">
      <c r="A10" s="83"/>
      <c r="B10" s="83"/>
      <c r="C10" s="84"/>
      <c r="D10" s="94"/>
      <c r="E10" s="94"/>
      <c r="F10" s="94"/>
      <c r="G10" s="94"/>
      <c r="H10" s="94"/>
      <c r="I10" s="94"/>
      <c r="J10" s="94"/>
      <c r="K10" s="94"/>
      <c r="L10" s="94"/>
      <c r="M10" s="94"/>
      <c r="N10" s="94"/>
      <c r="O10" s="94"/>
      <c r="P10" s="94"/>
      <c r="Q10" s="94"/>
      <c r="R10" s="94"/>
      <c r="S10" s="94"/>
      <c r="T10" s="94"/>
      <c r="U10" s="94"/>
      <c r="V10" s="94"/>
      <c r="W10" s="94"/>
      <c r="X10" s="94"/>
      <c r="Y10" s="94"/>
      <c r="Z10" s="94"/>
      <c r="AA10" s="94"/>
      <c r="AB10" s="94"/>
      <c r="AC10" s="94"/>
      <c r="AD10" s="94"/>
      <c r="AE10" s="94"/>
      <c r="AF10" s="94"/>
      <c r="AG10" s="94"/>
      <c r="AH10" s="94"/>
      <c r="AI10" s="94"/>
      <c r="AJ10" s="425"/>
      <c r="AL10" s="327"/>
    </row>
    <row r="11" spans="1:98" x14ac:dyDescent="0.25">
      <c r="A11" s="83"/>
      <c r="B11" s="83">
        <v>1401</v>
      </c>
      <c r="C11" s="84" t="s">
        <v>1027</v>
      </c>
      <c r="D11" s="94">
        <v>1962543.7096500001</v>
      </c>
      <c r="E11" s="94">
        <v>875507.94131999998</v>
      </c>
      <c r="F11" s="94">
        <v>2724189.3069799999</v>
      </c>
      <c r="G11" s="94">
        <v>2264074.8979600002</v>
      </c>
      <c r="H11" s="94">
        <v>7826315.8559099995</v>
      </c>
      <c r="I11" s="94">
        <v>546136.56088</v>
      </c>
      <c r="J11" s="94">
        <v>1763520.0607499999</v>
      </c>
      <c r="K11" s="94">
        <v>200456.66200000001</v>
      </c>
      <c r="L11" s="94">
        <v>89846.324049999996</v>
      </c>
      <c r="M11" s="94">
        <v>47644.448909999999</v>
      </c>
      <c r="N11" s="94">
        <v>2019830.3092799999</v>
      </c>
      <c r="O11" s="94">
        <v>89331.173620000001</v>
      </c>
      <c r="P11" s="94">
        <v>341579.79558999999</v>
      </c>
      <c r="Q11" s="94">
        <v>33.756390000000003</v>
      </c>
      <c r="R11" s="94">
        <v>5098379.0914699994</v>
      </c>
      <c r="S11" s="94">
        <v>322474.05358000001</v>
      </c>
      <c r="T11" s="94">
        <v>61827.193039999998</v>
      </c>
      <c r="U11" s="94">
        <v>12831.41188</v>
      </c>
      <c r="V11" s="94">
        <v>3996.6694299999999</v>
      </c>
      <c r="W11" s="94">
        <v>78805.760070000004</v>
      </c>
      <c r="X11" s="94">
        <v>1036.2915599999999</v>
      </c>
      <c r="Y11" s="94">
        <v>0</v>
      </c>
      <c r="Z11" s="94">
        <v>6272.3455000000004</v>
      </c>
      <c r="AA11" s="94">
        <v>0</v>
      </c>
      <c r="AB11" s="94">
        <v>13666.176310000001</v>
      </c>
      <c r="AC11" s="94">
        <v>0</v>
      </c>
      <c r="AD11" s="94">
        <v>500909.90137000004</v>
      </c>
      <c r="AE11" s="94">
        <v>13425604.848749999</v>
      </c>
      <c r="AF11" s="94">
        <v>2220286.9712800002</v>
      </c>
      <c r="AG11" s="94">
        <v>141487.44238999998</v>
      </c>
      <c r="AH11" s="94">
        <v>0</v>
      </c>
      <c r="AI11" s="94">
        <v>0</v>
      </c>
      <c r="AJ11" s="425">
        <v>11063830.435079997</v>
      </c>
      <c r="AL11" s="259"/>
    </row>
    <row r="12" spans="1:98" x14ac:dyDescent="0.25">
      <c r="A12" s="83"/>
      <c r="B12" s="83">
        <v>1402</v>
      </c>
      <c r="C12" s="84" t="s">
        <v>1325</v>
      </c>
      <c r="D12" s="94">
        <v>1358414.42078</v>
      </c>
      <c r="E12" s="94">
        <v>1760846.3052099999</v>
      </c>
      <c r="F12" s="94">
        <v>2375413.42851</v>
      </c>
      <c r="G12" s="94">
        <v>981969.92841000005</v>
      </c>
      <c r="H12" s="94">
        <v>6476644.0829100003</v>
      </c>
      <c r="I12" s="94">
        <v>474604.85752999998</v>
      </c>
      <c r="J12" s="94">
        <v>594222.89344999997</v>
      </c>
      <c r="K12" s="94">
        <v>0</v>
      </c>
      <c r="L12" s="94">
        <v>1671682.5348</v>
      </c>
      <c r="M12" s="94">
        <v>464703.53477000003</v>
      </c>
      <c r="N12" s="94">
        <v>305278.60722000001</v>
      </c>
      <c r="O12" s="94">
        <v>145131.79405999999</v>
      </c>
      <c r="P12" s="94">
        <v>160939.91222999999</v>
      </c>
      <c r="Q12" s="94">
        <v>248562.94005</v>
      </c>
      <c r="R12" s="94">
        <v>4065127.0741099999</v>
      </c>
      <c r="S12" s="94">
        <v>4050.5684299999998</v>
      </c>
      <c r="T12" s="94">
        <v>55130.573120000001</v>
      </c>
      <c r="U12" s="94">
        <v>8238.6811699999998</v>
      </c>
      <c r="V12" s="94">
        <v>17268.503710000001</v>
      </c>
      <c r="W12" s="94">
        <v>804.66754000000003</v>
      </c>
      <c r="X12" s="94">
        <v>12893.287189999999</v>
      </c>
      <c r="Y12" s="94">
        <v>3625.2435500000001</v>
      </c>
      <c r="Z12" s="94">
        <v>3815.88562</v>
      </c>
      <c r="AA12" s="94">
        <v>0</v>
      </c>
      <c r="AB12" s="94">
        <v>41087.479749999999</v>
      </c>
      <c r="AC12" s="94">
        <v>30.085339999999999</v>
      </c>
      <c r="AD12" s="94">
        <v>146944.97541999997</v>
      </c>
      <c r="AE12" s="94">
        <v>10688716.132440001</v>
      </c>
      <c r="AF12" s="94">
        <v>305278.60722000001</v>
      </c>
      <c r="AG12" s="94">
        <v>2153654.5732800001</v>
      </c>
      <c r="AH12" s="94">
        <v>0</v>
      </c>
      <c r="AI12" s="94">
        <v>3655.3288900000002</v>
      </c>
      <c r="AJ12" s="425">
        <v>8226127.6230499996</v>
      </c>
    </row>
    <row r="13" spans="1:98" x14ac:dyDescent="0.25">
      <c r="A13" s="83"/>
      <c r="B13" s="83">
        <v>1403</v>
      </c>
      <c r="C13" s="84" t="s">
        <v>1026</v>
      </c>
      <c r="D13" s="94">
        <v>194262.57341000001</v>
      </c>
      <c r="E13" s="94">
        <v>474295.25689999998</v>
      </c>
      <c r="F13" s="94">
        <v>629330.13991000003</v>
      </c>
      <c r="G13" s="94">
        <v>235644.91915</v>
      </c>
      <c r="H13" s="94">
        <v>1533532.88937</v>
      </c>
      <c r="I13" s="94">
        <v>48041.726130000003</v>
      </c>
      <c r="J13" s="94">
        <v>67210.288759999996</v>
      </c>
      <c r="K13" s="94">
        <v>0</v>
      </c>
      <c r="L13" s="94">
        <v>0</v>
      </c>
      <c r="M13" s="94">
        <v>85931.361709999997</v>
      </c>
      <c r="N13" s="94">
        <v>106870.30663000001</v>
      </c>
      <c r="O13" s="94">
        <v>32980.683709999998</v>
      </c>
      <c r="P13" s="94">
        <v>19034.60223</v>
      </c>
      <c r="Q13" s="94">
        <v>23.367660000000001</v>
      </c>
      <c r="R13" s="94">
        <v>360092.33682999999</v>
      </c>
      <c r="S13" s="94">
        <v>22302.817200000001</v>
      </c>
      <c r="T13" s="94">
        <v>1366.3821800000001</v>
      </c>
      <c r="U13" s="94">
        <v>25.45655</v>
      </c>
      <c r="V13" s="94">
        <v>51.459330000000001</v>
      </c>
      <c r="W13" s="94">
        <v>162.54598999999999</v>
      </c>
      <c r="X13" s="94">
        <v>0</v>
      </c>
      <c r="Y13" s="94">
        <v>0</v>
      </c>
      <c r="Z13" s="94">
        <v>1437.9164499999999</v>
      </c>
      <c r="AA13" s="94">
        <v>0</v>
      </c>
      <c r="AB13" s="94">
        <v>5114.5719300000001</v>
      </c>
      <c r="AC13" s="94">
        <v>0</v>
      </c>
      <c r="AD13" s="94">
        <v>30461.14963</v>
      </c>
      <c r="AE13" s="94">
        <v>1924086.3758299998</v>
      </c>
      <c r="AF13" s="94">
        <v>106870.30663000001</v>
      </c>
      <c r="AG13" s="94">
        <v>85982.821039999995</v>
      </c>
      <c r="AH13" s="94">
        <v>0</v>
      </c>
      <c r="AI13" s="94">
        <v>0</v>
      </c>
      <c r="AJ13" s="425">
        <v>1731233.24816</v>
      </c>
    </row>
    <row r="14" spans="1:98" x14ac:dyDescent="0.25">
      <c r="A14" s="83"/>
      <c r="B14" s="83">
        <v>1404</v>
      </c>
      <c r="C14" s="84" t="s">
        <v>1331</v>
      </c>
      <c r="D14" s="94">
        <v>205829.35725</v>
      </c>
      <c r="E14" s="94">
        <v>6356.01512</v>
      </c>
      <c r="F14" s="94">
        <v>1043881.7078</v>
      </c>
      <c r="G14" s="94">
        <v>17619.346399999999</v>
      </c>
      <c r="H14" s="94">
        <v>1273686.4265699999</v>
      </c>
      <c r="I14" s="94">
        <v>5196.3706300000003</v>
      </c>
      <c r="J14" s="94">
        <v>0</v>
      </c>
      <c r="K14" s="94">
        <v>0</v>
      </c>
      <c r="L14" s="94">
        <v>0</v>
      </c>
      <c r="M14" s="94">
        <v>0</v>
      </c>
      <c r="N14" s="94">
        <v>2863.1807600000002</v>
      </c>
      <c r="O14" s="94">
        <v>58337.820879999999</v>
      </c>
      <c r="P14" s="94">
        <v>5369.4013999999997</v>
      </c>
      <c r="Q14" s="94">
        <v>323714.06838000001</v>
      </c>
      <c r="R14" s="94">
        <v>395480.84204999998</v>
      </c>
      <c r="S14" s="94">
        <v>63152.3649</v>
      </c>
      <c r="T14" s="94">
        <v>163.72293999999999</v>
      </c>
      <c r="U14" s="94">
        <v>6166.3330900000001</v>
      </c>
      <c r="V14" s="94">
        <v>1240.7593099999999</v>
      </c>
      <c r="W14" s="94">
        <v>8660.9437500000004</v>
      </c>
      <c r="X14" s="94">
        <v>604.45596</v>
      </c>
      <c r="Y14" s="94">
        <v>46600.299570000003</v>
      </c>
      <c r="Z14" s="94">
        <v>68.540539999999993</v>
      </c>
      <c r="AA14" s="94">
        <v>72961.919630000004</v>
      </c>
      <c r="AB14" s="94">
        <v>49090.121789999997</v>
      </c>
      <c r="AC14" s="94">
        <v>76591.98186</v>
      </c>
      <c r="AD14" s="94">
        <v>325301.44334</v>
      </c>
      <c r="AE14" s="94">
        <v>1994468.7119599998</v>
      </c>
      <c r="AF14" s="94">
        <v>2863.1807600000002</v>
      </c>
      <c r="AG14" s="94">
        <v>1240.7593099999999</v>
      </c>
      <c r="AH14" s="94">
        <v>0</v>
      </c>
      <c r="AI14" s="94">
        <v>196154.20105999999</v>
      </c>
      <c r="AJ14" s="425">
        <v>1794210.5708300001</v>
      </c>
    </row>
    <row r="15" spans="1:98" x14ac:dyDescent="0.25">
      <c r="A15" s="83"/>
      <c r="B15" s="83">
        <v>1408</v>
      </c>
      <c r="C15" s="84" t="s">
        <v>1334</v>
      </c>
      <c r="D15" s="94">
        <v>0</v>
      </c>
      <c r="E15" s="94">
        <v>46416.679790000002</v>
      </c>
      <c r="F15" s="94">
        <v>8351.5547800000004</v>
      </c>
      <c r="G15" s="94">
        <v>0</v>
      </c>
      <c r="H15" s="94">
        <v>54768.234570000001</v>
      </c>
      <c r="I15" s="94">
        <v>0</v>
      </c>
      <c r="J15" s="94">
        <v>0</v>
      </c>
      <c r="K15" s="94">
        <v>0</v>
      </c>
      <c r="L15" s="94">
        <v>0</v>
      </c>
      <c r="M15" s="94">
        <v>2958.3031900000001</v>
      </c>
      <c r="N15" s="94">
        <v>413.12054000000001</v>
      </c>
      <c r="O15" s="94">
        <v>0</v>
      </c>
      <c r="P15" s="94">
        <v>0</v>
      </c>
      <c r="Q15" s="94">
        <v>0</v>
      </c>
      <c r="R15" s="94">
        <v>3371.42373</v>
      </c>
      <c r="S15" s="94">
        <v>0</v>
      </c>
      <c r="T15" s="94">
        <v>0</v>
      </c>
      <c r="U15" s="94">
        <v>0</v>
      </c>
      <c r="V15" s="94">
        <v>0</v>
      </c>
      <c r="W15" s="94">
        <v>0</v>
      </c>
      <c r="X15" s="94">
        <v>0</v>
      </c>
      <c r="Y15" s="94">
        <v>0</v>
      </c>
      <c r="Z15" s="94">
        <v>0</v>
      </c>
      <c r="AA15" s="94">
        <v>0</v>
      </c>
      <c r="AB15" s="94">
        <v>0</v>
      </c>
      <c r="AC15" s="94">
        <v>0</v>
      </c>
      <c r="AD15" s="94">
        <v>0</v>
      </c>
      <c r="AE15" s="94">
        <v>58139.658300000003</v>
      </c>
      <c r="AF15" s="94">
        <v>413.12054000000001</v>
      </c>
      <c r="AG15" s="94">
        <v>2958.3031900000001</v>
      </c>
      <c r="AH15" s="94">
        <v>0</v>
      </c>
      <c r="AI15" s="94">
        <v>0</v>
      </c>
      <c r="AJ15" s="425">
        <v>54768.234570000001</v>
      </c>
    </row>
    <row r="16" spans="1:98" x14ac:dyDescent="0.25">
      <c r="A16" s="83"/>
      <c r="B16" s="83">
        <v>1409</v>
      </c>
      <c r="C16" s="84" t="s">
        <v>1335</v>
      </c>
      <c r="D16" s="94">
        <v>1605.7617399999999</v>
      </c>
      <c r="E16" s="94">
        <v>81568.198929999999</v>
      </c>
      <c r="F16" s="94">
        <v>80692.162760000007</v>
      </c>
      <c r="G16" s="94">
        <v>9029.0947099999994</v>
      </c>
      <c r="H16" s="94">
        <v>172895.21814000001</v>
      </c>
      <c r="I16" s="94">
        <v>80014.250390000001</v>
      </c>
      <c r="J16" s="94">
        <v>0</v>
      </c>
      <c r="K16" s="94">
        <v>0</v>
      </c>
      <c r="L16" s="94">
        <v>21006.073270000001</v>
      </c>
      <c r="M16" s="94">
        <v>2952.4373900000001</v>
      </c>
      <c r="N16" s="94">
        <v>36110.352339999998</v>
      </c>
      <c r="O16" s="94">
        <v>15973.607</v>
      </c>
      <c r="P16" s="94">
        <v>136.90251000000001</v>
      </c>
      <c r="Q16" s="94">
        <v>0</v>
      </c>
      <c r="R16" s="94">
        <v>156193.62290000002</v>
      </c>
      <c r="S16" s="94">
        <v>5476.8174300000001</v>
      </c>
      <c r="T16" s="94">
        <v>743.34163000000001</v>
      </c>
      <c r="U16" s="94">
        <v>2243.99253</v>
      </c>
      <c r="V16" s="94">
        <v>356.83535000000001</v>
      </c>
      <c r="W16" s="94">
        <v>0</v>
      </c>
      <c r="X16" s="94">
        <v>0</v>
      </c>
      <c r="Y16" s="94">
        <v>0</v>
      </c>
      <c r="Z16" s="94">
        <v>243.68219999999999</v>
      </c>
      <c r="AA16" s="94">
        <v>0</v>
      </c>
      <c r="AB16" s="94">
        <v>520.86351000000002</v>
      </c>
      <c r="AC16" s="94">
        <v>0</v>
      </c>
      <c r="AD16" s="94">
        <v>9585.5326499999974</v>
      </c>
      <c r="AE16" s="94">
        <v>338674.37369000004</v>
      </c>
      <c r="AF16" s="94">
        <v>36110.352339999998</v>
      </c>
      <c r="AG16" s="94">
        <v>24315.346010000001</v>
      </c>
      <c r="AH16" s="94">
        <v>0</v>
      </c>
      <c r="AI16" s="94">
        <v>0</v>
      </c>
      <c r="AJ16" s="425">
        <v>278248.67533999996</v>
      </c>
    </row>
    <row r="17" spans="1:36" x14ac:dyDescent="0.25">
      <c r="A17" s="83"/>
      <c r="B17" s="83">
        <v>1410</v>
      </c>
      <c r="C17" s="84" t="s">
        <v>1341</v>
      </c>
      <c r="D17" s="94">
        <v>26896.545460000001</v>
      </c>
      <c r="E17" s="94">
        <v>221.87455</v>
      </c>
      <c r="F17" s="94">
        <v>21526.861659999999</v>
      </c>
      <c r="G17" s="94">
        <v>3446.5320099999999</v>
      </c>
      <c r="H17" s="94">
        <v>52091.813679999999</v>
      </c>
      <c r="I17" s="94">
        <v>17699.577600000001</v>
      </c>
      <c r="J17" s="94">
        <v>0</v>
      </c>
      <c r="K17" s="94">
        <v>0</v>
      </c>
      <c r="L17" s="94">
        <v>55608.961089999997</v>
      </c>
      <c r="M17" s="94">
        <v>958.73167999999998</v>
      </c>
      <c r="N17" s="94">
        <v>1143.04853</v>
      </c>
      <c r="O17" s="94">
        <v>5403.6564799999996</v>
      </c>
      <c r="P17" s="94">
        <v>348.02769000000001</v>
      </c>
      <c r="Q17" s="94">
        <v>1307.6714400000001</v>
      </c>
      <c r="R17" s="94">
        <v>82469.674510000012</v>
      </c>
      <c r="S17" s="94">
        <v>83.688429999999997</v>
      </c>
      <c r="T17" s="94">
        <v>3026.86076</v>
      </c>
      <c r="U17" s="94">
        <v>23.15954</v>
      </c>
      <c r="V17" s="94">
        <v>284.89226000000002</v>
      </c>
      <c r="W17" s="94">
        <v>0</v>
      </c>
      <c r="X17" s="94">
        <v>0</v>
      </c>
      <c r="Y17" s="94">
        <v>327.53978000000001</v>
      </c>
      <c r="Z17" s="94">
        <v>132.58892</v>
      </c>
      <c r="AA17" s="94">
        <v>0</v>
      </c>
      <c r="AB17" s="94">
        <v>2721.2865000000002</v>
      </c>
      <c r="AC17" s="94">
        <v>0</v>
      </c>
      <c r="AD17" s="94">
        <v>6600.0161900000003</v>
      </c>
      <c r="AE17" s="94">
        <v>141161.50438</v>
      </c>
      <c r="AF17" s="94">
        <v>1143.04853</v>
      </c>
      <c r="AG17" s="94">
        <v>56852.585029999995</v>
      </c>
      <c r="AH17" s="94">
        <v>0</v>
      </c>
      <c r="AI17" s="94">
        <v>327.53978000000001</v>
      </c>
      <c r="AJ17" s="425">
        <v>82838.33103999999</v>
      </c>
    </row>
    <row r="18" spans="1:36" x14ac:dyDescent="0.25">
      <c r="A18" s="83"/>
      <c r="B18" s="83">
        <v>1411</v>
      </c>
      <c r="C18" s="84" t="s">
        <v>1347</v>
      </c>
      <c r="D18" s="94">
        <v>5733.1793200000002</v>
      </c>
      <c r="E18" s="94">
        <v>7597.1583199999995</v>
      </c>
      <c r="F18" s="94">
        <v>7584.2428799999998</v>
      </c>
      <c r="G18" s="94">
        <v>1585.08781</v>
      </c>
      <c r="H18" s="94">
        <v>22499.66833</v>
      </c>
      <c r="I18" s="94">
        <v>587.87431000000004</v>
      </c>
      <c r="J18" s="94">
        <v>0</v>
      </c>
      <c r="K18" s="94">
        <v>0</v>
      </c>
      <c r="L18" s="94">
        <v>0</v>
      </c>
      <c r="M18" s="94">
        <v>232.30911</v>
      </c>
      <c r="N18" s="94">
        <v>489.89204000000001</v>
      </c>
      <c r="O18" s="94">
        <v>1143.38446</v>
      </c>
      <c r="P18" s="94">
        <v>0</v>
      </c>
      <c r="Q18" s="94">
        <v>0</v>
      </c>
      <c r="R18" s="94">
        <v>2453.4599200000002</v>
      </c>
      <c r="S18" s="94">
        <v>351.98887000000002</v>
      </c>
      <c r="T18" s="94">
        <v>286.10869000000002</v>
      </c>
      <c r="U18" s="94">
        <v>0</v>
      </c>
      <c r="V18" s="94">
        <v>0</v>
      </c>
      <c r="W18" s="94">
        <v>0</v>
      </c>
      <c r="X18" s="94">
        <v>0</v>
      </c>
      <c r="Y18" s="94">
        <v>0</v>
      </c>
      <c r="Z18" s="94">
        <v>209.35984999999999</v>
      </c>
      <c r="AA18" s="94">
        <v>0</v>
      </c>
      <c r="AB18" s="94">
        <v>751.51590999999996</v>
      </c>
      <c r="AC18" s="94">
        <v>0</v>
      </c>
      <c r="AD18" s="94">
        <v>1598.9733200000001</v>
      </c>
      <c r="AE18" s="94">
        <v>26552.101570000003</v>
      </c>
      <c r="AF18" s="94">
        <v>489.89204000000001</v>
      </c>
      <c r="AG18" s="94">
        <v>232.30911</v>
      </c>
      <c r="AH18" s="94">
        <v>0</v>
      </c>
      <c r="AI18" s="94">
        <v>0</v>
      </c>
      <c r="AJ18" s="425">
        <v>25829.900420000002</v>
      </c>
    </row>
    <row r="19" spans="1:36" x14ac:dyDescent="0.25">
      <c r="A19" s="83"/>
      <c r="B19" s="83">
        <v>1412</v>
      </c>
      <c r="C19" s="84" t="s">
        <v>1348</v>
      </c>
      <c r="D19" s="94">
        <v>1618.42056</v>
      </c>
      <c r="E19" s="94">
        <v>683.26350000000002</v>
      </c>
      <c r="F19" s="94">
        <v>17479.129830000002</v>
      </c>
      <c r="G19" s="94">
        <v>25.742940000000001</v>
      </c>
      <c r="H19" s="94">
        <v>19806.556830000001</v>
      </c>
      <c r="I19" s="94">
        <v>26.8232</v>
      </c>
      <c r="J19" s="94">
        <v>0</v>
      </c>
      <c r="K19" s="94">
        <v>0</v>
      </c>
      <c r="L19" s="94">
        <v>0</v>
      </c>
      <c r="M19" s="94">
        <v>0</v>
      </c>
      <c r="N19" s="94">
        <v>17.31972</v>
      </c>
      <c r="O19" s="94">
        <v>2011.2134100000001</v>
      </c>
      <c r="P19" s="94">
        <v>15.22</v>
      </c>
      <c r="Q19" s="94">
        <v>511.56270000000001</v>
      </c>
      <c r="R19" s="94">
        <v>2582.1390299999998</v>
      </c>
      <c r="S19" s="94">
        <v>3623.45912</v>
      </c>
      <c r="T19" s="94">
        <v>0</v>
      </c>
      <c r="U19" s="94">
        <v>136.46582000000001</v>
      </c>
      <c r="V19" s="94">
        <v>14.959910000000001</v>
      </c>
      <c r="W19" s="94">
        <v>0</v>
      </c>
      <c r="X19" s="94">
        <v>0</v>
      </c>
      <c r="Y19" s="94">
        <v>6264.1301599999997</v>
      </c>
      <c r="Z19" s="94">
        <v>15.659549999999999</v>
      </c>
      <c r="AA19" s="94">
        <v>1790.36121</v>
      </c>
      <c r="AB19" s="94">
        <v>6272.6212400000004</v>
      </c>
      <c r="AC19" s="94">
        <v>1835.5481600000001</v>
      </c>
      <c r="AD19" s="94">
        <v>19953.205169999997</v>
      </c>
      <c r="AE19" s="94">
        <v>42341.901029999994</v>
      </c>
      <c r="AF19" s="94">
        <v>17.31972</v>
      </c>
      <c r="AG19" s="94">
        <v>14.959910000000001</v>
      </c>
      <c r="AH19" s="94">
        <v>0</v>
      </c>
      <c r="AI19" s="94">
        <v>9890.03953</v>
      </c>
      <c r="AJ19" s="425">
        <v>32419.581870000002</v>
      </c>
    </row>
    <row r="20" spans="1:36" x14ac:dyDescent="0.25">
      <c r="A20" s="83"/>
      <c r="B20" s="83">
        <v>1416</v>
      </c>
      <c r="C20" s="84" t="s">
        <v>1350</v>
      </c>
      <c r="D20" s="94">
        <v>0</v>
      </c>
      <c r="E20" s="94">
        <v>64.590789999999998</v>
      </c>
      <c r="F20" s="94">
        <v>0</v>
      </c>
      <c r="G20" s="94">
        <v>0</v>
      </c>
      <c r="H20" s="94">
        <v>64.590789999999998</v>
      </c>
      <c r="I20" s="94">
        <v>0</v>
      </c>
      <c r="J20" s="94">
        <v>0</v>
      </c>
      <c r="K20" s="94">
        <v>0</v>
      </c>
      <c r="L20" s="94">
        <v>0</v>
      </c>
      <c r="M20" s="94">
        <v>0</v>
      </c>
      <c r="N20" s="94">
        <v>0</v>
      </c>
      <c r="O20" s="94">
        <v>0</v>
      </c>
      <c r="P20" s="94">
        <v>0</v>
      </c>
      <c r="Q20" s="94">
        <v>0</v>
      </c>
      <c r="R20" s="94">
        <v>0</v>
      </c>
      <c r="S20" s="94">
        <v>0</v>
      </c>
      <c r="T20" s="94">
        <v>0</v>
      </c>
      <c r="U20" s="94">
        <v>0</v>
      </c>
      <c r="V20" s="94">
        <v>0</v>
      </c>
      <c r="W20" s="94">
        <v>0</v>
      </c>
      <c r="X20" s="94">
        <v>0</v>
      </c>
      <c r="Y20" s="94">
        <v>0</v>
      </c>
      <c r="Z20" s="94">
        <v>0</v>
      </c>
      <c r="AA20" s="94">
        <v>0</v>
      </c>
      <c r="AB20" s="94">
        <v>0</v>
      </c>
      <c r="AC20" s="94">
        <v>0</v>
      </c>
      <c r="AD20" s="94">
        <v>0</v>
      </c>
      <c r="AE20" s="94">
        <v>64.590789999999998</v>
      </c>
      <c r="AF20" s="94">
        <v>0</v>
      </c>
      <c r="AG20" s="94">
        <v>0</v>
      </c>
      <c r="AH20" s="94">
        <v>0</v>
      </c>
      <c r="AI20" s="94">
        <v>0</v>
      </c>
      <c r="AJ20" s="425">
        <v>64.590789999999998</v>
      </c>
    </row>
    <row r="21" spans="1:36" x14ac:dyDescent="0.25">
      <c r="A21" s="83"/>
      <c r="B21" s="83">
        <v>1417</v>
      </c>
      <c r="C21" s="84" t="s">
        <v>1351</v>
      </c>
      <c r="D21" s="94">
        <v>1809.0732599999999</v>
      </c>
      <c r="E21" s="94">
        <v>76839.615650000007</v>
      </c>
      <c r="F21" s="94">
        <v>65902.776360000003</v>
      </c>
      <c r="G21" s="94">
        <v>7394.0750600000001</v>
      </c>
      <c r="H21" s="94">
        <v>151945.54033000002</v>
      </c>
      <c r="I21" s="94">
        <v>7120.7781599999998</v>
      </c>
      <c r="J21" s="94">
        <v>67.989369999999994</v>
      </c>
      <c r="K21" s="94">
        <v>0</v>
      </c>
      <c r="L21" s="94">
        <v>1769.20616</v>
      </c>
      <c r="M21" s="94">
        <v>12635.833269999999</v>
      </c>
      <c r="N21" s="94">
        <v>15768.9733</v>
      </c>
      <c r="O21" s="94">
        <v>6784.4135800000004</v>
      </c>
      <c r="P21" s="94">
        <v>1722.0191199999999</v>
      </c>
      <c r="Q21" s="94">
        <v>0</v>
      </c>
      <c r="R21" s="94">
        <v>45869.212959999997</v>
      </c>
      <c r="S21" s="94">
        <v>7065.91489</v>
      </c>
      <c r="T21" s="94">
        <v>150.81227999999999</v>
      </c>
      <c r="U21" s="94">
        <v>0</v>
      </c>
      <c r="V21" s="94">
        <v>13.031000000000001</v>
      </c>
      <c r="W21" s="94">
        <v>0</v>
      </c>
      <c r="X21" s="94">
        <v>0</v>
      </c>
      <c r="Y21" s="94">
        <v>0</v>
      </c>
      <c r="Z21" s="94">
        <v>969.31614000000002</v>
      </c>
      <c r="AA21" s="94">
        <v>0</v>
      </c>
      <c r="AB21" s="94">
        <v>0</v>
      </c>
      <c r="AC21" s="94">
        <v>0</v>
      </c>
      <c r="AD21" s="94">
        <v>8199.07431</v>
      </c>
      <c r="AE21" s="94">
        <v>206013.82760000002</v>
      </c>
      <c r="AF21" s="94">
        <v>15768.9733</v>
      </c>
      <c r="AG21" s="94">
        <v>14418.07043</v>
      </c>
      <c r="AH21" s="94">
        <v>0</v>
      </c>
      <c r="AI21" s="94">
        <v>0</v>
      </c>
      <c r="AJ21" s="425">
        <v>175826.78387000004</v>
      </c>
    </row>
    <row r="22" spans="1:36" x14ac:dyDescent="0.25">
      <c r="A22" s="83"/>
      <c r="B22" s="83">
        <v>1418</v>
      </c>
      <c r="C22" s="84" t="s">
        <v>1803</v>
      </c>
      <c r="D22" s="94">
        <v>10433.466640000001</v>
      </c>
      <c r="E22" s="94">
        <v>29380.454750000001</v>
      </c>
      <c r="F22" s="94">
        <v>84910.70912</v>
      </c>
      <c r="G22" s="94">
        <v>42115.220560000002</v>
      </c>
      <c r="H22" s="94">
        <v>166839.85107</v>
      </c>
      <c r="I22" s="94">
        <v>9176.6510699999999</v>
      </c>
      <c r="J22" s="94">
        <v>5720.1371200000003</v>
      </c>
      <c r="K22" s="94">
        <v>0</v>
      </c>
      <c r="L22" s="94">
        <v>64375.614520000003</v>
      </c>
      <c r="M22" s="94">
        <v>11107.09425</v>
      </c>
      <c r="N22" s="94">
        <v>4549.7212799999998</v>
      </c>
      <c r="O22" s="94">
        <v>2685.152</v>
      </c>
      <c r="P22" s="94">
        <v>505.91374000000002</v>
      </c>
      <c r="Q22" s="94">
        <v>338.51208000000003</v>
      </c>
      <c r="R22" s="94">
        <v>98458.796059999993</v>
      </c>
      <c r="S22" s="94">
        <v>0</v>
      </c>
      <c r="T22" s="94">
        <v>1369.9268999999999</v>
      </c>
      <c r="U22" s="94">
        <v>0</v>
      </c>
      <c r="V22" s="94">
        <v>279.90233999999998</v>
      </c>
      <c r="W22" s="94">
        <v>0</v>
      </c>
      <c r="X22" s="94">
        <v>48.122729999999997</v>
      </c>
      <c r="Y22" s="94">
        <v>123.62609</v>
      </c>
      <c r="Z22" s="94">
        <v>82.15258</v>
      </c>
      <c r="AA22" s="94">
        <v>0</v>
      </c>
      <c r="AB22" s="94">
        <v>154.01918000000001</v>
      </c>
      <c r="AC22" s="94">
        <v>0</v>
      </c>
      <c r="AD22" s="94">
        <v>2057.74982</v>
      </c>
      <c r="AE22" s="94">
        <v>267356.39695000002</v>
      </c>
      <c r="AF22" s="94">
        <v>4549.7212799999998</v>
      </c>
      <c r="AG22" s="94">
        <v>75762.611109999998</v>
      </c>
      <c r="AH22" s="94">
        <v>0</v>
      </c>
      <c r="AI22" s="94">
        <v>123.62609</v>
      </c>
      <c r="AJ22" s="425">
        <v>186920.43846999996</v>
      </c>
    </row>
    <row r="23" spans="1:36" x14ac:dyDescent="0.25">
      <c r="A23" s="83"/>
      <c r="B23" s="83">
        <v>1419</v>
      </c>
      <c r="C23" s="84" t="s">
        <v>1362</v>
      </c>
      <c r="D23" s="94">
        <v>2744.2046</v>
      </c>
      <c r="E23" s="94">
        <v>8608.0689600000005</v>
      </c>
      <c r="F23" s="94">
        <v>58689.001989999997</v>
      </c>
      <c r="G23" s="94">
        <v>7390.3684000000003</v>
      </c>
      <c r="H23" s="94">
        <v>77431.643949999998</v>
      </c>
      <c r="I23" s="94">
        <v>403.32765000000001</v>
      </c>
      <c r="J23" s="94">
        <v>219.21832000000001</v>
      </c>
      <c r="K23" s="94">
        <v>0</v>
      </c>
      <c r="L23" s="94">
        <v>0</v>
      </c>
      <c r="M23" s="94">
        <v>4767.0108399999999</v>
      </c>
      <c r="N23" s="94">
        <v>1688.96145</v>
      </c>
      <c r="O23" s="94">
        <v>259.86399</v>
      </c>
      <c r="P23" s="94">
        <v>0</v>
      </c>
      <c r="Q23" s="94">
        <v>0</v>
      </c>
      <c r="R23" s="94">
        <v>7338.3822499999997</v>
      </c>
      <c r="S23" s="94">
        <v>13.662940000000001</v>
      </c>
      <c r="T23" s="94">
        <v>0</v>
      </c>
      <c r="U23" s="94">
        <v>0</v>
      </c>
      <c r="V23" s="94">
        <v>2.5293199999999998</v>
      </c>
      <c r="W23" s="94">
        <v>0</v>
      </c>
      <c r="X23" s="94">
        <v>0</v>
      </c>
      <c r="Y23" s="94">
        <v>0</v>
      </c>
      <c r="Z23" s="94">
        <v>4.6048499999999999</v>
      </c>
      <c r="AA23" s="94">
        <v>0</v>
      </c>
      <c r="AB23" s="94">
        <v>69.028999999999996</v>
      </c>
      <c r="AC23" s="94">
        <v>0</v>
      </c>
      <c r="AD23" s="94">
        <v>89.82611</v>
      </c>
      <c r="AE23" s="94">
        <v>84859.852309999987</v>
      </c>
      <c r="AF23" s="94">
        <v>1688.96145</v>
      </c>
      <c r="AG23" s="94">
        <v>4769.5401599999996</v>
      </c>
      <c r="AH23" s="94">
        <v>0</v>
      </c>
      <c r="AI23" s="94">
        <v>0</v>
      </c>
      <c r="AJ23" s="425">
        <v>78401.350699999995</v>
      </c>
    </row>
    <row r="24" spans="1:36" x14ac:dyDescent="0.25">
      <c r="A24" s="83"/>
      <c r="B24" s="83">
        <v>1420</v>
      </c>
      <c r="C24" s="84" t="s">
        <v>1364</v>
      </c>
      <c r="D24" s="94">
        <v>178.05763999999999</v>
      </c>
      <c r="E24" s="94">
        <v>3.85737</v>
      </c>
      <c r="F24" s="94">
        <v>113585.19421</v>
      </c>
      <c r="G24" s="94">
        <v>308.42180000000002</v>
      </c>
      <c r="H24" s="94">
        <v>114075.53101999999</v>
      </c>
      <c r="I24" s="94">
        <v>26.10547</v>
      </c>
      <c r="J24" s="94">
        <v>0</v>
      </c>
      <c r="K24" s="94">
        <v>0</v>
      </c>
      <c r="L24" s="94">
        <v>0</v>
      </c>
      <c r="M24" s="94">
        <v>0</v>
      </c>
      <c r="N24" s="94">
        <v>7.2142900000000001</v>
      </c>
      <c r="O24" s="94">
        <v>553.71186999999998</v>
      </c>
      <c r="P24" s="94">
        <v>99.332999999999998</v>
      </c>
      <c r="Q24" s="94">
        <v>1363.8375000000001</v>
      </c>
      <c r="R24" s="94">
        <v>2050.2021300000001</v>
      </c>
      <c r="S24" s="94">
        <v>2623.8820000000001</v>
      </c>
      <c r="T24" s="94">
        <v>9.5E-4</v>
      </c>
      <c r="U24" s="94">
        <v>2.12256</v>
      </c>
      <c r="V24" s="94">
        <v>26.558689999999999</v>
      </c>
      <c r="W24" s="94">
        <v>0</v>
      </c>
      <c r="X24" s="94">
        <v>0</v>
      </c>
      <c r="Y24" s="94">
        <v>2277.8810800000001</v>
      </c>
      <c r="Z24" s="94">
        <v>0</v>
      </c>
      <c r="AA24" s="94">
        <v>810.86419000000001</v>
      </c>
      <c r="AB24" s="94">
        <v>497.11257999999998</v>
      </c>
      <c r="AC24" s="94">
        <v>76.784499999999994</v>
      </c>
      <c r="AD24" s="94">
        <v>6315.2065499999999</v>
      </c>
      <c r="AE24" s="94">
        <v>122440.9397</v>
      </c>
      <c r="AF24" s="94">
        <v>7.2142900000000001</v>
      </c>
      <c r="AG24" s="94">
        <v>26.558689999999999</v>
      </c>
      <c r="AH24" s="94">
        <v>0</v>
      </c>
      <c r="AI24" s="94">
        <v>3165.5297700000006</v>
      </c>
      <c r="AJ24" s="425">
        <v>119241.63694999999</v>
      </c>
    </row>
    <row r="25" spans="1:36" x14ac:dyDescent="0.25">
      <c r="A25" s="83"/>
      <c r="B25" s="83">
        <v>1424</v>
      </c>
      <c r="C25" s="84" t="s">
        <v>1366</v>
      </c>
      <c r="D25" s="94">
        <v>0</v>
      </c>
      <c r="E25" s="94">
        <v>2251.3950599999998</v>
      </c>
      <c r="F25" s="94">
        <v>0</v>
      </c>
      <c r="G25" s="94">
        <v>0</v>
      </c>
      <c r="H25" s="94">
        <v>2251.3950599999998</v>
      </c>
      <c r="I25" s="94">
        <v>0</v>
      </c>
      <c r="J25" s="94">
        <v>0</v>
      </c>
      <c r="K25" s="94">
        <v>0</v>
      </c>
      <c r="L25" s="94">
        <v>0</v>
      </c>
      <c r="M25" s="94">
        <v>0</v>
      </c>
      <c r="N25" s="94">
        <v>0</v>
      </c>
      <c r="O25" s="94">
        <v>0</v>
      </c>
      <c r="P25" s="94">
        <v>0</v>
      </c>
      <c r="Q25" s="94">
        <v>0</v>
      </c>
      <c r="R25" s="94">
        <v>0</v>
      </c>
      <c r="S25" s="94">
        <v>0</v>
      </c>
      <c r="T25" s="94">
        <v>0</v>
      </c>
      <c r="U25" s="94">
        <v>0</v>
      </c>
      <c r="V25" s="94">
        <v>0</v>
      </c>
      <c r="W25" s="94">
        <v>0</v>
      </c>
      <c r="X25" s="94">
        <v>0</v>
      </c>
      <c r="Y25" s="94">
        <v>0</v>
      </c>
      <c r="Z25" s="94">
        <v>0</v>
      </c>
      <c r="AA25" s="94">
        <v>0</v>
      </c>
      <c r="AB25" s="94">
        <v>0</v>
      </c>
      <c r="AC25" s="94">
        <v>0</v>
      </c>
      <c r="AD25" s="94">
        <v>0</v>
      </c>
      <c r="AE25" s="94">
        <v>2251.3950599999998</v>
      </c>
      <c r="AF25" s="94">
        <v>0</v>
      </c>
      <c r="AG25" s="94">
        <v>0</v>
      </c>
      <c r="AH25" s="94">
        <v>0</v>
      </c>
      <c r="AI25" s="94">
        <v>0</v>
      </c>
      <c r="AJ25" s="425">
        <v>2251.3950599999998</v>
      </c>
    </row>
    <row r="26" spans="1:36" x14ac:dyDescent="0.25">
      <c r="A26" s="83"/>
      <c r="B26" s="83">
        <v>1473</v>
      </c>
      <c r="C26" s="84" t="s">
        <v>1038</v>
      </c>
      <c r="D26" s="94">
        <v>2513.5815600000001</v>
      </c>
      <c r="E26" s="94">
        <v>318496.67371</v>
      </c>
      <c r="F26" s="94">
        <v>16484.798490000001</v>
      </c>
      <c r="G26" s="94">
        <v>326.87979999999999</v>
      </c>
      <c r="H26" s="94">
        <v>337821.93356000003</v>
      </c>
      <c r="I26" s="94">
        <v>0</v>
      </c>
      <c r="J26" s="94">
        <v>3554.5511700000002</v>
      </c>
      <c r="K26" s="94">
        <v>0</v>
      </c>
      <c r="L26" s="94">
        <v>0</v>
      </c>
      <c r="M26" s="94">
        <v>0</v>
      </c>
      <c r="N26" s="94">
        <v>0</v>
      </c>
      <c r="O26" s="94">
        <v>219.30886000000001</v>
      </c>
      <c r="P26" s="94">
        <v>2868.5517300000001</v>
      </c>
      <c r="Q26" s="94">
        <v>0</v>
      </c>
      <c r="R26" s="94">
        <v>6642.4117600000009</v>
      </c>
      <c r="S26" s="94">
        <v>208.50975</v>
      </c>
      <c r="T26" s="94">
        <v>0</v>
      </c>
      <c r="U26" s="94">
        <v>0</v>
      </c>
      <c r="V26" s="94">
        <v>0</v>
      </c>
      <c r="W26" s="94">
        <v>0</v>
      </c>
      <c r="X26" s="94">
        <v>0</v>
      </c>
      <c r="Y26" s="94">
        <v>0</v>
      </c>
      <c r="Z26" s="94">
        <v>0</v>
      </c>
      <c r="AA26" s="94">
        <v>0</v>
      </c>
      <c r="AB26" s="94">
        <v>0</v>
      </c>
      <c r="AC26" s="94">
        <v>0</v>
      </c>
      <c r="AD26" s="94">
        <v>208.50975</v>
      </c>
      <c r="AE26" s="94">
        <v>344672.85507000005</v>
      </c>
      <c r="AF26" s="94">
        <v>0</v>
      </c>
      <c r="AG26" s="94">
        <v>0</v>
      </c>
      <c r="AH26" s="94">
        <v>0</v>
      </c>
      <c r="AI26" s="94">
        <v>0</v>
      </c>
      <c r="AJ26" s="425">
        <v>344672.85507000005</v>
      </c>
    </row>
    <row r="27" spans="1:36" x14ac:dyDescent="0.25">
      <c r="A27" s="83"/>
      <c r="B27" s="83">
        <v>1474</v>
      </c>
      <c r="C27" s="84" t="s">
        <v>1461</v>
      </c>
      <c r="D27" s="94">
        <v>0</v>
      </c>
      <c r="E27" s="94">
        <v>0</v>
      </c>
      <c r="F27" s="94">
        <v>0</v>
      </c>
      <c r="G27" s="94">
        <v>0</v>
      </c>
      <c r="H27" s="94">
        <v>0</v>
      </c>
      <c r="I27" s="94">
        <v>0</v>
      </c>
      <c r="J27" s="94">
        <v>0</v>
      </c>
      <c r="K27" s="94">
        <v>0</v>
      </c>
      <c r="L27" s="94">
        <v>0</v>
      </c>
      <c r="M27" s="94">
        <v>0</v>
      </c>
      <c r="N27" s="94">
        <v>0</v>
      </c>
      <c r="O27" s="94">
        <v>0</v>
      </c>
      <c r="P27" s="94">
        <v>0</v>
      </c>
      <c r="Q27" s="94">
        <v>0</v>
      </c>
      <c r="R27" s="94">
        <v>0</v>
      </c>
      <c r="S27" s="94">
        <v>0</v>
      </c>
      <c r="T27" s="94">
        <v>0</v>
      </c>
      <c r="U27" s="94">
        <v>0</v>
      </c>
      <c r="V27" s="94">
        <v>0</v>
      </c>
      <c r="W27" s="94">
        <v>0</v>
      </c>
      <c r="X27" s="94">
        <v>0</v>
      </c>
      <c r="Y27" s="94">
        <v>0</v>
      </c>
      <c r="Z27" s="94">
        <v>0</v>
      </c>
      <c r="AA27" s="94">
        <v>0</v>
      </c>
      <c r="AB27" s="94">
        <v>0</v>
      </c>
      <c r="AC27" s="94">
        <v>0</v>
      </c>
      <c r="AD27" s="94">
        <v>0</v>
      </c>
      <c r="AE27" s="94">
        <v>0</v>
      </c>
      <c r="AF27" s="94">
        <v>0</v>
      </c>
      <c r="AG27" s="94">
        <v>0</v>
      </c>
      <c r="AH27" s="94">
        <v>0</v>
      </c>
      <c r="AI27" s="94">
        <v>0</v>
      </c>
      <c r="AJ27" s="425">
        <v>0</v>
      </c>
    </row>
    <row r="28" spans="1:36" x14ac:dyDescent="0.25">
      <c r="A28" s="83"/>
      <c r="B28" s="83">
        <v>1475</v>
      </c>
      <c r="C28" s="84" t="s">
        <v>1462</v>
      </c>
      <c r="D28" s="94">
        <v>0</v>
      </c>
      <c r="E28" s="94">
        <v>192.19323</v>
      </c>
      <c r="F28" s="94">
        <v>0</v>
      </c>
      <c r="G28" s="94">
        <v>0</v>
      </c>
      <c r="H28" s="94">
        <v>192.19323</v>
      </c>
      <c r="I28" s="94">
        <v>0</v>
      </c>
      <c r="J28" s="94">
        <v>0</v>
      </c>
      <c r="K28" s="94">
        <v>0</v>
      </c>
      <c r="L28" s="94">
        <v>0</v>
      </c>
      <c r="M28" s="94">
        <v>0</v>
      </c>
      <c r="N28" s="94">
        <v>0</v>
      </c>
      <c r="O28" s="94">
        <v>19.04852</v>
      </c>
      <c r="P28" s="94">
        <v>0</v>
      </c>
      <c r="Q28" s="94">
        <v>0</v>
      </c>
      <c r="R28" s="94">
        <v>19.04852</v>
      </c>
      <c r="S28" s="94">
        <v>0</v>
      </c>
      <c r="T28" s="94">
        <v>0</v>
      </c>
      <c r="U28" s="94">
        <v>0</v>
      </c>
      <c r="V28" s="94">
        <v>0</v>
      </c>
      <c r="W28" s="94">
        <v>0</v>
      </c>
      <c r="X28" s="94">
        <v>0</v>
      </c>
      <c r="Y28" s="94">
        <v>0</v>
      </c>
      <c r="Z28" s="94">
        <v>0</v>
      </c>
      <c r="AA28" s="94">
        <v>0</v>
      </c>
      <c r="AB28" s="94">
        <v>0</v>
      </c>
      <c r="AC28" s="94">
        <v>0</v>
      </c>
      <c r="AD28" s="94">
        <v>0</v>
      </c>
      <c r="AE28" s="94">
        <v>211.24175</v>
      </c>
      <c r="AF28" s="94">
        <v>0</v>
      </c>
      <c r="AG28" s="94">
        <v>0</v>
      </c>
      <c r="AH28" s="94">
        <v>0</v>
      </c>
      <c r="AI28" s="94">
        <v>0</v>
      </c>
      <c r="AJ28" s="425">
        <v>211.24175</v>
      </c>
    </row>
    <row r="29" spans="1:36" x14ac:dyDescent="0.25">
      <c r="A29" s="83"/>
      <c r="B29" s="83">
        <v>1476</v>
      </c>
      <c r="C29" s="84" t="s">
        <v>1463</v>
      </c>
      <c r="D29" s="94">
        <v>0</v>
      </c>
      <c r="E29" s="94">
        <v>0</v>
      </c>
      <c r="F29" s="94">
        <v>0</v>
      </c>
      <c r="G29" s="94">
        <v>0</v>
      </c>
      <c r="H29" s="94">
        <v>0</v>
      </c>
      <c r="I29" s="94">
        <v>0</v>
      </c>
      <c r="J29" s="94">
        <v>0</v>
      </c>
      <c r="K29" s="94">
        <v>0</v>
      </c>
      <c r="L29" s="94">
        <v>0</v>
      </c>
      <c r="M29" s="94">
        <v>0</v>
      </c>
      <c r="N29" s="94">
        <v>0</v>
      </c>
      <c r="O29" s="94">
        <v>0</v>
      </c>
      <c r="P29" s="94">
        <v>0</v>
      </c>
      <c r="Q29" s="94">
        <v>0</v>
      </c>
      <c r="R29" s="94">
        <v>0</v>
      </c>
      <c r="S29" s="94">
        <v>0</v>
      </c>
      <c r="T29" s="94">
        <v>0</v>
      </c>
      <c r="U29" s="94">
        <v>0</v>
      </c>
      <c r="V29" s="94">
        <v>0</v>
      </c>
      <c r="W29" s="94">
        <v>0</v>
      </c>
      <c r="X29" s="94">
        <v>0</v>
      </c>
      <c r="Y29" s="94">
        <v>0</v>
      </c>
      <c r="Z29" s="94">
        <v>0</v>
      </c>
      <c r="AA29" s="94">
        <v>0</v>
      </c>
      <c r="AB29" s="94">
        <v>0</v>
      </c>
      <c r="AC29" s="94">
        <v>0</v>
      </c>
      <c r="AD29" s="94">
        <v>0</v>
      </c>
      <c r="AE29" s="94">
        <v>0</v>
      </c>
      <c r="AF29" s="94">
        <v>0</v>
      </c>
      <c r="AG29" s="94">
        <v>0</v>
      </c>
      <c r="AH29" s="94">
        <v>0</v>
      </c>
      <c r="AI29" s="94">
        <v>0</v>
      </c>
      <c r="AJ29" s="425">
        <v>0</v>
      </c>
    </row>
    <row r="30" spans="1:36" x14ac:dyDescent="0.25">
      <c r="A30" s="83"/>
      <c r="B30" s="83">
        <v>1477</v>
      </c>
      <c r="C30" s="84" t="s">
        <v>1464</v>
      </c>
      <c r="D30" s="94">
        <v>0</v>
      </c>
      <c r="E30" s="94">
        <v>275.18770000000001</v>
      </c>
      <c r="F30" s="94">
        <v>0</v>
      </c>
      <c r="G30" s="94">
        <v>0</v>
      </c>
      <c r="H30" s="94">
        <v>275.18770000000001</v>
      </c>
      <c r="I30" s="94">
        <v>0</v>
      </c>
      <c r="J30" s="94">
        <v>0</v>
      </c>
      <c r="K30" s="94">
        <v>0</v>
      </c>
      <c r="L30" s="94">
        <v>0</v>
      </c>
      <c r="M30" s="94">
        <v>0</v>
      </c>
      <c r="N30" s="94">
        <v>0</v>
      </c>
      <c r="O30" s="94">
        <v>0</v>
      </c>
      <c r="P30" s="94">
        <v>0</v>
      </c>
      <c r="Q30" s="94">
        <v>0</v>
      </c>
      <c r="R30" s="94">
        <v>0</v>
      </c>
      <c r="S30" s="94">
        <v>0</v>
      </c>
      <c r="T30" s="94">
        <v>0</v>
      </c>
      <c r="U30" s="94">
        <v>0</v>
      </c>
      <c r="V30" s="94">
        <v>0</v>
      </c>
      <c r="W30" s="94">
        <v>0</v>
      </c>
      <c r="X30" s="94">
        <v>0</v>
      </c>
      <c r="Y30" s="94">
        <v>0</v>
      </c>
      <c r="Z30" s="94">
        <v>0</v>
      </c>
      <c r="AA30" s="94">
        <v>0</v>
      </c>
      <c r="AB30" s="94">
        <v>0</v>
      </c>
      <c r="AC30" s="94">
        <v>0</v>
      </c>
      <c r="AD30" s="94">
        <v>0</v>
      </c>
      <c r="AE30" s="94">
        <v>275.18770000000001</v>
      </c>
      <c r="AF30" s="94">
        <v>0</v>
      </c>
      <c r="AG30" s="94">
        <v>0</v>
      </c>
      <c r="AH30" s="94">
        <v>0</v>
      </c>
      <c r="AI30" s="94">
        <v>0</v>
      </c>
      <c r="AJ30" s="425">
        <v>275.18770000000001</v>
      </c>
    </row>
    <row r="31" spans="1:36" x14ac:dyDescent="0.25">
      <c r="A31" s="83"/>
      <c r="B31" s="83">
        <v>1478</v>
      </c>
      <c r="C31" s="84" t="s">
        <v>1465</v>
      </c>
      <c r="D31" s="94">
        <v>0</v>
      </c>
      <c r="E31" s="94">
        <v>0</v>
      </c>
      <c r="F31" s="94">
        <v>0</v>
      </c>
      <c r="G31" s="94">
        <v>0</v>
      </c>
      <c r="H31" s="94">
        <v>0</v>
      </c>
      <c r="I31" s="94">
        <v>0</v>
      </c>
      <c r="J31" s="94">
        <v>0</v>
      </c>
      <c r="K31" s="94">
        <v>0</v>
      </c>
      <c r="L31" s="94">
        <v>0</v>
      </c>
      <c r="M31" s="94">
        <v>0</v>
      </c>
      <c r="N31" s="94">
        <v>0</v>
      </c>
      <c r="O31" s="94">
        <v>0</v>
      </c>
      <c r="P31" s="94">
        <v>0</v>
      </c>
      <c r="Q31" s="94">
        <v>0</v>
      </c>
      <c r="R31" s="94">
        <v>0</v>
      </c>
      <c r="S31" s="94">
        <v>0</v>
      </c>
      <c r="T31" s="94">
        <v>0</v>
      </c>
      <c r="U31" s="94">
        <v>0</v>
      </c>
      <c r="V31" s="94">
        <v>0</v>
      </c>
      <c r="W31" s="94">
        <v>0</v>
      </c>
      <c r="X31" s="94">
        <v>0</v>
      </c>
      <c r="Y31" s="94">
        <v>0</v>
      </c>
      <c r="Z31" s="94">
        <v>0</v>
      </c>
      <c r="AA31" s="94">
        <v>0</v>
      </c>
      <c r="AB31" s="94">
        <v>0</v>
      </c>
      <c r="AC31" s="94">
        <v>0</v>
      </c>
      <c r="AD31" s="94">
        <v>0</v>
      </c>
      <c r="AE31" s="94">
        <v>0</v>
      </c>
      <c r="AF31" s="94">
        <v>0</v>
      </c>
      <c r="AG31" s="94">
        <v>0</v>
      </c>
      <c r="AH31" s="94">
        <v>0</v>
      </c>
      <c r="AI31" s="94">
        <v>0</v>
      </c>
      <c r="AJ31" s="425">
        <v>0</v>
      </c>
    </row>
    <row r="32" spans="1:36" x14ac:dyDescent="0.25">
      <c r="A32" s="83"/>
      <c r="B32" s="83">
        <v>149105</v>
      </c>
      <c r="C32" s="84" t="s">
        <v>1482</v>
      </c>
      <c r="D32" s="94">
        <v>0</v>
      </c>
      <c r="E32" s="94">
        <v>486887.33766999998</v>
      </c>
      <c r="F32" s="255">
        <v>27972.868630000001</v>
      </c>
      <c r="G32" s="255">
        <v>6172.4349400000001</v>
      </c>
      <c r="H32" s="94">
        <v>521032.64123999997</v>
      </c>
      <c r="I32" s="94">
        <v>0</v>
      </c>
      <c r="J32" s="94">
        <v>0</v>
      </c>
      <c r="K32" s="255">
        <v>0</v>
      </c>
      <c r="L32" s="255">
        <v>0</v>
      </c>
      <c r="M32" s="255">
        <v>1412.32392</v>
      </c>
      <c r="N32" s="255">
        <v>31047.19181</v>
      </c>
      <c r="O32" s="255">
        <v>3420.1195899999998</v>
      </c>
      <c r="P32" s="255">
        <v>88.799189999999996</v>
      </c>
      <c r="Q32" s="255">
        <v>0</v>
      </c>
      <c r="R32" s="255">
        <v>35968.434509999999</v>
      </c>
      <c r="S32" s="255">
        <v>2574.5585099999998</v>
      </c>
      <c r="T32" s="255">
        <v>10.481490000000001</v>
      </c>
      <c r="U32" s="255">
        <v>580.36449000000005</v>
      </c>
      <c r="V32" s="255">
        <v>937.56854999999996</v>
      </c>
      <c r="W32" s="255">
        <v>570.61213999999995</v>
      </c>
      <c r="X32" s="255">
        <v>0</v>
      </c>
      <c r="Y32" s="255">
        <v>0</v>
      </c>
      <c r="Z32" s="255">
        <v>2293.4263799999999</v>
      </c>
      <c r="AA32" s="255">
        <v>0</v>
      </c>
      <c r="AB32" s="255">
        <v>4706.9277400000001</v>
      </c>
      <c r="AC32" s="255">
        <v>0</v>
      </c>
      <c r="AD32" s="255">
        <v>11673.9393</v>
      </c>
      <c r="AE32" s="255">
        <v>568675.01504999993</v>
      </c>
      <c r="AF32" s="255">
        <v>31047.19181</v>
      </c>
      <c r="AG32" s="255">
        <v>2349.8924699999998</v>
      </c>
      <c r="AH32" s="255">
        <v>0</v>
      </c>
      <c r="AI32" s="255">
        <v>0</v>
      </c>
      <c r="AJ32" s="534">
        <v>535277.93076999986</v>
      </c>
    </row>
    <row r="33" spans="1:38" x14ac:dyDescent="0.25">
      <c r="A33" s="83"/>
      <c r="B33" s="83">
        <v>149120</v>
      </c>
      <c r="C33" s="84" t="s">
        <v>1485</v>
      </c>
      <c r="D33" s="94">
        <v>18886.5805</v>
      </c>
      <c r="E33" s="94">
        <v>2000.8910900000001</v>
      </c>
      <c r="F33" s="255">
        <v>102204.29668</v>
      </c>
      <c r="G33" s="255">
        <v>6509.0854799999997</v>
      </c>
      <c r="H33" s="94">
        <v>129600.85374999999</v>
      </c>
      <c r="I33" s="94">
        <v>0</v>
      </c>
      <c r="J33" s="94">
        <v>423.52936</v>
      </c>
      <c r="K33" s="255">
        <v>0</v>
      </c>
      <c r="L33" s="255">
        <v>22629.221740000001</v>
      </c>
      <c r="M33" s="255">
        <v>11040.752479999999</v>
      </c>
      <c r="N33" s="255">
        <v>185.01168000000001</v>
      </c>
      <c r="O33" s="255">
        <v>4254.9262600000002</v>
      </c>
      <c r="P33" s="255">
        <v>165.14905999999999</v>
      </c>
      <c r="Q33" s="255">
        <v>951.02697999999998</v>
      </c>
      <c r="R33" s="255">
        <v>39649.617560000013</v>
      </c>
      <c r="S33" s="255">
        <v>134.2167</v>
      </c>
      <c r="T33" s="255">
        <v>965.09896000000003</v>
      </c>
      <c r="U33" s="255">
        <v>7.1777899999999999</v>
      </c>
      <c r="V33" s="255">
        <v>1989.33392</v>
      </c>
      <c r="W33" s="255">
        <v>54.586840000000002</v>
      </c>
      <c r="X33" s="255">
        <v>120.43600000000001</v>
      </c>
      <c r="Y33" s="255">
        <v>119.40252</v>
      </c>
      <c r="Z33" s="255">
        <v>14.765000000000001</v>
      </c>
      <c r="AA33" s="255">
        <v>0</v>
      </c>
      <c r="AB33" s="255">
        <v>11695.423280000001</v>
      </c>
      <c r="AC33" s="255">
        <v>0</v>
      </c>
      <c r="AD33" s="255">
        <v>15100.44101</v>
      </c>
      <c r="AE33" s="255">
        <v>184350.91232</v>
      </c>
      <c r="AF33" s="255">
        <v>185.01168000000001</v>
      </c>
      <c r="AG33" s="255">
        <v>35659.308140000001</v>
      </c>
      <c r="AH33" s="255">
        <v>0</v>
      </c>
      <c r="AI33" s="255">
        <v>119.40252</v>
      </c>
      <c r="AJ33" s="534">
        <v>148387.18997999997</v>
      </c>
    </row>
    <row r="34" spans="1:38" x14ac:dyDescent="0.25">
      <c r="A34" s="83"/>
      <c r="B34" s="83">
        <v>149130</v>
      </c>
      <c r="C34" s="84" t="s">
        <v>1487</v>
      </c>
      <c r="D34" s="94">
        <v>0</v>
      </c>
      <c r="E34" s="94">
        <v>20540.703809999999</v>
      </c>
      <c r="F34" s="255">
        <v>4360.8159500000002</v>
      </c>
      <c r="G34" s="255">
        <v>1144.69553</v>
      </c>
      <c r="H34" s="94">
        <v>26046.21529</v>
      </c>
      <c r="I34" s="94">
        <v>0</v>
      </c>
      <c r="J34" s="94">
        <v>1537.79017</v>
      </c>
      <c r="K34" s="255">
        <v>0</v>
      </c>
      <c r="L34" s="255">
        <v>0</v>
      </c>
      <c r="M34" s="255">
        <v>0</v>
      </c>
      <c r="N34" s="255">
        <v>0</v>
      </c>
      <c r="O34" s="255">
        <v>1152.89913</v>
      </c>
      <c r="P34" s="255">
        <v>131.86355</v>
      </c>
      <c r="Q34" s="255">
        <v>0</v>
      </c>
      <c r="R34" s="255">
        <v>2822.55285</v>
      </c>
      <c r="S34" s="255">
        <v>0</v>
      </c>
      <c r="T34" s="255">
        <v>0</v>
      </c>
      <c r="U34" s="255">
        <v>0</v>
      </c>
      <c r="V34" s="255">
        <v>53.590479999999999</v>
      </c>
      <c r="W34" s="255">
        <v>0</v>
      </c>
      <c r="X34" s="255">
        <v>0</v>
      </c>
      <c r="Y34" s="255">
        <v>0</v>
      </c>
      <c r="Z34" s="255">
        <v>58.216479999999997</v>
      </c>
      <c r="AA34" s="255">
        <v>0</v>
      </c>
      <c r="AB34" s="255">
        <v>5735.65</v>
      </c>
      <c r="AC34" s="255">
        <v>0</v>
      </c>
      <c r="AD34" s="255">
        <v>5847.4569599999995</v>
      </c>
      <c r="AE34" s="255">
        <v>34716.225099999996</v>
      </c>
      <c r="AF34" s="255">
        <v>0</v>
      </c>
      <c r="AG34" s="255">
        <v>53.590479999999999</v>
      </c>
      <c r="AH34" s="255">
        <v>0</v>
      </c>
      <c r="AI34" s="255">
        <v>0</v>
      </c>
      <c r="AJ34" s="534">
        <v>34662.634619999997</v>
      </c>
    </row>
    <row r="35" spans="1:38" x14ac:dyDescent="0.25">
      <c r="A35" s="83"/>
      <c r="B35" s="83">
        <v>149135</v>
      </c>
      <c r="C35" s="84" t="s">
        <v>1488</v>
      </c>
      <c r="D35" s="94">
        <v>0</v>
      </c>
      <c r="E35" s="94">
        <v>0</v>
      </c>
      <c r="F35" s="255">
        <v>0</v>
      </c>
      <c r="G35" s="255">
        <v>0</v>
      </c>
      <c r="H35" s="94">
        <v>0</v>
      </c>
      <c r="I35" s="94">
        <v>0</v>
      </c>
      <c r="J35" s="94">
        <v>0</v>
      </c>
      <c r="K35" s="255">
        <v>0</v>
      </c>
      <c r="L35" s="255">
        <v>0</v>
      </c>
      <c r="M35" s="255">
        <v>0</v>
      </c>
      <c r="N35" s="255">
        <v>0</v>
      </c>
      <c r="O35" s="255">
        <v>0</v>
      </c>
      <c r="P35" s="255">
        <v>0</v>
      </c>
      <c r="Q35" s="255">
        <v>0</v>
      </c>
      <c r="R35" s="255">
        <v>0</v>
      </c>
      <c r="S35" s="255">
        <v>0</v>
      </c>
      <c r="T35" s="255">
        <v>0</v>
      </c>
      <c r="U35" s="255">
        <v>0</v>
      </c>
      <c r="V35" s="255">
        <v>0</v>
      </c>
      <c r="W35" s="255">
        <v>0</v>
      </c>
      <c r="X35" s="255">
        <v>0</v>
      </c>
      <c r="Y35" s="255">
        <v>0</v>
      </c>
      <c r="Z35" s="255">
        <v>0</v>
      </c>
      <c r="AA35" s="255">
        <v>0</v>
      </c>
      <c r="AB35" s="255">
        <v>0</v>
      </c>
      <c r="AC35" s="255">
        <v>0</v>
      </c>
      <c r="AD35" s="255">
        <v>0</v>
      </c>
      <c r="AE35" s="255">
        <v>0</v>
      </c>
      <c r="AF35" s="255">
        <v>0</v>
      </c>
      <c r="AG35" s="255">
        <v>0</v>
      </c>
      <c r="AH35" s="255">
        <v>0</v>
      </c>
      <c r="AI35" s="255">
        <v>0</v>
      </c>
      <c r="AJ35" s="534">
        <v>0</v>
      </c>
    </row>
    <row r="36" spans="1:38" x14ac:dyDescent="0.25">
      <c r="A36" s="83"/>
      <c r="B36" s="83">
        <v>149140</v>
      </c>
      <c r="C36" s="84" t="s">
        <v>1489</v>
      </c>
      <c r="D36" s="94">
        <v>1401.43433</v>
      </c>
      <c r="E36" s="94">
        <v>1210.41615</v>
      </c>
      <c r="F36" s="255">
        <v>32137.477650000001</v>
      </c>
      <c r="G36" s="255">
        <v>150.71892</v>
      </c>
      <c r="H36" s="94">
        <v>34900.047050000001</v>
      </c>
      <c r="I36" s="94">
        <v>0</v>
      </c>
      <c r="J36" s="94">
        <v>0</v>
      </c>
      <c r="K36" s="255">
        <v>0</v>
      </c>
      <c r="L36" s="255">
        <v>0</v>
      </c>
      <c r="M36" s="255">
        <v>0</v>
      </c>
      <c r="N36" s="255">
        <v>0</v>
      </c>
      <c r="O36" s="255">
        <v>2163.3234200000002</v>
      </c>
      <c r="P36" s="255">
        <v>0</v>
      </c>
      <c r="Q36" s="255">
        <v>902.25427999999999</v>
      </c>
      <c r="R36" s="255">
        <v>3065.5777000000003</v>
      </c>
      <c r="S36" s="255">
        <v>671.70421999999996</v>
      </c>
      <c r="T36" s="255">
        <v>0</v>
      </c>
      <c r="U36" s="255">
        <v>23.40936</v>
      </c>
      <c r="V36" s="255">
        <v>73.132710000000003</v>
      </c>
      <c r="W36" s="255">
        <v>106.62206</v>
      </c>
      <c r="X36" s="255">
        <v>0</v>
      </c>
      <c r="Y36" s="255">
        <v>3252.3762000000002</v>
      </c>
      <c r="Z36" s="255">
        <v>0.19669</v>
      </c>
      <c r="AA36" s="255">
        <v>302.46208000000001</v>
      </c>
      <c r="AB36" s="255">
        <v>15649.202010000001</v>
      </c>
      <c r="AC36" s="255">
        <v>0</v>
      </c>
      <c r="AD36" s="255">
        <v>20079.105330000002</v>
      </c>
      <c r="AE36" s="255">
        <v>58044.730080000008</v>
      </c>
      <c r="AF36" s="255">
        <v>0</v>
      </c>
      <c r="AG36" s="255">
        <v>73.132710000000003</v>
      </c>
      <c r="AH36" s="255">
        <v>0</v>
      </c>
      <c r="AI36" s="255">
        <v>3554.8382799999999</v>
      </c>
      <c r="AJ36" s="534">
        <v>54416.75909</v>
      </c>
    </row>
    <row r="37" spans="1:38" x14ac:dyDescent="0.25">
      <c r="A37" s="83"/>
      <c r="B37" s="83">
        <v>149145</v>
      </c>
      <c r="C37" s="84" t="s">
        <v>1491</v>
      </c>
      <c r="D37" s="94">
        <v>0</v>
      </c>
      <c r="E37" s="94">
        <v>0</v>
      </c>
      <c r="F37" s="255">
        <v>0</v>
      </c>
      <c r="G37" s="255">
        <v>0</v>
      </c>
      <c r="H37" s="94">
        <v>0</v>
      </c>
      <c r="I37" s="94">
        <v>0</v>
      </c>
      <c r="J37" s="94">
        <v>0</v>
      </c>
      <c r="K37" s="255">
        <v>0</v>
      </c>
      <c r="L37" s="255">
        <v>0</v>
      </c>
      <c r="M37" s="255">
        <v>0</v>
      </c>
      <c r="N37" s="255">
        <v>0</v>
      </c>
      <c r="O37" s="255">
        <v>0</v>
      </c>
      <c r="P37" s="255">
        <v>0</v>
      </c>
      <c r="Q37" s="255">
        <v>0</v>
      </c>
      <c r="R37" s="255">
        <v>0</v>
      </c>
      <c r="S37" s="255">
        <v>0</v>
      </c>
      <c r="T37" s="255">
        <v>0</v>
      </c>
      <c r="U37" s="255">
        <v>0</v>
      </c>
      <c r="V37" s="255">
        <v>0</v>
      </c>
      <c r="W37" s="255">
        <v>0</v>
      </c>
      <c r="X37" s="255">
        <v>0</v>
      </c>
      <c r="Y37" s="255">
        <v>0</v>
      </c>
      <c r="Z37" s="255">
        <v>0</v>
      </c>
      <c r="AA37" s="255">
        <v>0</v>
      </c>
      <c r="AB37" s="255">
        <v>0</v>
      </c>
      <c r="AC37" s="255">
        <v>0</v>
      </c>
      <c r="AD37" s="255">
        <v>0</v>
      </c>
      <c r="AE37" s="255">
        <v>0</v>
      </c>
      <c r="AF37" s="255">
        <v>0</v>
      </c>
      <c r="AG37" s="255">
        <v>0</v>
      </c>
      <c r="AH37" s="255">
        <v>0</v>
      </c>
      <c r="AI37" s="255">
        <v>0</v>
      </c>
      <c r="AJ37" s="534">
        <v>0</v>
      </c>
    </row>
    <row r="38" spans="1:38" x14ac:dyDescent="0.25">
      <c r="A38" s="83"/>
      <c r="B38" s="83">
        <v>149150</v>
      </c>
      <c r="C38" s="84" t="s">
        <v>1492</v>
      </c>
      <c r="D38" s="94">
        <v>0</v>
      </c>
      <c r="E38" s="94">
        <v>170.73322999999999</v>
      </c>
      <c r="F38" s="255">
        <v>0</v>
      </c>
      <c r="G38" s="255">
        <v>0</v>
      </c>
      <c r="H38" s="94">
        <v>170.73322999999999</v>
      </c>
      <c r="I38" s="94">
        <v>0</v>
      </c>
      <c r="J38" s="94">
        <v>8.7873999999999999</v>
      </c>
      <c r="K38" s="255">
        <v>0</v>
      </c>
      <c r="L38" s="255">
        <v>0</v>
      </c>
      <c r="M38" s="255">
        <v>0</v>
      </c>
      <c r="N38" s="255">
        <v>0</v>
      </c>
      <c r="O38" s="255">
        <v>0</v>
      </c>
      <c r="P38" s="255">
        <v>0</v>
      </c>
      <c r="Q38" s="255">
        <v>0</v>
      </c>
      <c r="R38" s="255">
        <v>8.7873999999999999</v>
      </c>
      <c r="S38" s="255">
        <v>0</v>
      </c>
      <c r="T38" s="255">
        <v>0</v>
      </c>
      <c r="U38" s="255">
        <v>0</v>
      </c>
      <c r="V38" s="255">
        <v>0</v>
      </c>
      <c r="W38" s="255">
        <v>0</v>
      </c>
      <c r="X38" s="255">
        <v>0</v>
      </c>
      <c r="Y38" s="255">
        <v>0</v>
      </c>
      <c r="Z38" s="255">
        <v>0</v>
      </c>
      <c r="AA38" s="255">
        <v>0</v>
      </c>
      <c r="AB38" s="255">
        <v>0</v>
      </c>
      <c r="AC38" s="255">
        <v>0</v>
      </c>
      <c r="AD38" s="255">
        <v>0</v>
      </c>
      <c r="AE38" s="255">
        <v>179.52062999999998</v>
      </c>
      <c r="AF38" s="255">
        <v>0</v>
      </c>
      <c r="AG38" s="255">
        <v>0</v>
      </c>
      <c r="AH38" s="255">
        <v>0</v>
      </c>
      <c r="AI38" s="255">
        <v>0</v>
      </c>
      <c r="AJ38" s="534">
        <v>179.52062999999998</v>
      </c>
    </row>
    <row r="39" spans="1:38" x14ac:dyDescent="0.25">
      <c r="A39" s="83"/>
      <c r="B39" s="47">
        <v>149405</v>
      </c>
      <c r="C39" s="84" t="s">
        <v>1482</v>
      </c>
      <c r="D39" s="94">
        <v>0</v>
      </c>
      <c r="E39" s="94">
        <v>11146.305539999999</v>
      </c>
      <c r="F39" s="255">
        <v>17353.051950000001</v>
      </c>
      <c r="G39" s="255">
        <v>5352.7101300000004</v>
      </c>
      <c r="H39" s="94">
        <v>33852.067620000002</v>
      </c>
      <c r="I39" s="94">
        <v>7614.6371399999998</v>
      </c>
      <c r="J39" s="94">
        <v>0</v>
      </c>
      <c r="K39" s="255">
        <v>3699.5819999999999</v>
      </c>
      <c r="L39" s="255">
        <v>0</v>
      </c>
      <c r="M39" s="255">
        <v>1337.57368</v>
      </c>
      <c r="N39" s="255">
        <v>12.554880000000001</v>
      </c>
      <c r="O39" s="255">
        <v>3709.9139599999999</v>
      </c>
      <c r="P39" s="255">
        <v>4482.4439199999997</v>
      </c>
      <c r="Q39" s="255">
        <v>0</v>
      </c>
      <c r="R39" s="255">
        <v>20856.705579999998</v>
      </c>
      <c r="S39" s="255">
        <v>353.84980000000002</v>
      </c>
      <c r="T39" s="255">
        <v>68.346590000000006</v>
      </c>
      <c r="U39" s="255">
        <v>0</v>
      </c>
      <c r="V39" s="255">
        <v>0</v>
      </c>
      <c r="W39" s="255">
        <v>0</v>
      </c>
      <c r="X39" s="255">
        <v>0</v>
      </c>
      <c r="Y39" s="255">
        <v>0</v>
      </c>
      <c r="Z39" s="255">
        <v>0</v>
      </c>
      <c r="AA39" s="255">
        <v>0</v>
      </c>
      <c r="AB39" s="255">
        <v>0</v>
      </c>
      <c r="AC39" s="255">
        <v>0</v>
      </c>
      <c r="AD39" s="255">
        <v>422.19639000000001</v>
      </c>
      <c r="AE39" s="255">
        <v>55130.969589999993</v>
      </c>
      <c r="AF39" s="255">
        <v>3712.13688</v>
      </c>
      <c r="AG39" s="255">
        <v>1337.57368</v>
      </c>
      <c r="AH39" s="255">
        <v>0</v>
      </c>
      <c r="AI39" s="255">
        <v>0</v>
      </c>
      <c r="AJ39" s="534">
        <v>50081.259030000001</v>
      </c>
    </row>
    <row r="40" spans="1:38" x14ac:dyDescent="0.25">
      <c r="A40" s="83"/>
      <c r="B40" s="47">
        <v>149420</v>
      </c>
      <c r="C40" s="84" t="s">
        <v>1485</v>
      </c>
      <c r="D40" s="94">
        <v>418.03634</v>
      </c>
      <c r="E40" s="94">
        <v>695.27275999999995</v>
      </c>
      <c r="F40" s="255">
        <v>29447.905910000001</v>
      </c>
      <c r="G40" s="255">
        <v>15744.45873</v>
      </c>
      <c r="H40" s="94">
        <v>46305.673739999998</v>
      </c>
      <c r="I40" s="94">
        <v>120.23233</v>
      </c>
      <c r="J40" s="94">
        <v>14.580909999999999</v>
      </c>
      <c r="K40" s="255">
        <v>0</v>
      </c>
      <c r="L40" s="255">
        <v>2668.11796</v>
      </c>
      <c r="M40" s="255">
        <v>4334.1696499999998</v>
      </c>
      <c r="N40" s="255">
        <v>630.18313999999998</v>
      </c>
      <c r="O40" s="255">
        <v>2701.1374500000002</v>
      </c>
      <c r="P40" s="255">
        <v>48.02319</v>
      </c>
      <c r="Q40" s="255">
        <v>481.68828000000002</v>
      </c>
      <c r="R40" s="255">
        <v>10998.13291</v>
      </c>
      <c r="S40" s="255">
        <v>0</v>
      </c>
      <c r="T40" s="255">
        <v>399.01083</v>
      </c>
      <c r="U40" s="255">
        <v>0</v>
      </c>
      <c r="V40" s="255">
        <v>184.71713</v>
      </c>
      <c r="W40" s="255">
        <v>0</v>
      </c>
      <c r="X40" s="255">
        <v>332.75833</v>
      </c>
      <c r="Y40" s="255">
        <v>9.2169000000000008</v>
      </c>
      <c r="Z40" s="255">
        <v>47.474260000000001</v>
      </c>
      <c r="AA40" s="255">
        <v>0</v>
      </c>
      <c r="AB40" s="255">
        <v>11.927899999999999</v>
      </c>
      <c r="AC40" s="255">
        <v>0</v>
      </c>
      <c r="AD40" s="255">
        <v>985.10534999999993</v>
      </c>
      <c r="AE40" s="255">
        <v>58288.911999999997</v>
      </c>
      <c r="AF40" s="255">
        <v>630.18313999999998</v>
      </c>
      <c r="AG40" s="255">
        <v>7187.0047400000003</v>
      </c>
      <c r="AH40" s="255">
        <v>0</v>
      </c>
      <c r="AI40" s="255">
        <v>9.2169000000000008</v>
      </c>
      <c r="AJ40" s="534">
        <v>50462.50722</v>
      </c>
    </row>
    <row r="41" spans="1:38" x14ac:dyDescent="0.25">
      <c r="A41" s="83"/>
      <c r="B41" s="47">
        <v>149430</v>
      </c>
      <c r="C41" s="84" t="s">
        <v>1487</v>
      </c>
      <c r="D41" s="94">
        <v>0</v>
      </c>
      <c r="E41" s="94">
        <v>1027.6320900000001</v>
      </c>
      <c r="F41" s="255">
        <v>18087.84402</v>
      </c>
      <c r="G41" s="255">
        <v>1192.5780299999999</v>
      </c>
      <c r="H41" s="94">
        <v>20308.05414</v>
      </c>
      <c r="I41" s="94">
        <v>61.67306</v>
      </c>
      <c r="J41" s="94">
        <v>0</v>
      </c>
      <c r="K41" s="255">
        <v>0</v>
      </c>
      <c r="L41" s="255">
        <v>0</v>
      </c>
      <c r="M41" s="255">
        <v>0</v>
      </c>
      <c r="N41" s="255">
        <v>0</v>
      </c>
      <c r="O41" s="255">
        <v>64.041120000000006</v>
      </c>
      <c r="P41" s="255">
        <v>0</v>
      </c>
      <c r="Q41" s="255">
        <v>0</v>
      </c>
      <c r="R41" s="255">
        <v>125.71418</v>
      </c>
      <c r="S41" s="255">
        <v>0</v>
      </c>
      <c r="T41" s="255">
        <v>0</v>
      </c>
      <c r="U41" s="255">
        <v>0</v>
      </c>
      <c r="V41" s="255">
        <v>0</v>
      </c>
      <c r="W41" s="255">
        <v>0</v>
      </c>
      <c r="X41" s="255">
        <v>0</v>
      </c>
      <c r="Y41" s="255">
        <v>0</v>
      </c>
      <c r="Z41" s="255">
        <v>0</v>
      </c>
      <c r="AA41" s="255">
        <v>0</v>
      </c>
      <c r="AB41" s="255">
        <v>0</v>
      </c>
      <c r="AC41" s="255">
        <v>0</v>
      </c>
      <c r="AD41" s="255">
        <v>0</v>
      </c>
      <c r="AE41" s="255">
        <v>20433.768319999999</v>
      </c>
      <c r="AF41" s="255">
        <v>0</v>
      </c>
      <c r="AG41" s="255">
        <v>0</v>
      </c>
      <c r="AH41" s="255">
        <v>0</v>
      </c>
      <c r="AI41" s="255">
        <v>0</v>
      </c>
      <c r="AJ41" s="534">
        <v>20433.768320000003</v>
      </c>
    </row>
    <row r="42" spans="1:38" x14ac:dyDescent="0.25">
      <c r="A42" s="83"/>
      <c r="B42" s="47">
        <v>149435</v>
      </c>
      <c r="C42" s="84" t="s">
        <v>1488</v>
      </c>
      <c r="D42" s="94">
        <v>0</v>
      </c>
      <c r="E42" s="94">
        <v>0</v>
      </c>
      <c r="F42" s="255">
        <v>0</v>
      </c>
      <c r="G42" s="255">
        <v>0</v>
      </c>
      <c r="H42" s="94">
        <v>0</v>
      </c>
      <c r="I42" s="94">
        <v>0</v>
      </c>
      <c r="J42" s="94">
        <v>0</v>
      </c>
      <c r="K42" s="255">
        <v>0</v>
      </c>
      <c r="L42" s="255">
        <v>0</v>
      </c>
      <c r="M42" s="255">
        <v>0</v>
      </c>
      <c r="N42" s="255">
        <v>0</v>
      </c>
      <c r="O42" s="255">
        <v>0</v>
      </c>
      <c r="P42" s="255">
        <v>0</v>
      </c>
      <c r="Q42" s="255">
        <v>0</v>
      </c>
      <c r="R42" s="255">
        <v>0</v>
      </c>
      <c r="S42" s="255">
        <v>0</v>
      </c>
      <c r="T42" s="255">
        <v>0</v>
      </c>
      <c r="U42" s="255">
        <v>0</v>
      </c>
      <c r="V42" s="255">
        <v>0</v>
      </c>
      <c r="W42" s="255">
        <v>0</v>
      </c>
      <c r="X42" s="255">
        <v>0</v>
      </c>
      <c r="Y42" s="255">
        <v>0</v>
      </c>
      <c r="Z42" s="255">
        <v>0</v>
      </c>
      <c r="AA42" s="255">
        <v>0</v>
      </c>
      <c r="AB42" s="255">
        <v>0</v>
      </c>
      <c r="AC42" s="255">
        <v>0</v>
      </c>
      <c r="AD42" s="255">
        <v>0</v>
      </c>
      <c r="AE42" s="255">
        <v>0</v>
      </c>
      <c r="AF42" s="255">
        <v>0</v>
      </c>
      <c r="AG42" s="255">
        <v>0</v>
      </c>
      <c r="AH42" s="255">
        <v>0</v>
      </c>
      <c r="AI42" s="255">
        <v>0</v>
      </c>
      <c r="AJ42" s="534">
        <v>0</v>
      </c>
    </row>
    <row r="43" spans="1:38" x14ac:dyDescent="0.25">
      <c r="A43" s="83"/>
      <c r="B43" s="47">
        <v>149440</v>
      </c>
      <c r="C43" s="84" t="s">
        <v>1489</v>
      </c>
      <c r="D43" s="94">
        <v>0</v>
      </c>
      <c r="E43" s="94">
        <v>94.566190000000006</v>
      </c>
      <c r="F43" s="255">
        <v>57986.144740000003</v>
      </c>
      <c r="G43" s="255">
        <v>125.82893</v>
      </c>
      <c r="H43" s="94">
        <v>58206.539860000004</v>
      </c>
      <c r="I43" s="94">
        <v>86.339410000000001</v>
      </c>
      <c r="J43" s="94">
        <v>0</v>
      </c>
      <c r="K43" s="255">
        <v>0</v>
      </c>
      <c r="L43" s="255">
        <v>0</v>
      </c>
      <c r="M43" s="255">
        <v>0</v>
      </c>
      <c r="N43" s="255">
        <v>0</v>
      </c>
      <c r="O43" s="255">
        <v>1419.71497</v>
      </c>
      <c r="P43" s="255">
        <v>0</v>
      </c>
      <c r="Q43" s="255">
        <v>1188.8754100000001</v>
      </c>
      <c r="R43" s="255">
        <v>2694.9297900000001</v>
      </c>
      <c r="S43" s="255">
        <v>39.94547</v>
      </c>
      <c r="T43" s="255">
        <v>0</v>
      </c>
      <c r="U43" s="255">
        <v>0</v>
      </c>
      <c r="V43" s="255">
        <v>15.858499999999999</v>
      </c>
      <c r="W43" s="255">
        <v>0</v>
      </c>
      <c r="X43" s="255">
        <v>28.32508</v>
      </c>
      <c r="Y43" s="255">
        <v>98.574340000000007</v>
      </c>
      <c r="Z43" s="255">
        <v>8.5490499999999994</v>
      </c>
      <c r="AA43" s="255">
        <v>28.94106</v>
      </c>
      <c r="AB43" s="255">
        <v>18.752700000000001</v>
      </c>
      <c r="AC43" s="255">
        <v>0</v>
      </c>
      <c r="AD43" s="255">
        <v>238.9462</v>
      </c>
      <c r="AE43" s="255">
        <v>61140.415850000005</v>
      </c>
      <c r="AF43" s="255">
        <v>0</v>
      </c>
      <c r="AG43" s="255">
        <v>15.858499999999999</v>
      </c>
      <c r="AH43" s="255">
        <v>0</v>
      </c>
      <c r="AI43" s="255">
        <v>127.5154</v>
      </c>
      <c r="AJ43" s="534">
        <v>60997.041950000006</v>
      </c>
    </row>
    <row r="44" spans="1:38" x14ac:dyDescent="0.25">
      <c r="A44" s="83"/>
      <c r="B44" s="47">
        <v>149445</v>
      </c>
      <c r="C44" s="84" t="s">
        <v>1491</v>
      </c>
      <c r="D44" s="94">
        <v>0</v>
      </c>
      <c r="E44" s="94">
        <v>0</v>
      </c>
      <c r="F44" s="255">
        <v>0</v>
      </c>
      <c r="G44" s="255">
        <v>0</v>
      </c>
      <c r="H44" s="94">
        <v>0</v>
      </c>
      <c r="I44" s="94">
        <v>0</v>
      </c>
      <c r="J44" s="94">
        <v>0</v>
      </c>
      <c r="K44" s="255">
        <v>0</v>
      </c>
      <c r="L44" s="255">
        <v>0</v>
      </c>
      <c r="M44" s="255">
        <v>0</v>
      </c>
      <c r="N44" s="255">
        <v>0</v>
      </c>
      <c r="O44" s="255">
        <v>0</v>
      </c>
      <c r="P44" s="255">
        <v>0</v>
      </c>
      <c r="Q44" s="255">
        <v>0</v>
      </c>
      <c r="R44" s="255">
        <v>0</v>
      </c>
      <c r="S44" s="255">
        <v>0</v>
      </c>
      <c r="T44" s="255">
        <v>0</v>
      </c>
      <c r="U44" s="255">
        <v>0</v>
      </c>
      <c r="V44" s="255">
        <v>0</v>
      </c>
      <c r="W44" s="255">
        <v>0</v>
      </c>
      <c r="X44" s="255">
        <v>0</v>
      </c>
      <c r="Y44" s="255">
        <v>0</v>
      </c>
      <c r="Z44" s="255">
        <v>0</v>
      </c>
      <c r="AA44" s="255">
        <v>0</v>
      </c>
      <c r="AB44" s="255">
        <v>0</v>
      </c>
      <c r="AC44" s="255">
        <v>0</v>
      </c>
      <c r="AD44" s="255">
        <v>0</v>
      </c>
      <c r="AE44" s="255">
        <v>0</v>
      </c>
      <c r="AF44" s="255">
        <v>0</v>
      </c>
      <c r="AG44" s="255">
        <v>0</v>
      </c>
      <c r="AH44" s="255">
        <v>0</v>
      </c>
      <c r="AI44" s="255">
        <v>0</v>
      </c>
      <c r="AJ44" s="534">
        <v>0</v>
      </c>
    </row>
    <row r="45" spans="1:38" x14ac:dyDescent="0.25">
      <c r="A45" s="83"/>
      <c r="B45" s="47">
        <v>149450</v>
      </c>
      <c r="C45" s="84" t="s">
        <v>1492</v>
      </c>
      <c r="D45" s="94">
        <v>0</v>
      </c>
      <c r="E45" s="94">
        <v>0</v>
      </c>
      <c r="F45" s="255">
        <v>110.18163</v>
      </c>
      <c r="G45" s="255">
        <v>0</v>
      </c>
      <c r="H45" s="94">
        <v>110.18163</v>
      </c>
      <c r="I45" s="94">
        <v>0</v>
      </c>
      <c r="J45" s="94">
        <v>0</v>
      </c>
      <c r="K45" s="255">
        <v>0</v>
      </c>
      <c r="L45" s="255">
        <v>0</v>
      </c>
      <c r="M45" s="255">
        <v>0</v>
      </c>
      <c r="N45" s="255">
        <v>0</v>
      </c>
      <c r="O45" s="255">
        <v>0</v>
      </c>
      <c r="P45" s="255">
        <v>0</v>
      </c>
      <c r="Q45" s="255">
        <v>0</v>
      </c>
      <c r="R45" s="255">
        <v>0</v>
      </c>
      <c r="S45" s="255">
        <v>0</v>
      </c>
      <c r="T45" s="255">
        <v>0</v>
      </c>
      <c r="U45" s="255">
        <v>0</v>
      </c>
      <c r="V45" s="255">
        <v>0</v>
      </c>
      <c r="W45" s="255">
        <v>0</v>
      </c>
      <c r="X45" s="255">
        <v>0</v>
      </c>
      <c r="Y45" s="255">
        <v>0</v>
      </c>
      <c r="Z45" s="255">
        <v>0</v>
      </c>
      <c r="AA45" s="255">
        <v>0</v>
      </c>
      <c r="AB45" s="255">
        <v>0</v>
      </c>
      <c r="AC45" s="255">
        <v>0</v>
      </c>
      <c r="AD45" s="255">
        <v>0</v>
      </c>
      <c r="AE45" s="255">
        <v>110.18163</v>
      </c>
      <c r="AF45" s="255">
        <v>0</v>
      </c>
      <c r="AG45" s="255">
        <v>0</v>
      </c>
      <c r="AH45" s="255">
        <v>0</v>
      </c>
      <c r="AI45" s="255">
        <v>0</v>
      </c>
      <c r="AJ45" s="534">
        <v>110.18163</v>
      </c>
    </row>
    <row r="46" spans="1:38" s="14" customFormat="1" x14ac:dyDescent="0.25">
      <c r="A46" s="83"/>
      <c r="B46" s="13"/>
      <c r="C46" s="25" t="s">
        <v>522</v>
      </c>
      <c r="D46" s="93">
        <v>3795288.4030400002</v>
      </c>
      <c r="E46" s="93">
        <v>4213378.5893900003</v>
      </c>
      <c r="F46" s="93">
        <v>7537681.6024399986</v>
      </c>
      <c r="G46" s="93">
        <v>3607323.0257000006</v>
      </c>
      <c r="H46" s="93">
        <v>19153671.62057</v>
      </c>
      <c r="I46" s="93">
        <v>1196917.7849600001</v>
      </c>
      <c r="J46" s="93">
        <v>2436499.8267799998</v>
      </c>
      <c r="K46" s="93">
        <v>204156.24400000001</v>
      </c>
      <c r="L46" s="93">
        <v>1929586.0535899999</v>
      </c>
      <c r="M46" s="93">
        <v>652015.88485000003</v>
      </c>
      <c r="N46" s="93">
        <v>2526905.9488900001</v>
      </c>
      <c r="O46" s="93">
        <v>379720.90833999991</v>
      </c>
      <c r="P46" s="93">
        <v>537535.95814999996</v>
      </c>
      <c r="Q46" s="93">
        <v>579379.56114999996</v>
      </c>
      <c r="R46" s="93">
        <v>10442718.170709997</v>
      </c>
      <c r="S46" s="93">
        <v>435202.00224</v>
      </c>
      <c r="T46" s="93">
        <v>125507.86036000001</v>
      </c>
      <c r="U46" s="93">
        <v>30278.574780000003</v>
      </c>
      <c r="V46" s="93">
        <v>26790.301940000008</v>
      </c>
      <c r="W46" s="93">
        <v>89165.738389999999</v>
      </c>
      <c r="X46" s="93">
        <v>15063.676849999998</v>
      </c>
      <c r="Y46" s="93">
        <v>62698.29019</v>
      </c>
      <c r="Z46" s="93">
        <v>15674.680060000002</v>
      </c>
      <c r="AA46" s="93">
        <v>75894.548169999995</v>
      </c>
      <c r="AB46" s="93">
        <v>157762.68133000002</v>
      </c>
      <c r="AC46" s="93">
        <v>78534.399860000005</v>
      </c>
      <c r="AD46" s="93">
        <v>1112572.7541699999</v>
      </c>
      <c r="AE46" s="93">
        <v>30708962.545449991</v>
      </c>
      <c r="AF46" s="93">
        <v>2731062.1928900005</v>
      </c>
      <c r="AG46" s="93">
        <v>2608392.2403799989</v>
      </c>
      <c r="AH46" s="93">
        <v>0</v>
      </c>
      <c r="AI46" s="93">
        <v>217127.23822</v>
      </c>
      <c r="AJ46" s="426">
        <v>25152380.873959985</v>
      </c>
      <c r="AL46" s="306"/>
    </row>
    <row r="47" spans="1:38" x14ac:dyDescent="0.25">
      <c r="A47" s="83"/>
      <c r="B47" s="83"/>
      <c r="C47" s="84"/>
      <c r="D47" s="94"/>
      <c r="E47" s="94"/>
      <c r="F47" s="94"/>
      <c r="G47" s="94"/>
      <c r="H47" s="94"/>
      <c r="I47" s="94"/>
      <c r="J47" s="94"/>
      <c r="K47" s="94"/>
      <c r="L47" s="94"/>
      <c r="M47" s="94"/>
      <c r="N47" s="94"/>
      <c r="O47" s="94"/>
      <c r="P47" s="94"/>
      <c r="Q47" s="94"/>
      <c r="R47" s="93">
        <v>0</v>
      </c>
      <c r="S47" s="94"/>
      <c r="T47" s="94"/>
      <c r="U47" s="94"/>
      <c r="V47" s="94"/>
      <c r="W47" s="94"/>
      <c r="X47" s="94"/>
      <c r="Y47" s="94"/>
      <c r="Z47" s="94"/>
      <c r="AA47" s="94"/>
      <c r="AB47" s="94"/>
      <c r="AC47" s="94"/>
      <c r="AD47" s="94"/>
      <c r="AE47" s="94"/>
      <c r="AF47" s="94"/>
      <c r="AG47" s="94"/>
      <c r="AH47" s="94"/>
      <c r="AI47" s="94"/>
      <c r="AJ47" s="425"/>
      <c r="AL47" s="306" t="e">
        <v>#REF!</v>
      </c>
    </row>
    <row r="48" spans="1:38" x14ac:dyDescent="0.25">
      <c r="A48" s="83"/>
      <c r="B48" s="83"/>
      <c r="C48" s="84"/>
      <c r="D48" s="94"/>
      <c r="E48" s="94"/>
      <c r="F48" s="94"/>
      <c r="G48" s="94"/>
      <c r="H48" s="94"/>
      <c r="I48" s="94"/>
      <c r="J48" s="94"/>
      <c r="K48" s="94"/>
      <c r="L48" s="94"/>
      <c r="M48" s="94"/>
      <c r="N48" s="94"/>
      <c r="O48" s="94"/>
      <c r="P48" s="94"/>
      <c r="Q48" s="94"/>
      <c r="R48" s="93">
        <v>0</v>
      </c>
      <c r="S48" s="94"/>
      <c r="T48" s="94"/>
      <c r="U48" s="94"/>
      <c r="V48" s="94"/>
      <c r="W48" s="94"/>
      <c r="X48" s="94"/>
      <c r="Y48" s="94"/>
      <c r="Z48" s="94"/>
      <c r="AA48" s="94"/>
      <c r="AB48" s="94"/>
      <c r="AC48" s="94"/>
      <c r="AD48" s="94"/>
      <c r="AE48" s="94"/>
      <c r="AF48" s="94"/>
      <c r="AG48" s="94"/>
      <c r="AH48" s="94"/>
      <c r="AI48" s="94"/>
      <c r="AJ48" s="425"/>
      <c r="AL48" s="306" t="e">
        <v>#REF!</v>
      </c>
    </row>
    <row r="49" spans="1:38" x14ac:dyDescent="0.25">
      <c r="A49" s="83"/>
      <c r="B49" s="83">
        <v>1425</v>
      </c>
      <c r="C49" s="84" t="s">
        <v>1031</v>
      </c>
      <c r="D49" s="94">
        <v>4594.9909600000001</v>
      </c>
      <c r="E49" s="94">
        <v>1112.32854</v>
      </c>
      <c r="F49" s="94">
        <v>7908.3281399999996</v>
      </c>
      <c r="G49" s="94">
        <v>3858.0098400000002</v>
      </c>
      <c r="H49" s="94">
        <v>17473.657479999998</v>
      </c>
      <c r="I49" s="94">
        <v>2382.7549100000001</v>
      </c>
      <c r="J49" s="94">
        <v>541.87347999999997</v>
      </c>
      <c r="K49" s="94">
        <v>0</v>
      </c>
      <c r="L49" s="94">
        <v>288.77361999999999</v>
      </c>
      <c r="M49" s="94">
        <v>145.47022999999999</v>
      </c>
      <c r="N49" s="94">
        <v>490.32986</v>
      </c>
      <c r="O49" s="94">
        <v>547.26133000000004</v>
      </c>
      <c r="P49" s="94">
        <v>879.48636999999997</v>
      </c>
      <c r="Q49" s="94">
        <v>0</v>
      </c>
      <c r="R49" s="94">
        <v>5275.9497999999994</v>
      </c>
      <c r="S49" s="94">
        <v>1324.2441100000001</v>
      </c>
      <c r="T49" s="94">
        <v>190.93798000000001</v>
      </c>
      <c r="U49" s="94">
        <v>43.597990000000003</v>
      </c>
      <c r="V49" s="94">
        <v>36.108820000000001</v>
      </c>
      <c r="W49" s="94">
        <v>0</v>
      </c>
      <c r="X49" s="94">
        <v>65.442509999999999</v>
      </c>
      <c r="Y49" s="94">
        <v>0</v>
      </c>
      <c r="Z49" s="94">
        <v>84.16986</v>
      </c>
      <c r="AA49" s="94">
        <v>0</v>
      </c>
      <c r="AB49" s="94">
        <v>94.934039999999996</v>
      </c>
      <c r="AC49" s="94">
        <v>0</v>
      </c>
      <c r="AD49" s="94">
        <v>1839.4353100000001</v>
      </c>
      <c r="AE49" s="94">
        <v>24589.042589999997</v>
      </c>
      <c r="AF49" s="94">
        <v>490.32986</v>
      </c>
      <c r="AG49" s="94">
        <v>470.35266999999999</v>
      </c>
      <c r="AH49" s="94">
        <v>0</v>
      </c>
      <c r="AI49" s="94">
        <v>0</v>
      </c>
      <c r="AJ49" s="425">
        <v>23628.360059999995</v>
      </c>
      <c r="AL49" s="327" t="e">
        <v>#REF!</v>
      </c>
    </row>
    <row r="50" spans="1:38" x14ac:dyDescent="0.25">
      <c r="A50" s="83"/>
      <c r="B50" s="83">
        <v>1426</v>
      </c>
      <c r="C50" s="84" t="s">
        <v>1372</v>
      </c>
      <c r="D50" s="94">
        <v>9347.3220399999991</v>
      </c>
      <c r="E50" s="94">
        <v>17589.503239999998</v>
      </c>
      <c r="F50" s="94">
        <v>46383.555769999999</v>
      </c>
      <c r="G50" s="94">
        <v>27620.262320000002</v>
      </c>
      <c r="H50" s="94">
        <v>100940.64337000001</v>
      </c>
      <c r="I50" s="94">
        <v>17273.022690000002</v>
      </c>
      <c r="J50" s="94">
        <v>9985.8228199999994</v>
      </c>
      <c r="K50" s="94">
        <v>0</v>
      </c>
      <c r="L50" s="94">
        <v>33147.684580000001</v>
      </c>
      <c r="M50" s="94">
        <v>6937.0236999999997</v>
      </c>
      <c r="N50" s="94">
        <v>10325.84881</v>
      </c>
      <c r="O50" s="94">
        <v>1096.50559</v>
      </c>
      <c r="P50" s="94">
        <v>3186.4683799999998</v>
      </c>
      <c r="Q50" s="94">
        <v>9787.0694600000006</v>
      </c>
      <c r="R50" s="94">
        <v>91739.446030000006</v>
      </c>
      <c r="S50" s="94">
        <v>16.982279999999999</v>
      </c>
      <c r="T50" s="94">
        <v>1415.5462399999999</v>
      </c>
      <c r="U50" s="94">
        <v>416.15246000000002</v>
      </c>
      <c r="V50" s="94">
        <v>522.77661000000001</v>
      </c>
      <c r="W50" s="94">
        <v>0</v>
      </c>
      <c r="X50" s="94">
        <v>265.95199000000002</v>
      </c>
      <c r="Y50" s="94">
        <v>104.81344</v>
      </c>
      <c r="Z50" s="94">
        <v>166.70638</v>
      </c>
      <c r="AA50" s="94">
        <v>0</v>
      </c>
      <c r="AB50" s="94">
        <v>306.03336000000002</v>
      </c>
      <c r="AC50" s="94">
        <v>0</v>
      </c>
      <c r="AD50" s="94">
        <v>3214.9627599999999</v>
      </c>
      <c r="AE50" s="94">
        <v>195895.05215999999</v>
      </c>
      <c r="AF50" s="94">
        <v>10325.84881</v>
      </c>
      <c r="AG50" s="94">
        <v>40607.48489</v>
      </c>
      <c r="AH50" s="94">
        <v>0</v>
      </c>
      <c r="AI50" s="94">
        <v>104.81344</v>
      </c>
      <c r="AJ50" s="425">
        <v>144856.90502000001</v>
      </c>
    </row>
    <row r="51" spans="1:38" x14ac:dyDescent="0.25">
      <c r="A51" s="83"/>
      <c r="B51" s="83">
        <v>1427</v>
      </c>
      <c r="C51" s="84" t="s">
        <v>1030</v>
      </c>
      <c r="D51" s="94">
        <v>3111.8837600000002</v>
      </c>
      <c r="E51" s="94">
        <v>4395.6510200000002</v>
      </c>
      <c r="F51" s="94">
        <v>15973.7091</v>
      </c>
      <c r="G51" s="94">
        <v>5892.9749000000002</v>
      </c>
      <c r="H51" s="94">
        <v>29374.218780000003</v>
      </c>
      <c r="I51" s="94">
        <v>580.04179999999997</v>
      </c>
      <c r="J51" s="94">
        <v>872.73893999999996</v>
      </c>
      <c r="K51" s="94">
        <v>0</v>
      </c>
      <c r="L51" s="94">
        <v>0</v>
      </c>
      <c r="M51" s="94">
        <v>1942.52873</v>
      </c>
      <c r="N51" s="94">
        <v>2437.8964999999998</v>
      </c>
      <c r="O51" s="94">
        <v>460.51281999999998</v>
      </c>
      <c r="P51" s="94">
        <v>268.12732999999997</v>
      </c>
      <c r="Q51" s="94">
        <v>16.040379999999999</v>
      </c>
      <c r="R51" s="94">
        <v>6577.8865000000005</v>
      </c>
      <c r="S51" s="94">
        <v>597.11302000000001</v>
      </c>
      <c r="T51" s="94">
        <v>0</v>
      </c>
      <c r="U51" s="94">
        <v>0</v>
      </c>
      <c r="V51" s="94">
        <v>3.7517900000000002</v>
      </c>
      <c r="W51" s="94">
        <v>0</v>
      </c>
      <c r="X51" s="94">
        <v>0</v>
      </c>
      <c r="Y51" s="94">
        <v>0</v>
      </c>
      <c r="Z51" s="94">
        <v>66.010620000000003</v>
      </c>
      <c r="AA51" s="94">
        <v>0</v>
      </c>
      <c r="AB51" s="94">
        <v>183.2423</v>
      </c>
      <c r="AC51" s="94">
        <v>0</v>
      </c>
      <c r="AD51" s="94">
        <v>850.11773000000005</v>
      </c>
      <c r="AE51" s="94">
        <v>36802.223010000002</v>
      </c>
      <c r="AF51" s="94">
        <v>2437.8964999999998</v>
      </c>
      <c r="AG51" s="94">
        <v>1946.28052</v>
      </c>
      <c r="AH51" s="94">
        <v>0</v>
      </c>
      <c r="AI51" s="94">
        <v>0</v>
      </c>
      <c r="AJ51" s="425">
        <v>32418.045990000002</v>
      </c>
    </row>
    <row r="52" spans="1:38" x14ac:dyDescent="0.25">
      <c r="A52" s="83"/>
      <c r="B52" s="83">
        <v>1428</v>
      </c>
      <c r="C52" s="84" t="s">
        <v>1378</v>
      </c>
      <c r="D52" s="94">
        <v>3408.3845999999999</v>
      </c>
      <c r="E52" s="94">
        <v>1044.90112</v>
      </c>
      <c r="F52" s="94">
        <v>11017.243930000001</v>
      </c>
      <c r="G52" s="94">
        <v>760.45542999999998</v>
      </c>
      <c r="H52" s="94">
        <v>16230.98508</v>
      </c>
      <c r="I52" s="94">
        <v>792.40084999999999</v>
      </c>
      <c r="J52" s="94">
        <v>0</v>
      </c>
      <c r="K52" s="94">
        <v>0</v>
      </c>
      <c r="L52" s="94">
        <v>0</v>
      </c>
      <c r="M52" s="94">
        <v>0</v>
      </c>
      <c r="N52" s="94">
        <v>22.4709</v>
      </c>
      <c r="O52" s="94">
        <v>467.44162</v>
      </c>
      <c r="P52" s="94">
        <v>277.18531000000002</v>
      </c>
      <c r="Q52" s="94">
        <v>12273.423489999999</v>
      </c>
      <c r="R52" s="94">
        <v>13832.92217</v>
      </c>
      <c r="S52" s="94">
        <v>1024.5204699999999</v>
      </c>
      <c r="T52" s="94">
        <v>23.775880000000001</v>
      </c>
      <c r="U52" s="94">
        <v>561.53791999999999</v>
      </c>
      <c r="V52" s="94">
        <v>86.307159999999996</v>
      </c>
      <c r="W52" s="94">
        <v>27.397290000000002</v>
      </c>
      <c r="X52" s="94">
        <v>28.760429999999999</v>
      </c>
      <c r="Y52" s="94">
        <v>1798.3048899999999</v>
      </c>
      <c r="Z52" s="94">
        <v>7.4251300000000002</v>
      </c>
      <c r="AA52" s="94">
        <v>1439.29099</v>
      </c>
      <c r="AB52" s="94">
        <v>906.97694999999999</v>
      </c>
      <c r="AC52" s="94">
        <v>1951.57196</v>
      </c>
      <c r="AD52" s="94">
        <v>7855.8690700000006</v>
      </c>
      <c r="AE52" s="94">
        <v>37919.776320000004</v>
      </c>
      <c r="AF52" s="94">
        <v>22.4709</v>
      </c>
      <c r="AG52" s="94">
        <v>86.307159999999996</v>
      </c>
      <c r="AH52" s="94">
        <v>0</v>
      </c>
      <c r="AI52" s="94">
        <v>5189.1678400000001</v>
      </c>
      <c r="AJ52" s="425">
        <v>32621.830420000002</v>
      </c>
    </row>
    <row r="53" spans="1:38" x14ac:dyDescent="0.25">
      <c r="A53" s="83"/>
      <c r="B53" s="83">
        <v>1432</v>
      </c>
      <c r="C53" s="84" t="s">
        <v>1380</v>
      </c>
      <c r="D53" s="94">
        <v>0</v>
      </c>
      <c r="E53" s="94">
        <v>1880.7071599999999</v>
      </c>
      <c r="F53" s="94">
        <v>0</v>
      </c>
      <c r="G53" s="94">
        <v>0</v>
      </c>
      <c r="H53" s="94">
        <v>1880.7071599999999</v>
      </c>
      <c r="I53" s="94">
        <v>0</v>
      </c>
      <c r="J53" s="94">
        <v>0</v>
      </c>
      <c r="K53" s="94">
        <v>0</v>
      </c>
      <c r="L53" s="94">
        <v>0</v>
      </c>
      <c r="M53" s="94">
        <v>150.37968000000001</v>
      </c>
      <c r="N53" s="94">
        <v>0</v>
      </c>
      <c r="O53" s="94">
        <v>0</v>
      </c>
      <c r="P53" s="94">
        <v>0</v>
      </c>
      <c r="Q53" s="94">
        <v>0</v>
      </c>
      <c r="R53" s="94">
        <v>150.37968000000001</v>
      </c>
      <c r="S53" s="94">
        <v>0</v>
      </c>
      <c r="T53" s="94">
        <v>0</v>
      </c>
      <c r="U53" s="94">
        <v>0</v>
      </c>
      <c r="V53" s="94">
        <v>0</v>
      </c>
      <c r="W53" s="94">
        <v>0</v>
      </c>
      <c r="X53" s="94">
        <v>0</v>
      </c>
      <c r="Y53" s="94">
        <v>0</v>
      </c>
      <c r="Z53" s="94">
        <v>0</v>
      </c>
      <c r="AA53" s="94">
        <v>0</v>
      </c>
      <c r="AB53" s="94">
        <v>0</v>
      </c>
      <c r="AC53" s="94">
        <v>0</v>
      </c>
      <c r="AD53" s="94">
        <v>0</v>
      </c>
      <c r="AE53" s="94">
        <v>2031.0868399999999</v>
      </c>
      <c r="AF53" s="94">
        <v>0</v>
      </c>
      <c r="AG53" s="94">
        <v>150.37968000000001</v>
      </c>
      <c r="AH53" s="94">
        <v>0</v>
      </c>
      <c r="AI53" s="94">
        <v>0</v>
      </c>
      <c r="AJ53" s="425">
        <v>1880.7071599999999</v>
      </c>
      <c r="AL53" s="82"/>
    </row>
    <row r="54" spans="1:38" x14ac:dyDescent="0.25">
      <c r="A54" s="83"/>
      <c r="B54" s="83">
        <v>1433</v>
      </c>
      <c r="C54" s="84" t="s">
        <v>1381</v>
      </c>
      <c r="D54" s="94">
        <v>732.60337000000004</v>
      </c>
      <c r="E54" s="94">
        <v>0</v>
      </c>
      <c r="F54" s="94">
        <v>1443.4470899999999</v>
      </c>
      <c r="G54" s="94">
        <v>455.59699999999998</v>
      </c>
      <c r="H54" s="94">
        <v>2631.6474600000001</v>
      </c>
      <c r="I54" s="94">
        <v>173.91895</v>
      </c>
      <c r="J54" s="94">
        <v>0</v>
      </c>
      <c r="K54" s="94">
        <v>0</v>
      </c>
      <c r="L54" s="94">
        <v>513.59112000000005</v>
      </c>
      <c r="M54" s="94">
        <v>0</v>
      </c>
      <c r="N54" s="94">
        <v>60.984769999999997</v>
      </c>
      <c r="O54" s="94">
        <v>14.42332</v>
      </c>
      <c r="P54" s="94">
        <v>0</v>
      </c>
      <c r="Q54" s="94">
        <v>0</v>
      </c>
      <c r="R54" s="94">
        <v>762.91816000000006</v>
      </c>
      <c r="S54" s="94">
        <v>1275.70228</v>
      </c>
      <c r="T54" s="94">
        <v>0</v>
      </c>
      <c r="U54" s="94">
        <v>0</v>
      </c>
      <c r="V54" s="94">
        <v>6.3813199999999997</v>
      </c>
      <c r="W54" s="94">
        <v>0</v>
      </c>
      <c r="X54" s="94">
        <v>0</v>
      </c>
      <c r="Y54" s="94">
        <v>0</v>
      </c>
      <c r="Z54" s="94">
        <v>10.225770000000001</v>
      </c>
      <c r="AA54" s="94">
        <v>0</v>
      </c>
      <c r="AB54" s="94">
        <v>0</v>
      </c>
      <c r="AC54" s="94">
        <v>0</v>
      </c>
      <c r="AD54" s="94">
        <v>1292.3093699999999</v>
      </c>
      <c r="AE54" s="324">
        <v>4686.8749900000003</v>
      </c>
      <c r="AF54" s="94">
        <v>60.984769999999997</v>
      </c>
      <c r="AG54" s="94">
        <v>519.97244000000001</v>
      </c>
      <c r="AH54" s="94">
        <v>0</v>
      </c>
      <c r="AI54" s="94">
        <v>0</v>
      </c>
      <c r="AJ54" s="425">
        <v>4105.9177799999998</v>
      </c>
      <c r="AL54" s="82"/>
    </row>
    <row r="55" spans="1:38" x14ac:dyDescent="0.25">
      <c r="A55" s="83"/>
      <c r="B55" s="83">
        <v>1434</v>
      </c>
      <c r="C55" s="84" t="s">
        <v>1387</v>
      </c>
      <c r="D55" s="94">
        <v>2003.01215</v>
      </c>
      <c r="E55" s="94">
        <v>4.2768699999999997</v>
      </c>
      <c r="F55" s="94">
        <v>1064.5372299999999</v>
      </c>
      <c r="G55" s="94">
        <v>456.25857999999999</v>
      </c>
      <c r="H55" s="94">
        <v>3528.0848300000002</v>
      </c>
      <c r="I55" s="94">
        <v>2300.4741300000001</v>
      </c>
      <c r="J55" s="94">
        <v>0</v>
      </c>
      <c r="K55" s="94">
        <v>0</v>
      </c>
      <c r="L55" s="94">
        <v>10436.45901</v>
      </c>
      <c r="M55" s="94">
        <v>33.834049999999998</v>
      </c>
      <c r="N55" s="94">
        <v>250.60176999999999</v>
      </c>
      <c r="O55" s="94">
        <v>125.27889</v>
      </c>
      <c r="P55" s="94">
        <v>15.363799999999999</v>
      </c>
      <c r="Q55" s="94">
        <v>155.65978000000001</v>
      </c>
      <c r="R55" s="94">
        <v>13317.671429999999</v>
      </c>
      <c r="S55" s="94">
        <v>0</v>
      </c>
      <c r="T55" s="94">
        <v>243.95869999999999</v>
      </c>
      <c r="U55" s="94">
        <v>0</v>
      </c>
      <c r="V55" s="94">
        <v>46.239269999999998</v>
      </c>
      <c r="W55" s="94">
        <v>0</v>
      </c>
      <c r="X55" s="94">
        <v>0</v>
      </c>
      <c r="Y55" s="94">
        <v>141.27726000000001</v>
      </c>
      <c r="Z55" s="94">
        <v>29.738009999999999</v>
      </c>
      <c r="AA55" s="94">
        <v>0</v>
      </c>
      <c r="AB55" s="94">
        <v>95.542389999999997</v>
      </c>
      <c r="AC55" s="94">
        <v>0</v>
      </c>
      <c r="AD55" s="94">
        <v>556.75563</v>
      </c>
      <c r="AE55" s="324">
        <v>17402.511889999998</v>
      </c>
      <c r="AF55" s="94">
        <v>250.60176999999999</v>
      </c>
      <c r="AG55" s="94">
        <v>10516.53233</v>
      </c>
      <c r="AH55" s="94">
        <v>0</v>
      </c>
      <c r="AI55" s="94">
        <v>141.27726000000001</v>
      </c>
      <c r="AJ55" s="425">
        <v>6494.1005299999997</v>
      </c>
      <c r="AL55" s="82"/>
    </row>
    <row r="56" spans="1:38" x14ac:dyDescent="0.25">
      <c r="A56" s="83"/>
      <c r="B56" s="83">
        <v>1435</v>
      </c>
      <c r="C56" s="84" t="s">
        <v>1393</v>
      </c>
      <c r="D56" s="94">
        <v>303.10115999999999</v>
      </c>
      <c r="E56" s="94">
        <v>17.597049999999999</v>
      </c>
      <c r="F56" s="94">
        <v>81.549359999999993</v>
      </c>
      <c r="G56" s="94">
        <v>139.43129999999999</v>
      </c>
      <c r="H56" s="94">
        <v>541.67886999999996</v>
      </c>
      <c r="I56" s="94">
        <v>0</v>
      </c>
      <c r="J56" s="94">
        <v>0</v>
      </c>
      <c r="K56" s="94">
        <v>0</v>
      </c>
      <c r="L56" s="94">
        <v>0</v>
      </c>
      <c r="M56" s="94">
        <v>40.21808</v>
      </c>
      <c r="N56" s="94">
        <v>0</v>
      </c>
      <c r="O56" s="94">
        <v>252.94271000000001</v>
      </c>
      <c r="P56" s="94">
        <v>0</v>
      </c>
      <c r="Q56" s="94">
        <v>0</v>
      </c>
      <c r="R56" s="94">
        <v>293.16079000000002</v>
      </c>
      <c r="S56" s="94">
        <v>181.96678</v>
      </c>
      <c r="T56" s="94">
        <v>0</v>
      </c>
      <c r="U56" s="94">
        <v>0</v>
      </c>
      <c r="V56" s="94">
        <v>0</v>
      </c>
      <c r="W56" s="94">
        <v>0</v>
      </c>
      <c r="X56" s="94">
        <v>0</v>
      </c>
      <c r="Y56" s="94">
        <v>0</v>
      </c>
      <c r="Z56" s="94">
        <v>0</v>
      </c>
      <c r="AA56" s="94">
        <v>0</v>
      </c>
      <c r="AB56" s="94">
        <v>0</v>
      </c>
      <c r="AC56" s="94">
        <v>0</v>
      </c>
      <c r="AD56" s="94">
        <v>181.96678</v>
      </c>
      <c r="AE56" s="324">
        <v>1016.80644</v>
      </c>
      <c r="AF56" s="94">
        <v>0</v>
      </c>
      <c r="AG56" s="94">
        <v>40.21808</v>
      </c>
      <c r="AH56" s="94">
        <v>0</v>
      </c>
      <c r="AI56" s="94">
        <v>0</v>
      </c>
      <c r="AJ56" s="425">
        <v>976.58835999999997</v>
      </c>
      <c r="AL56" s="82"/>
    </row>
    <row r="57" spans="1:38" x14ac:dyDescent="0.25">
      <c r="A57" s="83"/>
      <c r="B57" s="83">
        <v>1436</v>
      </c>
      <c r="C57" s="84" t="s">
        <v>1394</v>
      </c>
      <c r="D57" s="94">
        <v>605.69961999999998</v>
      </c>
      <c r="E57" s="94">
        <v>0</v>
      </c>
      <c r="F57" s="94">
        <v>1240.25333</v>
      </c>
      <c r="G57" s="94">
        <v>0</v>
      </c>
      <c r="H57" s="94">
        <v>1845.9529499999999</v>
      </c>
      <c r="I57" s="94">
        <v>3.7020499999999998</v>
      </c>
      <c r="J57" s="94">
        <v>0</v>
      </c>
      <c r="K57" s="94">
        <v>0</v>
      </c>
      <c r="L57" s="94">
        <v>0</v>
      </c>
      <c r="M57" s="94">
        <v>0</v>
      </c>
      <c r="N57" s="94">
        <v>6.6062599999999998</v>
      </c>
      <c r="O57" s="94">
        <v>151.87329</v>
      </c>
      <c r="P57" s="94">
        <v>0</v>
      </c>
      <c r="Q57" s="94">
        <v>106.92495</v>
      </c>
      <c r="R57" s="94">
        <v>269.10654999999997</v>
      </c>
      <c r="S57" s="94">
        <v>267.84188</v>
      </c>
      <c r="T57" s="94">
        <v>0</v>
      </c>
      <c r="U57" s="94">
        <v>13.470689999999999</v>
      </c>
      <c r="V57" s="94">
        <v>1.1225000000000001</v>
      </c>
      <c r="W57" s="94">
        <v>0</v>
      </c>
      <c r="X57" s="94">
        <v>0</v>
      </c>
      <c r="Y57" s="94">
        <v>2448.2080700000001</v>
      </c>
      <c r="Z57" s="94">
        <v>0</v>
      </c>
      <c r="AA57" s="94">
        <v>186.70743999999999</v>
      </c>
      <c r="AB57" s="94">
        <v>666.54736000000003</v>
      </c>
      <c r="AC57" s="94">
        <v>554.17480999999998</v>
      </c>
      <c r="AD57" s="94">
        <v>4138.0727500000003</v>
      </c>
      <c r="AE57" s="324">
        <v>6253.1322500000006</v>
      </c>
      <c r="AF57" s="94">
        <v>6.6062599999999998</v>
      </c>
      <c r="AG57" s="94">
        <v>1.1225000000000001</v>
      </c>
      <c r="AH57" s="94">
        <v>0</v>
      </c>
      <c r="AI57" s="94">
        <v>3189.0903200000002</v>
      </c>
      <c r="AJ57" s="425">
        <v>3056.3131699999999</v>
      </c>
      <c r="AL57" s="82"/>
    </row>
    <row r="58" spans="1:38" x14ac:dyDescent="0.25">
      <c r="A58" s="83"/>
      <c r="B58" s="83">
        <v>1440</v>
      </c>
      <c r="C58" s="84" t="s">
        <v>1396</v>
      </c>
      <c r="D58" s="94">
        <v>0</v>
      </c>
      <c r="E58" s="94">
        <v>0</v>
      </c>
      <c r="F58" s="94">
        <v>0</v>
      </c>
      <c r="G58" s="94">
        <v>0</v>
      </c>
      <c r="H58" s="94">
        <v>0</v>
      </c>
      <c r="I58" s="94">
        <v>0</v>
      </c>
      <c r="J58" s="94">
        <v>0</v>
      </c>
      <c r="K58" s="94">
        <v>0</v>
      </c>
      <c r="L58" s="94">
        <v>0</v>
      </c>
      <c r="M58" s="94">
        <v>0</v>
      </c>
      <c r="N58" s="94">
        <v>0</v>
      </c>
      <c r="O58" s="94">
        <v>0</v>
      </c>
      <c r="P58" s="94">
        <v>0</v>
      </c>
      <c r="Q58" s="94">
        <v>0</v>
      </c>
      <c r="R58" s="94">
        <v>0</v>
      </c>
      <c r="S58" s="94">
        <v>0</v>
      </c>
      <c r="T58" s="94">
        <v>0</v>
      </c>
      <c r="U58" s="94">
        <v>0</v>
      </c>
      <c r="V58" s="94">
        <v>0</v>
      </c>
      <c r="W58" s="94">
        <v>0</v>
      </c>
      <c r="X58" s="94">
        <v>0</v>
      </c>
      <c r="Y58" s="94">
        <v>0</v>
      </c>
      <c r="Z58" s="94">
        <v>0</v>
      </c>
      <c r="AA58" s="94">
        <v>0</v>
      </c>
      <c r="AB58" s="94">
        <v>0</v>
      </c>
      <c r="AC58" s="94">
        <v>0</v>
      </c>
      <c r="AD58" s="94">
        <v>0</v>
      </c>
      <c r="AE58" s="324">
        <v>0</v>
      </c>
      <c r="AF58" s="94">
        <v>0</v>
      </c>
      <c r="AG58" s="94">
        <v>0</v>
      </c>
      <c r="AH58" s="94">
        <v>0</v>
      </c>
      <c r="AI58" s="94">
        <v>0</v>
      </c>
      <c r="AJ58" s="425">
        <v>0</v>
      </c>
      <c r="AL58" s="82"/>
    </row>
    <row r="59" spans="1:38" x14ac:dyDescent="0.25">
      <c r="A59" s="83"/>
      <c r="B59" s="83">
        <v>1441</v>
      </c>
      <c r="C59" s="84" t="s">
        <v>1397</v>
      </c>
      <c r="D59" s="94">
        <v>1198.2438500000001</v>
      </c>
      <c r="E59" s="94">
        <v>2915.69841</v>
      </c>
      <c r="F59" s="94">
        <v>8496.2360800000006</v>
      </c>
      <c r="G59" s="94">
        <v>1072.6140499999999</v>
      </c>
      <c r="H59" s="94">
        <v>13682.792390000001</v>
      </c>
      <c r="I59" s="94">
        <v>1298.0675799999999</v>
      </c>
      <c r="J59" s="94">
        <v>2.1234099999999998</v>
      </c>
      <c r="K59" s="94">
        <v>0</v>
      </c>
      <c r="L59" s="94">
        <v>615.13792999999998</v>
      </c>
      <c r="M59" s="94">
        <v>142.28603000000001</v>
      </c>
      <c r="N59" s="94">
        <v>252.40942999999999</v>
      </c>
      <c r="O59" s="94">
        <v>1282.7261100000001</v>
      </c>
      <c r="P59" s="94">
        <v>151.63312999999999</v>
      </c>
      <c r="Q59" s="94">
        <v>0</v>
      </c>
      <c r="R59" s="94">
        <v>3744.3836200000005</v>
      </c>
      <c r="S59" s="94">
        <v>0</v>
      </c>
      <c r="T59" s="94">
        <v>32.046999999999997</v>
      </c>
      <c r="U59" s="94">
        <v>0</v>
      </c>
      <c r="V59" s="94">
        <v>0</v>
      </c>
      <c r="W59" s="94">
        <v>0</v>
      </c>
      <c r="X59" s="94">
        <v>0</v>
      </c>
      <c r="Y59" s="94">
        <v>0</v>
      </c>
      <c r="Z59" s="94">
        <v>0</v>
      </c>
      <c r="AA59" s="94">
        <v>0</v>
      </c>
      <c r="AB59" s="94">
        <v>26.46322</v>
      </c>
      <c r="AC59" s="94">
        <v>0</v>
      </c>
      <c r="AD59" s="94">
        <v>58.510219999999997</v>
      </c>
      <c r="AE59" s="94">
        <v>17485.686230000003</v>
      </c>
      <c r="AF59" s="94">
        <v>252.40942999999999</v>
      </c>
      <c r="AG59" s="94">
        <v>757.42395999999997</v>
      </c>
      <c r="AH59" s="94">
        <v>0</v>
      </c>
      <c r="AI59" s="94">
        <v>0</v>
      </c>
      <c r="AJ59" s="425">
        <v>16475.85284</v>
      </c>
      <c r="AL59" s="82"/>
    </row>
    <row r="60" spans="1:38" x14ac:dyDescent="0.25">
      <c r="A60" s="83"/>
      <c r="B60" s="83">
        <v>1442</v>
      </c>
      <c r="C60" s="84" t="s">
        <v>1403</v>
      </c>
      <c r="D60" s="94">
        <v>1572.4890800000001</v>
      </c>
      <c r="E60" s="94">
        <v>5427.7381599999999</v>
      </c>
      <c r="F60" s="94">
        <v>27626.023389999998</v>
      </c>
      <c r="G60" s="94">
        <v>7641.5846499999998</v>
      </c>
      <c r="H60" s="94">
        <v>42267.835279999992</v>
      </c>
      <c r="I60" s="94">
        <v>6364.0853900000002</v>
      </c>
      <c r="J60" s="94">
        <v>3357.8281299999999</v>
      </c>
      <c r="K60" s="94">
        <v>0</v>
      </c>
      <c r="L60" s="94">
        <v>20711.822530000001</v>
      </c>
      <c r="M60" s="94">
        <v>2189.78397</v>
      </c>
      <c r="N60" s="94">
        <v>1004.93391</v>
      </c>
      <c r="O60" s="94">
        <v>159.54256000000001</v>
      </c>
      <c r="P60" s="94">
        <v>36.444139999999997</v>
      </c>
      <c r="Q60" s="94">
        <v>159.61055999999999</v>
      </c>
      <c r="R60" s="94">
        <v>33984.051190000006</v>
      </c>
      <c r="S60" s="94">
        <v>1.37121</v>
      </c>
      <c r="T60" s="94">
        <v>355.23982999999998</v>
      </c>
      <c r="U60" s="94">
        <v>3.4138099999999998</v>
      </c>
      <c r="V60" s="94">
        <v>72.168350000000004</v>
      </c>
      <c r="W60" s="94">
        <v>0</v>
      </c>
      <c r="X60" s="94">
        <v>0</v>
      </c>
      <c r="Y60" s="94">
        <v>63.462209999999999</v>
      </c>
      <c r="Z60" s="94">
        <v>8.1184999999999992</v>
      </c>
      <c r="AA60" s="94">
        <v>0</v>
      </c>
      <c r="AB60" s="94">
        <v>13.17803</v>
      </c>
      <c r="AC60" s="94">
        <v>0</v>
      </c>
      <c r="AD60" s="94">
        <v>516.95194000000004</v>
      </c>
      <c r="AE60" s="94">
        <v>76768.838409999997</v>
      </c>
      <c r="AF60" s="94">
        <v>1004.93391</v>
      </c>
      <c r="AG60" s="94">
        <v>22973.774850000002</v>
      </c>
      <c r="AH60" s="94">
        <v>0</v>
      </c>
      <c r="AI60" s="94">
        <v>63.462209999999999</v>
      </c>
      <c r="AJ60" s="425">
        <v>52726.66743999999</v>
      </c>
      <c r="AL60" s="82"/>
    </row>
    <row r="61" spans="1:38" x14ac:dyDescent="0.25">
      <c r="A61" s="83"/>
      <c r="B61" s="83">
        <v>1443</v>
      </c>
      <c r="C61" s="84" t="s">
        <v>1409</v>
      </c>
      <c r="D61" s="94">
        <v>633.46893</v>
      </c>
      <c r="E61" s="94">
        <v>1102.3766800000001</v>
      </c>
      <c r="F61" s="94">
        <v>10005.343999999999</v>
      </c>
      <c r="G61" s="94">
        <v>1110.1502599999999</v>
      </c>
      <c r="H61" s="94">
        <v>12851.33987</v>
      </c>
      <c r="I61" s="94">
        <v>0</v>
      </c>
      <c r="J61" s="94">
        <v>11.56227</v>
      </c>
      <c r="K61" s="94">
        <v>0</v>
      </c>
      <c r="L61" s="94">
        <v>0</v>
      </c>
      <c r="M61" s="94">
        <v>571.03425000000004</v>
      </c>
      <c r="N61" s="94">
        <v>453.33602000000002</v>
      </c>
      <c r="O61" s="94">
        <v>6.9945500000000003</v>
      </c>
      <c r="P61" s="94">
        <v>0</v>
      </c>
      <c r="Q61" s="94">
        <v>0</v>
      </c>
      <c r="R61" s="94">
        <v>1042.9270899999999</v>
      </c>
      <c r="S61" s="94">
        <v>0</v>
      </c>
      <c r="T61" s="94">
        <v>0</v>
      </c>
      <c r="U61" s="94">
        <v>0</v>
      </c>
      <c r="V61" s="94">
        <v>0</v>
      </c>
      <c r="W61" s="94">
        <v>0</v>
      </c>
      <c r="X61" s="94">
        <v>0</v>
      </c>
      <c r="Y61" s="94">
        <v>0</v>
      </c>
      <c r="Z61" s="94">
        <v>0</v>
      </c>
      <c r="AA61" s="94">
        <v>0</v>
      </c>
      <c r="AB61" s="94">
        <v>0</v>
      </c>
      <c r="AC61" s="94">
        <v>0</v>
      </c>
      <c r="AD61" s="94">
        <v>0</v>
      </c>
      <c r="AE61" s="94">
        <v>13894.266959999999</v>
      </c>
      <c r="AF61" s="94">
        <v>453.33602000000002</v>
      </c>
      <c r="AG61" s="94">
        <v>571.03425000000004</v>
      </c>
      <c r="AH61" s="94">
        <v>0</v>
      </c>
      <c r="AI61" s="94">
        <v>0</v>
      </c>
      <c r="AJ61" s="425">
        <v>12869.89669</v>
      </c>
      <c r="AL61" s="82"/>
    </row>
    <row r="62" spans="1:38" x14ac:dyDescent="0.25">
      <c r="A62" s="83"/>
      <c r="B62" s="83">
        <v>1444</v>
      </c>
      <c r="C62" s="84" t="s">
        <v>1410</v>
      </c>
      <c r="D62" s="94">
        <v>118.15891000000001</v>
      </c>
      <c r="E62" s="94">
        <v>0.31426999999999999</v>
      </c>
      <c r="F62" s="94">
        <v>17267.991999999998</v>
      </c>
      <c r="G62" s="94">
        <v>57.873849999999997</v>
      </c>
      <c r="H62" s="94">
        <v>17444.339029999999</v>
      </c>
      <c r="I62" s="94">
        <v>0</v>
      </c>
      <c r="J62" s="94">
        <v>0</v>
      </c>
      <c r="K62" s="94">
        <v>0</v>
      </c>
      <c r="L62" s="94">
        <v>0</v>
      </c>
      <c r="M62" s="94">
        <v>0</v>
      </c>
      <c r="N62" s="94">
        <v>12.95233</v>
      </c>
      <c r="O62" s="94">
        <v>57.810040000000001</v>
      </c>
      <c r="P62" s="94">
        <v>0</v>
      </c>
      <c r="Q62" s="94">
        <v>429.89272</v>
      </c>
      <c r="R62" s="94">
        <v>500.65508999999997</v>
      </c>
      <c r="S62" s="94">
        <v>87.419259999999994</v>
      </c>
      <c r="T62" s="94">
        <v>0</v>
      </c>
      <c r="U62" s="94">
        <v>0</v>
      </c>
      <c r="V62" s="94">
        <v>0</v>
      </c>
      <c r="W62" s="94">
        <v>0</v>
      </c>
      <c r="X62" s="94">
        <v>7.8073199999999998</v>
      </c>
      <c r="Y62" s="94">
        <v>1778.3086699999999</v>
      </c>
      <c r="Z62" s="94">
        <v>0</v>
      </c>
      <c r="AA62" s="94">
        <v>162.42069000000001</v>
      </c>
      <c r="AB62" s="94">
        <v>66.057789999999997</v>
      </c>
      <c r="AC62" s="94">
        <v>42.539380000000001</v>
      </c>
      <c r="AD62" s="94">
        <v>2144.5531099999998</v>
      </c>
      <c r="AE62" s="94">
        <v>20089.54723</v>
      </c>
      <c r="AF62" s="94">
        <v>12.95233</v>
      </c>
      <c r="AG62" s="94">
        <v>0</v>
      </c>
      <c r="AH62" s="94">
        <v>0</v>
      </c>
      <c r="AI62" s="94">
        <v>1983.2687399999998</v>
      </c>
      <c r="AJ62" s="425">
        <v>18093.326159999997</v>
      </c>
      <c r="AL62" s="82"/>
    </row>
    <row r="63" spans="1:38" x14ac:dyDescent="0.25">
      <c r="A63" s="83"/>
      <c r="B63" s="83">
        <v>1448</v>
      </c>
      <c r="C63" s="84" t="s">
        <v>1412</v>
      </c>
      <c r="D63" s="94">
        <v>0</v>
      </c>
      <c r="E63" s="94">
        <v>56.956119999999999</v>
      </c>
      <c r="F63" s="94">
        <v>0</v>
      </c>
      <c r="G63" s="94">
        <v>0</v>
      </c>
      <c r="H63" s="94">
        <v>56.956119999999999</v>
      </c>
      <c r="I63" s="94">
        <v>0</v>
      </c>
      <c r="J63" s="94">
        <v>0</v>
      </c>
      <c r="K63" s="94">
        <v>0</v>
      </c>
      <c r="L63" s="94">
        <v>0</v>
      </c>
      <c r="M63" s="94">
        <v>0</v>
      </c>
      <c r="N63" s="94">
        <v>0</v>
      </c>
      <c r="O63" s="94">
        <v>0</v>
      </c>
      <c r="P63" s="94">
        <v>0</v>
      </c>
      <c r="Q63" s="94">
        <v>0</v>
      </c>
      <c r="R63" s="94">
        <v>0</v>
      </c>
      <c r="S63" s="94">
        <v>0</v>
      </c>
      <c r="T63" s="94">
        <v>0</v>
      </c>
      <c r="U63" s="94">
        <v>0</v>
      </c>
      <c r="V63" s="94">
        <v>0</v>
      </c>
      <c r="W63" s="94">
        <v>0</v>
      </c>
      <c r="X63" s="94">
        <v>0</v>
      </c>
      <c r="Y63" s="94">
        <v>0</v>
      </c>
      <c r="Z63" s="94">
        <v>0</v>
      </c>
      <c r="AA63" s="94">
        <v>0</v>
      </c>
      <c r="AB63" s="94">
        <v>0</v>
      </c>
      <c r="AC63" s="94">
        <v>0</v>
      </c>
      <c r="AD63" s="94">
        <v>0</v>
      </c>
      <c r="AE63" s="94">
        <v>56.956119999999999</v>
      </c>
      <c r="AF63" s="94">
        <v>0</v>
      </c>
      <c r="AG63" s="94">
        <v>0</v>
      </c>
      <c r="AH63" s="94">
        <v>0</v>
      </c>
      <c r="AI63" s="94">
        <v>0</v>
      </c>
      <c r="AJ63" s="425">
        <v>56.956119999999999</v>
      </c>
    </row>
    <row r="64" spans="1:38" x14ac:dyDescent="0.25">
      <c r="A64" s="83"/>
      <c r="B64" s="83">
        <v>1479</v>
      </c>
      <c r="C64" s="84" t="s">
        <v>693</v>
      </c>
      <c r="D64" s="94">
        <v>78.911559999999994</v>
      </c>
      <c r="E64" s="94">
        <v>21169.664069999999</v>
      </c>
      <c r="F64" s="94">
        <v>12.21313</v>
      </c>
      <c r="G64" s="94">
        <v>40.143099999999997</v>
      </c>
      <c r="H64" s="94">
        <v>21300.931860000001</v>
      </c>
      <c r="I64" s="94">
        <v>0</v>
      </c>
      <c r="J64" s="94">
        <v>44.475279999999998</v>
      </c>
      <c r="K64" s="94">
        <v>0</v>
      </c>
      <c r="L64" s="94">
        <v>0</v>
      </c>
      <c r="M64" s="94">
        <v>0</v>
      </c>
      <c r="N64" s="94">
        <v>0</v>
      </c>
      <c r="O64" s="94">
        <v>0</v>
      </c>
      <c r="P64" s="94">
        <v>14.16281</v>
      </c>
      <c r="Q64" s="94">
        <v>0</v>
      </c>
      <c r="R64" s="94">
        <v>58.638089999999998</v>
      </c>
      <c r="S64" s="94">
        <v>0</v>
      </c>
      <c r="T64" s="94">
        <v>0</v>
      </c>
      <c r="U64" s="94">
        <v>0</v>
      </c>
      <c r="V64" s="94">
        <v>0</v>
      </c>
      <c r="W64" s="94">
        <v>0</v>
      </c>
      <c r="X64" s="94">
        <v>0</v>
      </c>
      <c r="Y64" s="94">
        <v>0</v>
      </c>
      <c r="Z64" s="94">
        <v>0</v>
      </c>
      <c r="AA64" s="94">
        <v>0</v>
      </c>
      <c r="AB64" s="94">
        <v>0</v>
      </c>
      <c r="AC64" s="94">
        <v>0</v>
      </c>
      <c r="AD64" s="94">
        <v>0</v>
      </c>
      <c r="AE64" s="94">
        <v>21359.569950000001</v>
      </c>
      <c r="AF64" s="94">
        <v>0</v>
      </c>
      <c r="AG64" s="94">
        <v>0</v>
      </c>
      <c r="AH64" s="94">
        <v>0</v>
      </c>
      <c r="AI64" s="94">
        <v>0</v>
      </c>
      <c r="AJ64" s="425">
        <v>21359.569950000001</v>
      </c>
    </row>
    <row r="65" spans="1:36" x14ac:dyDescent="0.25">
      <c r="A65" s="83"/>
      <c r="B65" s="83">
        <v>1480</v>
      </c>
      <c r="C65" s="84" t="s">
        <v>1466</v>
      </c>
      <c r="D65" s="94">
        <v>0</v>
      </c>
      <c r="E65" s="94">
        <v>0</v>
      </c>
      <c r="F65" s="94">
        <v>0</v>
      </c>
      <c r="G65" s="94">
        <v>0</v>
      </c>
      <c r="H65" s="94">
        <v>0</v>
      </c>
      <c r="I65" s="94">
        <v>0</v>
      </c>
      <c r="J65" s="94">
        <v>0</v>
      </c>
      <c r="K65" s="94">
        <v>0</v>
      </c>
      <c r="L65" s="94">
        <v>0</v>
      </c>
      <c r="M65" s="94">
        <v>0</v>
      </c>
      <c r="N65" s="94">
        <v>0</v>
      </c>
      <c r="O65" s="94">
        <v>0</v>
      </c>
      <c r="P65" s="94">
        <v>0</v>
      </c>
      <c r="Q65" s="94">
        <v>0</v>
      </c>
      <c r="R65" s="94">
        <v>0</v>
      </c>
      <c r="S65" s="94">
        <v>0</v>
      </c>
      <c r="T65" s="94">
        <v>0</v>
      </c>
      <c r="U65" s="94">
        <v>0</v>
      </c>
      <c r="V65" s="94">
        <v>0</v>
      </c>
      <c r="W65" s="94">
        <v>0</v>
      </c>
      <c r="X65" s="94">
        <v>0</v>
      </c>
      <c r="Y65" s="94">
        <v>0</v>
      </c>
      <c r="Z65" s="94">
        <v>0</v>
      </c>
      <c r="AA65" s="94">
        <v>0</v>
      </c>
      <c r="AB65" s="94">
        <v>0</v>
      </c>
      <c r="AC65" s="94">
        <v>0</v>
      </c>
      <c r="AD65" s="94">
        <v>0</v>
      </c>
      <c r="AE65" s="94">
        <v>0</v>
      </c>
      <c r="AF65" s="94">
        <v>0</v>
      </c>
      <c r="AG65" s="94">
        <v>0</v>
      </c>
      <c r="AH65" s="94">
        <v>0</v>
      </c>
      <c r="AI65" s="94">
        <v>0</v>
      </c>
      <c r="AJ65" s="425">
        <v>0</v>
      </c>
    </row>
    <row r="66" spans="1:36" x14ac:dyDescent="0.25">
      <c r="A66" s="83"/>
      <c r="B66" s="83">
        <v>1481</v>
      </c>
      <c r="C66" s="84" t="s">
        <v>1467</v>
      </c>
      <c r="D66" s="94">
        <v>0</v>
      </c>
      <c r="E66" s="94">
        <v>0</v>
      </c>
      <c r="F66" s="94">
        <v>0</v>
      </c>
      <c r="G66" s="94">
        <v>0</v>
      </c>
      <c r="H66" s="94">
        <v>0</v>
      </c>
      <c r="I66" s="94">
        <v>0</v>
      </c>
      <c r="J66" s="94">
        <v>0</v>
      </c>
      <c r="K66" s="94">
        <v>0</v>
      </c>
      <c r="L66" s="94">
        <v>0</v>
      </c>
      <c r="M66" s="94">
        <v>0</v>
      </c>
      <c r="N66" s="94">
        <v>0</v>
      </c>
      <c r="O66" s="94">
        <v>0</v>
      </c>
      <c r="P66" s="94">
        <v>0</v>
      </c>
      <c r="Q66" s="94">
        <v>0</v>
      </c>
      <c r="R66" s="94">
        <v>0</v>
      </c>
      <c r="S66" s="94">
        <v>0</v>
      </c>
      <c r="T66" s="94">
        <v>0</v>
      </c>
      <c r="U66" s="94">
        <v>0</v>
      </c>
      <c r="V66" s="94">
        <v>0</v>
      </c>
      <c r="W66" s="94">
        <v>0</v>
      </c>
      <c r="X66" s="94">
        <v>0</v>
      </c>
      <c r="Y66" s="94">
        <v>0</v>
      </c>
      <c r="Z66" s="94">
        <v>0</v>
      </c>
      <c r="AA66" s="94">
        <v>0</v>
      </c>
      <c r="AB66" s="94">
        <v>0</v>
      </c>
      <c r="AC66" s="94">
        <v>0</v>
      </c>
      <c r="AD66" s="94">
        <v>0</v>
      </c>
      <c r="AE66" s="324">
        <v>0</v>
      </c>
      <c r="AF66" s="94">
        <v>0</v>
      </c>
      <c r="AG66" s="94">
        <v>0</v>
      </c>
      <c r="AH66" s="94">
        <v>0</v>
      </c>
      <c r="AI66" s="94">
        <v>0</v>
      </c>
      <c r="AJ66" s="425">
        <v>0</v>
      </c>
    </row>
    <row r="67" spans="1:36" x14ac:dyDescent="0.25">
      <c r="A67" s="83"/>
      <c r="B67" s="83">
        <v>1482</v>
      </c>
      <c r="C67" s="84" t="s">
        <v>1470</v>
      </c>
      <c r="D67" s="94">
        <v>0</v>
      </c>
      <c r="E67" s="94">
        <v>0</v>
      </c>
      <c r="F67" s="94">
        <v>0</v>
      </c>
      <c r="G67" s="94">
        <v>0</v>
      </c>
      <c r="H67" s="94">
        <v>0</v>
      </c>
      <c r="I67" s="94">
        <v>0</v>
      </c>
      <c r="J67" s="94">
        <v>0</v>
      </c>
      <c r="K67" s="94">
        <v>0</v>
      </c>
      <c r="L67" s="94">
        <v>0</v>
      </c>
      <c r="M67" s="94">
        <v>0</v>
      </c>
      <c r="N67" s="94">
        <v>0</v>
      </c>
      <c r="O67" s="94">
        <v>0</v>
      </c>
      <c r="P67" s="94">
        <v>0</v>
      </c>
      <c r="Q67" s="94">
        <v>0</v>
      </c>
      <c r="R67" s="94">
        <v>0</v>
      </c>
      <c r="S67" s="94">
        <v>0</v>
      </c>
      <c r="T67" s="94">
        <v>0</v>
      </c>
      <c r="U67" s="94">
        <v>0</v>
      </c>
      <c r="V67" s="94">
        <v>0</v>
      </c>
      <c r="W67" s="94">
        <v>0</v>
      </c>
      <c r="X67" s="94">
        <v>0</v>
      </c>
      <c r="Y67" s="94">
        <v>0</v>
      </c>
      <c r="Z67" s="94">
        <v>0</v>
      </c>
      <c r="AA67" s="94">
        <v>0</v>
      </c>
      <c r="AB67" s="94">
        <v>0</v>
      </c>
      <c r="AC67" s="94">
        <v>0</v>
      </c>
      <c r="AD67" s="94">
        <v>0</v>
      </c>
      <c r="AE67" s="324">
        <v>0</v>
      </c>
      <c r="AF67" s="94">
        <v>0</v>
      </c>
      <c r="AG67" s="94">
        <v>0</v>
      </c>
      <c r="AH67" s="94">
        <v>0</v>
      </c>
      <c r="AI67" s="94">
        <v>0</v>
      </c>
      <c r="AJ67" s="425">
        <v>0</v>
      </c>
    </row>
    <row r="68" spans="1:36" x14ac:dyDescent="0.25">
      <c r="A68" s="83"/>
      <c r="B68" s="83">
        <v>1483</v>
      </c>
      <c r="C68" s="84" t="s">
        <v>1471</v>
      </c>
      <c r="D68" s="94">
        <v>0</v>
      </c>
      <c r="E68" s="94">
        <v>0</v>
      </c>
      <c r="F68" s="94">
        <v>0</v>
      </c>
      <c r="G68" s="94">
        <v>0</v>
      </c>
      <c r="H68" s="94">
        <v>0</v>
      </c>
      <c r="I68" s="94">
        <v>0</v>
      </c>
      <c r="J68" s="94">
        <v>0</v>
      </c>
      <c r="K68" s="94">
        <v>0</v>
      </c>
      <c r="L68" s="94">
        <v>0</v>
      </c>
      <c r="M68" s="94">
        <v>0</v>
      </c>
      <c r="N68" s="94">
        <v>0</v>
      </c>
      <c r="O68" s="94">
        <v>0</v>
      </c>
      <c r="P68" s="94">
        <v>0</v>
      </c>
      <c r="Q68" s="94">
        <v>0</v>
      </c>
      <c r="R68" s="94">
        <v>0</v>
      </c>
      <c r="S68" s="94">
        <v>0</v>
      </c>
      <c r="T68" s="94">
        <v>0</v>
      </c>
      <c r="U68" s="94">
        <v>0</v>
      </c>
      <c r="V68" s="94">
        <v>0</v>
      </c>
      <c r="W68" s="94">
        <v>0</v>
      </c>
      <c r="X68" s="94">
        <v>0</v>
      </c>
      <c r="Y68" s="94">
        <v>0</v>
      </c>
      <c r="Z68" s="94">
        <v>0</v>
      </c>
      <c r="AA68" s="94">
        <v>0</v>
      </c>
      <c r="AB68" s="94">
        <v>0</v>
      </c>
      <c r="AC68" s="94">
        <v>0</v>
      </c>
      <c r="AD68" s="94">
        <v>0</v>
      </c>
      <c r="AE68" s="94">
        <v>0</v>
      </c>
      <c r="AF68" s="94">
        <v>0</v>
      </c>
      <c r="AG68" s="94">
        <v>0</v>
      </c>
      <c r="AH68" s="94">
        <v>0</v>
      </c>
      <c r="AI68" s="94">
        <v>0</v>
      </c>
      <c r="AJ68" s="425">
        <v>0</v>
      </c>
    </row>
    <row r="69" spans="1:36" x14ac:dyDescent="0.25">
      <c r="A69" s="83"/>
      <c r="B69" s="83">
        <v>1484</v>
      </c>
      <c r="C69" s="84" t="s">
        <v>1472</v>
      </c>
      <c r="D69" s="94">
        <v>0</v>
      </c>
      <c r="E69" s="94">
        <v>0</v>
      </c>
      <c r="F69" s="255">
        <v>0</v>
      </c>
      <c r="G69" s="255">
        <v>0</v>
      </c>
      <c r="H69" s="94">
        <v>0</v>
      </c>
      <c r="I69" s="94">
        <v>0</v>
      </c>
      <c r="J69" s="94">
        <v>0</v>
      </c>
      <c r="K69" s="255">
        <v>0</v>
      </c>
      <c r="L69" s="255">
        <v>0</v>
      </c>
      <c r="M69" s="255">
        <v>0</v>
      </c>
      <c r="N69" s="255">
        <v>0</v>
      </c>
      <c r="O69" s="255">
        <v>0</v>
      </c>
      <c r="P69" s="255">
        <v>0</v>
      </c>
      <c r="Q69" s="255">
        <v>0</v>
      </c>
      <c r="R69" s="255">
        <v>0</v>
      </c>
      <c r="S69" s="255">
        <v>0</v>
      </c>
      <c r="T69" s="255">
        <v>0</v>
      </c>
      <c r="U69" s="255">
        <v>0</v>
      </c>
      <c r="V69" s="255">
        <v>0</v>
      </c>
      <c r="W69" s="255">
        <v>0</v>
      </c>
      <c r="X69" s="255">
        <v>0</v>
      </c>
      <c r="Y69" s="255">
        <v>0</v>
      </c>
      <c r="Z69" s="255">
        <v>0</v>
      </c>
      <c r="AA69" s="255">
        <v>0</v>
      </c>
      <c r="AB69" s="255">
        <v>0</v>
      </c>
      <c r="AC69" s="255">
        <v>0</v>
      </c>
      <c r="AD69" s="255">
        <v>0</v>
      </c>
      <c r="AE69" s="255">
        <v>0</v>
      </c>
      <c r="AF69" s="255">
        <v>0</v>
      </c>
      <c r="AG69" s="255">
        <v>0</v>
      </c>
      <c r="AH69" s="255">
        <v>0</v>
      </c>
      <c r="AI69" s="255">
        <v>0</v>
      </c>
      <c r="AJ69" s="534">
        <v>0</v>
      </c>
    </row>
    <row r="70" spans="1:36" x14ac:dyDescent="0.25">
      <c r="A70" s="83"/>
      <c r="B70" s="47">
        <v>149205</v>
      </c>
      <c r="C70" s="462" t="s">
        <v>1496</v>
      </c>
      <c r="D70" s="94">
        <v>0</v>
      </c>
      <c r="E70" s="94">
        <v>4810.4599799999996</v>
      </c>
      <c r="F70" s="255">
        <v>21302.35831</v>
      </c>
      <c r="G70" s="255">
        <v>547.09416999999996</v>
      </c>
      <c r="H70" s="94">
        <v>26659.91246</v>
      </c>
      <c r="I70" s="94">
        <v>0</v>
      </c>
      <c r="J70" s="94">
        <v>0</v>
      </c>
      <c r="K70" s="255">
        <v>0</v>
      </c>
      <c r="L70" s="255">
        <v>0</v>
      </c>
      <c r="M70" s="255">
        <v>0</v>
      </c>
      <c r="N70" s="255">
        <v>0</v>
      </c>
      <c r="O70" s="255">
        <v>140.76830000000001</v>
      </c>
      <c r="P70" s="255">
        <v>129.98952</v>
      </c>
      <c r="Q70" s="255">
        <v>0</v>
      </c>
      <c r="R70" s="255">
        <v>270.75782000000004</v>
      </c>
      <c r="S70" s="255">
        <v>647.28431999999998</v>
      </c>
      <c r="T70" s="255">
        <v>6.5193700000000003</v>
      </c>
      <c r="U70" s="255">
        <v>0</v>
      </c>
      <c r="V70" s="255">
        <v>0</v>
      </c>
      <c r="W70" s="255">
        <v>0</v>
      </c>
      <c r="X70" s="255">
        <v>0</v>
      </c>
      <c r="Y70" s="255">
        <v>0</v>
      </c>
      <c r="Z70" s="255">
        <v>0</v>
      </c>
      <c r="AA70" s="255">
        <v>0</v>
      </c>
      <c r="AB70" s="255">
        <v>2.77522</v>
      </c>
      <c r="AC70" s="255">
        <v>0</v>
      </c>
      <c r="AD70" s="255">
        <v>656.57890999999995</v>
      </c>
      <c r="AE70" s="255">
        <v>27587.249189999999</v>
      </c>
      <c r="AF70" s="255">
        <v>0</v>
      </c>
      <c r="AG70" s="255">
        <v>0</v>
      </c>
      <c r="AH70" s="255">
        <v>0</v>
      </c>
      <c r="AI70" s="255">
        <v>0</v>
      </c>
      <c r="AJ70" s="534">
        <v>27587.249189999999</v>
      </c>
    </row>
    <row r="71" spans="1:36" x14ac:dyDescent="0.25">
      <c r="A71" s="83"/>
      <c r="B71" s="47">
        <v>149220</v>
      </c>
      <c r="C71" s="462" t="s">
        <v>1497</v>
      </c>
      <c r="D71" s="94">
        <v>1388.69946</v>
      </c>
      <c r="E71" s="94">
        <v>243.95454000000001</v>
      </c>
      <c r="F71" s="255">
        <v>904.79854</v>
      </c>
      <c r="G71" s="255">
        <v>1362.6580200000001</v>
      </c>
      <c r="H71" s="94">
        <v>3900.1105600000001</v>
      </c>
      <c r="I71" s="94">
        <v>0</v>
      </c>
      <c r="J71" s="94">
        <v>59.335799999999999</v>
      </c>
      <c r="K71" s="255">
        <v>0</v>
      </c>
      <c r="L71" s="255">
        <v>1828.8666599999999</v>
      </c>
      <c r="M71" s="255">
        <v>431.97178000000002</v>
      </c>
      <c r="N71" s="255">
        <v>58.053319999999999</v>
      </c>
      <c r="O71" s="255">
        <v>323.71778</v>
      </c>
      <c r="P71" s="255">
        <v>28.841650000000001</v>
      </c>
      <c r="Q71" s="255">
        <v>265.62610999999998</v>
      </c>
      <c r="R71" s="255">
        <v>2996.4130999999998</v>
      </c>
      <c r="S71" s="255">
        <v>0</v>
      </c>
      <c r="T71" s="255">
        <v>172.49726999999999</v>
      </c>
      <c r="U71" s="255">
        <v>0</v>
      </c>
      <c r="V71" s="255">
        <v>354.94871000000001</v>
      </c>
      <c r="W71" s="255">
        <v>0</v>
      </c>
      <c r="X71" s="255">
        <v>100.52988000000001</v>
      </c>
      <c r="Y71" s="255">
        <v>128.90434999999999</v>
      </c>
      <c r="Z71" s="255">
        <v>27.38278</v>
      </c>
      <c r="AA71" s="255">
        <v>0</v>
      </c>
      <c r="AB71" s="255">
        <v>689.50802999999996</v>
      </c>
      <c r="AC71" s="255">
        <v>0</v>
      </c>
      <c r="AD71" s="255">
        <v>1473.7710200000001</v>
      </c>
      <c r="AE71" s="255">
        <v>8370.2946799999991</v>
      </c>
      <c r="AF71" s="255">
        <v>58.053319999999999</v>
      </c>
      <c r="AG71" s="255">
        <v>2615.7871499999997</v>
      </c>
      <c r="AH71" s="255">
        <v>0</v>
      </c>
      <c r="AI71" s="255">
        <v>128.90434999999999</v>
      </c>
      <c r="AJ71" s="534">
        <v>5567.5498600000001</v>
      </c>
    </row>
    <row r="72" spans="1:36" x14ac:dyDescent="0.25">
      <c r="A72" s="83"/>
      <c r="B72" s="47">
        <v>149230</v>
      </c>
      <c r="C72" s="462" t="s">
        <v>1498</v>
      </c>
      <c r="D72" s="94">
        <v>0</v>
      </c>
      <c r="E72" s="94">
        <v>439.87497999999999</v>
      </c>
      <c r="F72" s="255">
        <v>28.073650000000001</v>
      </c>
      <c r="G72" s="255">
        <v>23.270990000000001</v>
      </c>
      <c r="H72" s="94">
        <v>491.21961999999996</v>
      </c>
      <c r="I72" s="94">
        <v>0</v>
      </c>
      <c r="J72" s="94">
        <v>50.038890000000002</v>
      </c>
      <c r="K72" s="255">
        <v>0</v>
      </c>
      <c r="L72" s="255">
        <v>0</v>
      </c>
      <c r="M72" s="255">
        <v>0</v>
      </c>
      <c r="N72" s="255">
        <v>0</v>
      </c>
      <c r="O72" s="255">
        <v>0</v>
      </c>
      <c r="P72" s="255">
        <v>0</v>
      </c>
      <c r="Q72" s="255">
        <v>0</v>
      </c>
      <c r="R72" s="255">
        <v>50.038890000000002</v>
      </c>
      <c r="S72" s="255">
        <v>12.916980000000001</v>
      </c>
      <c r="T72" s="255">
        <v>0</v>
      </c>
      <c r="U72" s="255">
        <v>0</v>
      </c>
      <c r="V72" s="255">
        <v>0</v>
      </c>
      <c r="W72" s="255">
        <v>0</v>
      </c>
      <c r="X72" s="255">
        <v>0</v>
      </c>
      <c r="Y72" s="255">
        <v>0</v>
      </c>
      <c r="Z72" s="255">
        <v>0</v>
      </c>
      <c r="AA72" s="255">
        <v>0</v>
      </c>
      <c r="AB72" s="255">
        <v>61.499519999999997</v>
      </c>
      <c r="AC72" s="255">
        <v>0</v>
      </c>
      <c r="AD72" s="255">
        <v>74.416499999999999</v>
      </c>
      <c r="AE72" s="255">
        <v>615.67501000000004</v>
      </c>
      <c r="AF72" s="255">
        <v>0</v>
      </c>
      <c r="AG72" s="255">
        <v>0</v>
      </c>
      <c r="AH72" s="255">
        <v>0</v>
      </c>
      <c r="AI72" s="255">
        <v>0</v>
      </c>
      <c r="AJ72" s="534">
        <v>615.67500999999993</v>
      </c>
    </row>
    <row r="73" spans="1:36" x14ac:dyDescent="0.25">
      <c r="A73" s="83"/>
      <c r="B73" s="47">
        <v>149235</v>
      </c>
      <c r="C73" s="462" t="s">
        <v>1499</v>
      </c>
      <c r="D73" s="94">
        <v>0</v>
      </c>
      <c r="E73" s="94">
        <v>0</v>
      </c>
      <c r="F73" s="255">
        <v>0</v>
      </c>
      <c r="G73" s="255">
        <v>0</v>
      </c>
      <c r="H73" s="94">
        <v>0</v>
      </c>
      <c r="I73" s="94">
        <v>0</v>
      </c>
      <c r="J73" s="94">
        <v>0</v>
      </c>
      <c r="K73" s="255">
        <v>0</v>
      </c>
      <c r="L73" s="255">
        <v>0</v>
      </c>
      <c r="M73" s="255">
        <v>0</v>
      </c>
      <c r="N73" s="255">
        <v>0</v>
      </c>
      <c r="O73" s="255">
        <v>0</v>
      </c>
      <c r="P73" s="255">
        <v>0</v>
      </c>
      <c r="Q73" s="255">
        <v>0</v>
      </c>
      <c r="R73" s="255">
        <v>0</v>
      </c>
      <c r="S73" s="255">
        <v>0</v>
      </c>
      <c r="T73" s="255">
        <v>0</v>
      </c>
      <c r="U73" s="255">
        <v>0</v>
      </c>
      <c r="V73" s="255">
        <v>0</v>
      </c>
      <c r="W73" s="255">
        <v>0</v>
      </c>
      <c r="X73" s="255">
        <v>0</v>
      </c>
      <c r="Y73" s="255">
        <v>0</v>
      </c>
      <c r="Z73" s="255">
        <v>0</v>
      </c>
      <c r="AA73" s="255">
        <v>0</v>
      </c>
      <c r="AB73" s="255">
        <v>0</v>
      </c>
      <c r="AC73" s="255">
        <v>0</v>
      </c>
      <c r="AD73" s="255">
        <v>0</v>
      </c>
      <c r="AE73" s="255">
        <v>0</v>
      </c>
      <c r="AF73" s="255">
        <v>0</v>
      </c>
      <c r="AG73" s="255">
        <v>0</v>
      </c>
      <c r="AH73" s="255">
        <v>0</v>
      </c>
      <c r="AI73" s="255">
        <v>0</v>
      </c>
      <c r="AJ73" s="534">
        <v>0</v>
      </c>
    </row>
    <row r="74" spans="1:36" x14ac:dyDescent="0.25">
      <c r="A74" s="83"/>
      <c r="B74" s="47">
        <v>149240</v>
      </c>
      <c r="C74" s="462" t="s">
        <v>1500</v>
      </c>
      <c r="D74" s="94">
        <v>171.07834</v>
      </c>
      <c r="E74" s="94">
        <v>35.329659999999997</v>
      </c>
      <c r="F74" s="255">
        <v>1106.96939</v>
      </c>
      <c r="G74" s="255">
        <v>48.073950000000004</v>
      </c>
      <c r="H74" s="94">
        <v>1361.4513399999998</v>
      </c>
      <c r="I74" s="94">
        <v>0</v>
      </c>
      <c r="J74" s="94">
        <v>0</v>
      </c>
      <c r="K74" s="255">
        <v>0</v>
      </c>
      <c r="L74" s="255">
        <v>0</v>
      </c>
      <c r="M74" s="255">
        <v>0</v>
      </c>
      <c r="N74" s="255">
        <v>0</v>
      </c>
      <c r="O74" s="255">
        <v>141.22372999999999</v>
      </c>
      <c r="P74" s="255">
        <v>3.9493200000000002</v>
      </c>
      <c r="Q74" s="255">
        <v>693.34285999999997</v>
      </c>
      <c r="R74" s="255">
        <v>838.51590999999996</v>
      </c>
      <c r="S74" s="255">
        <v>143.58475999999999</v>
      </c>
      <c r="T74" s="255">
        <v>0</v>
      </c>
      <c r="U74" s="255">
        <v>0</v>
      </c>
      <c r="V74" s="255">
        <v>28.67398</v>
      </c>
      <c r="W74" s="255">
        <v>110.07749</v>
      </c>
      <c r="X74" s="255">
        <v>0</v>
      </c>
      <c r="Y74" s="255">
        <v>1660.4916000000001</v>
      </c>
      <c r="Z74" s="255">
        <v>0</v>
      </c>
      <c r="AA74" s="255">
        <v>73.574730000000002</v>
      </c>
      <c r="AB74" s="255">
        <v>2274.6317600000002</v>
      </c>
      <c r="AC74" s="255">
        <v>0</v>
      </c>
      <c r="AD74" s="255">
        <v>4291.0343200000007</v>
      </c>
      <c r="AE74" s="255">
        <v>6491.0015700000004</v>
      </c>
      <c r="AF74" s="255">
        <v>0</v>
      </c>
      <c r="AG74" s="255">
        <v>28.67398</v>
      </c>
      <c r="AH74" s="255">
        <v>0</v>
      </c>
      <c r="AI74" s="255">
        <v>1734.0663300000001</v>
      </c>
      <c r="AJ74" s="534">
        <v>4728.2612600000002</v>
      </c>
    </row>
    <row r="75" spans="1:36" x14ac:dyDescent="0.25">
      <c r="A75" s="83"/>
      <c r="B75" s="47">
        <v>149245</v>
      </c>
      <c r="C75" s="462" t="s">
        <v>1501</v>
      </c>
      <c r="D75" s="94">
        <v>0</v>
      </c>
      <c r="E75" s="94">
        <v>0</v>
      </c>
      <c r="F75" s="255">
        <v>0</v>
      </c>
      <c r="G75" s="255">
        <v>0</v>
      </c>
      <c r="H75" s="94">
        <v>0</v>
      </c>
      <c r="I75" s="94">
        <v>0</v>
      </c>
      <c r="J75" s="94">
        <v>0</v>
      </c>
      <c r="K75" s="255">
        <v>0</v>
      </c>
      <c r="L75" s="255">
        <v>0</v>
      </c>
      <c r="M75" s="255">
        <v>0</v>
      </c>
      <c r="N75" s="255">
        <v>0</v>
      </c>
      <c r="O75" s="255">
        <v>0</v>
      </c>
      <c r="P75" s="255">
        <v>0</v>
      </c>
      <c r="Q75" s="255">
        <v>0</v>
      </c>
      <c r="R75" s="255">
        <v>0</v>
      </c>
      <c r="S75" s="255">
        <v>0</v>
      </c>
      <c r="T75" s="255">
        <v>0</v>
      </c>
      <c r="U75" s="255">
        <v>0</v>
      </c>
      <c r="V75" s="255">
        <v>0</v>
      </c>
      <c r="W75" s="255">
        <v>0</v>
      </c>
      <c r="X75" s="255">
        <v>0</v>
      </c>
      <c r="Y75" s="255">
        <v>0</v>
      </c>
      <c r="Z75" s="255">
        <v>0</v>
      </c>
      <c r="AA75" s="255">
        <v>0</v>
      </c>
      <c r="AB75" s="255">
        <v>0</v>
      </c>
      <c r="AC75" s="255">
        <v>0</v>
      </c>
      <c r="AD75" s="255">
        <v>0</v>
      </c>
      <c r="AE75" s="255">
        <v>0</v>
      </c>
      <c r="AF75" s="255">
        <v>0</v>
      </c>
      <c r="AG75" s="255">
        <v>0</v>
      </c>
      <c r="AH75" s="255">
        <v>0</v>
      </c>
      <c r="AI75" s="255">
        <v>0</v>
      </c>
      <c r="AJ75" s="534">
        <v>0</v>
      </c>
    </row>
    <row r="76" spans="1:36" x14ac:dyDescent="0.25">
      <c r="A76" s="83"/>
      <c r="B76" s="47">
        <v>149250</v>
      </c>
      <c r="C76" s="462" t="s">
        <v>1502</v>
      </c>
      <c r="D76" s="94">
        <v>0</v>
      </c>
      <c r="E76" s="94">
        <v>7.2340799999999996</v>
      </c>
      <c r="F76" s="255">
        <v>0</v>
      </c>
      <c r="G76" s="255">
        <v>0</v>
      </c>
      <c r="H76" s="94">
        <v>7.2340799999999996</v>
      </c>
      <c r="I76" s="94">
        <v>0</v>
      </c>
      <c r="J76" s="94">
        <v>0</v>
      </c>
      <c r="K76" s="255">
        <v>0</v>
      </c>
      <c r="L76" s="255">
        <v>0</v>
      </c>
      <c r="M76" s="255">
        <v>0</v>
      </c>
      <c r="N76" s="255">
        <v>0</v>
      </c>
      <c r="O76" s="255">
        <v>0</v>
      </c>
      <c r="P76" s="255">
        <v>0</v>
      </c>
      <c r="Q76" s="255">
        <v>0</v>
      </c>
      <c r="R76" s="255">
        <v>0</v>
      </c>
      <c r="S76" s="255">
        <v>0</v>
      </c>
      <c r="T76" s="255">
        <v>0</v>
      </c>
      <c r="U76" s="255">
        <v>0</v>
      </c>
      <c r="V76" s="255">
        <v>0</v>
      </c>
      <c r="W76" s="255">
        <v>0</v>
      </c>
      <c r="X76" s="255">
        <v>0</v>
      </c>
      <c r="Y76" s="255">
        <v>0</v>
      </c>
      <c r="Z76" s="255">
        <v>0</v>
      </c>
      <c r="AA76" s="255">
        <v>0</v>
      </c>
      <c r="AB76" s="255">
        <v>0</v>
      </c>
      <c r="AC76" s="255">
        <v>0</v>
      </c>
      <c r="AD76" s="255">
        <v>0</v>
      </c>
      <c r="AE76" s="255">
        <v>7.2340799999999996</v>
      </c>
      <c r="AF76" s="255">
        <v>0</v>
      </c>
      <c r="AG76" s="255">
        <v>0</v>
      </c>
      <c r="AH76" s="255">
        <v>0</v>
      </c>
      <c r="AI76" s="255">
        <v>0</v>
      </c>
      <c r="AJ76" s="534">
        <v>7.2340799999999996</v>
      </c>
    </row>
    <row r="77" spans="1:36" x14ac:dyDescent="0.25">
      <c r="A77" s="83"/>
      <c r="B77" s="47">
        <v>149505</v>
      </c>
      <c r="C77" s="84" t="s">
        <v>1496</v>
      </c>
      <c r="D77" s="94">
        <v>0</v>
      </c>
      <c r="E77" s="94">
        <v>205.68851000000001</v>
      </c>
      <c r="F77" s="255">
        <v>4158.3124500000004</v>
      </c>
      <c r="G77" s="255">
        <v>855.61927000000003</v>
      </c>
      <c r="H77" s="94">
        <v>5219.6202300000004</v>
      </c>
      <c r="I77" s="94">
        <v>235.58432999999999</v>
      </c>
      <c r="J77" s="94">
        <v>0</v>
      </c>
      <c r="K77" s="255">
        <v>0</v>
      </c>
      <c r="L77" s="255">
        <v>0</v>
      </c>
      <c r="M77" s="255">
        <v>0</v>
      </c>
      <c r="N77" s="255">
        <v>1.5927800000000001</v>
      </c>
      <c r="O77" s="255">
        <v>1773.18391</v>
      </c>
      <c r="P77" s="255">
        <v>0</v>
      </c>
      <c r="Q77" s="255">
        <v>0</v>
      </c>
      <c r="R77" s="255">
        <v>2010.3610200000001</v>
      </c>
      <c r="S77" s="255">
        <v>0</v>
      </c>
      <c r="T77" s="255">
        <v>19.788979999999999</v>
      </c>
      <c r="U77" s="255">
        <v>0</v>
      </c>
      <c r="V77" s="255">
        <v>0</v>
      </c>
      <c r="W77" s="255">
        <v>0</v>
      </c>
      <c r="X77" s="255">
        <v>0</v>
      </c>
      <c r="Y77" s="255">
        <v>0</v>
      </c>
      <c r="Z77" s="255">
        <v>0</v>
      </c>
      <c r="AA77" s="255">
        <v>0</v>
      </c>
      <c r="AB77" s="255">
        <v>0</v>
      </c>
      <c r="AC77" s="255">
        <v>0</v>
      </c>
      <c r="AD77" s="255">
        <v>19.788979999999999</v>
      </c>
      <c r="AE77" s="255">
        <v>7249.770230000001</v>
      </c>
      <c r="AF77" s="255">
        <v>1.5927800000000001</v>
      </c>
      <c r="AG77" s="255">
        <v>0</v>
      </c>
      <c r="AH77" s="255">
        <v>0</v>
      </c>
      <c r="AI77" s="255">
        <v>0</v>
      </c>
      <c r="AJ77" s="534">
        <v>7248.1774500000001</v>
      </c>
    </row>
    <row r="78" spans="1:36" x14ac:dyDescent="0.25">
      <c r="A78" s="83"/>
      <c r="B78" s="47">
        <v>149520</v>
      </c>
      <c r="C78" s="84" t="s">
        <v>1497</v>
      </c>
      <c r="D78" s="94">
        <v>153.79649000000001</v>
      </c>
      <c r="E78" s="94">
        <v>245.82500999999999</v>
      </c>
      <c r="F78" s="255">
        <v>4807.3262500000001</v>
      </c>
      <c r="G78" s="255">
        <v>7837.08482</v>
      </c>
      <c r="H78" s="94">
        <v>13044.032569999999</v>
      </c>
      <c r="I78" s="94">
        <v>89.807879999999997</v>
      </c>
      <c r="J78" s="94">
        <v>77.849879999999999</v>
      </c>
      <c r="K78" s="255">
        <v>0</v>
      </c>
      <c r="L78" s="255">
        <v>706.67674</v>
      </c>
      <c r="M78" s="255">
        <v>554.73535000000004</v>
      </c>
      <c r="N78" s="255">
        <v>305.67682000000002</v>
      </c>
      <c r="O78" s="255">
        <v>539.29080999999996</v>
      </c>
      <c r="P78" s="255">
        <v>7.4856499999999997</v>
      </c>
      <c r="Q78" s="255">
        <v>200.22978000000001</v>
      </c>
      <c r="R78" s="255">
        <v>2481.7529100000002</v>
      </c>
      <c r="S78" s="255">
        <v>0</v>
      </c>
      <c r="T78" s="255">
        <v>190.74011999999999</v>
      </c>
      <c r="U78" s="255">
        <v>0</v>
      </c>
      <c r="V78" s="255">
        <v>41.686349999999997</v>
      </c>
      <c r="W78" s="255">
        <v>0</v>
      </c>
      <c r="X78" s="255">
        <v>144.59002000000001</v>
      </c>
      <c r="Y78" s="255">
        <v>28.40024</v>
      </c>
      <c r="Z78" s="255">
        <v>36.247210000000003</v>
      </c>
      <c r="AA78" s="255">
        <v>0</v>
      </c>
      <c r="AB78" s="255">
        <v>0</v>
      </c>
      <c r="AC78" s="255">
        <v>0</v>
      </c>
      <c r="AD78" s="255">
        <v>441.66393999999997</v>
      </c>
      <c r="AE78" s="255">
        <v>15967.449419999999</v>
      </c>
      <c r="AF78" s="255">
        <v>305.67682000000002</v>
      </c>
      <c r="AG78" s="255">
        <v>1303.09844</v>
      </c>
      <c r="AH78" s="255">
        <v>0</v>
      </c>
      <c r="AI78" s="255">
        <v>28.40024</v>
      </c>
      <c r="AJ78" s="534">
        <v>14330.27392</v>
      </c>
    </row>
    <row r="79" spans="1:36" x14ac:dyDescent="0.25">
      <c r="A79" s="83"/>
      <c r="B79" s="47">
        <v>149530</v>
      </c>
      <c r="C79" s="84" t="s">
        <v>1498</v>
      </c>
      <c r="D79" s="94">
        <v>0</v>
      </c>
      <c r="E79" s="94">
        <v>252.36842999999999</v>
      </c>
      <c r="F79" s="255">
        <v>1987.7866799999999</v>
      </c>
      <c r="G79" s="255">
        <v>0</v>
      </c>
      <c r="H79" s="94">
        <v>2240.1551099999997</v>
      </c>
      <c r="I79" s="94">
        <v>0</v>
      </c>
      <c r="J79" s="94">
        <v>0</v>
      </c>
      <c r="K79" s="255">
        <v>0</v>
      </c>
      <c r="L79" s="255">
        <v>0</v>
      </c>
      <c r="M79" s="255">
        <v>0</v>
      </c>
      <c r="N79" s="255">
        <v>0</v>
      </c>
      <c r="O79" s="255">
        <v>19.135280000000002</v>
      </c>
      <c r="P79" s="255">
        <v>0</v>
      </c>
      <c r="Q79" s="255">
        <v>0</v>
      </c>
      <c r="R79" s="255">
        <v>19.135280000000002</v>
      </c>
      <c r="S79" s="255">
        <v>0</v>
      </c>
      <c r="T79" s="255">
        <v>0</v>
      </c>
      <c r="U79" s="255">
        <v>0</v>
      </c>
      <c r="V79" s="255">
        <v>0</v>
      </c>
      <c r="W79" s="255">
        <v>0</v>
      </c>
      <c r="X79" s="255">
        <v>0</v>
      </c>
      <c r="Y79" s="255">
        <v>0</v>
      </c>
      <c r="Z79" s="255">
        <v>0</v>
      </c>
      <c r="AA79" s="255">
        <v>0</v>
      </c>
      <c r="AB79" s="255">
        <v>0</v>
      </c>
      <c r="AC79" s="255">
        <v>0</v>
      </c>
      <c r="AD79" s="255">
        <v>0</v>
      </c>
      <c r="AE79" s="255">
        <v>2259.2903899999997</v>
      </c>
      <c r="AF79" s="255">
        <v>0</v>
      </c>
      <c r="AG79" s="255">
        <v>0</v>
      </c>
      <c r="AH79" s="255">
        <v>0</v>
      </c>
      <c r="AI79" s="255">
        <v>0</v>
      </c>
      <c r="AJ79" s="534">
        <v>2259.2903899999997</v>
      </c>
    </row>
    <row r="80" spans="1:36" x14ac:dyDescent="0.25">
      <c r="A80" s="83"/>
      <c r="B80" s="47">
        <v>149535</v>
      </c>
      <c r="C80" s="84" t="s">
        <v>1499</v>
      </c>
      <c r="D80" s="94">
        <v>0</v>
      </c>
      <c r="E80" s="94">
        <v>0</v>
      </c>
      <c r="F80" s="255">
        <v>0</v>
      </c>
      <c r="G80" s="255">
        <v>0</v>
      </c>
      <c r="H80" s="94">
        <v>0</v>
      </c>
      <c r="I80" s="94">
        <v>0</v>
      </c>
      <c r="J80" s="94">
        <v>0</v>
      </c>
      <c r="K80" s="255">
        <v>0</v>
      </c>
      <c r="L80" s="255">
        <v>0</v>
      </c>
      <c r="M80" s="255">
        <v>0</v>
      </c>
      <c r="N80" s="255">
        <v>0</v>
      </c>
      <c r="O80" s="255">
        <v>0</v>
      </c>
      <c r="P80" s="255">
        <v>0</v>
      </c>
      <c r="Q80" s="255">
        <v>0</v>
      </c>
      <c r="R80" s="255">
        <v>0</v>
      </c>
      <c r="S80" s="255">
        <v>0</v>
      </c>
      <c r="T80" s="255">
        <v>0</v>
      </c>
      <c r="U80" s="255">
        <v>0</v>
      </c>
      <c r="V80" s="255">
        <v>0</v>
      </c>
      <c r="W80" s="255">
        <v>0</v>
      </c>
      <c r="X80" s="255">
        <v>0</v>
      </c>
      <c r="Y80" s="255">
        <v>0</v>
      </c>
      <c r="Z80" s="255">
        <v>0</v>
      </c>
      <c r="AA80" s="255">
        <v>0</v>
      </c>
      <c r="AB80" s="255">
        <v>0</v>
      </c>
      <c r="AC80" s="255">
        <v>0</v>
      </c>
      <c r="AD80" s="255">
        <v>0</v>
      </c>
      <c r="AE80" s="255">
        <v>0</v>
      </c>
      <c r="AF80" s="255">
        <v>0</v>
      </c>
      <c r="AG80" s="255">
        <v>0</v>
      </c>
      <c r="AH80" s="255">
        <v>0</v>
      </c>
      <c r="AI80" s="255">
        <v>0</v>
      </c>
      <c r="AJ80" s="534">
        <v>0</v>
      </c>
    </row>
    <row r="81" spans="1:38" x14ac:dyDescent="0.25">
      <c r="A81" s="83"/>
      <c r="B81" s="47">
        <v>149540</v>
      </c>
      <c r="C81" s="84" t="s">
        <v>1500</v>
      </c>
      <c r="D81" s="94">
        <v>2.8687399999999998</v>
      </c>
      <c r="E81" s="94">
        <v>14.62016</v>
      </c>
      <c r="F81" s="255">
        <v>11060.34204</v>
      </c>
      <c r="G81" s="255">
        <v>108.35588</v>
      </c>
      <c r="H81" s="94">
        <v>11186.186819999999</v>
      </c>
      <c r="I81" s="94">
        <v>0</v>
      </c>
      <c r="J81" s="94">
        <v>0</v>
      </c>
      <c r="K81" s="255">
        <v>0</v>
      </c>
      <c r="L81" s="255">
        <v>0</v>
      </c>
      <c r="M81" s="255">
        <v>0</v>
      </c>
      <c r="N81" s="255">
        <v>0</v>
      </c>
      <c r="O81" s="255">
        <v>120.85751999999999</v>
      </c>
      <c r="P81" s="255">
        <v>0</v>
      </c>
      <c r="Q81" s="255">
        <v>651.70781999999997</v>
      </c>
      <c r="R81" s="255">
        <v>772.56533999999999</v>
      </c>
      <c r="S81" s="255">
        <v>80.977189999999993</v>
      </c>
      <c r="T81" s="255">
        <v>0</v>
      </c>
      <c r="U81" s="255">
        <v>0</v>
      </c>
      <c r="V81" s="255">
        <v>42.301839999999999</v>
      </c>
      <c r="W81" s="255">
        <v>0</v>
      </c>
      <c r="X81" s="255">
        <v>0</v>
      </c>
      <c r="Y81" s="255">
        <v>270.00842</v>
      </c>
      <c r="Z81" s="255">
        <v>2.1246800000000001</v>
      </c>
      <c r="AA81" s="255">
        <v>14.38869</v>
      </c>
      <c r="AB81" s="255">
        <v>25.82855</v>
      </c>
      <c r="AC81" s="255">
        <v>0</v>
      </c>
      <c r="AD81" s="255">
        <v>435.62936999999999</v>
      </c>
      <c r="AE81" s="255">
        <v>12394.381529999999</v>
      </c>
      <c r="AF81" s="255">
        <v>0</v>
      </c>
      <c r="AG81" s="255">
        <v>42.301839999999999</v>
      </c>
      <c r="AH81" s="255">
        <v>0</v>
      </c>
      <c r="AI81" s="255">
        <v>284.39711</v>
      </c>
      <c r="AJ81" s="534">
        <v>12067.682579999999</v>
      </c>
    </row>
    <row r="82" spans="1:38" x14ac:dyDescent="0.25">
      <c r="A82" s="83"/>
      <c r="B82" s="47">
        <v>149545</v>
      </c>
      <c r="C82" s="84" t="s">
        <v>1501</v>
      </c>
      <c r="D82" s="94">
        <v>0</v>
      </c>
      <c r="E82" s="94">
        <v>0</v>
      </c>
      <c r="F82" s="255">
        <v>0</v>
      </c>
      <c r="G82" s="255">
        <v>0</v>
      </c>
      <c r="H82" s="94">
        <v>0</v>
      </c>
      <c r="I82" s="94">
        <v>0</v>
      </c>
      <c r="J82" s="94">
        <v>0</v>
      </c>
      <c r="K82" s="255">
        <v>0</v>
      </c>
      <c r="L82" s="255">
        <v>0</v>
      </c>
      <c r="M82" s="255">
        <v>0</v>
      </c>
      <c r="N82" s="255">
        <v>0</v>
      </c>
      <c r="O82" s="255">
        <v>0</v>
      </c>
      <c r="P82" s="255">
        <v>0</v>
      </c>
      <c r="Q82" s="255">
        <v>0</v>
      </c>
      <c r="R82" s="255">
        <v>0</v>
      </c>
      <c r="S82" s="255">
        <v>0</v>
      </c>
      <c r="T82" s="255">
        <v>0</v>
      </c>
      <c r="U82" s="255">
        <v>0</v>
      </c>
      <c r="V82" s="255">
        <v>0</v>
      </c>
      <c r="W82" s="255">
        <v>0</v>
      </c>
      <c r="X82" s="255">
        <v>0</v>
      </c>
      <c r="Y82" s="255">
        <v>0</v>
      </c>
      <c r="Z82" s="255">
        <v>0</v>
      </c>
      <c r="AA82" s="255">
        <v>0</v>
      </c>
      <c r="AB82" s="255">
        <v>0</v>
      </c>
      <c r="AC82" s="255">
        <v>0</v>
      </c>
      <c r="AD82" s="255">
        <v>0</v>
      </c>
      <c r="AE82" s="255">
        <v>0</v>
      </c>
      <c r="AF82" s="255">
        <v>0</v>
      </c>
      <c r="AG82" s="255">
        <v>0</v>
      </c>
      <c r="AH82" s="255">
        <v>0</v>
      </c>
      <c r="AI82" s="255">
        <v>0</v>
      </c>
      <c r="AJ82" s="534">
        <v>0</v>
      </c>
    </row>
    <row r="83" spans="1:38" x14ac:dyDescent="0.25">
      <c r="A83" s="83"/>
      <c r="B83" s="47">
        <v>149550</v>
      </c>
      <c r="C83" s="84" t="s">
        <v>1502</v>
      </c>
      <c r="D83" s="94">
        <v>0</v>
      </c>
      <c r="E83" s="94">
        <v>0</v>
      </c>
      <c r="F83" s="255">
        <v>5.5931300000000004</v>
      </c>
      <c r="G83" s="255">
        <v>0</v>
      </c>
      <c r="H83" s="94">
        <v>5.5931300000000004</v>
      </c>
      <c r="I83" s="94">
        <v>0</v>
      </c>
      <c r="J83" s="94">
        <v>0</v>
      </c>
      <c r="K83" s="255">
        <v>0</v>
      </c>
      <c r="L83" s="255">
        <v>0</v>
      </c>
      <c r="M83" s="255">
        <v>0</v>
      </c>
      <c r="N83" s="255">
        <v>0</v>
      </c>
      <c r="O83" s="255">
        <v>0</v>
      </c>
      <c r="P83" s="255">
        <v>0</v>
      </c>
      <c r="Q83" s="255">
        <v>0</v>
      </c>
      <c r="R83" s="255">
        <v>0</v>
      </c>
      <c r="S83" s="255">
        <v>0</v>
      </c>
      <c r="T83" s="255">
        <v>0</v>
      </c>
      <c r="U83" s="255">
        <v>0</v>
      </c>
      <c r="V83" s="255">
        <v>0</v>
      </c>
      <c r="W83" s="255">
        <v>0</v>
      </c>
      <c r="X83" s="255">
        <v>0</v>
      </c>
      <c r="Y83" s="255">
        <v>0</v>
      </c>
      <c r="Z83" s="255">
        <v>0</v>
      </c>
      <c r="AA83" s="255">
        <v>0</v>
      </c>
      <c r="AB83" s="255">
        <v>0</v>
      </c>
      <c r="AC83" s="255">
        <v>0</v>
      </c>
      <c r="AD83" s="255">
        <v>0</v>
      </c>
      <c r="AE83" s="255">
        <v>5.5931300000000004</v>
      </c>
      <c r="AF83" s="255">
        <v>0</v>
      </c>
      <c r="AG83" s="255">
        <v>0</v>
      </c>
      <c r="AH83" s="255">
        <v>0</v>
      </c>
      <c r="AI83" s="255">
        <v>0</v>
      </c>
      <c r="AJ83" s="534">
        <v>5.5931300000000004</v>
      </c>
    </row>
    <row r="84" spans="1:38" s="14" customFormat="1" x14ac:dyDescent="0.25">
      <c r="A84" s="83"/>
      <c r="B84" s="13"/>
      <c r="C84" s="25" t="s">
        <v>499</v>
      </c>
      <c r="D84" s="93">
        <v>29424.713019999996</v>
      </c>
      <c r="E84" s="93">
        <v>62973.068060000012</v>
      </c>
      <c r="F84" s="254">
        <v>193881.99299</v>
      </c>
      <c r="G84" s="254">
        <v>59887.51238</v>
      </c>
      <c r="H84" s="93">
        <v>346167.28645000001</v>
      </c>
      <c r="I84" s="93">
        <v>31493.860559999997</v>
      </c>
      <c r="J84" s="93">
        <v>15003.6489</v>
      </c>
      <c r="K84" s="254">
        <v>0</v>
      </c>
      <c r="L84" s="254">
        <v>68249.012189999994</v>
      </c>
      <c r="M84" s="254">
        <v>13139.26585</v>
      </c>
      <c r="N84" s="254">
        <v>15683.693480000002</v>
      </c>
      <c r="O84" s="254">
        <v>7681.4901599999994</v>
      </c>
      <c r="P84" s="254">
        <v>4999.1374099999994</v>
      </c>
      <c r="Q84" s="254">
        <v>24739.527910000004</v>
      </c>
      <c r="R84" s="254">
        <v>180989.63646000001</v>
      </c>
      <c r="S84" s="254">
        <v>5661.9245399999982</v>
      </c>
      <c r="T84" s="254">
        <v>2651.0513699999992</v>
      </c>
      <c r="U84" s="254">
        <v>1038.1728700000001</v>
      </c>
      <c r="V84" s="254">
        <v>1242.4666999999999</v>
      </c>
      <c r="W84" s="254">
        <v>137.47478000000001</v>
      </c>
      <c r="X84" s="254">
        <v>613.08214999999996</v>
      </c>
      <c r="Y84" s="254">
        <v>8422.1791499999981</v>
      </c>
      <c r="Z84" s="254">
        <v>438.14894000000004</v>
      </c>
      <c r="AA84" s="254">
        <v>1876.3825399999998</v>
      </c>
      <c r="AB84" s="254">
        <v>5413.2185200000004</v>
      </c>
      <c r="AC84" s="254">
        <v>2548.2861499999999</v>
      </c>
      <c r="AD84" s="254">
        <v>30042.387710000003</v>
      </c>
      <c r="AE84" s="254">
        <v>557199.31062</v>
      </c>
      <c r="AF84" s="254">
        <v>15683.693480000002</v>
      </c>
      <c r="AG84" s="254">
        <v>82630.744739999995</v>
      </c>
      <c r="AH84" s="254">
        <v>0</v>
      </c>
      <c r="AI84" s="254">
        <v>12846.84784</v>
      </c>
      <c r="AJ84" s="535">
        <v>446038.02456000005</v>
      </c>
      <c r="AL84" s="64"/>
    </row>
    <row r="85" spans="1:38" x14ac:dyDescent="0.25">
      <c r="A85" s="83"/>
      <c r="B85" s="83"/>
      <c r="C85" s="84"/>
      <c r="D85" s="94"/>
      <c r="E85" s="94"/>
      <c r="F85" s="94"/>
      <c r="G85" s="94"/>
      <c r="H85" s="94"/>
      <c r="I85" s="94"/>
      <c r="J85" s="94"/>
      <c r="K85" s="94"/>
      <c r="L85" s="94"/>
      <c r="M85" s="94"/>
      <c r="N85" s="94"/>
      <c r="O85" s="94"/>
      <c r="P85" s="94"/>
      <c r="Q85" s="94"/>
      <c r="R85" s="93">
        <v>0</v>
      </c>
      <c r="S85" s="94"/>
      <c r="T85" s="94"/>
      <c r="U85" s="94"/>
      <c r="V85" s="94"/>
      <c r="W85" s="94"/>
      <c r="X85" s="94"/>
      <c r="Y85" s="94"/>
      <c r="Z85" s="94"/>
      <c r="AA85" s="94"/>
      <c r="AB85" s="94"/>
      <c r="AC85" s="94"/>
      <c r="AD85" s="94"/>
      <c r="AE85" s="94"/>
      <c r="AF85" s="94"/>
      <c r="AG85" s="94"/>
      <c r="AH85" s="94"/>
      <c r="AI85" s="94"/>
      <c r="AJ85" s="425"/>
    </row>
    <row r="86" spans="1:38" x14ac:dyDescent="0.25">
      <c r="A86" s="83"/>
      <c r="B86" s="83"/>
      <c r="C86" s="84"/>
      <c r="D86" s="94"/>
      <c r="E86" s="94"/>
      <c r="F86" s="94"/>
      <c r="G86" s="94"/>
      <c r="H86" s="94"/>
      <c r="I86" s="94"/>
      <c r="J86" s="94"/>
      <c r="K86" s="94"/>
      <c r="L86" s="94"/>
      <c r="M86" s="94"/>
      <c r="N86" s="94"/>
      <c r="O86" s="94"/>
      <c r="P86" s="94"/>
      <c r="Q86" s="94"/>
      <c r="R86" s="93">
        <v>0</v>
      </c>
      <c r="S86" s="94"/>
      <c r="T86" s="94"/>
      <c r="U86" s="94"/>
      <c r="V86" s="94"/>
      <c r="W86" s="94"/>
      <c r="X86" s="94"/>
      <c r="Y86" s="94"/>
      <c r="Z86" s="94"/>
      <c r="AA86" s="94"/>
      <c r="AB86" s="94"/>
      <c r="AC86" s="94"/>
      <c r="AD86" s="94"/>
      <c r="AE86" s="94"/>
      <c r="AF86" s="94"/>
      <c r="AG86" s="94"/>
      <c r="AH86" s="94"/>
      <c r="AI86" s="94"/>
      <c r="AJ86" s="425"/>
    </row>
    <row r="87" spans="1:38" x14ac:dyDescent="0.25">
      <c r="A87" s="83"/>
      <c r="B87" s="83">
        <v>1449</v>
      </c>
      <c r="C87" s="84" t="s">
        <v>1035</v>
      </c>
      <c r="D87" s="94">
        <v>9771.2460499999997</v>
      </c>
      <c r="E87" s="94">
        <v>8844.3318299999992</v>
      </c>
      <c r="F87" s="94">
        <v>6047.6598199999999</v>
      </c>
      <c r="G87" s="94">
        <v>2024.00377</v>
      </c>
      <c r="H87" s="94">
        <v>26687.241469999997</v>
      </c>
      <c r="I87" s="94">
        <v>1857.07304</v>
      </c>
      <c r="J87" s="94">
        <v>4755.1902200000004</v>
      </c>
      <c r="K87" s="94">
        <v>2E-3</v>
      </c>
      <c r="L87" s="94">
        <v>933.95866999999998</v>
      </c>
      <c r="M87" s="94">
        <v>517.97595999999999</v>
      </c>
      <c r="N87" s="94">
        <v>1898.5568499999999</v>
      </c>
      <c r="O87" s="94">
        <v>1219.5563199999999</v>
      </c>
      <c r="P87" s="94">
        <v>811.42515000000003</v>
      </c>
      <c r="Q87" s="94">
        <v>0.02</v>
      </c>
      <c r="R87" s="94">
        <v>11993.75821</v>
      </c>
      <c r="S87" s="94">
        <v>1809.9372800000001</v>
      </c>
      <c r="T87" s="94">
        <v>417.31799999999998</v>
      </c>
      <c r="U87" s="94">
        <v>80.149990000000003</v>
      </c>
      <c r="V87" s="94">
        <v>48.971719999999998</v>
      </c>
      <c r="W87" s="94">
        <v>0</v>
      </c>
      <c r="X87" s="94">
        <v>7.8483200000000002</v>
      </c>
      <c r="Y87" s="94">
        <v>0</v>
      </c>
      <c r="Z87" s="94">
        <v>37.266669999999998</v>
      </c>
      <c r="AA87" s="94">
        <v>0</v>
      </c>
      <c r="AB87" s="94">
        <v>147.11097000000001</v>
      </c>
      <c r="AC87" s="94">
        <v>0</v>
      </c>
      <c r="AD87" s="94">
        <v>2548.6029500000004</v>
      </c>
      <c r="AE87" s="94">
        <v>41229.602629999994</v>
      </c>
      <c r="AF87" s="94">
        <v>1898.5588499999999</v>
      </c>
      <c r="AG87" s="94">
        <v>1500.90635</v>
      </c>
      <c r="AH87" s="94">
        <v>0</v>
      </c>
      <c r="AI87" s="94">
        <v>0</v>
      </c>
      <c r="AJ87" s="425">
        <v>37830.137429999995</v>
      </c>
    </row>
    <row r="88" spans="1:38" x14ac:dyDescent="0.25">
      <c r="A88" s="83"/>
      <c r="B88" s="83">
        <v>1450</v>
      </c>
      <c r="C88" s="84" t="s">
        <v>1418</v>
      </c>
      <c r="D88" s="94">
        <v>7750.8920500000004</v>
      </c>
      <c r="E88" s="94">
        <v>33824.58754</v>
      </c>
      <c r="F88" s="94">
        <v>24417.82775</v>
      </c>
      <c r="G88" s="94">
        <v>4176.0433000000003</v>
      </c>
      <c r="H88" s="94">
        <v>70169.350640000004</v>
      </c>
      <c r="I88" s="94">
        <v>12108.10211</v>
      </c>
      <c r="J88" s="94">
        <v>8091.1881000000003</v>
      </c>
      <c r="K88" s="94">
        <v>0</v>
      </c>
      <c r="L88" s="94">
        <v>9764.1853599999995</v>
      </c>
      <c r="M88" s="94">
        <v>2232.3040500000002</v>
      </c>
      <c r="N88" s="94">
        <v>5323.8879699999998</v>
      </c>
      <c r="O88" s="94">
        <v>1416.5883699999999</v>
      </c>
      <c r="P88" s="94">
        <v>487.75128000000001</v>
      </c>
      <c r="Q88" s="94">
        <v>1586.5509199999999</v>
      </c>
      <c r="R88" s="94">
        <v>41010.558159999993</v>
      </c>
      <c r="S88" s="94">
        <v>75.953890000000001</v>
      </c>
      <c r="T88" s="94">
        <v>423.33132000000001</v>
      </c>
      <c r="U88" s="94">
        <v>641.67175999999995</v>
      </c>
      <c r="V88" s="94">
        <v>518.42837999999995</v>
      </c>
      <c r="W88" s="94">
        <v>1.335</v>
      </c>
      <c r="X88" s="94">
        <v>405.76965000000001</v>
      </c>
      <c r="Y88" s="94">
        <v>143.50924000000001</v>
      </c>
      <c r="Z88" s="94">
        <v>103.27925</v>
      </c>
      <c r="AA88" s="94">
        <v>0</v>
      </c>
      <c r="AB88" s="94">
        <v>381.17424</v>
      </c>
      <c r="AC88" s="94">
        <v>0</v>
      </c>
      <c r="AD88" s="94">
        <v>2694.45273</v>
      </c>
      <c r="AE88" s="94">
        <v>113874.36153000001</v>
      </c>
      <c r="AF88" s="94">
        <v>5323.8879699999998</v>
      </c>
      <c r="AG88" s="94">
        <v>12514.91779</v>
      </c>
      <c r="AH88" s="94">
        <v>0</v>
      </c>
      <c r="AI88" s="94">
        <v>143.50924000000001</v>
      </c>
      <c r="AJ88" s="425">
        <v>95892.046529999992</v>
      </c>
    </row>
    <row r="89" spans="1:38" x14ac:dyDescent="0.25">
      <c r="A89" s="83"/>
      <c r="B89" s="83">
        <v>1451</v>
      </c>
      <c r="C89" s="84" t="s">
        <v>1034</v>
      </c>
      <c r="D89" s="94">
        <v>633.67840999999999</v>
      </c>
      <c r="E89" s="94">
        <v>8231.5155500000001</v>
      </c>
      <c r="F89" s="94">
        <v>3710.13625</v>
      </c>
      <c r="G89" s="94">
        <v>1592.55999</v>
      </c>
      <c r="H89" s="94">
        <v>14167.8902</v>
      </c>
      <c r="I89" s="94">
        <v>249.39205000000001</v>
      </c>
      <c r="J89" s="94">
        <v>1184.42581</v>
      </c>
      <c r="K89" s="94">
        <v>0</v>
      </c>
      <c r="L89" s="94">
        <v>0</v>
      </c>
      <c r="M89" s="94">
        <v>122.52226</v>
      </c>
      <c r="N89" s="94">
        <v>342.06351000000001</v>
      </c>
      <c r="O89" s="94">
        <v>251.12215</v>
      </c>
      <c r="P89" s="94">
        <v>42.823099999999997</v>
      </c>
      <c r="Q89" s="94">
        <v>24.418479999999999</v>
      </c>
      <c r="R89" s="94">
        <v>2216.7673599999998</v>
      </c>
      <c r="S89" s="94">
        <v>52.010289999999998</v>
      </c>
      <c r="T89" s="94">
        <v>5.0000000000000001E-3</v>
      </c>
      <c r="U89" s="94">
        <v>0</v>
      </c>
      <c r="V89" s="94">
        <v>6.8955000000000002</v>
      </c>
      <c r="W89" s="255">
        <v>4.0000000000000001E-3</v>
      </c>
      <c r="X89" s="94">
        <v>1E-3</v>
      </c>
      <c r="Y89" s="94">
        <v>0</v>
      </c>
      <c r="Z89" s="94">
        <v>31.45675</v>
      </c>
      <c r="AA89" s="94">
        <v>0</v>
      </c>
      <c r="AB89" s="94">
        <v>91.530370000000005</v>
      </c>
      <c r="AC89" s="94">
        <v>0</v>
      </c>
      <c r="AD89" s="94">
        <v>181.90290999999999</v>
      </c>
      <c r="AE89" s="94">
        <v>16566.56047</v>
      </c>
      <c r="AF89" s="94">
        <v>342.06351000000001</v>
      </c>
      <c r="AG89" s="94">
        <v>129.41776000000002</v>
      </c>
      <c r="AH89" s="94">
        <v>0</v>
      </c>
      <c r="AI89" s="94">
        <v>0</v>
      </c>
      <c r="AJ89" s="425">
        <v>16095.0792</v>
      </c>
    </row>
    <row r="90" spans="1:38" x14ac:dyDescent="0.25">
      <c r="A90" s="83"/>
      <c r="B90" s="83">
        <v>1452</v>
      </c>
      <c r="C90" s="84" t="s">
        <v>1425</v>
      </c>
      <c r="D90" s="94">
        <v>1607.04222</v>
      </c>
      <c r="E90" s="94">
        <v>1040.4865500000001</v>
      </c>
      <c r="F90" s="94">
        <v>2523.47523</v>
      </c>
      <c r="G90" s="94">
        <v>128.37316999999999</v>
      </c>
      <c r="H90" s="94">
        <v>5299.3771699999998</v>
      </c>
      <c r="I90" s="94">
        <v>230.35706999999999</v>
      </c>
      <c r="J90" s="94">
        <v>0</v>
      </c>
      <c r="K90" s="94">
        <v>0</v>
      </c>
      <c r="L90" s="94">
        <v>0</v>
      </c>
      <c r="M90" s="94">
        <v>1.4999999999999999E-2</v>
      </c>
      <c r="N90" s="94">
        <v>79.311490000000006</v>
      </c>
      <c r="O90" s="94">
        <v>407.75290999999999</v>
      </c>
      <c r="P90" s="94">
        <v>44.249740000000003</v>
      </c>
      <c r="Q90" s="94">
        <v>1745.74839</v>
      </c>
      <c r="R90" s="94">
        <v>2507.4346</v>
      </c>
      <c r="S90" s="94">
        <v>314.10680000000002</v>
      </c>
      <c r="T90" s="94">
        <v>0.60497000000000001</v>
      </c>
      <c r="U90" s="94">
        <v>448.53388999999999</v>
      </c>
      <c r="V90" s="94">
        <v>7.3368000000000002</v>
      </c>
      <c r="W90" s="94">
        <v>57.149419999999999</v>
      </c>
      <c r="X90" s="94">
        <v>132.97238999999999</v>
      </c>
      <c r="Y90" s="94">
        <v>354.46292999999997</v>
      </c>
      <c r="Z90" s="94">
        <v>11.78524</v>
      </c>
      <c r="AA90" s="94">
        <v>3308.9767499999998</v>
      </c>
      <c r="AB90" s="94">
        <v>1595.20199</v>
      </c>
      <c r="AC90" s="94">
        <v>2616.80312</v>
      </c>
      <c r="AD90" s="94">
        <v>8847.9343000000008</v>
      </c>
      <c r="AE90" s="94">
        <v>16654.746070000001</v>
      </c>
      <c r="AF90" s="94">
        <v>79.311490000000006</v>
      </c>
      <c r="AG90" s="94">
        <v>7.3517999999999999</v>
      </c>
      <c r="AH90" s="94">
        <v>0</v>
      </c>
      <c r="AI90" s="94">
        <v>6280.2428</v>
      </c>
      <c r="AJ90" s="425">
        <v>10287.839980000001</v>
      </c>
    </row>
    <row r="91" spans="1:38" x14ac:dyDescent="0.25">
      <c r="A91" s="83"/>
      <c r="B91" s="83">
        <v>1456</v>
      </c>
      <c r="C91" s="84" t="s">
        <v>1427</v>
      </c>
      <c r="D91" s="94">
        <v>0</v>
      </c>
      <c r="E91" s="94">
        <v>2718.9328300000002</v>
      </c>
      <c r="F91" s="94">
        <v>7.0000000000000001E-3</v>
      </c>
      <c r="G91" s="94">
        <v>0</v>
      </c>
      <c r="H91" s="94">
        <v>2718.9398300000003</v>
      </c>
      <c r="I91" s="94">
        <v>0</v>
      </c>
      <c r="J91" s="94">
        <v>0</v>
      </c>
      <c r="K91" s="94">
        <v>0</v>
      </c>
      <c r="L91" s="94">
        <v>0</v>
      </c>
      <c r="M91" s="94">
        <v>1.5744499999999999</v>
      </c>
      <c r="N91" s="94">
        <v>0</v>
      </c>
      <c r="O91" s="94">
        <v>0</v>
      </c>
      <c r="P91" s="94">
        <v>0</v>
      </c>
      <c r="Q91" s="94">
        <v>0</v>
      </c>
      <c r="R91" s="94">
        <v>1.5744499999999999</v>
      </c>
      <c r="S91" s="94">
        <v>0</v>
      </c>
      <c r="T91" s="94">
        <v>0</v>
      </c>
      <c r="U91" s="94">
        <v>0</v>
      </c>
      <c r="V91" s="94">
        <v>0</v>
      </c>
      <c r="W91" s="94">
        <v>0</v>
      </c>
      <c r="X91" s="94">
        <v>0</v>
      </c>
      <c r="Y91" s="94">
        <v>0</v>
      </c>
      <c r="Z91" s="94">
        <v>0</v>
      </c>
      <c r="AA91" s="94">
        <v>0</v>
      </c>
      <c r="AB91" s="94">
        <v>0</v>
      </c>
      <c r="AC91" s="94">
        <v>0</v>
      </c>
      <c r="AD91" s="94">
        <v>0</v>
      </c>
      <c r="AE91" s="94">
        <v>2720.5142800000003</v>
      </c>
      <c r="AF91" s="94">
        <v>0</v>
      </c>
      <c r="AG91" s="94">
        <v>1.5744499999999999</v>
      </c>
      <c r="AH91" s="94">
        <v>0</v>
      </c>
      <c r="AI91" s="94">
        <v>0</v>
      </c>
      <c r="AJ91" s="425">
        <v>2718.9398300000003</v>
      </c>
      <c r="AL91" s="82"/>
    </row>
    <row r="92" spans="1:38" x14ac:dyDescent="0.25">
      <c r="A92" s="83"/>
      <c r="B92" s="83">
        <v>1457</v>
      </c>
      <c r="C92" s="84" t="s">
        <v>1429</v>
      </c>
      <c r="D92" s="94">
        <v>756.72738000000004</v>
      </c>
      <c r="E92" s="94">
        <v>801.85424</v>
      </c>
      <c r="F92" s="94">
        <v>611.80737999999997</v>
      </c>
      <c r="G92" s="94">
        <v>238.14721</v>
      </c>
      <c r="H92" s="94">
        <v>2408.5362100000002</v>
      </c>
      <c r="I92" s="94">
        <v>58.597859999999997</v>
      </c>
      <c r="J92" s="94">
        <v>0</v>
      </c>
      <c r="K92" s="94">
        <v>0</v>
      </c>
      <c r="L92" s="94">
        <v>78.552869999999999</v>
      </c>
      <c r="M92" s="94">
        <v>3.0000000000000001E-3</v>
      </c>
      <c r="N92" s="94">
        <v>183.23330999999999</v>
      </c>
      <c r="O92" s="94">
        <v>34.636969999999998</v>
      </c>
      <c r="P92" s="94">
        <v>0</v>
      </c>
      <c r="Q92" s="94">
        <v>0</v>
      </c>
      <c r="R92" s="94">
        <v>355.02400999999998</v>
      </c>
      <c r="S92" s="94">
        <v>186.51401999999999</v>
      </c>
      <c r="T92" s="94">
        <v>1E-3</v>
      </c>
      <c r="U92" s="94">
        <v>0</v>
      </c>
      <c r="V92" s="94">
        <v>3.2357900000000002</v>
      </c>
      <c r="W92" s="94">
        <v>0</v>
      </c>
      <c r="X92" s="94">
        <v>0</v>
      </c>
      <c r="Y92" s="94">
        <v>0</v>
      </c>
      <c r="Z92" s="94">
        <v>3.9066200000000002</v>
      </c>
      <c r="AA92" s="94">
        <v>0</v>
      </c>
      <c r="AB92" s="94">
        <v>0</v>
      </c>
      <c r="AC92" s="94">
        <v>0</v>
      </c>
      <c r="AD92" s="94">
        <v>193.65743000000001</v>
      </c>
      <c r="AE92" s="94">
        <v>2957.2176500000005</v>
      </c>
      <c r="AF92" s="94">
        <v>183.23330999999999</v>
      </c>
      <c r="AG92" s="94">
        <v>81.791659999999993</v>
      </c>
      <c r="AH92" s="94">
        <v>0</v>
      </c>
      <c r="AI92" s="94">
        <v>0</v>
      </c>
      <c r="AJ92" s="425">
        <v>2692.1926800000006</v>
      </c>
      <c r="AL92" s="82"/>
    </row>
    <row r="93" spans="1:38" x14ac:dyDescent="0.25">
      <c r="A93" s="83"/>
      <c r="B93" s="83">
        <v>1458</v>
      </c>
      <c r="C93" s="84" t="s">
        <v>1435</v>
      </c>
      <c r="D93" s="94">
        <v>210.67274</v>
      </c>
      <c r="E93" s="94">
        <v>1.14161</v>
      </c>
      <c r="F93" s="94">
        <v>76.306950000000001</v>
      </c>
      <c r="G93" s="94">
        <v>137.25197</v>
      </c>
      <c r="H93" s="94">
        <v>425.37327000000005</v>
      </c>
      <c r="I93" s="94">
        <v>1447.8347000000001</v>
      </c>
      <c r="J93" s="94">
        <v>0</v>
      </c>
      <c r="K93" s="94">
        <v>0</v>
      </c>
      <c r="L93" s="94">
        <v>613.56320000000005</v>
      </c>
      <c r="M93" s="94">
        <v>2.7512799999999999</v>
      </c>
      <c r="N93" s="94">
        <v>28.19369</v>
      </c>
      <c r="O93" s="94">
        <v>46.063929999999999</v>
      </c>
      <c r="P93" s="94">
        <v>0.38645000000000002</v>
      </c>
      <c r="Q93" s="94">
        <v>14.42121</v>
      </c>
      <c r="R93" s="94">
        <v>2153.2144599999997</v>
      </c>
      <c r="S93" s="94">
        <v>0</v>
      </c>
      <c r="T93" s="94">
        <v>15.238849999999999</v>
      </c>
      <c r="U93" s="94">
        <v>0</v>
      </c>
      <c r="V93" s="94">
        <v>9.1793499999999995</v>
      </c>
      <c r="W93" s="94">
        <v>0</v>
      </c>
      <c r="X93" s="94">
        <v>0</v>
      </c>
      <c r="Y93" s="94">
        <v>14.92714</v>
      </c>
      <c r="Z93" s="94">
        <v>28.17745</v>
      </c>
      <c r="AA93" s="94">
        <v>0</v>
      </c>
      <c r="AB93" s="94">
        <v>3.61727</v>
      </c>
      <c r="AC93" s="94">
        <v>0</v>
      </c>
      <c r="AD93" s="94">
        <v>71.140060000000005</v>
      </c>
      <c r="AE93" s="324">
        <v>2649.7277899999999</v>
      </c>
      <c r="AF93" s="94">
        <v>28.19369</v>
      </c>
      <c r="AG93" s="94">
        <v>625.49383</v>
      </c>
      <c r="AH93" s="94">
        <v>0</v>
      </c>
      <c r="AI93" s="94">
        <v>14.92714</v>
      </c>
      <c r="AJ93" s="425">
        <v>1981.11313</v>
      </c>
      <c r="AL93" s="82"/>
    </row>
    <row r="94" spans="1:38" x14ac:dyDescent="0.25">
      <c r="A94" s="83"/>
      <c r="B94" s="83">
        <v>1459</v>
      </c>
      <c r="C94" s="84" t="s">
        <v>1441</v>
      </c>
      <c r="D94" s="94">
        <v>15.168480000000001</v>
      </c>
      <c r="E94" s="94">
        <v>0.55262999999999995</v>
      </c>
      <c r="F94" s="94">
        <v>3.58643</v>
      </c>
      <c r="G94" s="94">
        <v>120.46263</v>
      </c>
      <c r="H94" s="94">
        <v>139.77017000000001</v>
      </c>
      <c r="I94" s="94">
        <v>0</v>
      </c>
      <c r="J94" s="94">
        <v>0</v>
      </c>
      <c r="K94" s="94">
        <v>0</v>
      </c>
      <c r="L94" s="94">
        <v>0</v>
      </c>
      <c r="M94" s="94">
        <v>10.92198</v>
      </c>
      <c r="N94" s="94">
        <v>1E-3</v>
      </c>
      <c r="O94" s="94">
        <v>0.65927999999999998</v>
      </c>
      <c r="P94" s="94">
        <v>0</v>
      </c>
      <c r="Q94" s="94">
        <v>0</v>
      </c>
      <c r="R94" s="94">
        <v>11.58226</v>
      </c>
      <c r="S94" s="94">
        <v>6.7576599999999996</v>
      </c>
      <c r="T94" s="94">
        <v>0</v>
      </c>
      <c r="U94" s="94">
        <v>0</v>
      </c>
      <c r="V94" s="94">
        <v>0</v>
      </c>
      <c r="W94" s="94">
        <v>0</v>
      </c>
      <c r="X94" s="94">
        <v>0</v>
      </c>
      <c r="Y94" s="94">
        <v>0</v>
      </c>
      <c r="Z94" s="94">
        <v>0</v>
      </c>
      <c r="AA94" s="94">
        <v>0</v>
      </c>
      <c r="AB94" s="94">
        <v>2.8061400000000001</v>
      </c>
      <c r="AC94" s="94">
        <v>0</v>
      </c>
      <c r="AD94" s="94">
        <v>9.5638000000000005</v>
      </c>
      <c r="AE94" s="324">
        <v>160.91622999999998</v>
      </c>
      <c r="AF94" s="94">
        <v>1E-3</v>
      </c>
      <c r="AG94" s="94">
        <v>10.92198</v>
      </c>
      <c r="AH94" s="94">
        <v>0</v>
      </c>
      <c r="AI94" s="94">
        <v>0</v>
      </c>
      <c r="AJ94" s="425">
        <v>149.99324999999999</v>
      </c>
      <c r="AL94" s="82"/>
    </row>
    <row r="95" spans="1:38" x14ac:dyDescent="0.25">
      <c r="A95" s="83"/>
      <c r="B95" s="83">
        <v>1460</v>
      </c>
      <c r="C95" s="84" t="s">
        <v>1442</v>
      </c>
      <c r="D95" s="94">
        <v>102.90118</v>
      </c>
      <c r="E95" s="94">
        <v>0</v>
      </c>
      <c r="F95" s="94">
        <v>167.31279000000001</v>
      </c>
      <c r="G95" s="94">
        <v>3.0000000000000001E-3</v>
      </c>
      <c r="H95" s="94">
        <v>270.21697</v>
      </c>
      <c r="I95" s="94">
        <v>16.06279</v>
      </c>
      <c r="J95" s="94">
        <v>0</v>
      </c>
      <c r="K95" s="94">
        <v>0</v>
      </c>
      <c r="L95" s="94">
        <v>0</v>
      </c>
      <c r="M95" s="94">
        <v>0</v>
      </c>
      <c r="N95" s="94">
        <v>10.391299999999999</v>
      </c>
      <c r="O95" s="94">
        <v>43.725050000000003</v>
      </c>
      <c r="P95" s="94">
        <v>0</v>
      </c>
      <c r="Q95" s="94">
        <v>7.8990099999999996</v>
      </c>
      <c r="R95" s="94">
        <v>78.078150000000008</v>
      </c>
      <c r="S95" s="94">
        <v>52.934510000000003</v>
      </c>
      <c r="T95" s="94">
        <v>0</v>
      </c>
      <c r="U95" s="94">
        <v>60.440899999999999</v>
      </c>
      <c r="V95" s="94">
        <v>5.2735700000000003</v>
      </c>
      <c r="W95" s="94">
        <v>0</v>
      </c>
      <c r="X95" s="94">
        <v>0</v>
      </c>
      <c r="Y95" s="94">
        <v>117.27670000000001</v>
      </c>
      <c r="Z95" s="94">
        <v>6.9585600000000003</v>
      </c>
      <c r="AA95" s="94">
        <v>126.92367</v>
      </c>
      <c r="AB95" s="94">
        <v>65.976749999999996</v>
      </c>
      <c r="AC95" s="94">
        <v>99.768240000000006</v>
      </c>
      <c r="AD95" s="94">
        <v>535.55290000000002</v>
      </c>
      <c r="AE95" s="94">
        <v>883.84802000000002</v>
      </c>
      <c r="AF95" s="94">
        <v>10.391299999999999</v>
      </c>
      <c r="AG95" s="94">
        <v>5.2735700000000003</v>
      </c>
      <c r="AH95" s="94">
        <v>0</v>
      </c>
      <c r="AI95" s="94">
        <v>343.96861000000001</v>
      </c>
      <c r="AJ95" s="425">
        <v>524.21453999999994</v>
      </c>
      <c r="AL95" s="82"/>
    </row>
    <row r="96" spans="1:38" x14ac:dyDescent="0.25">
      <c r="A96" s="83"/>
      <c r="B96" s="83">
        <v>1464</v>
      </c>
      <c r="C96" s="84" t="s">
        <v>1444</v>
      </c>
      <c r="D96" s="94">
        <v>0</v>
      </c>
      <c r="E96" s="94">
        <v>0</v>
      </c>
      <c r="F96" s="94">
        <v>0</v>
      </c>
      <c r="G96" s="94">
        <v>0</v>
      </c>
      <c r="H96" s="94">
        <v>0</v>
      </c>
      <c r="I96" s="94">
        <v>0</v>
      </c>
      <c r="J96" s="94">
        <v>0</v>
      </c>
      <c r="K96" s="94">
        <v>0</v>
      </c>
      <c r="L96" s="94">
        <v>0</v>
      </c>
      <c r="M96" s="94">
        <v>0</v>
      </c>
      <c r="N96" s="94">
        <v>0</v>
      </c>
      <c r="O96" s="94">
        <v>0</v>
      </c>
      <c r="P96" s="94">
        <v>0</v>
      </c>
      <c r="Q96" s="94">
        <v>0</v>
      </c>
      <c r="R96" s="94">
        <v>0</v>
      </c>
      <c r="S96" s="94">
        <v>0</v>
      </c>
      <c r="T96" s="94">
        <v>0</v>
      </c>
      <c r="U96" s="94">
        <v>0</v>
      </c>
      <c r="V96" s="94">
        <v>0</v>
      </c>
      <c r="W96" s="94">
        <v>0</v>
      </c>
      <c r="X96" s="94">
        <v>0</v>
      </c>
      <c r="Y96" s="94">
        <v>0</v>
      </c>
      <c r="Z96" s="94">
        <v>0</v>
      </c>
      <c r="AA96" s="94">
        <v>0</v>
      </c>
      <c r="AB96" s="94">
        <v>0</v>
      </c>
      <c r="AC96" s="94">
        <v>0</v>
      </c>
      <c r="AD96" s="94">
        <v>0</v>
      </c>
      <c r="AE96" s="324">
        <v>0</v>
      </c>
      <c r="AF96" s="324">
        <v>0</v>
      </c>
      <c r="AG96" s="94">
        <v>0</v>
      </c>
      <c r="AH96" s="94">
        <v>0</v>
      </c>
      <c r="AI96" s="94">
        <v>0</v>
      </c>
      <c r="AJ96" s="425">
        <v>0</v>
      </c>
      <c r="AL96" s="82"/>
    </row>
    <row r="97" spans="1:38" x14ac:dyDescent="0.25">
      <c r="A97" s="83"/>
      <c r="B97" s="83">
        <v>1465</v>
      </c>
      <c r="C97" s="84" t="s">
        <v>1445</v>
      </c>
      <c r="D97" s="94">
        <v>215.22201000000001</v>
      </c>
      <c r="E97" s="94">
        <v>1857.8588</v>
      </c>
      <c r="F97" s="94">
        <v>2454.99982</v>
      </c>
      <c r="G97" s="94">
        <v>233.21709999999999</v>
      </c>
      <c r="H97" s="94">
        <v>4761.2977300000002</v>
      </c>
      <c r="I97" s="94">
        <v>950.06511</v>
      </c>
      <c r="J97" s="94">
        <v>54.42306</v>
      </c>
      <c r="K97" s="94">
        <v>0</v>
      </c>
      <c r="L97" s="94">
        <v>77.308660000000003</v>
      </c>
      <c r="M97" s="94">
        <v>205.59332000000001</v>
      </c>
      <c r="N97" s="94">
        <v>383.82837000000001</v>
      </c>
      <c r="O97" s="94">
        <v>411.04716999999999</v>
      </c>
      <c r="P97" s="94">
        <v>743.21581000000003</v>
      </c>
      <c r="Q97" s="94">
        <v>3.0000000000000001E-3</v>
      </c>
      <c r="R97" s="94">
        <v>2825.4845</v>
      </c>
      <c r="S97" s="94">
        <v>39.635330000000003</v>
      </c>
      <c r="T97" s="94">
        <v>14.28659</v>
      </c>
      <c r="U97" s="94">
        <v>0</v>
      </c>
      <c r="V97" s="94">
        <v>0</v>
      </c>
      <c r="W97" s="94">
        <v>0</v>
      </c>
      <c r="X97" s="94">
        <v>0</v>
      </c>
      <c r="Y97" s="94">
        <v>0</v>
      </c>
      <c r="Z97" s="94">
        <v>20.540980000000001</v>
      </c>
      <c r="AA97" s="94">
        <v>0</v>
      </c>
      <c r="AB97" s="94">
        <v>9.9593799999999995</v>
      </c>
      <c r="AC97" s="94">
        <v>0</v>
      </c>
      <c r="AD97" s="94">
        <v>84.422280000000001</v>
      </c>
      <c r="AE97" s="94">
        <v>7671.2045100000005</v>
      </c>
      <c r="AF97" s="94">
        <v>383.82837000000001</v>
      </c>
      <c r="AG97" s="94">
        <v>282.90197999999998</v>
      </c>
      <c r="AH97" s="94">
        <v>0</v>
      </c>
      <c r="AI97" s="94">
        <v>0</v>
      </c>
      <c r="AJ97" s="425">
        <v>7004.4741599999988</v>
      </c>
      <c r="AL97" s="82"/>
    </row>
    <row r="98" spans="1:38" x14ac:dyDescent="0.25">
      <c r="A98" s="83"/>
      <c r="B98" s="83">
        <v>1466</v>
      </c>
      <c r="C98" s="84" t="s">
        <v>1451</v>
      </c>
      <c r="D98" s="94">
        <v>126.94215</v>
      </c>
      <c r="E98" s="94">
        <v>1237.26153</v>
      </c>
      <c r="F98" s="94">
        <v>1548.66344</v>
      </c>
      <c r="G98" s="94">
        <v>1487.35925</v>
      </c>
      <c r="H98" s="94">
        <v>4400.2263700000003</v>
      </c>
      <c r="I98" s="94">
        <v>6602.2799000000005</v>
      </c>
      <c r="J98" s="94">
        <v>476.60631999999998</v>
      </c>
      <c r="K98" s="94">
        <v>0</v>
      </c>
      <c r="L98" s="94">
        <v>2807.0733300000002</v>
      </c>
      <c r="M98" s="94">
        <v>64.419600000000003</v>
      </c>
      <c r="N98" s="94">
        <v>209.14648</v>
      </c>
      <c r="O98" s="94">
        <v>75.734880000000004</v>
      </c>
      <c r="P98" s="94">
        <v>1.7470699999999999</v>
      </c>
      <c r="Q98" s="94">
        <v>18.096599999999999</v>
      </c>
      <c r="R98" s="94">
        <v>10255.104179999998</v>
      </c>
      <c r="S98" s="94">
        <v>1.86144</v>
      </c>
      <c r="T98" s="94">
        <v>39.557549999999999</v>
      </c>
      <c r="U98" s="94">
        <v>0.88619000000000003</v>
      </c>
      <c r="V98" s="94">
        <v>197.07776000000001</v>
      </c>
      <c r="W98" s="94">
        <v>0</v>
      </c>
      <c r="X98" s="94">
        <v>0</v>
      </c>
      <c r="Y98" s="94">
        <v>10.874370000000001</v>
      </c>
      <c r="Z98" s="94">
        <v>3.109</v>
      </c>
      <c r="AA98" s="94">
        <v>0</v>
      </c>
      <c r="AB98" s="94">
        <v>0.40423999999999999</v>
      </c>
      <c r="AC98" s="94">
        <v>0</v>
      </c>
      <c r="AD98" s="94">
        <v>253.77055000000001</v>
      </c>
      <c r="AE98" s="94">
        <v>14909.101099999998</v>
      </c>
      <c r="AF98" s="94">
        <v>209.14648</v>
      </c>
      <c r="AG98" s="94">
        <v>3068.5706900000005</v>
      </c>
      <c r="AH98" s="94">
        <v>0</v>
      </c>
      <c r="AI98" s="94">
        <v>10.874370000000001</v>
      </c>
      <c r="AJ98" s="425">
        <v>11620.509560000002</v>
      </c>
      <c r="AL98" s="82"/>
    </row>
    <row r="99" spans="1:38" x14ac:dyDescent="0.25">
      <c r="A99" s="83"/>
      <c r="B99" s="83">
        <v>1467</v>
      </c>
      <c r="C99" s="84" t="s">
        <v>1457</v>
      </c>
      <c r="D99" s="94">
        <v>48.121980000000001</v>
      </c>
      <c r="E99" s="94">
        <v>997.66231000000005</v>
      </c>
      <c r="F99" s="94">
        <v>4077.1486500000001</v>
      </c>
      <c r="G99" s="94">
        <v>210.5804</v>
      </c>
      <c r="H99" s="94">
        <v>5333.5133400000004</v>
      </c>
      <c r="I99" s="94">
        <v>0</v>
      </c>
      <c r="J99" s="94">
        <v>4.7310400000000001</v>
      </c>
      <c r="K99" s="94">
        <v>0</v>
      </c>
      <c r="L99" s="94">
        <v>0</v>
      </c>
      <c r="M99" s="94">
        <v>115.68671000000001</v>
      </c>
      <c r="N99" s="94">
        <v>52.707070000000002</v>
      </c>
      <c r="O99" s="94">
        <v>3.2402600000000001</v>
      </c>
      <c r="P99" s="94">
        <v>0</v>
      </c>
      <c r="Q99" s="94">
        <v>0</v>
      </c>
      <c r="R99" s="94">
        <v>176.36508000000001</v>
      </c>
      <c r="S99" s="94">
        <v>0</v>
      </c>
      <c r="T99" s="94">
        <v>0</v>
      </c>
      <c r="U99" s="94">
        <v>0</v>
      </c>
      <c r="V99" s="94">
        <v>0</v>
      </c>
      <c r="W99" s="94">
        <v>0</v>
      </c>
      <c r="X99" s="94">
        <v>0</v>
      </c>
      <c r="Y99" s="94">
        <v>0</v>
      </c>
      <c r="Z99" s="94">
        <v>0</v>
      </c>
      <c r="AA99" s="94">
        <v>0</v>
      </c>
      <c r="AB99" s="94">
        <v>0</v>
      </c>
      <c r="AC99" s="94">
        <v>0</v>
      </c>
      <c r="AD99" s="94">
        <v>0</v>
      </c>
      <c r="AE99" s="94">
        <v>5509.87842</v>
      </c>
      <c r="AF99" s="94">
        <v>52.707070000000002</v>
      </c>
      <c r="AG99" s="94">
        <v>115.68671000000001</v>
      </c>
      <c r="AH99" s="94">
        <v>0</v>
      </c>
      <c r="AI99" s="94">
        <v>0</v>
      </c>
      <c r="AJ99" s="425">
        <v>5341.4846399999997</v>
      </c>
      <c r="AL99" s="82"/>
    </row>
    <row r="100" spans="1:38" x14ac:dyDescent="0.25">
      <c r="A100" s="83"/>
      <c r="B100" s="83">
        <v>1468</v>
      </c>
      <c r="C100" s="84" t="s">
        <v>1458</v>
      </c>
      <c r="D100" s="94">
        <v>21.754529999999999</v>
      </c>
      <c r="E100" s="94">
        <v>7.3001199999999997</v>
      </c>
      <c r="F100" s="94">
        <v>699.78063999999995</v>
      </c>
      <c r="G100" s="94">
        <v>3.89838</v>
      </c>
      <c r="H100" s="94">
        <v>732.73366999999996</v>
      </c>
      <c r="I100" s="94">
        <v>0.67513999999999996</v>
      </c>
      <c r="J100" s="94">
        <v>0</v>
      </c>
      <c r="K100" s="94">
        <v>0</v>
      </c>
      <c r="L100" s="94">
        <v>0</v>
      </c>
      <c r="M100" s="94">
        <v>2E-3</v>
      </c>
      <c r="N100" s="94">
        <v>3.7352500000000002</v>
      </c>
      <c r="O100" s="94">
        <v>25.058920000000001</v>
      </c>
      <c r="P100" s="94">
        <v>0</v>
      </c>
      <c r="Q100" s="94">
        <v>41.53416</v>
      </c>
      <c r="R100" s="94">
        <v>71.005470000000003</v>
      </c>
      <c r="S100" s="94">
        <v>37.370019999999997</v>
      </c>
      <c r="T100" s="94">
        <v>0</v>
      </c>
      <c r="U100" s="94">
        <v>0</v>
      </c>
      <c r="V100" s="94">
        <v>2.8203200000000002</v>
      </c>
      <c r="W100" s="94">
        <v>0</v>
      </c>
      <c r="X100" s="94">
        <v>1.2753000000000001</v>
      </c>
      <c r="Y100" s="94">
        <v>123.53088</v>
      </c>
      <c r="Z100" s="94">
        <v>1E-3</v>
      </c>
      <c r="AA100" s="94">
        <v>57.929119999999998</v>
      </c>
      <c r="AB100" s="94">
        <v>6.8262200000000002</v>
      </c>
      <c r="AC100" s="94">
        <v>10.374930000000001</v>
      </c>
      <c r="AD100" s="94">
        <v>240.12779000000003</v>
      </c>
      <c r="AE100" s="94">
        <v>1043.8669299999999</v>
      </c>
      <c r="AF100" s="94">
        <v>3.7352500000000002</v>
      </c>
      <c r="AG100" s="94">
        <v>2.8223199999999999</v>
      </c>
      <c r="AH100" s="94">
        <v>0</v>
      </c>
      <c r="AI100" s="94">
        <v>191.83492999999999</v>
      </c>
      <c r="AJ100" s="425">
        <v>845.4744300000001</v>
      </c>
      <c r="AL100" s="82"/>
    </row>
    <row r="101" spans="1:38" x14ac:dyDescent="0.25">
      <c r="A101" s="83"/>
      <c r="B101" s="83">
        <v>1472</v>
      </c>
      <c r="C101" s="84" t="s">
        <v>1460</v>
      </c>
      <c r="D101" s="94">
        <v>0</v>
      </c>
      <c r="E101" s="94">
        <v>111.25248999999999</v>
      </c>
      <c r="F101" s="94">
        <v>0</v>
      </c>
      <c r="G101" s="94">
        <v>0</v>
      </c>
      <c r="H101" s="94">
        <v>111.25248999999999</v>
      </c>
      <c r="I101" s="94">
        <v>0</v>
      </c>
      <c r="J101" s="94">
        <v>0</v>
      </c>
      <c r="K101" s="94">
        <v>0</v>
      </c>
      <c r="L101" s="94">
        <v>0</v>
      </c>
      <c r="M101" s="94">
        <v>0</v>
      </c>
      <c r="N101" s="94">
        <v>0</v>
      </c>
      <c r="O101" s="94">
        <v>0</v>
      </c>
      <c r="P101" s="94">
        <v>0</v>
      </c>
      <c r="Q101" s="94">
        <v>0</v>
      </c>
      <c r="R101" s="94">
        <v>0</v>
      </c>
      <c r="S101" s="94">
        <v>0</v>
      </c>
      <c r="T101" s="94">
        <v>0</v>
      </c>
      <c r="U101" s="94">
        <v>0</v>
      </c>
      <c r="V101" s="94">
        <v>0</v>
      </c>
      <c r="W101" s="94">
        <v>0</v>
      </c>
      <c r="X101" s="94">
        <v>0</v>
      </c>
      <c r="Y101" s="94">
        <v>0</v>
      </c>
      <c r="Z101" s="94">
        <v>0</v>
      </c>
      <c r="AA101" s="94">
        <v>0</v>
      </c>
      <c r="AB101" s="94">
        <v>0</v>
      </c>
      <c r="AC101" s="94">
        <v>0</v>
      </c>
      <c r="AD101" s="94">
        <v>0</v>
      </c>
      <c r="AE101" s="94">
        <v>111.25248999999999</v>
      </c>
      <c r="AF101" s="94">
        <v>0</v>
      </c>
      <c r="AG101" s="94">
        <v>0</v>
      </c>
      <c r="AH101" s="94">
        <v>0</v>
      </c>
      <c r="AI101" s="94">
        <v>0</v>
      </c>
      <c r="AJ101" s="425">
        <v>111.25248999999999</v>
      </c>
    </row>
    <row r="102" spans="1:38" x14ac:dyDescent="0.25">
      <c r="A102" s="83"/>
      <c r="B102" s="83">
        <v>1485</v>
      </c>
      <c r="C102" s="84" t="s">
        <v>1041</v>
      </c>
      <c r="D102" s="94">
        <v>51.69876</v>
      </c>
      <c r="E102" s="94">
        <v>2049.7732900000001</v>
      </c>
      <c r="F102" s="94">
        <v>4.4661200000000001</v>
      </c>
      <c r="G102" s="94">
        <v>29.707360000000001</v>
      </c>
      <c r="H102" s="94">
        <v>2135.6455300000002</v>
      </c>
      <c r="I102" s="94">
        <v>0</v>
      </c>
      <c r="J102" s="94">
        <v>33.456980000000001</v>
      </c>
      <c r="K102" s="94">
        <v>0</v>
      </c>
      <c r="L102" s="94">
        <v>0</v>
      </c>
      <c r="M102" s="94">
        <v>0</v>
      </c>
      <c r="N102" s="94">
        <v>0</v>
      </c>
      <c r="O102" s="94">
        <v>0</v>
      </c>
      <c r="P102" s="94">
        <v>1.5319700000000001</v>
      </c>
      <c r="Q102" s="94">
        <v>0</v>
      </c>
      <c r="R102" s="94">
        <v>34.988950000000003</v>
      </c>
      <c r="S102" s="94">
        <v>0</v>
      </c>
      <c r="T102" s="94">
        <v>0</v>
      </c>
      <c r="U102" s="94">
        <v>0</v>
      </c>
      <c r="V102" s="94">
        <v>0</v>
      </c>
      <c r="W102" s="94">
        <v>0</v>
      </c>
      <c r="X102" s="94">
        <v>0</v>
      </c>
      <c r="Y102" s="94">
        <v>0</v>
      </c>
      <c r="Z102" s="94">
        <v>0</v>
      </c>
      <c r="AA102" s="94">
        <v>0</v>
      </c>
      <c r="AB102" s="94">
        <v>0</v>
      </c>
      <c r="AC102" s="94">
        <v>0</v>
      </c>
      <c r="AD102" s="94">
        <v>0</v>
      </c>
      <c r="AE102" s="94">
        <v>2170.6344800000002</v>
      </c>
      <c r="AF102" s="94">
        <v>0</v>
      </c>
      <c r="AG102" s="94">
        <v>0</v>
      </c>
      <c r="AH102" s="94">
        <v>0</v>
      </c>
      <c r="AI102" s="94">
        <v>0</v>
      </c>
      <c r="AJ102" s="425">
        <v>2170.6344800000002</v>
      </c>
    </row>
    <row r="103" spans="1:38" x14ac:dyDescent="0.25">
      <c r="A103" s="83"/>
      <c r="B103" s="83">
        <v>1486</v>
      </c>
      <c r="C103" s="84" t="s">
        <v>1473</v>
      </c>
      <c r="D103" s="94">
        <v>0</v>
      </c>
      <c r="E103" s="94">
        <v>0</v>
      </c>
      <c r="F103" s="94">
        <v>0</v>
      </c>
      <c r="G103" s="94">
        <v>0</v>
      </c>
      <c r="H103" s="94">
        <v>0</v>
      </c>
      <c r="I103" s="94">
        <v>0</v>
      </c>
      <c r="J103" s="94">
        <v>0</v>
      </c>
      <c r="K103" s="94">
        <v>0</v>
      </c>
      <c r="L103" s="94">
        <v>0</v>
      </c>
      <c r="M103" s="94">
        <v>0</v>
      </c>
      <c r="N103" s="94">
        <v>0</v>
      </c>
      <c r="O103" s="94">
        <v>0</v>
      </c>
      <c r="P103" s="94">
        <v>0</v>
      </c>
      <c r="Q103" s="94">
        <v>0</v>
      </c>
      <c r="R103" s="94">
        <v>0</v>
      </c>
      <c r="S103" s="94">
        <v>0</v>
      </c>
      <c r="T103" s="94">
        <v>0</v>
      </c>
      <c r="U103" s="94">
        <v>0</v>
      </c>
      <c r="V103" s="94">
        <v>0</v>
      </c>
      <c r="W103" s="94">
        <v>0</v>
      </c>
      <c r="X103" s="94">
        <v>0</v>
      </c>
      <c r="Y103" s="94">
        <v>0</v>
      </c>
      <c r="Z103" s="94">
        <v>0</v>
      </c>
      <c r="AA103" s="94">
        <v>0</v>
      </c>
      <c r="AB103" s="94">
        <v>0</v>
      </c>
      <c r="AC103" s="94">
        <v>0</v>
      </c>
      <c r="AD103" s="94">
        <v>0</v>
      </c>
      <c r="AE103" s="94">
        <v>0</v>
      </c>
      <c r="AF103" s="94">
        <v>0</v>
      </c>
      <c r="AG103" s="94">
        <v>0</v>
      </c>
      <c r="AH103" s="94">
        <v>0</v>
      </c>
      <c r="AI103" s="94">
        <v>0</v>
      </c>
      <c r="AJ103" s="425">
        <v>0</v>
      </c>
    </row>
    <row r="104" spans="1:38" x14ac:dyDescent="0.25">
      <c r="A104" s="83"/>
      <c r="B104" s="83">
        <v>1487</v>
      </c>
      <c r="C104" s="84" t="s">
        <v>1474</v>
      </c>
      <c r="D104" s="94">
        <v>0</v>
      </c>
      <c r="E104" s="94">
        <v>0</v>
      </c>
      <c r="F104" s="94">
        <v>0</v>
      </c>
      <c r="G104" s="94">
        <v>0</v>
      </c>
      <c r="H104" s="94">
        <v>0</v>
      </c>
      <c r="I104" s="94">
        <v>0</v>
      </c>
      <c r="J104" s="94">
        <v>0</v>
      </c>
      <c r="K104" s="94">
        <v>0</v>
      </c>
      <c r="L104" s="94">
        <v>0</v>
      </c>
      <c r="M104" s="94">
        <v>0</v>
      </c>
      <c r="N104" s="94">
        <v>0</v>
      </c>
      <c r="O104" s="94">
        <v>0</v>
      </c>
      <c r="P104" s="94">
        <v>0</v>
      </c>
      <c r="Q104" s="94">
        <v>0</v>
      </c>
      <c r="R104" s="94">
        <v>0</v>
      </c>
      <c r="S104" s="94">
        <v>0</v>
      </c>
      <c r="T104" s="94">
        <v>0</v>
      </c>
      <c r="U104" s="94">
        <v>0</v>
      </c>
      <c r="V104" s="94">
        <v>0</v>
      </c>
      <c r="W104" s="94">
        <v>0</v>
      </c>
      <c r="X104" s="94">
        <v>0</v>
      </c>
      <c r="Y104" s="94">
        <v>0</v>
      </c>
      <c r="Z104" s="94">
        <v>0</v>
      </c>
      <c r="AA104" s="94">
        <v>0</v>
      </c>
      <c r="AB104" s="94">
        <v>0</v>
      </c>
      <c r="AC104" s="94">
        <v>0</v>
      </c>
      <c r="AD104" s="94">
        <v>0</v>
      </c>
      <c r="AE104" s="324">
        <v>0</v>
      </c>
      <c r="AF104" s="94">
        <v>0</v>
      </c>
      <c r="AG104" s="94">
        <v>0</v>
      </c>
      <c r="AH104" s="94">
        <v>0</v>
      </c>
      <c r="AI104" s="94">
        <v>0</v>
      </c>
      <c r="AJ104" s="425">
        <v>0</v>
      </c>
    </row>
    <row r="105" spans="1:38" x14ac:dyDescent="0.25">
      <c r="A105" s="83"/>
      <c r="B105" s="83">
        <v>1488</v>
      </c>
      <c r="C105" s="84" t="s">
        <v>1475</v>
      </c>
      <c r="D105" s="94">
        <v>0</v>
      </c>
      <c r="E105" s="94">
        <v>0</v>
      </c>
      <c r="F105" s="94">
        <v>0</v>
      </c>
      <c r="G105" s="94">
        <v>0</v>
      </c>
      <c r="H105" s="94">
        <v>0</v>
      </c>
      <c r="I105" s="94">
        <v>0</v>
      </c>
      <c r="J105" s="94">
        <v>0</v>
      </c>
      <c r="K105" s="94">
        <v>0</v>
      </c>
      <c r="L105" s="94">
        <v>0</v>
      </c>
      <c r="M105" s="94">
        <v>0</v>
      </c>
      <c r="N105" s="94">
        <v>0</v>
      </c>
      <c r="O105" s="94">
        <v>0</v>
      </c>
      <c r="P105" s="94">
        <v>0</v>
      </c>
      <c r="Q105" s="94">
        <v>0</v>
      </c>
      <c r="R105" s="94">
        <v>0</v>
      </c>
      <c r="S105" s="94">
        <v>0</v>
      </c>
      <c r="T105" s="94">
        <v>0</v>
      </c>
      <c r="U105" s="94">
        <v>0</v>
      </c>
      <c r="V105" s="94">
        <v>0</v>
      </c>
      <c r="W105" s="94">
        <v>0</v>
      </c>
      <c r="X105" s="94">
        <v>0</v>
      </c>
      <c r="Y105" s="94">
        <v>0</v>
      </c>
      <c r="Z105" s="94">
        <v>0</v>
      </c>
      <c r="AA105" s="94">
        <v>0</v>
      </c>
      <c r="AB105" s="94">
        <v>0</v>
      </c>
      <c r="AC105" s="94">
        <v>0</v>
      </c>
      <c r="AD105" s="94">
        <v>0</v>
      </c>
      <c r="AE105" s="324">
        <v>0</v>
      </c>
      <c r="AF105" s="94">
        <v>0</v>
      </c>
      <c r="AG105" s="94">
        <v>0</v>
      </c>
      <c r="AH105" s="94">
        <v>0</v>
      </c>
      <c r="AI105" s="94">
        <v>0</v>
      </c>
      <c r="AJ105" s="425">
        <v>0</v>
      </c>
    </row>
    <row r="106" spans="1:38" x14ac:dyDescent="0.25">
      <c r="A106" s="83"/>
      <c r="B106" s="83">
        <v>1489</v>
      </c>
      <c r="C106" s="84" t="s">
        <v>1476</v>
      </c>
      <c r="D106" s="94">
        <v>0</v>
      </c>
      <c r="E106" s="94">
        <v>0</v>
      </c>
      <c r="F106" s="94">
        <v>0</v>
      </c>
      <c r="G106" s="94">
        <v>0</v>
      </c>
      <c r="H106" s="94">
        <v>0</v>
      </c>
      <c r="I106" s="94">
        <v>0</v>
      </c>
      <c r="J106" s="94">
        <v>0</v>
      </c>
      <c r="K106" s="94">
        <v>0</v>
      </c>
      <c r="L106" s="94">
        <v>0</v>
      </c>
      <c r="M106" s="94">
        <v>0</v>
      </c>
      <c r="N106" s="94">
        <v>0</v>
      </c>
      <c r="O106" s="94">
        <v>0</v>
      </c>
      <c r="P106" s="94">
        <v>0</v>
      </c>
      <c r="Q106" s="94">
        <v>0</v>
      </c>
      <c r="R106" s="94">
        <v>0</v>
      </c>
      <c r="S106" s="94">
        <v>0</v>
      </c>
      <c r="T106" s="94">
        <v>0</v>
      </c>
      <c r="U106" s="94">
        <v>0</v>
      </c>
      <c r="V106" s="94">
        <v>0</v>
      </c>
      <c r="W106" s="94">
        <v>0</v>
      </c>
      <c r="X106" s="94">
        <v>0</v>
      </c>
      <c r="Y106" s="94">
        <v>0</v>
      </c>
      <c r="Z106" s="94">
        <v>0</v>
      </c>
      <c r="AA106" s="94">
        <v>0</v>
      </c>
      <c r="AB106" s="94">
        <v>0</v>
      </c>
      <c r="AC106" s="94">
        <v>0</v>
      </c>
      <c r="AD106" s="94">
        <v>0</v>
      </c>
      <c r="AE106" s="94">
        <v>0</v>
      </c>
      <c r="AF106" s="94">
        <v>0</v>
      </c>
      <c r="AG106" s="94">
        <v>0</v>
      </c>
      <c r="AH106" s="94">
        <v>0</v>
      </c>
      <c r="AI106" s="94">
        <v>0</v>
      </c>
      <c r="AJ106" s="425">
        <v>0</v>
      </c>
    </row>
    <row r="107" spans="1:38" x14ac:dyDescent="0.25">
      <c r="A107" s="83"/>
      <c r="B107" s="83">
        <v>1490</v>
      </c>
      <c r="C107" s="84" t="s">
        <v>1477</v>
      </c>
      <c r="D107" s="94">
        <v>0</v>
      </c>
      <c r="E107" s="94">
        <v>0</v>
      </c>
      <c r="F107" s="94">
        <v>0</v>
      </c>
      <c r="G107" s="94">
        <v>0</v>
      </c>
      <c r="H107" s="94">
        <v>0</v>
      </c>
      <c r="I107" s="94">
        <v>0</v>
      </c>
      <c r="J107" s="94">
        <v>0</v>
      </c>
      <c r="K107" s="94">
        <v>0</v>
      </c>
      <c r="L107" s="94">
        <v>0</v>
      </c>
      <c r="M107" s="94">
        <v>0</v>
      </c>
      <c r="N107" s="94">
        <v>0</v>
      </c>
      <c r="O107" s="94">
        <v>0</v>
      </c>
      <c r="P107" s="94">
        <v>0</v>
      </c>
      <c r="Q107" s="94">
        <v>0</v>
      </c>
      <c r="R107" s="94">
        <v>0</v>
      </c>
      <c r="S107" s="94">
        <v>0</v>
      </c>
      <c r="T107" s="94">
        <v>0</v>
      </c>
      <c r="U107" s="94">
        <v>0</v>
      </c>
      <c r="V107" s="94">
        <v>0</v>
      </c>
      <c r="W107" s="94">
        <v>0</v>
      </c>
      <c r="X107" s="94">
        <v>0</v>
      </c>
      <c r="Y107" s="94">
        <v>0</v>
      </c>
      <c r="Z107" s="94">
        <v>0</v>
      </c>
      <c r="AA107" s="94">
        <v>0</v>
      </c>
      <c r="AB107" s="94">
        <v>0</v>
      </c>
      <c r="AC107" s="94">
        <v>0</v>
      </c>
      <c r="AD107" s="94">
        <v>0</v>
      </c>
      <c r="AE107" s="94">
        <v>0</v>
      </c>
      <c r="AF107" s="94">
        <v>0</v>
      </c>
      <c r="AG107" s="94">
        <v>0</v>
      </c>
      <c r="AH107" s="94">
        <v>0</v>
      </c>
      <c r="AI107" s="94">
        <v>0</v>
      </c>
      <c r="AJ107" s="425">
        <v>0</v>
      </c>
    </row>
    <row r="108" spans="1:38" x14ac:dyDescent="0.25">
      <c r="A108" s="83"/>
      <c r="B108" s="47">
        <v>149305</v>
      </c>
      <c r="C108" s="462" t="s">
        <v>1505</v>
      </c>
      <c r="D108" s="94">
        <v>0</v>
      </c>
      <c r="E108" s="94">
        <v>2685.7281200000002</v>
      </c>
      <c r="F108" s="94">
        <v>2181.5234300000002</v>
      </c>
      <c r="G108" s="94">
        <v>54.907260000000001</v>
      </c>
      <c r="H108" s="94">
        <v>4922.1588100000008</v>
      </c>
      <c r="I108" s="94">
        <v>0</v>
      </c>
      <c r="J108" s="94">
        <v>0</v>
      </c>
      <c r="K108" s="94">
        <v>0</v>
      </c>
      <c r="L108" s="94">
        <v>0</v>
      </c>
      <c r="M108" s="94">
        <v>0</v>
      </c>
      <c r="N108" s="94">
        <v>0</v>
      </c>
      <c r="O108" s="94">
        <v>24.90831</v>
      </c>
      <c r="P108" s="94">
        <v>11.17048</v>
      </c>
      <c r="Q108" s="94">
        <v>0</v>
      </c>
      <c r="R108" s="94">
        <v>36.078789999999998</v>
      </c>
      <c r="S108" s="94">
        <v>109.78288000000001</v>
      </c>
      <c r="T108" s="94">
        <v>5.2979999999999999E-2</v>
      </c>
      <c r="U108" s="94">
        <v>0</v>
      </c>
      <c r="V108" s="94">
        <v>42.688870000000001</v>
      </c>
      <c r="W108" s="94">
        <v>0</v>
      </c>
      <c r="X108" s="94">
        <v>0</v>
      </c>
      <c r="Y108" s="94">
        <v>0</v>
      </c>
      <c r="Z108" s="94">
        <v>0</v>
      </c>
      <c r="AA108" s="94">
        <v>0</v>
      </c>
      <c r="AB108" s="94">
        <v>17.392980000000001</v>
      </c>
      <c r="AC108" s="94">
        <v>0</v>
      </c>
      <c r="AD108" s="94">
        <v>169.91771</v>
      </c>
      <c r="AE108" s="94">
        <v>5128.1553100000001</v>
      </c>
      <c r="AF108" s="94">
        <v>0</v>
      </c>
      <c r="AG108" s="94">
        <v>42.688870000000001</v>
      </c>
      <c r="AH108" s="94">
        <v>0</v>
      </c>
      <c r="AI108" s="94">
        <v>0</v>
      </c>
      <c r="AJ108" s="425">
        <v>5085.4664400000001</v>
      </c>
    </row>
    <row r="109" spans="1:38" x14ac:dyDescent="0.25">
      <c r="A109" s="83"/>
      <c r="B109" s="47">
        <v>149320</v>
      </c>
      <c r="C109" s="462" t="s">
        <v>1506</v>
      </c>
      <c r="D109" s="94">
        <v>2009.10545</v>
      </c>
      <c r="E109" s="94">
        <v>18.412320000000001</v>
      </c>
      <c r="F109" s="94">
        <v>75.595889999999997</v>
      </c>
      <c r="G109" s="94">
        <v>13.899929999999999</v>
      </c>
      <c r="H109" s="94">
        <v>2117.01359</v>
      </c>
      <c r="I109" s="94">
        <v>0</v>
      </c>
      <c r="J109" s="94">
        <v>1.39171</v>
      </c>
      <c r="K109" s="94">
        <v>0</v>
      </c>
      <c r="L109" s="94">
        <v>172.88909000000001</v>
      </c>
      <c r="M109" s="94">
        <v>55.992649999999998</v>
      </c>
      <c r="N109" s="94">
        <v>9.8258200000000002</v>
      </c>
      <c r="O109" s="94">
        <v>143.55000000000001</v>
      </c>
      <c r="P109" s="94">
        <v>4.04643</v>
      </c>
      <c r="Q109" s="94">
        <v>37.720660000000002</v>
      </c>
      <c r="R109" s="94">
        <v>425.41636</v>
      </c>
      <c r="S109" s="94">
        <v>0</v>
      </c>
      <c r="T109" s="94">
        <v>12.975669999999999</v>
      </c>
      <c r="U109" s="94">
        <v>0</v>
      </c>
      <c r="V109" s="94">
        <v>80.600840000000005</v>
      </c>
      <c r="W109" s="94">
        <v>1E-3</v>
      </c>
      <c r="X109" s="94">
        <v>3.91534</v>
      </c>
      <c r="Y109" s="94">
        <v>61.709150000000001</v>
      </c>
      <c r="Z109" s="94">
        <v>4.3136900000000002</v>
      </c>
      <c r="AA109" s="94">
        <v>0</v>
      </c>
      <c r="AB109" s="94">
        <v>200.05601999999999</v>
      </c>
      <c r="AC109" s="94">
        <v>0</v>
      </c>
      <c r="AD109" s="94">
        <v>363.57171</v>
      </c>
      <c r="AE109" s="94">
        <v>2906.0016600000004</v>
      </c>
      <c r="AF109" s="94">
        <v>9.8258200000000002</v>
      </c>
      <c r="AG109" s="94">
        <v>309.48257999999998</v>
      </c>
      <c r="AH109" s="94">
        <v>0</v>
      </c>
      <c r="AI109" s="94">
        <v>61.709150000000001</v>
      </c>
      <c r="AJ109" s="425">
        <v>2524.9841099999999</v>
      </c>
    </row>
    <row r="110" spans="1:38" x14ac:dyDescent="0.25">
      <c r="A110" s="83"/>
      <c r="B110" s="47">
        <v>149330</v>
      </c>
      <c r="C110" s="462" t="s">
        <v>1507</v>
      </c>
      <c r="D110" s="94">
        <v>0</v>
      </c>
      <c r="E110" s="94">
        <v>200.93204</v>
      </c>
      <c r="F110" s="94">
        <v>0.51095000000000002</v>
      </c>
      <c r="G110" s="94">
        <v>0.54115999999999997</v>
      </c>
      <c r="H110" s="94">
        <v>201.98415</v>
      </c>
      <c r="I110" s="94">
        <v>0</v>
      </c>
      <c r="J110" s="94">
        <v>0.36016999999999999</v>
      </c>
      <c r="K110" s="94">
        <v>0</v>
      </c>
      <c r="L110" s="94">
        <v>0</v>
      </c>
      <c r="M110" s="94">
        <v>0</v>
      </c>
      <c r="N110" s="94">
        <v>0</v>
      </c>
      <c r="O110" s="94">
        <v>0</v>
      </c>
      <c r="P110" s="94">
        <v>0</v>
      </c>
      <c r="Q110" s="94">
        <v>0</v>
      </c>
      <c r="R110" s="94">
        <v>0.36016999999999999</v>
      </c>
      <c r="S110" s="94">
        <v>2.5506600000000001</v>
      </c>
      <c r="T110" s="94">
        <v>0</v>
      </c>
      <c r="U110" s="94">
        <v>0</v>
      </c>
      <c r="V110" s="94">
        <v>0</v>
      </c>
      <c r="W110" s="94">
        <v>0</v>
      </c>
      <c r="X110" s="94">
        <v>0</v>
      </c>
      <c r="Y110" s="94">
        <v>0</v>
      </c>
      <c r="Z110" s="94">
        <v>0</v>
      </c>
      <c r="AA110" s="94">
        <v>0</v>
      </c>
      <c r="AB110" s="94">
        <v>9.3801900000000007</v>
      </c>
      <c r="AC110" s="94">
        <v>0</v>
      </c>
      <c r="AD110" s="94">
        <v>11.930850000000001</v>
      </c>
      <c r="AE110" s="94">
        <v>214.27517</v>
      </c>
      <c r="AF110" s="94">
        <v>0</v>
      </c>
      <c r="AG110" s="94">
        <v>0</v>
      </c>
      <c r="AH110" s="94">
        <v>0</v>
      </c>
      <c r="AI110" s="94">
        <v>0</v>
      </c>
      <c r="AJ110" s="425">
        <v>214.27517</v>
      </c>
    </row>
    <row r="111" spans="1:38" x14ac:dyDescent="0.25">
      <c r="A111" s="83"/>
      <c r="B111" s="47">
        <v>149335</v>
      </c>
      <c r="C111" s="462" t="s">
        <v>1508</v>
      </c>
      <c r="D111" s="94">
        <v>0</v>
      </c>
      <c r="E111" s="94">
        <v>0</v>
      </c>
      <c r="F111" s="94">
        <v>0</v>
      </c>
      <c r="G111" s="94">
        <v>0</v>
      </c>
      <c r="H111" s="94">
        <v>0</v>
      </c>
      <c r="I111" s="94">
        <v>0</v>
      </c>
      <c r="J111" s="94">
        <v>0</v>
      </c>
      <c r="K111" s="94">
        <v>0</v>
      </c>
      <c r="L111" s="94">
        <v>0</v>
      </c>
      <c r="M111" s="94">
        <v>0</v>
      </c>
      <c r="N111" s="94">
        <v>0</v>
      </c>
      <c r="O111" s="94">
        <v>0</v>
      </c>
      <c r="P111" s="94">
        <v>0</v>
      </c>
      <c r="Q111" s="94">
        <v>0</v>
      </c>
      <c r="R111" s="94">
        <v>0</v>
      </c>
      <c r="S111" s="94">
        <v>0</v>
      </c>
      <c r="T111" s="94">
        <v>0</v>
      </c>
      <c r="U111" s="94">
        <v>0</v>
      </c>
      <c r="V111" s="94">
        <v>0</v>
      </c>
      <c r="W111" s="94">
        <v>0</v>
      </c>
      <c r="X111" s="94">
        <v>0</v>
      </c>
      <c r="Y111" s="94">
        <v>0</v>
      </c>
      <c r="Z111" s="94">
        <v>0</v>
      </c>
      <c r="AA111" s="94">
        <v>0</v>
      </c>
      <c r="AB111" s="94">
        <v>0</v>
      </c>
      <c r="AC111" s="94">
        <v>0</v>
      </c>
      <c r="AD111" s="94">
        <v>0</v>
      </c>
      <c r="AE111" s="94">
        <v>0</v>
      </c>
      <c r="AF111" s="94">
        <v>0</v>
      </c>
      <c r="AG111" s="94">
        <v>0</v>
      </c>
      <c r="AH111" s="94">
        <v>0</v>
      </c>
      <c r="AI111" s="94">
        <v>0</v>
      </c>
      <c r="AJ111" s="425">
        <v>0</v>
      </c>
    </row>
    <row r="112" spans="1:38" x14ac:dyDescent="0.25">
      <c r="A112" s="83"/>
      <c r="B112" s="47">
        <v>149340</v>
      </c>
      <c r="C112" s="462" t="s">
        <v>1509</v>
      </c>
      <c r="D112" s="94">
        <v>323.30117000000001</v>
      </c>
      <c r="E112" s="94">
        <v>70.089489999999998</v>
      </c>
      <c r="F112" s="94">
        <v>101.16256</v>
      </c>
      <c r="G112" s="94">
        <v>2.63775</v>
      </c>
      <c r="H112" s="94">
        <v>497.19096999999999</v>
      </c>
      <c r="I112" s="94">
        <v>0</v>
      </c>
      <c r="J112" s="94">
        <v>0</v>
      </c>
      <c r="K112" s="94">
        <v>0</v>
      </c>
      <c r="L112" s="94">
        <v>0</v>
      </c>
      <c r="M112" s="94">
        <v>0</v>
      </c>
      <c r="N112" s="94">
        <v>0</v>
      </c>
      <c r="O112" s="94">
        <v>57.857759999999999</v>
      </c>
      <c r="P112" s="94">
        <v>0.45094000000000001</v>
      </c>
      <c r="Q112" s="94">
        <v>78.178070000000005</v>
      </c>
      <c r="R112" s="94">
        <v>136.48677000000001</v>
      </c>
      <c r="S112" s="94">
        <v>2.1274799999999998</v>
      </c>
      <c r="T112" s="94">
        <v>0</v>
      </c>
      <c r="U112" s="94">
        <v>0</v>
      </c>
      <c r="V112" s="94">
        <v>2.8884799999999999</v>
      </c>
      <c r="W112" s="94">
        <v>14.12283</v>
      </c>
      <c r="X112" s="94">
        <v>0</v>
      </c>
      <c r="Y112" s="94">
        <v>309.35127</v>
      </c>
      <c r="Z112" s="94">
        <v>0</v>
      </c>
      <c r="AA112" s="94">
        <v>33.285020000000003</v>
      </c>
      <c r="AB112" s="94">
        <v>884.81930999999997</v>
      </c>
      <c r="AC112" s="94">
        <v>0</v>
      </c>
      <c r="AD112" s="94">
        <v>1246.59439</v>
      </c>
      <c r="AE112" s="94">
        <v>1880.2721299999998</v>
      </c>
      <c r="AF112" s="94">
        <v>0</v>
      </c>
      <c r="AG112" s="94">
        <v>2.8884799999999999</v>
      </c>
      <c r="AH112" s="94">
        <v>0</v>
      </c>
      <c r="AI112" s="94">
        <v>342.63629000000003</v>
      </c>
      <c r="AJ112" s="425">
        <v>1534.7473599999998</v>
      </c>
    </row>
    <row r="113" spans="1:38" x14ac:dyDescent="0.25">
      <c r="A113" s="83"/>
      <c r="B113" s="47">
        <v>149345</v>
      </c>
      <c r="C113" s="462" t="s">
        <v>1510</v>
      </c>
      <c r="D113" s="94">
        <v>0</v>
      </c>
      <c r="E113" s="94">
        <v>0</v>
      </c>
      <c r="F113" s="94">
        <v>0</v>
      </c>
      <c r="G113" s="94">
        <v>0</v>
      </c>
      <c r="H113" s="94">
        <v>0</v>
      </c>
      <c r="I113" s="94">
        <v>0</v>
      </c>
      <c r="J113" s="94">
        <v>0</v>
      </c>
      <c r="K113" s="94">
        <v>0</v>
      </c>
      <c r="L113" s="94">
        <v>0</v>
      </c>
      <c r="M113" s="94">
        <v>0</v>
      </c>
      <c r="N113" s="94">
        <v>0</v>
      </c>
      <c r="O113" s="94">
        <v>0</v>
      </c>
      <c r="P113" s="94">
        <v>0</v>
      </c>
      <c r="Q113" s="94">
        <v>0</v>
      </c>
      <c r="R113" s="94">
        <v>0</v>
      </c>
      <c r="S113" s="94">
        <v>0</v>
      </c>
      <c r="T113" s="94">
        <v>0</v>
      </c>
      <c r="U113" s="94">
        <v>0</v>
      </c>
      <c r="V113" s="94">
        <v>0</v>
      </c>
      <c r="W113" s="94">
        <v>0</v>
      </c>
      <c r="X113" s="94">
        <v>0</v>
      </c>
      <c r="Y113" s="94">
        <v>0</v>
      </c>
      <c r="Z113" s="94">
        <v>0</v>
      </c>
      <c r="AA113" s="94">
        <v>0</v>
      </c>
      <c r="AB113" s="94">
        <v>0</v>
      </c>
      <c r="AC113" s="94">
        <v>0</v>
      </c>
      <c r="AD113" s="94">
        <v>0</v>
      </c>
      <c r="AE113" s="94">
        <v>0</v>
      </c>
      <c r="AF113" s="94">
        <v>0</v>
      </c>
      <c r="AG113" s="94">
        <v>0</v>
      </c>
      <c r="AH113" s="94">
        <v>0</v>
      </c>
      <c r="AI113" s="94">
        <v>0</v>
      </c>
      <c r="AJ113" s="425">
        <v>0</v>
      </c>
    </row>
    <row r="114" spans="1:38" x14ac:dyDescent="0.25">
      <c r="A114" s="83"/>
      <c r="B114" s="47">
        <v>149350</v>
      </c>
      <c r="C114" s="462" t="s">
        <v>1511</v>
      </c>
      <c r="D114" s="94">
        <v>0</v>
      </c>
      <c r="E114" s="94">
        <v>4.1480000000000003E-2</v>
      </c>
      <c r="F114" s="94">
        <v>0</v>
      </c>
      <c r="G114" s="94">
        <v>0</v>
      </c>
      <c r="H114" s="94">
        <v>4.1480000000000003E-2</v>
      </c>
      <c r="I114" s="94">
        <v>0</v>
      </c>
      <c r="J114" s="94">
        <v>0</v>
      </c>
      <c r="K114" s="94">
        <v>0</v>
      </c>
      <c r="L114" s="94">
        <v>0</v>
      </c>
      <c r="M114" s="94">
        <v>0</v>
      </c>
      <c r="N114" s="94">
        <v>0</v>
      </c>
      <c r="O114" s="94">
        <v>0</v>
      </c>
      <c r="P114" s="94">
        <v>0</v>
      </c>
      <c r="Q114" s="94">
        <v>0</v>
      </c>
      <c r="R114" s="94">
        <v>0</v>
      </c>
      <c r="S114" s="94">
        <v>0</v>
      </c>
      <c r="T114" s="94">
        <v>0</v>
      </c>
      <c r="U114" s="94">
        <v>0</v>
      </c>
      <c r="V114" s="94">
        <v>0</v>
      </c>
      <c r="W114" s="94">
        <v>0</v>
      </c>
      <c r="X114" s="94">
        <v>0</v>
      </c>
      <c r="Y114" s="94">
        <v>0</v>
      </c>
      <c r="Z114" s="94">
        <v>0</v>
      </c>
      <c r="AA114" s="94">
        <v>0</v>
      </c>
      <c r="AB114" s="94">
        <v>0</v>
      </c>
      <c r="AC114" s="94">
        <v>0</v>
      </c>
      <c r="AD114" s="94">
        <v>0</v>
      </c>
      <c r="AE114" s="94">
        <v>4.1480000000000003E-2</v>
      </c>
      <c r="AF114" s="94">
        <v>0</v>
      </c>
      <c r="AG114" s="94">
        <v>0</v>
      </c>
      <c r="AH114" s="94">
        <v>0</v>
      </c>
      <c r="AI114" s="94">
        <v>0</v>
      </c>
      <c r="AJ114" s="425">
        <v>4.1480000000000003E-2</v>
      </c>
    </row>
    <row r="115" spans="1:38" x14ac:dyDescent="0.25">
      <c r="A115" s="83"/>
      <c r="B115" s="47">
        <v>149605</v>
      </c>
      <c r="C115" s="462" t="s">
        <v>1505</v>
      </c>
      <c r="D115" s="94">
        <v>0</v>
      </c>
      <c r="E115" s="94">
        <v>163.02498</v>
      </c>
      <c r="F115" s="94">
        <v>272.18347999999997</v>
      </c>
      <c r="G115" s="94">
        <v>46.24203</v>
      </c>
      <c r="H115" s="94">
        <v>481.45048999999995</v>
      </c>
      <c r="I115" s="94">
        <v>418.60977000000003</v>
      </c>
      <c r="J115" s="94">
        <v>0</v>
      </c>
      <c r="K115" s="94">
        <v>0</v>
      </c>
      <c r="L115" s="94">
        <v>0</v>
      </c>
      <c r="M115" s="94">
        <v>18.50065</v>
      </c>
      <c r="N115" s="94">
        <v>1.1026</v>
      </c>
      <c r="O115" s="94">
        <v>9.8742000000000001</v>
      </c>
      <c r="P115" s="94">
        <v>0</v>
      </c>
      <c r="Q115" s="94">
        <v>0</v>
      </c>
      <c r="R115" s="94">
        <v>448.08722</v>
      </c>
      <c r="S115" s="94">
        <v>0</v>
      </c>
      <c r="T115" s="94">
        <v>1.7474000000000001</v>
      </c>
      <c r="U115" s="94">
        <v>0</v>
      </c>
      <c r="V115" s="94">
        <v>0</v>
      </c>
      <c r="W115" s="94">
        <v>0</v>
      </c>
      <c r="X115" s="94">
        <v>0</v>
      </c>
      <c r="Y115" s="94">
        <v>0</v>
      </c>
      <c r="Z115" s="94">
        <v>0</v>
      </c>
      <c r="AA115" s="94">
        <v>0</v>
      </c>
      <c r="AB115" s="94">
        <v>0</v>
      </c>
      <c r="AC115" s="94">
        <v>0</v>
      </c>
      <c r="AD115" s="94">
        <v>1.7474000000000001</v>
      </c>
      <c r="AE115" s="94">
        <v>931.28510999999992</v>
      </c>
      <c r="AF115" s="94">
        <v>1.1026</v>
      </c>
      <c r="AG115" s="94">
        <v>18.50065</v>
      </c>
      <c r="AH115" s="94">
        <v>0</v>
      </c>
      <c r="AI115" s="94">
        <v>0</v>
      </c>
      <c r="AJ115" s="425">
        <v>911.68185999999992</v>
      </c>
    </row>
    <row r="116" spans="1:38" x14ac:dyDescent="0.25">
      <c r="A116" s="83"/>
      <c r="B116" s="47">
        <v>149620</v>
      </c>
      <c r="C116" s="462" t="s">
        <v>1506</v>
      </c>
      <c r="D116" s="94">
        <v>9.6772500000000008</v>
      </c>
      <c r="E116" s="94">
        <v>63.279089999999997</v>
      </c>
      <c r="F116" s="94">
        <v>389.62950000000001</v>
      </c>
      <c r="G116" s="94">
        <v>49.945650000000001</v>
      </c>
      <c r="H116" s="94">
        <v>512.53149000000008</v>
      </c>
      <c r="I116" s="94">
        <v>10.506790000000001</v>
      </c>
      <c r="J116" s="94">
        <v>1.47129</v>
      </c>
      <c r="K116" s="94">
        <v>0</v>
      </c>
      <c r="L116" s="94">
        <v>53.999650000000003</v>
      </c>
      <c r="M116" s="94">
        <v>38.500959999999999</v>
      </c>
      <c r="N116" s="94">
        <v>65.939840000000004</v>
      </c>
      <c r="O116" s="94">
        <v>224.28692000000001</v>
      </c>
      <c r="P116" s="94">
        <v>0.67369999999999997</v>
      </c>
      <c r="Q116" s="94">
        <v>31.977070000000001</v>
      </c>
      <c r="R116" s="94">
        <v>427.35622000000006</v>
      </c>
      <c r="S116" s="94">
        <v>0</v>
      </c>
      <c r="T116" s="94">
        <v>10.2704</v>
      </c>
      <c r="U116" s="94">
        <v>0</v>
      </c>
      <c r="V116" s="94">
        <v>6.16892</v>
      </c>
      <c r="W116" s="94">
        <v>0</v>
      </c>
      <c r="X116" s="94">
        <v>6.4823700000000004</v>
      </c>
      <c r="Y116" s="94">
        <v>6.4651800000000001</v>
      </c>
      <c r="Z116" s="94">
        <v>7.4709199999999996</v>
      </c>
      <c r="AA116" s="94">
        <v>0</v>
      </c>
      <c r="AB116" s="94">
        <v>0</v>
      </c>
      <c r="AC116" s="94">
        <v>0</v>
      </c>
      <c r="AD116" s="94">
        <v>36.857790000000001</v>
      </c>
      <c r="AE116" s="94">
        <v>976.74550000000022</v>
      </c>
      <c r="AF116" s="94">
        <v>65.939840000000004</v>
      </c>
      <c r="AG116" s="94">
        <v>98.669530000000009</v>
      </c>
      <c r="AH116" s="94">
        <v>0</v>
      </c>
      <c r="AI116" s="94">
        <v>6.4651800000000001</v>
      </c>
      <c r="AJ116" s="425">
        <v>805.67095000000006</v>
      </c>
    </row>
    <row r="117" spans="1:38" x14ac:dyDescent="0.25">
      <c r="A117" s="83"/>
      <c r="B117" s="47">
        <v>149630</v>
      </c>
      <c r="C117" s="462" t="s">
        <v>1507</v>
      </c>
      <c r="D117" s="94">
        <v>0</v>
      </c>
      <c r="E117" s="94">
        <v>242.15772000000001</v>
      </c>
      <c r="F117" s="94">
        <v>726.45102999999995</v>
      </c>
      <c r="G117" s="94">
        <v>0</v>
      </c>
      <c r="H117" s="94">
        <v>968.60874999999999</v>
      </c>
      <c r="I117" s="94">
        <v>0</v>
      </c>
      <c r="J117" s="94">
        <v>0</v>
      </c>
      <c r="K117" s="94">
        <v>0</v>
      </c>
      <c r="L117" s="94">
        <v>0</v>
      </c>
      <c r="M117" s="94">
        <v>0</v>
      </c>
      <c r="N117" s="94">
        <v>0</v>
      </c>
      <c r="O117" s="94">
        <v>9.4259999999999997E-2</v>
      </c>
      <c r="P117" s="94">
        <v>0</v>
      </c>
      <c r="Q117" s="94">
        <v>0</v>
      </c>
      <c r="R117" s="94">
        <v>9.4259999999999997E-2</v>
      </c>
      <c r="S117" s="94">
        <v>0</v>
      </c>
      <c r="T117" s="94">
        <v>0</v>
      </c>
      <c r="U117" s="94">
        <v>0</v>
      </c>
      <c r="V117" s="94">
        <v>0</v>
      </c>
      <c r="W117" s="94">
        <v>0</v>
      </c>
      <c r="X117" s="94">
        <v>0</v>
      </c>
      <c r="Y117" s="94">
        <v>0</v>
      </c>
      <c r="Z117" s="94">
        <v>0</v>
      </c>
      <c r="AA117" s="94">
        <v>0</v>
      </c>
      <c r="AB117" s="94">
        <v>0</v>
      </c>
      <c r="AC117" s="94">
        <v>0</v>
      </c>
      <c r="AD117" s="94">
        <v>0</v>
      </c>
      <c r="AE117" s="94">
        <v>968.70300999999995</v>
      </c>
      <c r="AF117" s="94">
        <v>0</v>
      </c>
      <c r="AG117" s="94">
        <v>0</v>
      </c>
      <c r="AH117" s="94">
        <v>0</v>
      </c>
      <c r="AI117" s="94">
        <v>0</v>
      </c>
      <c r="AJ117" s="425">
        <v>968.70300999999995</v>
      </c>
    </row>
    <row r="118" spans="1:38" x14ac:dyDescent="0.25">
      <c r="A118" s="83"/>
      <c r="B118" s="47">
        <v>149635</v>
      </c>
      <c r="C118" s="462" t="s">
        <v>1508</v>
      </c>
      <c r="D118" s="94">
        <v>0</v>
      </c>
      <c r="E118" s="94">
        <v>0</v>
      </c>
      <c r="F118" s="94">
        <v>0</v>
      </c>
      <c r="G118" s="94">
        <v>0</v>
      </c>
      <c r="H118" s="94">
        <v>0</v>
      </c>
      <c r="I118" s="94">
        <v>0</v>
      </c>
      <c r="J118" s="94">
        <v>0</v>
      </c>
      <c r="K118" s="94">
        <v>0</v>
      </c>
      <c r="L118" s="94">
        <v>0</v>
      </c>
      <c r="M118" s="94">
        <v>0</v>
      </c>
      <c r="N118" s="94">
        <v>0</v>
      </c>
      <c r="O118" s="94">
        <v>0</v>
      </c>
      <c r="P118" s="94">
        <v>0</v>
      </c>
      <c r="Q118" s="94">
        <v>0</v>
      </c>
      <c r="R118" s="94">
        <v>0</v>
      </c>
      <c r="S118" s="94">
        <v>0</v>
      </c>
      <c r="T118" s="94">
        <v>0</v>
      </c>
      <c r="U118" s="94">
        <v>0</v>
      </c>
      <c r="V118" s="94">
        <v>0</v>
      </c>
      <c r="W118" s="94">
        <v>0</v>
      </c>
      <c r="X118" s="94">
        <v>0</v>
      </c>
      <c r="Y118" s="94">
        <v>0</v>
      </c>
      <c r="Z118" s="94">
        <v>0</v>
      </c>
      <c r="AA118" s="94">
        <v>0</v>
      </c>
      <c r="AB118" s="94">
        <v>0</v>
      </c>
      <c r="AC118" s="94">
        <v>0</v>
      </c>
      <c r="AD118" s="94">
        <v>0</v>
      </c>
      <c r="AE118" s="94">
        <v>0</v>
      </c>
      <c r="AF118" s="94">
        <v>0</v>
      </c>
      <c r="AG118" s="94">
        <v>0</v>
      </c>
      <c r="AH118" s="94">
        <v>0</v>
      </c>
      <c r="AI118" s="94">
        <v>0</v>
      </c>
      <c r="AJ118" s="425">
        <v>0</v>
      </c>
    </row>
    <row r="119" spans="1:38" x14ac:dyDescent="0.25">
      <c r="A119" s="83"/>
      <c r="B119" s="47">
        <v>149640</v>
      </c>
      <c r="C119" s="462" t="s">
        <v>1509</v>
      </c>
      <c r="D119" s="94">
        <v>0.46161000000000002</v>
      </c>
      <c r="E119" s="94">
        <v>57.458170000000003</v>
      </c>
      <c r="F119" s="94">
        <v>896.84006999999997</v>
      </c>
      <c r="G119" s="94">
        <v>7.0051800000000002</v>
      </c>
      <c r="H119" s="94">
        <v>961.76502999999991</v>
      </c>
      <c r="I119" s="94">
        <v>0</v>
      </c>
      <c r="J119" s="94">
        <v>0</v>
      </c>
      <c r="K119" s="94">
        <v>0</v>
      </c>
      <c r="L119" s="94">
        <v>0</v>
      </c>
      <c r="M119" s="94">
        <v>0</v>
      </c>
      <c r="N119" s="94">
        <v>0</v>
      </c>
      <c r="O119" s="94">
        <v>80.073359999999994</v>
      </c>
      <c r="P119" s="94">
        <v>0</v>
      </c>
      <c r="Q119" s="94">
        <v>63.914549999999998</v>
      </c>
      <c r="R119" s="94">
        <v>143.98791</v>
      </c>
      <c r="S119" s="94">
        <v>1.3758699999999999</v>
      </c>
      <c r="T119" s="94">
        <v>0</v>
      </c>
      <c r="U119" s="94">
        <v>0</v>
      </c>
      <c r="V119" s="94">
        <v>0.79066000000000003</v>
      </c>
      <c r="W119" s="94">
        <v>0</v>
      </c>
      <c r="X119" s="94">
        <v>0</v>
      </c>
      <c r="Y119" s="94">
        <v>26.990369999999999</v>
      </c>
      <c r="Z119" s="94">
        <v>1.72204</v>
      </c>
      <c r="AA119" s="94">
        <v>2.4827699999999999</v>
      </c>
      <c r="AB119" s="94">
        <v>3.7372700000000001</v>
      </c>
      <c r="AC119" s="94">
        <v>0</v>
      </c>
      <c r="AD119" s="94">
        <v>37.098980000000005</v>
      </c>
      <c r="AE119" s="94">
        <v>1142.8519199999998</v>
      </c>
      <c r="AF119" s="94">
        <v>0</v>
      </c>
      <c r="AG119" s="94">
        <v>0.79066000000000003</v>
      </c>
      <c r="AH119" s="94">
        <v>0</v>
      </c>
      <c r="AI119" s="94">
        <v>29.473139999999997</v>
      </c>
      <c r="AJ119" s="425">
        <v>1112.5881200000001</v>
      </c>
    </row>
    <row r="120" spans="1:38" x14ac:dyDescent="0.25">
      <c r="A120" s="83"/>
      <c r="B120" s="47">
        <v>149645</v>
      </c>
      <c r="C120" s="462" t="s">
        <v>1510</v>
      </c>
      <c r="D120" s="94">
        <v>0</v>
      </c>
      <c r="E120" s="94">
        <v>0</v>
      </c>
      <c r="F120" s="94">
        <v>0</v>
      </c>
      <c r="G120" s="94">
        <v>0</v>
      </c>
      <c r="H120" s="94">
        <v>0</v>
      </c>
      <c r="I120" s="94">
        <v>0</v>
      </c>
      <c r="J120" s="94">
        <v>0</v>
      </c>
      <c r="K120" s="94">
        <v>0</v>
      </c>
      <c r="L120" s="94">
        <v>0</v>
      </c>
      <c r="M120" s="94">
        <v>0</v>
      </c>
      <c r="N120" s="94">
        <v>0</v>
      </c>
      <c r="O120" s="94">
        <v>0</v>
      </c>
      <c r="P120" s="94">
        <v>0</v>
      </c>
      <c r="Q120" s="94">
        <v>0</v>
      </c>
      <c r="R120" s="94">
        <v>0</v>
      </c>
      <c r="S120" s="94">
        <v>0</v>
      </c>
      <c r="T120" s="94">
        <v>0</v>
      </c>
      <c r="U120" s="94">
        <v>0</v>
      </c>
      <c r="V120" s="94">
        <v>0</v>
      </c>
      <c r="W120" s="94">
        <v>0</v>
      </c>
      <c r="X120" s="94">
        <v>0</v>
      </c>
      <c r="Y120" s="94">
        <v>0</v>
      </c>
      <c r="Z120" s="94">
        <v>0</v>
      </c>
      <c r="AA120" s="94">
        <v>0</v>
      </c>
      <c r="AB120" s="94">
        <v>0</v>
      </c>
      <c r="AC120" s="94">
        <v>0</v>
      </c>
      <c r="AD120" s="94">
        <v>0</v>
      </c>
      <c r="AE120" s="94">
        <v>0</v>
      </c>
      <c r="AF120" s="94">
        <v>0</v>
      </c>
      <c r="AG120" s="94">
        <v>0</v>
      </c>
      <c r="AH120" s="94">
        <v>0</v>
      </c>
      <c r="AI120" s="94">
        <v>0</v>
      </c>
      <c r="AJ120" s="425">
        <v>0</v>
      </c>
    </row>
    <row r="121" spans="1:38" x14ac:dyDescent="0.25">
      <c r="A121" s="83"/>
      <c r="B121" s="47">
        <v>149650</v>
      </c>
      <c r="C121" s="462" t="s">
        <v>1511</v>
      </c>
      <c r="D121" s="94">
        <v>0</v>
      </c>
      <c r="E121" s="94">
        <v>0</v>
      </c>
      <c r="F121" s="94">
        <v>1.0040500000000001</v>
      </c>
      <c r="G121" s="94">
        <v>0</v>
      </c>
      <c r="H121" s="94">
        <v>1.0040500000000001</v>
      </c>
      <c r="I121" s="94">
        <v>0</v>
      </c>
      <c r="J121" s="94">
        <v>0</v>
      </c>
      <c r="K121" s="94">
        <v>0</v>
      </c>
      <c r="L121" s="94">
        <v>0</v>
      </c>
      <c r="M121" s="94">
        <v>0</v>
      </c>
      <c r="N121" s="94">
        <v>0</v>
      </c>
      <c r="O121" s="94">
        <v>0</v>
      </c>
      <c r="P121" s="94">
        <v>0</v>
      </c>
      <c r="Q121" s="94">
        <v>0</v>
      </c>
      <c r="R121" s="94">
        <v>0</v>
      </c>
      <c r="S121" s="94">
        <v>0</v>
      </c>
      <c r="T121" s="94">
        <v>0</v>
      </c>
      <c r="U121" s="94">
        <v>0</v>
      </c>
      <c r="V121" s="94">
        <v>0</v>
      </c>
      <c r="W121" s="94">
        <v>0</v>
      </c>
      <c r="X121" s="94">
        <v>0</v>
      </c>
      <c r="Y121" s="94">
        <v>0</v>
      </c>
      <c r="Z121" s="94">
        <v>0</v>
      </c>
      <c r="AA121" s="94">
        <v>0</v>
      </c>
      <c r="AB121" s="94">
        <v>0</v>
      </c>
      <c r="AC121" s="94">
        <v>0</v>
      </c>
      <c r="AD121" s="94">
        <v>0</v>
      </c>
      <c r="AE121" s="94">
        <v>1.0040500000000001</v>
      </c>
      <c r="AF121" s="94">
        <v>0</v>
      </c>
      <c r="AG121" s="94">
        <v>0</v>
      </c>
      <c r="AH121" s="94">
        <v>0</v>
      </c>
      <c r="AI121" s="94">
        <v>0</v>
      </c>
      <c r="AJ121" s="425">
        <v>1.0040500000000001</v>
      </c>
    </row>
    <row r="122" spans="1:38" x14ac:dyDescent="0.25">
      <c r="A122" s="83"/>
      <c r="B122" s="83"/>
      <c r="C122" s="84"/>
      <c r="D122" s="94"/>
      <c r="E122" s="94"/>
      <c r="F122" s="94"/>
      <c r="G122" s="94"/>
      <c r="H122" s="94"/>
      <c r="I122" s="94"/>
      <c r="J122" s="94"/>
      <c r="K122" s="94"/>
      <c r="L122" s="94"/>
      <c r="M122" s="94"/>
      <c r="N122" s="94"/>
      <c r="O122" s="94"/>
      <c r="P122" s="94"/>
      <c r="Q122" s="94"/>
      <c r="R122" s="94"/>
      <c r="S122" s="94"/>
      <c r="T122" s="94"/>
      <c r="U122" s="94"/>
      <c r="V122" s="94"/>
      <c r="W122" s="94"/>
      <c r="X122" s="94"/>
      <c r="Y122" s="94"/>
      <c r="Z122" s="94"/>
      <c r="AA122" s="94"/>
      <c r="AB122" s="94"/>
      <c r="AC122" s="94"/>
      <c r="AD122" s="94"/>
      <c r="AE122" s="94"/>
      <c r="AF122" s="94"/>
      <c r="AG122" s="94"/>
      <c r="AH122" s="94"/>
      <c r="AI122" s="94"/>
      <c r="AJ122" s="425"/>
    </row>
    <row r="123" spans="1:38" s="14" customFormat="1" x14ac:dyDescent="0.25">
      <c r="A123" s="83"/>
      <c r="B123" s="13"/>
      <c r="C123" s="25" t="s">
        <v>500</v>
      </c>
      <c r="D123" s="93">
        <v>23654.613419999998</v>
      </c>
      <c r="E123" s="93">
        <v>65225.634730000005</v>
      </c>
      <c r="F123" s="93">
        <v>50988.079229999996</v>
      </c>
      <c r="G123" s="93">
        <v>10556.78649</v>
      </c>
      <c r="H123" s="93">
        <v>150425.11387</v>
      </c>
      <c r="I123" s="93">
        <v>23949.556329999999</v>
      </c>
      <c r="J123" s="93">
        <v>14603.244700000001</v>
      </c>
      <c r="K123" s="93">
        <v>2E-3</v>
      </c>
      <c r="L123" s="93">
        <v>14501.530830000002</v>
      </c>
      <c r="M123" s="93">
        <v>3386.7638700000007</v>
      </c>
      <c r="N123" s="93">
        <v>8591.9245499999997</v>
      </c>
      <c r="O123" s="93">
        <v>4475.8310199999996</v>
      </c>
      <c r="P123" s="93">
        <v>2149.4721199999999</v>
      </c>
      <c r="Q123" s="93">
        <v>3650.4821200000001</v>
      </c>
      <c r="R123" s="93">
        <v>75308.807540000009</v>
      </c>
      <c r="S123" s="93">
        <v>2692.9181300000005</v>
      </c>
      <c r="T123" s="93">
        <v>935.38972999999999</v>
      </c>
      <c r="U123" s="93">
        <v>1231.68273</v>
      </c>
      <c r="V123" s="93">
        <v>932.35695999999973</v>
      </c>
      <c r="W123" s="93">
        <v>72.612249999999989</v>
      </c>
      <c r="X123" s="93">
        <v>558.26436999999999</v>
      </c>
      <c r="Y123" s="93">
        <v>1169.0972300000001</v>
      </c>
      <c r="Z123" s="93">
        <v>259.98816999999997</v>
      </c>
      <c r="AA123" s="93">
        <v>3529.5973299999996</v>
      </c>
      <c r="AB123" s="93">
        <v>3419.9933399999995</v>
      </c>
      <c r="AC123" s="93">
        <v>2726.9462899999999</v>
      </c>
      <c r="AD123" s="93">
        <v>17528.846529999999</v>
      </c>
      <c r="AE123" s="93">
        <v>243262.76794000002</v>
      </c>
      <c r="AF123" s="93">
        <v>8591.9265500000001</v>
      </c>
      <c r="AG123" s="93">
        <v>18820.651660000003</v>
      </c>
      <c r="AH123" s="93">
        <v>0</v>
      </c>
      <c r="AI123" s="93">
        <v>7425.6408500000007</v>
      </c>
      <c r="AJ123" s="426">
        <v>208424.54888000005</v>
      </c>
      <c r="AL123" s="64"/>
    </row>
    <row r="124" spans="1:38" x14ac:dyDescent="0.25">
      <c r="A124" s="83"/>
      <c r="B124" s="83"/>
      <c r="C124" s="8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>
        <v>24275.618030000001</v>
      </c>
      <c r="O124" s="94"/>
      <c r="P124" s="94"/>
      <c r="Q124" s="94"/>
      <c r="R124" s="93">
        <v>24275.618030000001</v>
      </c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94"/>
      <c r="AG124" s="94"/>
      <c r="AH124" s="94"/>
      <c r="AI124" s="94"/>
      <c r="AJ124" s="425"/>
    </row>
    <row r="125" spans="1:38" s="14" customFormat="1" x14ac:dyDescent="0.25">
      <c r="A125" s="83"/>
      <c r="B125" s="13">
        <v>1499</v>
      </c>
      <c r="C125" s="25" t="s">
        <v>1517</v>
      </c>
      <c r="D125" s="93">
        <v>-168124.92222000001</v>
      </c>
      <c r="E125" s="93">
        <v>-232311.38037999999</v>
      </c>
      <c r="F125" s="93">
        <v>-916517.45030000003</v>
      </c>
      <c r="G125" s="93">
        <v>-166000.75623</v>
      </c>
      <c r="H125" s="93">
        <v>-1482954.5091299999</v>
      </c>
      <c r="I125" s="93">
        <v>-77917.41128</v>
      </c>
      <c r="J125" s="93">
        <v>-95222.835399999996</v>
      </c>
      <c r="K125" s="93">
        <v>-19304.189999999999</v>
      </c>
      <c r="L125" s="93">
        <v>-226921.41566</v>
      </c>
      <c r="M125" s="93">
        <v>-58389.161169999999</v>
      </c>
      <c r="N125" s="93">
        <v>-122835.7357</v>
      </c>
      <c r="O125" s="93">
        <v>-36961.684800000003</v>
      </c>
      <c r="P125" s="93">
        <v>-16050.164119999999</v>
      </c>
      <c r="Q125" s="93">
        <v>-75133.241840000002</v>
      </c>
      <c r="R125" s="93">
        <v>-728735.83996999997</v>
      </c>
      <c r="S125" s="93">
        <v>-9867.3330999999998</v>
      </c>
      <c r="T125" s="93">
        <v>-3853.54745</v>
      </c>
      <c r="U125" s="93">
        <v>-2395.9094500000001</v>
      </c>
      <c r="V125" s="93">
        <v>-2068.0558799999999</v>
      </c>
      <c r="W125" s="93">
        <v>-2713.7117600000001</v>
      </c>
      <c r="X125" s="93">
        <v>-1643.97497</v>
      </c>
      <c r="Y125" s="93">
        <v>-6079.1223200000004</v>
      </c>
      <c r="Z125" s="93">
        <v>-886.82492999999999</v>
      </c>
      <c r="AA125" s="93">
        <v>-6984.1432100000002</v>
      </c>
      <c r="AB125" s="93">
        <v>-12729.97004</v>
      </c>
      <c r="AC125" s="93">
        <v>-6103.7031299999999</v>
      </c>
      <c r="AD125" s="93">
        <v>-55326.296239999996</v>
      </c>
      <c r="AE125" s="93">
        <v>-2267016.6453399998</v>
      </c>
      <c r="AF125" s="93">
        <v>-142139.92569999999</v>
      </c>
      <c r="AG125" s="93">
        <v>-287378.63270999998</v>
      </c>
      <c r="AH125" s="93">
        <v>0</v>
      </c>
      <c r="AI125" s="93">
        <v>-19166.968659999999</v>
      </c>
      <c r="AJ125" s="426">
        <v>-1818331.1182699997</v>
      </c>
      <c r="AL125" s="64"/>
    </row>
    <row r="126" spans="1:38" x14ac:dyDescent="0.25">
      <c r="A126" s="83"/>
      <c r="B126" s="90"/>
      <c r="C126" s="91"/>
      <c r="D126" s="116"/>
      <c r="E126" s="116"/>
      <c r="F126" s="116"/>
      <c r="G126" s="116"/>
      <c r="H126" s="116"/>
      <c r="I126" s="116"/>
      <c r="J126" s="116"/>
      <c r="K126" s="116"/>
      <c r="L126" s="116"/>
      <c r="M126" s="116"/>
      <c r="N126" s="116"/>
      <c r="O126" s="116"/>
      <c r="P126" s="116"/>
      <c r="Q126" s="116"/>
      <c r="R126" s="116"/>
      <c r="S126" s="116"/>
      <c r="T126" s="116"/>
      <c r="U126" s="116"/>
      <c r="V126" s="116"/>
      <c r="W126" s="116"/>
      <c r="X126" s="116"/>
      <c r="Y126" s="116"/>
      <c r="Z126" s="116"/>
      <c r="AA126" s="116"/>
      <c r="AB126" s="116"/>
      <c r="AC126" s="116"/>
      <c r="AD126" s="116"/>
      <c r="AE126" s="116"/>
      <c r="AF126" s="116"/>
      <c r="AG126" s="116"/>
      <c r="AH126" s="116"/>
      <c r="AI126" s="94"/>
      <c r="AJ126" s="536"/>
    </row>
    <row r="127" spans="1:38" s="203" customFormat="1" x14ac:dyDescent="0.25">
      <c r="A127" s="83"/>
      <c r="B127" s="300"/>
      <c r="C127" s="203" t="s">
        <v>1174</v>
      </c>
      <c r="D127" s="213">
        <v>1965958.5446500001</v>
      </c>
      <c r="E127" s="213">
        <v>1531949.3991100001</v>
      </c>
      <c r="F127" s="213">
        <v>2916110.1666800003</v>
      </c>
      <c r="G127" s="213">
        <v>2292023.2128000003</v>
      </c>
      <c r="H127" s="213">
        <v>8706041.3232400008</v>
      </c>
      <c r="I127" s="213">
        <v>640886.22656999994</v>
      </c>
      <c r="J127" s="213">
        <v>1763588.05012</v>
      </c>
      <c r="K127" s="213">
        <v>204156.24400000001</v>
      </c>
      <c r="L127" s="213">
        <v>112621.60347999999</v>
      </c>
      <c r="M127" s="213">
        <v>65982.617169999998</v>
      </c>
      <c r="N127" s="213">
        <v>2102769.38161</v>
      </c>
      <c r="O127" s="213">
        <v>119219.22775000001</v>
      </c>
      <c r="P127" s="213">
        <v>348009.96032999997</v>
      </c>
      <c r="Q127" s="213">
        <v>33.756390000000003</v>
      </c>
      <c r="R127" s="213">
        <v>5357267.0674199993</v>
      </c>
      <c r="S127" s="213">
        <v>337945.19421000005</v>
      </c>
      <c r="T127" s="213">
        <v>62800.175029999999</v>
      </c>
      <c r="U127" s="213">
        <v>15655.768899999999</v>
      </c>
      <c r="V127" s="213">
        <v>5304.1043300000001</v>
      </c>
      <c r="W127" s="213">
        <v>79376.372210000001</v>
      </c>
      <c r="X127" s="213">
        <v>1036.2915599999999</v>
      </c>
      <c r="Y127" s="213">
        <v>0</v>
      </c>
      <c r="Z127" s="213">
        <v>9778.7702200000003</v>
      </c>
      <c r="AA127" s="213">
        <v>0</v>
      </c>
      <c r="AB127" s="213">
        <v>18893.967560000001</v>
      </c>
      <c r="AC127" s="213">
        <v>0</v>
      </c>
      <c r="AD127" s="213">
        <v>530790.64402000012</v>
      </c>
      <c r="AE127" s="213">
        <v>14594099.03468</v>
      </c>
      <c r="AF127" s="213">
        <v>2306925.6256100009</v>
      </c>
      <c r="AG127" s="213">
        <v>183908.32497999998</v>
      </c>
      <c r="AH127" s="213">
        <v>0</v>
      </c>
      <c r="AI127" s="213">
        <v>0</v>
      </c>
      <c r="AJ127" s="427">
        <v>12103265.084089998</v>
      </c>
      <c r="AL127" s="60"/>
    </row>
    <row r="128" spans="1:38" s="215" customFormat="1" x14ac:dyDescent="0.25">
      <c r="A128" s="83"/>
      <c r="B128" s="300"/>
      <c r="C128" s="216" t="s">
        <v>1176</v>
      </c>
      <c r="D128" s="217">
        <v>1415049.04972</v>
      </c>
      <c r="E128" s="217">
        <v>1793144.7983600001</v>
      </c>
      <c r="F128" s="217">
        <v>2613503.2018800001</v>
      </c>
      <c r="G128" s="217">
        <v>1049785.2251900001</v>
      </c>
      <c r="H128" s="217">
        <v>6871482.2751499992</v>
      </c>
      <c r="I128" s="217">
        <v>501601.31853000005</v>
      </c>
      <c r="J128" s="217">
        <v>600381.14084000001</v>
      </c>
      <c r="K128" s="217">
        <v>0</v>
      </c>
      <c r="L128" s="217">
        <v>1816964.4501099999</v>
      </c>
      <c r="M128" s="217">
        <v>492144.2828300001</v>
      </c>
      <c r="N128" s="217">
        <v>311786.57185000001</v>
      </c>
      <c r="O128" s="217">
        <v>160176.66625000001</v>
      </c>
      <c r="P128" s="217">
        <v>162007.02590999997</v>
      </c>
      <c r="Q128" s="217">
        <v>251641.83882999999</v>
      </c>
      <c r="R128" s="217">
        <v>4296703.2951499997</v>
      </c>
      <c r="S128" s="217">
        <v>4268.4735599999995</v>
      </c>
      <c r="T128" s="217">
        <v>60891.470570000005</v>
      </c>
      <c r="U128" s="217">
        <v>8269.0185000000001</v>
      </c>
      <c r="V128" s="217">
        <v>20007.349360000004</v>
      </c>
      <c r="W128" s="217">
        <v>859.25438000000008</v>
      </c>
      <c r="X128" s="217">
        <v>13394.604249999999</v>
      </c>
      <c r="Y128" s="217">
        <v>4205.0288400000009</v>
      </c>
      <c r="Z128" s="217">
        <v>4092.8663799999999</v>
      </c>
      <c r="AA128" s="217">
        <v>0</v>
      </c>
      <c r="AB128" s="217">
        <v>55670.136610000009</v>
      </c>
      <c r="AC128" s="217">
        <v>30.085339999999999</v>
      </c>
      <c r="AD128" s="217">
        <v>171688.28778999997</v>
      </c>
      <c r="AE128" s="217">
        <v>11339873.858090002</v>
      </c>
      <c r="AF128" s="217">
        <v>311786.57185000001</v>
      </c>
      <c r="AG128" s="217">
        <v>2329116.0822999999</v>
      </c>
      <c r="AH128" s="217">
        <v>0</v>
      </c>
      <c r="AI128" s="217">
        <v>4235.1141800000005</v>
      </c>
      <c r="AJ128" s="537">
        <v>8694736.0897599999</v>
      </c>
      <c r="AL128" s="64"/>
    </row>
    <row r="129" spans="1:38" s="218" customFormat="1" x14ac:dyDescent="0.25">
      <c r="A129" s="83"/>
      <c r="B129" s="300"/>
      <c r="C129" s="219" t="s">
        <v>1177</v>
      </c>
      <c r="D129" s="220">
        <v>202739.95733</v>
      </c>
      <c r="E129" s="220">
        <v>560801.48572</v>
      </c>
      <c r="F129" s="220">
        <v>726403.59953000001</v>
      </c>
      <c r="G129" s="220">
        <v>246957.64892000001</v>
      </c>
      <c r="H129" s="220">
        <v>1736902.6914999997</v>
      </c>
      <c r="I129" s="220">
        <v>49094.601150000002</v>
      </c>
      <c r="J129" s="220">
        <v>68967.297249999989</v>
      </c>
      <c r="K129" s="220">
        <v>0</v>
      </c>
      <c r="L129" s="220">
        <v>0</v>
      </c>
      <c r="M129" s="220">
        <v>93888.984850000008</v>
      </c>
      <c r="N129" s="220">
        <v>109462.28066000002</v>
      </c>
      <c r="O129" s="220">
        <v>35600.872409999996</v>
      </c>
      <c r="P129" s="220">
        <v>19166.465779999999</v>
      </c>
      <c r="Q129" s="220">
        <v>23.367660000000001</v>
      </c>
      <c r="R129" s="220">
        <v>376203.86975999997</v>
      </c>
      <c r="S129" s="220">
        <v>22668.469010000001</v>
      </c>
      <c r="T129" s="220">
        <v>1652.4908700000001</v>
      </c>
      <c r="U129" s="220">
        <v>25.45655</v>
      </c>
      <c r="V129" s="220">
        <v>107.57912999999999</v>
      </c>
      <c r="W129" s="220">
        <v>162.54598999999999</v>
      </c>
      <c r="X129" s="220">
        <v>0</v>
      </c>
      <c r="Y129" s="220">
        <v>0</v>
      </c>
      <c r="Z129" s="220">
        <v>1710.09763</v>
      </c>
      <c r="AA129" s="220">
        <v>0</v>
      </c>
      <c r="AB129" s="220">
        <v>11670.76684</v>
      </c>
      <c r="AC129" s="220">
        <v>0</v>
      </c>
      <c r="AD129" s="220">
        <v>37997.406020000002</v>
      </c>
      <c r="AE129" s="220">
        <v>2151103.9672799995</v>
      </c>
      <c r="AF129" s="220">
        <v>109462.28066000002</v>
      </c>
      <c r="AG129" s="220">
        <v>93996.563980000006</v>
      </c>
      <c r="AH129" s="220">
        <v>0</v>
      </c>
      <c r="AI129" s="220">
        <v>0</v>
      </c>
      <c r="AJ129" s="538">
        <v>1947645.12264</v>
      </c>
      <c r="AL129" s="64"/>
    </row>
    <row r="130" spans="1:38" x14ac:dyDescent="0.25">
      <c r="A130" s="83"/>
      <c r="B130" s="300"/>
      <c r="C130" s="469" t="s">
        <v>1817</v>
      </c>
      <c r="D130" s="94">
        <v>1965958.5446500001</v>
      </c>
      <c r="E130" s="94">
        <v>1531949.3991100001</v>
      </c>
      <c r="F130" s="94">
        <v>2916110.1666800003</v>
      </c>
      <c r="G130" s="94">
        <v>2292023.2128000003</v>
      </c>
      <c r="H130" s="94">
        <v>8706041.3232400008</v>
      </c>
      <c r="I130" s="94">
        <v>640886.22656999994</v>
      </c>
      <c r="J130" s="94">
        <v>1763588.05012</v>
      </c>
      <c r="K130" s="94">
        <v>204156.24400000001</v>
      </c>
      <c r="L130" s="94">
        <v>112621.60347999999</v>
      </c>
      <c r="M130" s="94">
        <v>65982.617169999998</v>
      </c>
      <c r="N130" s="94">
        <v>2102769.38161</v>
      </c>
      <c r="O130" s="94">
        <v>119219.22775000001</v>
      </c>
      <c r="P130" s="94">
        <v>348009.96032999997</v>
      </c>
      <c r="Q130" s="94">
        <v>33.756390000000003</v>
      </c>
      <c r="R130" s="94">
        <v>5357267.0674199993</v>
      </c>
      <c r="S130" s="94">
        <v>337945.19421000005</v>
      </c>
      <c r="T130" s="94">
        <v>62800.175029999999</v>
      </c>
      <c r="U130" s="94">
        <v>15655.768899999999</v>
      </c>
      <c r="V130" s="94">
        <v>5304.1043300000001</v>
      </c>
      <c r="W130" s="94">
        <v>79376.372210000001</v>
      </c>
      <c r="X130" s="94">
        <v>1036.2915599999999</v>
      </c>
      <c r="Y130" s="94">
        <v>0</v>
      </c>
      <c r="Z130" s="94">
        <v>9778.7702200000003</v>
      </c>
      <c r="AA130" s="94">
        <v>0</v>
      </c>
      <c r="AB130" s="94">
        <v>18893.967560000001</v>
      </c>
      <c r="AC130" s="94">
        <v>0</v>
      </c>
      <c r="AD130" s="94">
        <v>530790.64402000012</v>
      </c>
      <c r="AE130" s="94">
        <v>14594099.03468</v>
      </c>
      <c r="AF130" s="94">
        <v>2306925.6256100009</v>
      </c>
      <c r="AG130" s="94">
        <v>183908.32497999998</v>
      </c>
      <c r="AH130" s="94">
        <v>0</v>
      </c>
      <c r="AI130" s="94">
        <v>0</v>
      </c>
      <c r="AJ130" s="425">
        <v>12103265.084089998</v>
      </c>
    </row>
    <row r="131" spans="1:38" x14ac:dyDescent="0.25">
      <c r="A131" s="83"/>
      <c r="B131" s="300"/>
      <c r="C131" s="104" t="s">
        <v>1176</v>
      </c>
      <c r="D131" s="94">
        <v>1415049.04972</v>
      </c>
      <c r="E131" s="94">
        <v>1793144.7983600001</v>
      </c>
      <c r="F131" s="94">
        <v>2613503.2018800001</v>
      </c>
      <c r="G131" s="94">
        <v>1049785.2251900001</v>
      </c>
      <c r="H131" s="94">
        <v>6871482.2751499992</v>
      </c>
      <c r="I131" s="94">
        <v>501601.31853000005</v>
      </c>
      <c r="J131" s="94">
        <v>600381.14084000001</v>
      </c>
      <c r="K131" s="94">
        <v>0</v>
      </c>
      <c r="L131" s="94">
        <v>1816964.4501099999</v>
      </c>
      <c r="M131" s="94">
        <v>492144.2828300001</v>
      </c>
      <c r="N131" s="94">
        <v>311786.57185000001</v>
      </c>
      <c r="O131" s="94">
        <v>160176.66625000001</v>
      </c>
      <c r="P131" s="94">
        <v>162007.02590999997</v>
      </c>
      <c r="Q131" s="94">
        <v>251641.83882999999</v>
      </c>
      <c r="R131" s="94">
        <v>4296703.2951499997</v>
      </c>
      <c r="S131" s="94">
        <v>4268.4735599999995</v>
      </c>
      <c r="T131" s="94">
        <v>60891.470570000005</v>
      </c>
      <c r="U131" s="94">
        <v>8269.0185000000001</v>
      </c>
      <c r="V131" s="94">
        <v>20007.349360000004</v>
      </c>
      <c r="W131" s="94">
        <v>859.25438000000008</v>
      </c>
      <c r="X131" s="94">
        <v>13394.604249999999</v>
      </c>
      <c r="Y131" s="94">
        <v>4205.0288400000009</v>
      </c>
      <c r="Z131" s="94">
        <v>4092.8663799999999</v>
      </c>
      <c r="AA131" s="94">
        <v>0</v>
      </c>
      <c r="AB131" s="94">
        <v>55670.136610000009</v>
      </c>
      <c r="AC131" s="94">
        <v>30.085339999999999</v>
      </c>
      <c r="AD131" s="94">
        <v>171688.28778999997</v>
      </c>
      <c r="AE131" s="94">
        <v>11339873.858090002</v>
      </c>
      <c r="AF131" s="94">
        <v>311786.57185000001</v>
      </c>
      <c r="AG131" s="94">
        <v>2329116.0822999999</v>
      </c>
      <c r="AH131" s="94">
        <v>0</v>
      </c>
      <c r="AI131" s="94">
        <v>4235.1141800000005</v>
      </c>
      <c r="AJ131" s="425">
        <v>8694736.0897599999</v>
      </c>
    </row>
    <row r="132" spans="1:38" x14ac:dyDescent="0.25">
      <c r="A132" s="83"/>
      <c r="B132" s="300"/>
      <c r="C132" s="104" t="s">
        <v>1012</v>
      </c>
      <c r="D132" s="94">
        <v>202739.95733</v>
      </c>
      <c r="E132" s="94">
        <v>512068.82007999998</v>
      </c>
      <c r="F132" s="94">
        <v>718052.04475</v>
      </c>
      <c r="G132" s="94">
        <v>246957.64892000001</v>
      </c>
      <c r="H132" s="94">
        <v>1679818.4710799998</v>
      </c>
      <c r="I132" s="94">
        <v>49094.601150000002</v>
      </c>
      <c r="J132" s="94">
        <v>68967.297249999989</v>
      </c>
      <c r="K132" s="94">
        <v>0</v>
      </c>
      <c r="L132" s="94">
        <v>0</v>
      </c>
      <c r="M132" s="94">
        <v>90930.681660000002</v>
      </c>
      <c r="N132" s="94">
        <v>109049.16012000002</v>
      </c>
      <c r="O132" s="94">
        <v>35600.872409999996</v>
      </c>
      <c r="P132" s="94">
        <v>19166.465779999999</v>
      </c>
      <c r="Q132" s="94">
        <v>23.367660000000001</v>
      </c>
      <c r="R132" s="94">
        <v>372832.44602999999</v>
      </c>
      <c r="S132" s="94">
        <v>22668.469010000001</v>
      </c>
      <c r="T132" s="94">
        <v>1652.4908700000001</v>
      </c>
      <c r="U132" s="94">
        <v>25.45655</v>
      </c>
      <c r="V132" s="94">
        <v>107.57912999999999</v>
      </c>
      <c r="W132" s="94">
        <v>162.54598999999999</v>
      </c>
      <c r="X132" s="94">
        <v>0</v>
      </c>
      <c r="Y132" s="94">
        <v>0</v>
      </c>
      <c r="Z132" s="94">
        <v>1710.09763</v>
      </c>
      <c r="AA132" s="94">
        <v>0</v>
      </c>
      <c r="AB132" s="94">
        <v>11670.76684</v>
      </c>
      <c r="AC132" s="94">
        <v>0</v>
      </c>
      <c r="AD132" s="94">
        <v>37997.406020000002</v>
      </c>
      <c r="AE132" s="94">
        <v>2090648.3231299997</v>
      </c>
      <c r="AF132" s="94">
        <v>109049.16012000002</v>
      </c>
      <c r="AG132" s="94">
        <v>91038.26079</v>
      </c>
      <c r="AH132" s="94">
        <v>0</v>
      </c>
      <c r="AI132" s="94">
        <v>0</v>
      </c>
      <c r="AJ132" s="425">
        <v>1890560.90222</v>
      </c>
    </row>
    <row r="133" spans="1:38" x14ac:dyDescent="0.25">
      <c r="A133" s="83"/>
      <c r="B133" s="300"/>
      <c r="C133" s="104" t="s">
        <v>1812</v>
      </c>
      <c r="D133" s="94">
        <v>209027.26978</v>
      </c>
      <c r="E133" s="94">
        <v>8348.1183299999993</v>
      </c>
      <c r="F133" s="94">
        <v>1265069.65423</v>
      </c>
      <c r="G133" s="94">
        <v>18230.058989999998</v>
      </c>
      <c r="H133" s="94">
        <v>1500675.1013299997</v>
      </c>
      <c r="I133" s="94">
        <v>5335.6387100000002</v>
      </c>
      <c r="J133" s="94">
        <v>0</v>
      </c>
      <c r="K133" s="94">
        <v>0</v>
      </c>
      <c r="L133" s="94">
        <v>0</v>
      </c>
      <c r="M133" s="94">
        <v>0</v>
      </c>
      <c r="N133" s="94">
        <v>2887.71477</v>
      </c>
      <c r="O133" s="94">
        <v>64485.784549999997</v>
      </c>
      <c r="P133" s="94">
        <v>5483.9543999999996</v>
      </c>
      <c r="Q133" s="94">
        <v>327680.59827000002</v>
      </c>
      <c r="R133" s="94">
        <v>405873.69070000004</v>
      </c>
      <c r="S133" s="94">
        <v>70111.355710000003</v>
      </c>
      <c r="T133" s="94">
        <v>163.72388999999998</v>
      </c>
      <c r="U133" s="94">
        <v>6328.3308299999999</v>
      </c>
      <c r="V133" s="94">
        <v>1371.2691200000002</v>
      </c>
      <c r="W133" s="94">
        <v>8767.5658100000001</v>
      </c>
      <c r="X133" s="94">
        <v>632.78103999999996</v>
      </c>
      <c r="Y133" s="94">
        <v>58493.261350000001</v>
      </c>
      <c r="Z133" s="94">
        <v>92.945829999999987</v>
      </c>
      <c r="AA133" s="94">
        <v>75894.548169999995</v>
      </c>
      <c r="AB133" s="94">
        <v>71527.810320000004</v>
      </c>
      <c r="AC133" s="94">
        <v>78504.31452</v>
      </c>
      <c r="AD133" s="94">
        <v>371887.90658999997</v>
      </c>
      <c r="AE133" s="94">
        <v>2278436.6986199999</v>
      </c>
      <c r="AF133" s="94">
        <v>2887.71477</v>
      </c>
      <c r="AG133" s="94">
        <v>1371.2691200000002</v>
      </c>
      <c r="AH133" s="94">
        <v>0</v>
      </c>
      <c r="AI133" s="94">
        <v>212892.12404</v>
      </c>
      <c r="AJ133" s="425">
        <v>2061285.5906900002</v>
      </c>
    </row>
    <row r="134" spans="1:38" x14ac:dyDescent="0.25">
      <c r="A134" s="83"/>
      <c r="B134" s="300"/>
      <c r="C134" s="391" t="s">
        <v>1818</v>
      </c>
      <c r="D134" s="94">
        <v>0</v>
      </c>
      <c r="E134" s="94">
        <v>48732.665640000007</v>
      </c>
      <c r="F134" s="94">
        <v>8351.5547800000004</v>
      </c>
      <c r="G134" s="94">
        <v>0</v>
      </c>
      <c r="H134" s="94">
        <v>57084.220420000005</v>
      </c>
      <c r="I134" s="94">
        <v>0</v>
      </c>
      <c r="J134" s="94">
        <v>0</v>
      </c>
      <c r="K134" s="94">
        <v>0</v>
      </c>
      <c r="L134" s="94">
        <v>0</v>
      </c>
      <c r="M134" s="94">
        <v>2958.3031900000001</v>
      </c>
      <c r="N134" s="94">
        <v>413.12054000000001</v>
      </c>
      <c r="O134" s="94">
        <v>0</v>
      </c>
      <c r="P134" s="94">
        <v>0</v>
      </c>
      <c r="Q134" s="94">
        <v>0</v>
      </c>
      <c r="R134" s="94">
        <v>3371.42373</v>
      </c>
      <c r="S134" s="94">
        <v>0</v>
      </c>
      <c r="T134" s="94">
        <v>0</v>
      </c>
      <c r="U134" s="94">
        <v>0</v>
      </c>
      <c r="V134" s="94">
        <v>0</v>
      </c>
      <c r="W134" s="94">
        <v>0</v>
      </c>
      <c r="X134" s="94">
        <v>0</v>
      </c>
      <c r="Y134" s="94">
        <v>0</v>
      </c>
      <c r="Z134" s="94">
        <v>0</v>
      </c>
      <c r="AA134" s="94">
        <v>0</v>
      </c>
      <c r="AB134" s="94">
        <v>0</v>
      </c>
      <c r="AC134" s="94">
        <v>0</v>
      </c>
      <c r="AD134" s="94">
        <v>0</v>
      </c>
      <c r="AE134" s="94">
        <v>60455.644150000007</v>
      </c>
      <c r="AF134" s="94">
        <v>413.12054000000001</v>
      </c>
      <c r="AG134" s="94">
        <v>2958.3031900000001</v>
      </c>
      <c r="AH134" s="94">
        <v>0</v>
      </c>
      <c r="AI134" s="94">
        <v>0</v>
      </c>
      <c r="AJ134" s="425">
        <v>57084.220420000005</v>
      </c>
    </row>
    <row r="135" spans="1:38" x14ac:dyDescent="0.25">
      <c r="A135" s="83"/>
      <c r="B135" s="300"/>
      <c r="C135" s="104" t="s">
        <v>562</v>
      </c>
      <c r="D135" s="141">
        <v>2513.5815600000001</v>
      </c>
      <c r="E135" s="141">
        <v>319134.78787</v>
      </c>
      <c r="F135" s="141">
        <v>16594.98012</v>
      </c>
      <c r="G135" s="141">
        <v>326.87979999999999</v>
      </c>
      <c r="H135" s="141">
        <v>338570.22935000004</v>
      </c>
      <c r="I135" s="141">
        <v>0</v>
      </c>
      <c r="J135" s="141">
        <v>3563.3385700000003</v>
      </c>
      <c r="K135" s="141">
        <v>0</v>
      </c>
      <c r="L135" s="141">
        <v>0</v>
      </c>
      <c r="M135" s="141">
        <v>0</v>
      </c>
      <c r="N135" s="141">
        <v>0</v>
      </c>
      <c r="O135" s="141">
        <v>238.35738000000001</v>
      </c>
      <c r="P135" s="141">
        <v>2868.5517300000001</v>
      </c>
      <c r="Q135" s="141">
        <v>0</v>
      </c>
      <c r="R135" s="141">
        <v>6670.2476800000013</v>
      </c>
      <c r="S135" s="141">
        <v>208.50975</v>
      </c>
      <c r="T135" s="141">
        <v>0</v>
      </c>
      <c r="U135" s="141">
        <v>0</v>
      </c>
      <c r="V135" s="141">
        <v>0</v>
      </c>
      <c r="W135" s="141">
        <v>0</v>
      </c>
      <c r="X135" s="141">
        <v>0</v>
      </c>
      <c r="Y135" s="141">
        <v>0</v>
      </c>
      <c r="Z135" s="141">
        <v>0</v>
      </c>
      <c r="AA135" s="141">
        <v>0</v>
      </c>
      <c r="AB135" s="141">
        <v>0</v>
      </c>
      <c r="AC135" s="141">
        <v>0</v>
      </c>
      <c r="AD135" s="141">
        <v>208.50975</v>
      </c>
      <c r="AE135" s="141">
        <v>345448.98678000004</v>
      </c>
      <c r="AF135" s="141">
        <v>0</v>
      </c>
      <c r="AG135" s="141">
        <v>0</v>
      </c>
      <c r="AH135" s="141">
        <v>0</v>
      </c>
      <c r="AI135" s="141">
        <v>0</v>
      </c>
      <c r="AJ135" s="532">
        <v>345448.98678000004</v>
      </c>
    </row>
    <row r="136" spans="1:38" x14ac:dyDescent="0.25">
      <c r="A136" s="83"/>
      <c r="B136" s="300"/>
      <c r="C136" s="104" t="s">
        <v>1016</v>
      </c>
      <c r="D136" s="141">
        <v>0</v>
      </c>
      <c r="E136" s="141">
        <v>0</v>
      </c>
      <c r="F136" s="141">
        <v>0</v>
      </c>
      <c r="G136" s="141">
        <v>0</v>
      </c>
      <c r="H136" s="141">
        <v>0</v>
      </c>
      <c r="I136" s="141">
        <v>0</v>
      </c>
      <c r="J136" s="141">
        <v>0</v>
      </c>
      <c r="K136" s="141">
        <v>0</v>
      </c>
      <c r="L136" s="141">
        <v>0</v>
      </c>
      <c r="M136" s="141">
        <v>0</v>
      </c>
      <c r="N136" s="141">
        <v>0</v>
      </c>
      <c r="O136" s="141">
        <v>0</v>
      </c>
      <c r="P136" s="141">
        <v>0</v>
      </c>
      <c r="Q136" s="141">
        <v>0</v>
      </c>
      <c r="R136" s="141">
        <v>0</v>
      </c>
      <c r="S136" s="141">
        <v>0</v>
      </c>
      <c r="T136" s="141">
        <v>0</v>
      </c>
      <c r="U136" s="141">
        <v>0</v>
      </c>
      <c r="V136" s="141">
        <v>0</v>
      </c>
      <c r="W136" s="141">
        <v>0</v>
      </c>
      <c r="X136" s="141">
        <v>0</v>
      </c>
      <c r="Y136" s="141">
        <v>0</v>
      </c>
      <c r="Z136" s="141">
        <v>0</v>
      </c>
      <c r="AA136" s="141">
        <v>0</v>
      </c>
      <c r="AB136" s="141">
        <v>0</v>
      </c>
      <c r="AC136" s="141">
        <v>0</v>
      </c>
      <c r="AD136" s="141">
        <v>0</v>
      </c>
      <c r="AE136" s="141">
        <v>0</v>
      </c>
      <c r="AF136" s="141">
        <v>0</v>
      </c>
      <c r="AG136" s="141">
        <v>0</v>
      </c>
      <c r="AH136" s="141">
        <v>0</v>
      </c>
      <c r="AI136" s="141">
        <v>0</v>
      </c>
      <c r="AJ136" s="532">
        <v>0</v>
      </c>
    </row>
    <row r="137" spans="1:38" s="14" customFormat="1" x14ac:dyDescent="0.25">
      <c r="A137" s="83"/>
      <c r="B137" s="301"/>
      <c r="C137" s="392" t="s">
        <v>1281</v>
      </c>
      <c r="D137" s="393">
        <v>3795288.4030400002</v>
      </c>
      <c r="E137" s="93">
        <v>4213378.5893899994</v>
      </c>
      <c r="F137" s="93">
        <v>7537681.6024400014</v>
      </c>
      <c r="G137" s="93">
        <v>3607323.0257000006</v>
      </c>
      <c r="H137" s="93">
        <v>19153671.62057</v>
      </c>
      <c r="I137" s="93">
        <v>1196917.7849600001</v>
      </c>
      <c r="J137" s="93">
        <v>2436499.8267800002</v>
      </c>
      <c r="K137" s="93">
        <v>204156.24400000001</v>
      </c>
      <c r="L137" s="93">
        <v>1929586.0535899999</v>
      </c>
      <c r="M137" s="93">
        <v>652015.88485000015</v>
      </c>
      <c r="N137" s="93">
        <v>2526905.9488900001</v>
      </c>
      <c r="O137" s="93">
        <v>379720.90834000002</v>
      </c>
      <c r="P137" s="93">
        <v>537535.95814999996</v>
      </c>
      <c r="Q137" s="93">
        <v>579379.56114999996</v>
      </c>
      <c r="R137" s="93">
        <v>10442718.170709999</v>
      </c>
      <c r="S137" s="93">
        <v>435202.00224000012</v>
      </c>
      <c r="T137" s="93">
        <v>125507.86035999999</v>
      </c>
      <c r="U137" s="93">
        <v>30278.574779999999</v>
      </c>
      <c r="V137" s="93">
        <v>26790.301940000001</v>
      </c>
      <c r="W137" s="93">
        <v>89165.738389999999</v>
      </c>
      <c r="X137" s="93">
        <v>15063.676849999998</v>
      </c>
      <c r="Y137" s="93">
        <v>62698.29019</v>
      </c>
      <c r="Z137" s="93">
        <v>15674.680060000001</v>
      </c>
      <c r="AA137" s="93">
        <v>75894.548169999995</v>
      </c>
      <c r="AB137" s="93">
        <v>157762.68132999999</v>
      </c>
      <c r="AC137" s="93">
        <v>78534.399860000005</v>
      </c>
      <c r="AD137" s="93">
        <v>1112572.7541700001</v>
      </c>
      <c r="AE137" s="93">
        <v>30708962.545449998</v>
      </c>
      <c r="AF137" s="93">
        <v>2731062.192890001</v>
      </c>
      <c r="AG137" s="93">
        <v>2608392.2403799999</v>
      </c>
      <c r="AH137" s="93">
        <v>0</v>
      </c>
      <c r="AI137" s="93">
        <v>217127.23822</v>
      </c>
      <c r="AJ137" s="426">
        <v>25152380.87396</v>
      </c>
      <c r="AL137" s="64"/>
    </row>
    <row r="138" spans="1:38" x14ac:dyDescent="0.25">
      <c r="A138" s="83"/>
      <c r="B138" s="302"/>
      <c r="D138" s="357"/>
      <c r="E138" s="94"/>
      <c r="F138" s="94"/>
      <c r="G138" s="94"/>
      <c r="H138" s="94"/>
      <c r="I138" s="94"/>
      <c r="J138" s="94"/>
      <c r="K138" s="94"/>
      <c r="L138" s="94"/>
      <c r="M138" s="94"/>
      <c r="N138" s="94"/>
      <c r="O138" s="94"/>
      <c r="P138" s="94"/>
      <c r="Q138" s="94"/>
      <c r="R138" s="94"/>
      <c r="S138" s="94"/>
      <c r="T138" s="94"/>
      <c r="U138" s="94"/>
      <c r="V138" s="94"/>
      <c r="W138" s="94"/>
      <c r="X138" s="94"/>
      <c r="Y138" s="94"/>
      <c r="Z138" s="94"/>
      <c r="AA138" s="94"/>
      <c r="AB138" s="94"/>
      <c r="AC138" s="94"/>
      <c r="AD138" s="94"/>
      <c r="AE138" s="94"/>
      <c r="AF138" s="94"/>
      <c r="AG138" s="94"/>
      <c r="AH138" s="94"/>
      <c r="AI138" s="94"/>
      <c r="AJ138" s="425"/>
    </row>
    <row r="139" spans="1:38" s="203" customFormat="1" x14ac:dyDescent="0.25">
      <c r="A139" s="83"/>
      <c r="B139" s="300"/>
      <c r="C139" s="221" t="s">
        <v>1178</v>
      </c>
      <c r="D139" s="358">
        <v>17269.033620000002</v>
      </c>
      <c r="E139" s="213">
        <v>23396.973409999995</v>
      </c>
      <c r="F139" s="213">
        <v>54876.856000000007</v>
      </c>
      <c r="G139" s="213">
        <v>9385.4516999999996</v>
      </c>
      <c r="H139" s="213">
        <v>104928.31473</v>
      </c>
      <c r="I139" s="213">
        <v>7374.67155</v>
      </c>
      <c r="J139" s="213">
        <v>5353.6101700000008</v>
      </c>
      <c r="K139" s="213">
        <v>2E-3</v>
      </c>
      <c r="L139" s="213">
        <v>2507.32287</v>
      </c>
      <c r="M139" s="213">
        <v>1029.8291899999999</v>
      </c>
      <c r="N139" s="213">
        <v>3272.0379700000003</v>
      </c>
      <c r="O139" s="213">
        <v>5458.3859399999992</v>
      </c>
      <c r="P139" s="213">
        <v>2726.9204600000003</v>
      </c>
      <c r="Q139" s="213">
        <v>2.3E-2</v>
      </c>
      <c r="R139" s="213">
        <v>27722.80315</v>
      </c>
      <c r="S139" s="213">
        <v>5393.1002199999994</v>
      </c>
      <c r="T139" s="213">
        <v>682.69929999999999</v>
      </c>
      <c r="U139" s="213">
        <v>123.74798000000001</v>
      </c>
      <c r="V139" s="213">
        <v>137.38651999999999</v>
      </c>
      <c r="W139" s="213">
        <v>0</v>
      </c>
      <c r="X139" s="213">
        <v>73.29083</v>
      </c>
      <c r="Y139" s="213">
        <v>0</v>
      </c>
      <c r="Z139" s="213">
        <v>156.10989999999998</v>
      </c>
      <c r="AA139" s="213">
        <v>0</v>
      </c>
      <c r="AB139" s="213">
        <v>298.63581000000005</v>
      </c>
      <c r="AC139" s="213">
        <v>0</v>
      </c>
      <c r="AD139" s="213">
        <v>6864.9705599999998</v>
      </c>
      <c r="AE139" s="213">
        <v>139516.08843999999</v>
      </c>
      <c r="AF139" s="213">
        <v>3272.0399700000003</v>
      </c>
      <c r="AG139" s="213">
        <v>3674.5385799999999</v>
      </c>
      <c r="AH139" s="213">
        <v>0</v>
      </c>
      <c r="AI139" s="213">
        <v>0</v>
      </c>
      <c r="AJ139" s="427">
        <v>132569.50989000002</v>
      </c>
      <c r="AL139" s="60"/>
    </row>
    <row r="140" spans="1:38" x14ac:dyDescent="0.25">
      <c r="A140" s="83"/>
      <c r="B140" s="300"/>
      <c r="C140" s="214" t="s">
        <v>1179</v>
      </c>
      <c r="D140" s="394">
        <v>24572.60886</v>
      </c>
      <c r="E140" s="88">
        <v>58655.979910000009</v>
      </c>
      <c r="F140" s="88">
        <v>107294.26470999999</v>
      </c>
      <c r="G140" s="88">
        <v>50782.348489999997</v>
      </c>
      <c r="H140" s="88">
        <v>241305.20197000002</v>
      </c>
      <c r="I140" s="88">
        <v>46196.113590000001</v>
      </c>
      <c r="J140" s="88">
        <v>22051.494050000001</v>
      </c>
      <c r="K140" s="88">
        <v>0</v>
      </c>
      <c r="L140" s="88">
        <v>80243.220149999994</v>
      </c>
      <c r="M140" s="88">
        <v>12541.31739</v>
      </c>
      <c r="N140" s="88">
        <v>17582.108429999997</v>
      </c>
      <c r="O140" s="88">
        <v>4150.5597299999999</v>
      </c>
      <c r="P140" s="88">
        <v>3769.2085499999994</v>
      </c>
      <c r="Q140" s="88">
        <v>12256.962150000001</v>
      </c>
      <c r="R140" s="88">
        <v>198790.98403999998</v>
      </c>
      <c r="S140" s="88">
        <v>96.168819999999997</v>
      </c>
      <c r="T140" s="88">
        <v>2879.3559499999992</v>
      </c>
      <c r="U140" s="88">
        <v>1062.1242199999999</v>
      </c>
      <c r="V140" s="88">
        <v>1849.2745400000003</v>
      </c>
      <c r="W140" s="88">
        <v>1.3359999999999999</v>
      </c>
      <c r="X140" s="88">
        <v>927.23924999999997</v>
      </c>
      <c r="Y140" s="88">
        <v>704.34258000000011</v>
      </c>
      <c r="Z140" s="88">
        <v>414.54319000000004</v>
      </c>
      <c r="AA140" s="88">
        <v>0</v>
      </c>
      <c r="AB140" s="88">
        <v>1689.5135799999998</v>
      </c>
      <c r="AC140" s="88">
        <v>0</v>
      </c>
      <c r="AD140" s="88">
        <v>9623.8981300000014</v>
      </c>
      <c r="AE140" s="88">
        <v>449720.08413999999</v>
      </c>
      <c r="AF140" s="88">
        <v>17582.108429999997</v>
      </c>
      <c r="AG140" s="88">
        <v>94633.812080000018</v>
      </c>
      <c r="AH140" s="88">
        <v>0</v>
      </c>
      <c r="AI140" s="94">
        <v>704.34258000000011</v>
      </c>
      <c r="AJ140" s="425">
        <v>336799.82105000003</v>
      </c>
    </row>
    <row r="141" spans="1:38" x14ac:dyDescent="0.25">
      <c r="A141" s="83"/>
      <c r="B141" s="300"/>
      <c r="C141" s="216" t="s">
        <v>1180</v>
      </c>
      <c r="D141" s="394">
        <v>4745.4227200000005</v>
      </c>
      <c r="E141" s="88">
        <v>20648.53701</v>
      </c>
      <c r="F141" s="88">
        <v>36594.303099999997</v>
      </c>
      <c r="G141" s="88">
        <v>9089.9716300000018</v>
      </c>
      <c r="H141" s="88">
        <v>71078.234460000007</v>
      </c>
      <c r="I141" s="88">
        <v>829.43385000000001</v>
      </c>
      <c r="J141" s="88">
        <v>2123.8571199999997</v>
      </c>
      <c r="K141" s="88">
        <v>0</v>
      </c>
      <c r="L141" s="88">
        <v>0</v>
      </c>
      <c r="M141" s="88">
        <v>2954.8661400000005</v>
      </c>
      <c r="N141" s="88">
        <v>3286.0041000000001</v>
      </c>
      <c r="O141" s="88">
        <v>994.70130999999992</v>
      </c>
      <c r="P141" s="88">
        <v>310.95042999999998</v>
      </c>
      <c r="Q141" s="88">
        <v>40.458860000000001</v>
      </c>
      <c r="R141" s="88">
        <v>10540.271809999998</v>
      </c>
      <c r="S141" s="88">
        <v>853.31538999999987</v>
      </c>
      <c r="T141" s="88">
        <v>5.0000000000000001E-3</v>
      </c>
      <c r="U141" s="88">
        <v>0</v>
      </c>
      <c r="V141" s="88">
        <v>10.64729</v>
      </c>
      <c r="W141" s="88">
        <v>4.0000000000000001E-3</v>
      </c>
      <c r="X141" s="88">
        <v>1E-3</v>
      </c>
      <c r="Y141" s="88">
        <v>0</v>
      </c>
      <c r="Z141" s="88">
        <v>97.467370000000003</v>
      </c>
      <c r="AA141" s="88">
        <v>0</v>
      </c>
      <c r="AB141" s="88">
        <v>348.45852000000008</v>
      </c>
      <c r="AC141" s="88">
        <v>0</v>
      </c>
      <c r="AD141" s="88">
        <v>1309.8985700000001</v>
      </c>
      <c r="AE141" s="88">
        <v>82928.404839999988</v>
      </c>
      <c r="AF141" s="88">
        <v>3286.0041000000001</v>
      </c>
      <c r="AG141" s="88">
        <v>2965.51343</v>
      </c>
      <c r="AH141" s="88">
        <v>0</v>
      </c>
      <c r="AI141" s="94">
        <v>0</v>
      </c>
      <c r="AJ141" s="425">
        <v>76676.887309999991</v>
      </c>
    </row>
    <row r="142" spans="1:38" x14ac:dyDescent="0.25">
      <c r="A142" s="83"/>
      <c r="B142" s="219"/>
      <c r="C142" s="470" t="s">
        <v>1819</v>
      </c>
      <c r="D142" s="94">
        <v>17269.033620000002</v>
      </c>
      <c r="E142" s="94">
        <v>23396.973409999995</v>
      </c>
      <c r="F142" s="94">
        <v>54876.856000000007</v>
      </c>
      <c r="G142" s="94">
        <v>9385.4516999999996</v>
      </c>
      <c r="H142" s="94">
        <v>104928.31473</v>
      </c>
      <c r="I142" s="94">
        <v>7374.67155</v>
      </c>
      <c r="J142" s="94">
        <v>5353.6101700000008</v>
      </c>
      <c r="K142" s="94">
        <v>2E-3</v>
      </c>
      <c r="L142" s="94">
        <v>2507.32287</v>
      </c>
      <c r="M142" s="94">
        <v>1029.8291899999999</v>
      </c>
      <c r="N142" s="94">
        <v>3272.0379700000003</v>
      </c>
      <c r="O142" s="94">
        <v>5458.3859399999992</v>
      </c>
      <c r="P142" s="94">
        <v>2726.9204600000003</v>
      </c>
      <c r="Q142" s="94">
        <v>2.3E-2</v>
      </c>
      <c r="R142" s="94">
        <v>27722.80315</v>
      </c>
      <c r="S142" s="94">
        <v>5393.1002199999994</v>
      </c>
      <c r="T142" s="94">
        <v>682.69929999999999</v>
      </c>
      <c r="U142" s="94">
        <v>123.74798000000001</v>
      </c>
      <c r="V142" s="94">
        <v>137.38651999999999</v>
      </c>
      <c r="W142" s="94">
        <v>0</v>
      </c>
      <c r="X142" s="94">
        <v>73.29083</v>
      </c>
      <c r="Y142" s="94">
        <v>0</v>
      </c>
      <c r="Z142" s="94">
        <v>156.10989999999998</v>
      </c>
      <c r="AA142" s="94">
        <v>0</v>
      </c>
      <c r="AB142" s="94">
        <v>298.63581000000005</v>
      </c>
      <c r="AC142" s="94">
        <v>0</v>
      </c>
      <c r="AD142" s="94">
        <v>6864.9705599999998</v>
      </c>
      <c r="AE142" s="94">
        <v>139516.08843999999</v>
      </c>
      <c r="AF142" s="94">
        <v>3272.0399700000003</v>
      </c>
      <c r="AG142" s="94">
        <v>3674.5385799999999</v>
      </c>
      <c r="AH142" s="94">
        <v>0</v>
      </c>
      <c r="AI142" s="94">
        <v>0</v>
      </c>
      <c r="AJ142" s="425">
        <v>132569.50989000002</v>
      </c>
    </row>
    <row r="143" spans="1:38" x14ac:dyDescent="0.25">
      <c r="A143" s="83"/>
      <c r="B143" s="300"/>
      <c r="C143" s="391" t="s">
        <v>1179</v>
      </c>
      <c r="D143" s="94">
        <v>24572.60886</v>
      </c>
      <c r="E143" s="94">
        <v>58655.979910000009</v>
      </c>
      <c r="F143" s="94">
        <v>107294.26470999999</v>
      </c>
      <c r="G143" s="94">
        <v>50782.348489999997</v>
      </c>
      <c r="H143" s="94">
        <v>241305.20197000002</v>
      </c>
      <c r="I143" s="94">
        <v>46196.113590000001</v>
      </c>
      <c r="J143" s="94">
        <v>22051.494050000001</v>
      </c>
      <c r="K143" s="94">
        <v>0</v>
      </c>
      <c r="L143" s="94">
        <v>80243.220149999994</v>
      </c>
      <c r="M143" s="94">
        <v>12541.31739</v>
      </c>
      <c r="N143" s="94">
        <v>17582.108429999997</v>
      </c>
      <c r="O143" s="94">
        <v>4150.5597299999999</v>
      </c>
      <c r="P143" s="94">
        <v>3769.2085499999994</v>
      </c>
      <c r="Q143" s="94">
        <v>12256.962150000001</v>
      </c>
      <c r="R143" s="94">
        <v>198790.98403999998</v>
      </c>
      <c r="S143" s="94">
        <v>96.168819999999997</v>
      </c>
      <c r="T143" s="94">
        <v>2879.3559499999992</v>
      </c>
      <c r="U143" s="94">
        <v>1062.1242199999999</v>
      </c>
      <c r="V143" s="94">
        <v>1849.2745400000003</v>
      </c>
      <c r="W143" s="94">
        <v>1.3359999999999999</v>
      </c>
      <c r="X143" s="94">
        <v>927.23924999999997</v>
      </c>
      <c r="Y143" s="94">
        <v>704.34258000000011</v>
      </c>
      <c r="Z143" s="94">
        <v>414.54319000000004</v>
      </c>
      <c r="AA143" s="94">
        <v>0</v>
      </c>
      <c r="AB143" s="94">
        <v>1689.5135799999998</v>
      </c>
      <c r="AC143" s="94">
        <v>0</v>
      </c>
      <c r="AD143" s="94">
        <v>9623.8981300000014</v>
      </c>
      <c r="AE143" s="94">
        <v>449720.08413999999</v>
      </c>
      <c r="AF143" s="94">
        <v>17582.108429999997</v>
      </c>
      <c r="AG143" s="94">
        <v>94633.812080000018</v>
      </c>
      <c r="AH143" s="94">
        <v>0</v>
      </c>
      <c r="AI143" s="94">
        <v>704.34258000000011</v>
      </c>
      <c r="AJ143" s="425">
        <v>336799.82105000003</v>
      </c>
    </row>
    <row r="144" spans="1:38" x14ac:dyDescent="0.25">
      <c r="A144" s="83"/>
      <c r="B144" s="300"/>
      <c r="C144" s="391" t="s">
        <v>1017</v>
      </c>
      <c r="D144" s="141">
        <v>4745.4227200000005</v>
      </c>
      <c r="E144" s="141">
        <v>15880.688410000001</v>
      </c>
      <c r="F144" s="141">
        <v>36594.2961</v>
      </c>
      <c r="G144" s="141">
        <v>9089.9716300000018</v>
      </c>
      <c r="H144" s="141">
        <v>66310.378860000012</v>
      </c>
      <c r="I144" s="141">
        <v>829.43385000000001</v>
      </c>
      <c r="J144" s="141">
        <v>2123.8571199999997</v>
      </c>
      <c r="K144" s="141">
        <v>0</v>
      </c>
      <c r="L144" s="141">
        <v>0</v>
      </c>
      <c r="M144" s="141">
        <v>2802.9120100000005</v>
      </c>
      <c r="N144" s="141">
        <v>3286.0041000000001</v>
      </c>
      <c r="O144" s="141">
        <v>994.70130999999992</v>
      </c>
      <c r="P144" s="141">
        <v>310.95042999999998</v>
      </c>
      <c r="Q144" s="141">
        <v>40.458860000000001</v>
      </c>
      <c r="R144" s="141">
        <v>10388.317679999998</v>
      </c>
      <c r="S144" s="141">
        <v>853.31538999999987</v>
      </c>
      <c r="T144" s="141">
        <v>5.0000000000000001E-3</v>
      </c>
      <c r="U144" s="141">
        <v>0</v>
      </c>
      <c r="V144" s="141">
        <v>10.64729</v>
      </c>
      <c r="W144" s="141">
        <v>4.0000000000000001E-3</v>
      </c>
      <c r="X144" s="141">
        <v>1E-3</v>
      </c>
      <c r="Y144" s="141">
        <v>0</v>
      </c>
      <c r="Z144" s="141">
        <v>97.467370000000003</v>
      </c>
      <c r="AA144" s="141">
        <v>0</v>
      </c>
      <c r="AB144" s="141">
        <v>348.45852000000008</v>
      </c>
      <c r="AC144" s="141">
        <v>0</v>
      </c>
      <c r="AD144" s="141">
        <v>1309.8985700000001</v>
      </c>
      <c r="AE144" s="141">
        <v>78008.595109999995</v>
      </c>
      <c r="AF144" s="141">
        <v>3286.0041000000001</v>
      </c>
      <c r="AG144" s="141">
        <v>2813.5592999999999</v>
      </c>
      <c r="AH144" s="141">
        <v>0</v>
      </c>
      <c r="AI144" s="141">
        <v>0</v>
      </c>
      <c r="AJ144" s="532">
        <v>71909.031709999996</v>
      </c>
    </row>
    <row r="145" spans="1:38" x14ac:dyDescent="0.25">
      <c r="A145" s="83"/>
      <c r="B145" s="300"/>
      <c r="C145" s="391" t="s">
        <v>1820</v>
      </c>
      <c r="D145" s="94">
        <v>6361.65092</v>
      </c>
      <c r="E145" s="94">
        <v>2270.4995399999998</v>
      </c>
      <c r="F145" s="94">
        <v>46081.371979999989</v>
      </c>
      <c r="G145" s="94">
        <v>1116.67659</v>
      </c>
      <c r="H145" s="94">
        <v>55830.199030000003</v>
      </c>
      <c r="I145" s="94">
        <v>1043.1978999999999</v>
      </c>
      <c r="J145" s="94">
        <v>0</v>
      </c>
      <c r="K145" s="94">
        <v>0</v>
      </c>
      <c r="L145" s="94">
        <v>0</v>
      </c>
      <c r="M145" s="94">
        <v>1.7000000000000001E-2</v>
      </c>
      <c r="N145" s="94">
        <v>135.46753000000001</v>
      </c>
      <c r="O145" s="94">
        <v>1553.6742000000002</v>
      </c>
      <c r="P145" s="94">
        <v>325.83530999999999</v>
      </c>
      <c r="Q145" s="94">
        <v>16092.566019999998</v>
      </c>
      <c r="R145" s="94">
        <v>19150.757960000003</v>
      </c>
      <c r="S145" s="94">
        <v>2012.2582400000001</v>
      </c>
      <c r="T145" s="94">
        <v>24.380850000000002</v>
      </c>
      <c r="U145" s="94">
        <v>1083.9834000000001</v>
      </c>
      <c r="V145" s="94">
        <v>177.51531</v>
      </c>
      <c r="W145" s="94">
        <v>208.74703</v>
      </c>
      <c r="X145" s="94">
        <v>170.81543999999997</v>
      </c>
      <c r="Y145" s="94">
        <v>8886.9337999999989</v>
      </c>
      <c r="Z145" s="94">
        <v>30.016650000000006</v>
      </c>
      <c r="AA145" s="94">
        <v>5405.9798699999992</v>
      </c>
      <c r="AB145" s="94">
        <v>6496.6039499999997</v>
      </c>
      <c r="AC145" s="94">
        <v>5275.2324400000007</v>
      </c>
      <c r="AD145" s="94">
        <v>29772.466979999994</v>
      </c>
      <c r="AE145" s="94">
        <v>104753.42397000002</v>
      </c>
      <c r="AF145" s="94">
        <v>135.46753000000001</v>
      </c>
      <c r="AG145" s="94">
        <v>177.53230999999997</v>
      </c>
      <c r="AH145" s="94">
        <v>0</v>
      </c>
      <c r="AI145" s="94">
        <v>19568.146109999998</v>
      </c>
      <c r="AJ145" s="425">
        <v>84872.278019999983</v>
      </c>
    </row>
    <row r="146" spans="1:38" x14ac:dyDescent="0.25">
      <c r="A146" s="83"/>
      <c r="B146" s="300"/>
      <c r="C146" s="391" t="s">
        <v>1821</v>
      </c>
      <c r="D146" s="94">
        <v>0</v>
      </c>
      <c r="E146" s="94">
        <v>4767.8486000000003</v>
      </c>
      <c r="F146" s="94">
        <v>7.0000000000000001E-3</v>
      </c>
      <c r="G146" s="94">
        <v>0</v>
      </c>
      <c r="H146" s="94">
        <v>4767.8555999999999</v>
      </c>
      <c r="I146" s="94">
        <v>0</v>
      </c>
      <c r="J146" s="94">
        <v>0</v>
      </c>
      <c r="K146" s="94">
        <v>0</v>
      </c>
      <c r="L146" s="94">
        <v>0</v>
      </c>
      <c r="M146" s="94">
        <v>151.95413000000002</v>
      </c>
      <c r="N146" s="94">
        <v>0</v>
      </c>
      <c r="O146" s="94">
        <v>0</v>
      </c>
      <c r="P146" s="94">
        <v>0</v>
      </c>
      <c r="Q146" s="94">
        <v>0</v>
      </c>
      <c r="R146" s="94">
        <v>151.95413000000002</v>
      </c>
      <c r="S146" s="94">
        <v>0</v>
      </c>
      <c r="T146" s="94">
        <v>0</v>
      </c>
      <c r="U146" s="94">
        <v>0</v>
      </c>
      <c r="V146" s="94">
        <v>0</v>
      </c>
      <c r="W146" s="94">
        <v>0</v>
      </c>
      <c r="X146" s="94">
        <v>0</v>
      </c>
      <c r="Y146" s="94">
        <v>0</v>
      </c>
      <c r="Z146" s="94">
        <v>0</v>
      </c>
      <c r="AA146" s="94">
        <v>0</v>
      </c>
      <c r="AB146" s="94">
        <v>0</v>
      </c>
      <c r="AC146" s="94">
        <v>0</v>
      </c>
      <c r="AD146" s="94">
        <v>0</v>
      </c>
      <c r="AE146" s="94">
        <v>4919.8097299999999</v>
      </c>
      <c r="AF146" s="94">
        <v>0</v>
      </c>
      <c r="AG146" s="94">
        <v>151.95413000000002</v>
      </c>
      <c r="AH146" s="94">
        <v>0</v>
      </c>
      <c r="AI146" s="94">
        <v>0</v>
      </c>
      <c r="AJ146" s="425">
        <v>4767.8555999999999</v>
      </c>
    </row>
    <row r="147" spans="1:38" x14ac:dyDescent="0.25">
      <c r="A147" s="83"/>
      <c r="B147" s="300"/>
      <c r="C147" s="391" t="s">
        <v>563</v>
      </c>
      <c r="D147" s="94">
        <v>130.61032</v>
      </c>
      <c r="E147" s="94">
        <v>23226.712919999998</v>
      </c>
      <c r="F147" s="94">
        <v>23.276429999999998</v>
      </c>
      <c r="G147" s="94">
        <v>69.850459999999998</v>
      </c>
      <c r="H147" s="94">
        <v>23450.450130000001</v>
      </c>
      <c r="I147" s="94">
        <v>0</v>
      </c>
      <c r="J147" s="94">
        <v>77.932259999999999</v>
      </c>
      <c r="K147" s="94">
        <v>0</v>
      </c>
      <c r="L147" s="94">
        <v>0</v>
      </c>
      <c r="M147" s="94">
        <v>0</v>
      </c>
      <c r="N147" s="94">
        <v>0</v>
      </c>
      <c r="O147" s="94">
        <v>0</v>
      </c>
      <c r="P147" s="94">
        <v>15.69478</v>
      </c>
      <c r="Q147" s="94">
        <v>0</v>
      </c>
      <c r="R147" s="94">
        <v>93.627039999999994</v>
      </c>
      <c r="S147" s="94">
        <v>0</v>
      </c>
      <c r="T147" s="94">
        <v>0</v>
      </c>
      <c r="U147" s="94">
        <v>0</v>
      </c>
      <c r="V147" s="94">
        <v>0</v>
      </c>
      <c r="W147" s="94">
        <v>0</v>
      </c>
      <c r="X147" s="94">
        <v>0</v>
      </c>
      <c r="Y147" s="94">
        <v>0</v>
      </c>
      <c r="Z147" s="94">
        <v>0</v>
      </c>
      <c r="AA147" s="94">
        <v>0</v>
      </c>
      <c r="AB147" s="94">
        <v>0</v>
      </c>
      <c r="AC147" s="94">
        <v>0</v>
      </c>
      <c r="AD147" s="94">
        <v>0</v>
      </c>
      <c r="AE147" s="94">
        <v>23544.07717</v>
      </c>
      <c r="AF147" s="94">
        <v>0</v>
      </c>
      <c r="AG147" s="94">
        <v>0</v>
      </c>
      <c r="AH147" s="94">
        <v>0</v>
      </c>
      <c r="AI147" s="94">
        <v>0</v>
      </c>
      <c r="AJ147" s="425">
        <v>23544.07717</v>
      </c>
    </row>
    <row r="148" spans="1:38" x14ac:dyDescent="0.25">
      <c r="A148" s="83"/>
      <c r="B148" s="300"/>
      <c r="C148" s="391" t="s">
        <v>1018</v>
      </c>
      <c r="D148" s="357">
        <v>0</v>
      </c>
      <c r="E148" s="94">
        <v>0</v>
      </c>
      <c r="F148" s="94">
        <v>0</v>
      </c>
      <c r="G148" s="94">
        <v>0</v>
      </c>
      <c r="H148" s="94">
        <v>0</v>
      </c>
      <c r="I148" s="94">
        <v>0</v>
      </c>
      <c r="J148" s="94">
        <v>0</v>
      </c>
      <c r="K148" s="94">
        <v>0</v>
      </c>
      <c r="L148" s="94">
        <v>0</v>
      </c>
      <c r="M148" s="94">
        <v>0</v>
      </c>
      <c r="N148" s="94">
        <v>0</v>
      </c>
      <c r="O148" s="94">
        <v>0</v>
      </c>
      <c r="P148" s="94">
        <v>0</v>
      </c>
      <c r="Q148" s="94">
        <v>0</v>
      </c>
      <c r="R148" s="94">
        <v>0</v>
      </c>
      <c r="S148" s="94">
        <v>0</v>
      </c>
      <c r="T148" s="94">
        <v>0</v>
      </c>
      <c r="U148" s="94">
        <v>0</v>
      </c>
      <c r="V148" s="94">
        <v>0</v>
      </c>
      <c r="W148" s="94">
        <v>0</v>
      </c>
      <c r="X148" s="94">
        <v>0</v>
      </c>
      <c r="Y148" s="94">
        <v>0</v>
      </c>
      <c r="Z148" s="94">
        <v>0</v>
      </c>
      <c r="AA148" s="94">
        <v>0</v>
      </c>
      <c r="AB148" s="94">
        <v>0</v>
      </c>
      <c r="AC148" s="94">
        <v>0</v>
      </c>
      <c r="AD148" s="94">
        <v>0</v>
      </c>
      <c r="AE148" s="94">
        <v>0</v>
      </c>
      <c r="AF148" s="94">
        <v>0</v>
      </c>
      <c r="AG148" s="94">
        <v>0</v>
      </c>
      <c r="AH148" s="94">
        <v>0</v>
      </c>
      <c r="AI148" s="94">
        <v>0</v>
      </c>
      <c r="AJ148" s="425">
        <v>0</v>
      </c>
    </row>
    <row r="149" spans="1:38" s="14" customFormat="1" x14ac:dyDescent="0.25">
      <c r="A149" s="83"/>
      <c r="B149" s="301"/>
      <c r="C149" s="392" t="s">
        <v>564</v>
      </c>
      <c r="D149" s="393">
        <v>53079.326440000004</v>
      </c>
      <c r="E149" s="93">
        <v>128198.70279000001</v>
      </c>
      <c r="F149" s="93">
        <v>244870.07222</v>
      </c>
      <c r="G149" s="93">
        <v>70444.298869999999</v>
      </c>
      <c r="H149" s="93">
        <v>496592.40032000007</v>
      </c>
      <c r="I149" s="93">
        <v>55443.41689</v>
      </c>
      <c r="J149" s="93">
        <v>29606.893600000003</v>
      </c>
      <c r="K149" s="93">
        <v>2E-3</v>
      </c>
      <c r="L149" s="93">
        <v>82750.543019999997</v>
      </c>
      <c r="M149" s="93">
        <v>16526.029719999999</v>
      </c>
      <c r="N149" s="93">
        <v>24275.618029999998</v>
      </c>
      <c r="O149" s="93">
        <v>12157.321179999999</v>
      </c>
      <c r="P149" s="93">
        <v>7148.6095299999997</v>
      </c>
      <c r="Q149" s="93">
        <v>28390.010029999998</v>
      </c>
      <c r="R149" s="93">
        <v>256298.44399999999</v>
      </c>
      <c r="S149" s="93">
        <v>8354.8426699999982</v>
      </c>
      <c r="T149" s="93">
        <v>3586.4410999999996</v>
      </c>
      <c r="U149" s="93">
        <v>2269.8555999999999</v>
      </c>
      <c r="V149" s="93">
        <v>2174.8236600000005</v>
      </c>
      <c r="W149" s="93">
        <v>210.08703</v>
      </c>
      <c r="X149" s="93">
        <v>1171.3465200000001</v>
      </c>
      <c r="Y149" s="93">
        <v>9591.2763799999993</v>
      </c>
      <c r="Z149" s="93">
        <v>698.13711000000001</v>
      </c>
      <c r="AA149" s="93">
        <v>5405.9798699999992</v>
      </c>
      <c r="AB149" s="93">
        <v>8833.2118599999994</v>
      </c>
      <c r="AC149" s="93">
        <v>5275.2324400000007</v>
      </c>
      <c r="AD149" s="93">
        <v>47571.234239999998</v>
      </c>
      <c r="AE149" s="93">
        <v>800462.07855999994</v>
      </c>
      <c r="AF149" s="93">
        <v>24275.620029999998</v>
      </c>
      <c r="AG149" s="93">
        <v>101451.3964</v>
      </c>
      <c r="AH149" s="93">
        <v>0</v>
      </c>
      <c r="AI149" s="93">
        <v>20272.488689999998</v>
      </c>
      <c r="AJ149" s="426">
        <v>654462.57343999995</v>
      </c>
      <c r="AL149" s="64"/>
    </row>
    <row r="150" spans="1:38" x14ac:dyDescent="0.25">
      <c r="A150" s="83"/>
      <c r="B150" s="302"/>
      <c r="D150" s="94">
        <v>0</v>
      </c>
      <c r="E150" s="94">
        <v>0</v>
      </c>
      <c r="F150" s="94">
        <v>0</v>
      </c>
      <c r="G150" s="94">
        <v>0</v>
      </c>
      <c r="H150" s="94">
        <v>0</v>
      </c>
      <c r="I150" s="94">
        <v>0</v>
      </c>
      <c r="J150" s="94">
        <v>0</v>
      </c>
      <c r="K150" s="94">
        <v>0</v>
      </c>
      <c r="L150" s="94">
        <v>0</v>
      </c>
      <c r="M150" s="94">
        <v>0</v>
      </c>
      <c r="N150" s="94">
        <v>0</v>
      </c>
      <c r="O150" s="94">
        <v>0</v>
      </c>
      <c r="P150" s="94">
        <v>0</v>
      </c>
      <c r="Q150" s="94">
        <v>-6.8212102632969618E-12</v>
      </c>
      <c r="R150" s="94">
        <v>0</v>
      </c>
      <c r="S150" s="94">
        <v>0</v>
      </c>
      <c r="T150" s="94">
        <v>0</v>
      </c>
      <c r="U150" s="94">
        <v>0</v>
      </c>
      <c r="V150" s="94">
        <v>0</v>
      </c>
      <c r="W150" s="94">
        <v>0</v>
      </c>
      <c r="X150" s="94">
        <v>0</v>
      </c>
      <c r="Y150" s="94">
        <v>0</v>
      </c>
      <c r="Z150" s="94">
        <v>0</v>
      </c>
      <c r="AA150" s="94">
        <v>0</v>
      </c>
      <c r="AB150" s="94">
        <v>0</v>
      </c>
      <c r="AC150" s="94">
        <v>0</v>
      </c>
      <c r="AD150" s="94">
        <v>0</v>
      </c>
      <c r="AE150" s="94">
        <v>0</v>
      </c>
      <c r="AF150" s="94">
        <v>0</v>
      </c>
      <c r="AG150" s="94">
        <v>0</v>
      </c>
      <c r="AH150" s="94">
        <v>0</v>
      </c>
      <c r="AI150" s="94">
        <v>0</v>
      </c>
      <c r="AJ150" s="425">
        <v>0</v>
      </c>
    </row>
    <row r="151" spans="1:38" s="222" customFormat="1" x14ac:dyDescent="0.25">
      <c r="A151" s="83"/>
      <c r="B151" s="302"/>
      <c r="C151" s="221" t="s">
        <v>1181</v>
      </c>
      <c r="D151" s="358">
        <v>1983227.5782699999</v>
      </c>
      <c r="E151" s="213">
        <v>1555346.3725200002</v>
      </c>
      <c r="F151" s="213">
        <v>2970987.0226800004</v>
      </c>
      <c r="G151" s="213">
        <v>2301408.6645000004</v>
      </c>
      <c r="H151" s="213">
        <v>8810969.6379700005</v>
      </c>
      <c r="I151" s="213">
        <v>648260.89811999991</v>
      </c>
      <c r="J151" s="213">
        <v>1768941.66029</v>
      </c>
      <c r="K151" s="213">
        <v>204156.24600000001</v>
      </c>
      <c r="L151" s="213">
        <v>115128.92634999999</v>
      </c>
      <c r="M151" s="213">
        <v>67012.446360000002</v>
      </c>
      <c r="N151" s="213">
        <v>2106041.41958</v>
      </c>
      <c r="O151" s="213">
        <v>124677.61369</v>
      </c>
      <c r="P151" s="213">
        <v>350736.88078999997</v>
      </c>
      <c r="Q151" s="213">
        <v>33.779390000000006</v>
      </c>
      <c r="R151" s="213">
        <v>5384989.8705699993</v>
      </c>
      <c r="S151" s="213">
        <v>343338.29443000007</v>
      </c>
      <c r="T151" s="213">
        <v>63482.874329999999</v>
      </c>
      <c r="U151" s="213">
        <v>15779.516879999999</v>
      </c>
      <c r="V151" s="213">
        <v>5441.4908500000001</v>
      </c>
      <c r="W151" s="213">
        <v>79376.372210000001</v>
      </c>
      <c r="X151" s="213">
        <v>1109.5823899999998</v>
      </c>
      <c r="Y151" s="213">
        <v>0</v>
      </c>
      <c r="Z151" s="213">
        <v>9934.8801199999998</v>
      </c>
      <c r="AA151" s="213">
        <v>0</v>
      </c>
      <c r="AB151" s="213">
        <v>19192.603370000001</v>
      </c>
      <c r="AC151" s="213">
        <v>0</v>
      </c>
      <c r="AD151" s="213">
        <v>537655.61458000017</v>
      </c>
      <c r="AE151" s="213">
        <v>14733615.123119999</v>
      </c>
      <c r="AF151" s="213">
        <v>2310197.6655800007</v>
      </c>
      <c r="AG151" s="213">
        <v>187582.86355999997</v>
      </c>
      <c r="AH151" s="213">
        <v>0</v>
      </c>
      <c r="AI151" s="213">
        <v>0</v>
      </c>
      <c r="AJ151" s="427">
        <v>12235834.593979998</v>
      </c>
      <c r="AL151" s="64"/>
    </row>
    <row r="152" spans="1:38" s="223" customFormat="1" x14ac:dyDescent="0.25">
      <c r="A152" s="83"/>
      <c r="B152" s="302"/>
      <c r="C152" s="216" t="s">
        <v>1182</v>
      </c>
      <c r="D152" s="359">
        <v>1439621.65858</v>
      </c>
      <c r="E152" s="217">
        <v>1851800.7782700001</v>
      </c>
      <c r="F152" s="217">
        <v>2720797.4665899999</v>
      </c>
      <c r="G152" s="217">
        <v>1100567.5736800001</v>
      </c>
      <c r="H152" s="217">
        <v>7112787.477119999</v>
      </c>
      <c r="I152" s="217">
        <v>547797.43212000001</v>
      </c>
      <c r="J152" s="217">
        <v>622432.63488999999</v>
      </c>
      <c r="K152" s="217">
        <v>0</v>
      </c>
      <c r="L152" s="217">
        <v>1897207.6702599998</v>
      </c>
      <c r="M152" s="217">
        <v>504685.60022000008</v>
      </c>
      <c r="N152" s="217">
        <v>329368.68028000003</v>
      </c>
      <c r="O152" s="217">
        <v>164327.22598000002</v>
      </c>
      <c r="P152" s="217">
        <v>165776.23445999998</v>
      </c>
      <c r="Q152" s="217">
        <v>263898.80098</v>
      </c>
      <c r="R152" s="217">
        <v>4495494.2791899992</v>
      </c>
      <c r="S152" s="217">
        <v>4364.6423799999993</v>
      </c>
      <c r="T152" s="217">
        <v>63770.826520000002</v>
      </c>
      <c r="U152" s="217">
        <v>9331.1427199999998</v>
      </c>
      <c r="V152" s="217">
        <v>21856.623900000006</v>
      </c>
      <c r="W152" s="217">
        <v>860.5903800000001</v>
      </c>
      <c r="X152" s="217">
        <v>14321.843499999999</v>
      </c>
      <c r="Y152" s="217">
        <v>4909.3714200000013</v>
      </c>
      <c r="Z152" s="217">
        <v>4507.4095699999998</v>
      </c>
      <c r="AA152" s="217">
        <v>0</v>
      </c>
      <c r="AB152" s="217">
        <v>57359.650190000008</v>
      </c>
      <c r="AC152" s="217">
        <v>30.085339999999999</v>
      </c>
      <c r="AD152" s="217">
        <v>181312.18591999996</v>
      </c>
      <c r="AE152" s="217">
        <v>11789593.942230003</v>
      </c>
      <c r="AF152" s="217">
        <v>329368.68028000003</v>
      </c>
      <c r="AG152" s="217">
        <v>2423749.89438</v>
      </c>
      <c r="AH152" s="217">
        <v>0</v>
      </c>
      <c r="AI152" s="217">
        <v>4939.4567600000009</v>
      </c>
      <c r="AJ152" s="537">
        <v>9031535.9108099993</v>
      </c>
      <c r="AL152" s="64"/>
    </row>
    <row r="153" spans="1:38" s="218" customFormat="1" x14ac:dyDescent="0.25">
      <c r="A153" s="83"/>
      <c r="B153" s="302"/>
      <c r="C153" s="219" t="s">
        <v>1183</v>
      </c>
      <c r="D153" s="360">
        <v>207485.38005000001</v>
      </c>
      <c r="E153" s="220">
        <v>581450.02272999997</v>
      </c>
      <c r="F153" s="220">
        <v>762997.90263000003</v>
      </c>
      <c r="G153" s="220">
        <v>256047.62055000002</v>
      </c>
      <c r="H153" s="220">
        <v>1807980.9259599999</v>
      </c>
      <c r="I153" s="220">
        <v>49924.035000000003</v>
      </c>
      <c r="J153" s="220">
        <v>71091.154369999989</v>
      </c>
      <c r="K153" s="220">
        <v>0</v>
      </c>
      <c r="L153" s="220">
        <v>0</v>
      </c>
      <c r="M153" s="220">
        <v>96843.850990000006</v>
      </c>
      <c r="N153" s="220">
        <v>112748.28476000002</v>
      </c>
      <c r="O153" s="220">
        <v>36595.573719999993</v>
      </c>
      <c r="P153" s="220">
        <v>19477.416209999999</v>
      </c>
      <c r="Q153" s="220">
        <v>63.826520000000002</v>
      </c>
      <c r="R153" s="220">
        <v>386744.14156999998</v>
      </c>
      <c r="S153" s="220">
        <v>23521.7844</v>
      </c>
      <c r="T153" s="220">
        <v>1652.4958700000002</v>
      </c>
      <c r="U153" s="220">
        <v>25.45655</v>
      </c>
      <c r="V153" s="220">
        <v>118.22641999999999</v>
      </c>
      <c r="W153" s="220">
        <v>162.54998999999998</v>
      </c>
      <c r="X153" s="220">
        <v>1E-3</v>
      </c>
      <c r="Y153" s="220">
        <v>0</v>
      </c>
      <c r="Z153" s="220">
        <v>1807.5650000000001</v>
      </c>
      <c r="AA153" s="220">
        <v>0</v>
      </c>
      <c r="AB153" s="220">
        <v>12019.22536</v>
      </c>
      <c r="AC153" s="220">
        <v>0</v>
      </c>
      <c r="AD153" s="220">
        <v>39307.30459</v>
      </c>
      <c r="AE153" s="220">
        <v>2234032.3721199995</v>
      </c>
      <c r="AF153" s="220">
        <v>112748.28476000002</v>
      </c>
      <c r="AG153" s="220">
        <v>96962.077409999998</v>
      </c>
      <c r="AH153" s="220">
        <v>0</v>
      </c>
      <c r="AI153" s="220">
        <v>0</v>
      </c>
      <c r="AJ153" s="538">
        <v>2024322.0099500001</v>
      </c>
      <c r="AL153" s="64"/>
    </row>
    <row r="154" spans="1:38" x14ac:dyDescent="0.25">
      <c r="A154" s="83"/>
      <c r="B154" s="302"/>
      <c r="C154" s="469" t="s">
        <v>1822</v>
      </c>
      <c r="D154" s="94">
        <v>1983227.5782699999</v>
      </c>
      <c r="E154" s="94">
        <v>1555346.3725200002</v>
      </c>
      <c r="F154" s="94">
        <v>2970987.0226800004</v>
      </c>
      <c r="G154" s="94">
        <v>2301408.6645000004</v>
      </c>
      <c r="H154" s="94">
        <v>8810969.6379700005</v>
      </c>
      <c r="I154" s="94">
        <v>648260.89811999991</v>
      </c>
      <c r="J154" s="94">
        <v>1768941.66029</v>
      </c>
      <c r="K154" s="94">
        <v>204156.24600000001</v>
      </c>
      <c r="L154" s="94">
        <v>115128.92634999999</v>
      </c>
      <c r="M154" s="94">
        <v>67012.446360000002</v>
      </c>
      <c r="N154" s="94">
        <v>2106041.41958</v>
      </c>
      <c r="O154" s="94">
        <v>124677.61369</v>
      </c>
      <c r="P154" s="94">
        <v>350736.88078999997</v>
      </c>
      <c r="Q154" s="94">
        <v>33.779390000000006</v>
      </c>
      <c r="R154" s="94">
        <v>5384989.8705699993</v>
      </c>
      <c r="S154" s="94">
        <v>343338.29443000007</v>
      </c>
      <c r="T154" s="94">
        <v>63482.874329999999</v>
      </c>
      <c r="U154" s="94">
        <v>15779.516879999999</v>
      </c>
      <c r="V154" s="94">
        <v>5441.4908500000001</v>
      </c>
      <c r="W154" s="94">
        <v>79376.372210000001</v>
      </c>
      <c r="X154" s="94">
        <v>1109.5823899999998</v>
      </c>
      <c r="Y154" s="94">
        <v>0</v>
      </c>
      <c r="Z154" s="94">
        <v>9934.8801199999998</v>
      </c>
      <c r="AA154" s="94">
        <v>0</v>
      </c>
      <c r="AB154" s="94">
        <v>19192.603370000001</v>
      </c>
      <c r="AC154" s="94">
        <v>0</v>
      </c>
      <c r="AD154" s="94">
        <v>537655.61458000017</v>
      </c>
      <c r="AE154" s="94">
        <v>14733615.123119999</v>
      </c>
      <c r="AF154" s="94">
        <v>2310197.6655800007</v>
      </c>
      <c r="AG154" s="94">
        <v>187582.86355999997</v>
      </c>
      <c r="AH154" s="94">
        <v>0</v>
      </c>
      <c r="AI154" s="94">
        <v>0</v>
      </c>
      <c r="AJ154" s="425">
        <v>12235834.593979998</v>
      </c>
    </row>
    <row r="155" spans="1:38" x14ac:dyDescent="0.25">
      <c r="A155" s="83"/>
      <c r="B155" s="300"/>
      <c r="C155" s="104" t="s">
        <v>1182</v>
      </c>
      <c r="D155" s="94">
        <v>1439621.65858</v>
      </c>
      <c r="E155" s="94">
        <v>1851800.7782700001</v>
      </c>
      <c r="F155" s="94">
        <v>2720797.4665899999</v>
      </c>
      <c r="G155" s="94">
        <v>1100567.5736800001</v>
      </c>
      <c r="H155" s="94">
        <v>7112787.477119999</v>
      </c>
      <c r="I155" s="94">
        <v>547797.43212000001</v>
      </c>
      <c r="J155" s="94">
        <v>622432.63488999999</v>
      </c>
      <c r="K155" s="94">
        <v>0</v>
      </c>
      <c r="L155" s="94">
        <v>1897207.6702599998</v>
      </c>
      <c r="M155" s="94">
        <v>504685.60022000008</v>
      </c>
      <c r="N155" s="94">
        <v>329368.68028000003</v>
      </c>
      <c r="O155" s="94">
        <v>164327.22598000002</v>
      </c>
      <c r="P155" s="94">
        <v>165776.23445999998</v>
      </c>
      <c r="Q155" s="94">
        <v>263898.80098</v>
      </c>
      <c r="R155" s="94">
        <v>4495494.2791899992</v>
      </c>
      <c r="S155" s="94">
        <v>4364.6423799999993</v>
      </c>
      <c r="T155" s="94">
        <v>63770.826520000002</v>
      </c>
      <c r="U155" s="94">
        <v>9331.1427199999998</v>
      </c>
      <c r="V155" s="94">
        <v>21856.623900000006</v>
      </c>
      <c r="W155" s="94">
        <v>860.5903800000001</v>
      </c>
      <c r="X155" s="94">
        <v>14321.843499999999</v>
      </c>
      <c r="Y155" s="94">
        <v>4909.3714200000013</v>
      </c>
      <c r="Z155" s="94">
        <v>4507.4095699999998</v>
      </c>
      <c r="AA155" s="94">
        <v>0</v>
      </c>
      <c r="AB155" s="94">
        <v>57359.650190000008</v>
      </c>
      <c r="AC155" s="94">
        <v>30.085339999999999</v>
      </c>
      <c r="AD155" s="94">
        <v>181312.18591999996</v>
      </c>
      <c r="AE155" s="94">
        <v>11789593.942230003</v>
      </c>
      <c r="AF155" s="94">
        <v>329368.68028000003</v>
      </c>
      <c r="AG155" s="94">
        <v>2423749.89438</v>
      </c>
      <c r="AH155" s="94">
        <v>0</v>
      </c>
      <c r="AI155" s="94">
        <v>4939.4567600000009</v>
      </c>
      <c r="AJ155" s="425">
        <v>9031535.9108099993</v>
      </c>
    </row>
    <row r="156" spans="1:38" x14ac:dyDescent="0.25">
      <c r="A156" s="83"/>
      <c r="B156" s="300"/>
      <c r="C156" s="104" t="s">
        <v>1019</v>
      </c>
      <c r="D156" s="94">
        <v>207485.38005000001</v>
      </c>
      <c r="E156" s="94">
        <v>527949.50848999992</v>
      </c>
      <c r="F156" s="94">
        <v>754646.34085000004</v>
      </c>
      <c r="G156" s="94">
        <v>256047.62055000002</v>
      </c>
      <c r="H156" s="94">
        <v>1746128.8499399999</v>
      </c>
      <c r="I156" s="94">
        <v>49924.035000000003</v>
      </c>
      <c r="J156" s="94">
        <v>71091.154369999989</v>
      </c>
      <c r="K156" s="94">
        <v>0</v>
      </c>
      <c r="L156" s="94">
        <v>0</v>
      </c>
      <c r="M156" s="94">
        <v>93733.593670000002</v>
      </c>
      <c r="N156" s="94">
        <v>112335.16422000002</v>
      </c>
      <c r="O156" s="94">
        <v>36595.573719999993</v>
      </c>
      <c r="P156" s="94">
        <v>19477.416209999999</v>
      </c>
      <c r="Q156" s="94">
        <v>63.826520000000002</v>
      </c>
      <c r="R156" s="94">
        <v>383220.76370999997</v>
      </c>
      <c r="S156" s="94">
        <v>23521.7844</v>
      </c>
      <c r="T156" s="94">
        <v>1652.4958700000002</v>
      </c>
      <c r="U156" s="94">
        <v>25.45655</v>
      </c>
      <c r="V156" s="94">
        <v>118.22641999999999</v>
      </c>
      <c r="W156" s="94">
        <v>162.54998999999998</v>
      </c>
      <c r="X156" s="94">
        <v>1E-3</v>
      </c>
      <c r="Y156" s="94">
        <v>0</v>
      </c>
      <c r="Z156" s="94">
        <v>1807.5650000000001</v>
      </c>
      <c r="AA156" s="94">
        <v>0</v>
      </c>
      <c r="AB156" s="94">
        <v>12019.22536</v>
      </c>
      <c r="AC156" s="94">
        <v>0</v>
      </c>
      <c r="AD156" s="94">
        <v>39307.30459</v>
      </c>
      <c r="AE156" s="94">
        <v>2168656.9182399996</v>
      </c>
      <c r="AF156" s="94">
        <v>112335.16422000002</v>
      </c>
      <c r="AG156" s="94">
        <v>93851.820089999994</v>
      </c>
      <c r="AH156" s="94">
        <v>0</v>
      </c>
      <c r="AI156" s="94">
        <v>0</v>
      </c>
      <c r="AJ156" s="425">
        <v>1962469.9339300001</v>
      </c>
    </row>
    <row r="157" spans="1:38" x14ac:dyDescent="0.25">
      <c r="A157" s="83"/>
      <c r="B157" s="300"/>
      <c r="C157" s="104" t="s">
        <v>1823</v>
      </c>
      <c r="D157" s="94">
        <v>215388.92070000002</v>
      </c>
      <c r="E157" s="94">
        <v>10618.617869999998</v>
      </c>
      <c r="F157" s="94">
        <v>1311151.02621</v>
      </c>
      <c r="G157" s="94">
        <v>19346.735579999997</v>
      </c>
      <c r="H157" s="94">
        <v>1556505.3003599998</v>
      </c>
      <c r="I157" s="94">
        <v>6378.8366100000003</v>
      </c>
      <c r="J157" s="94">
        <v>0</v>
      </c>
      <c r="K157" s="94">
        <v>0</v>
      </c>
      <c r="L157" s="94">
        <v>0</v>
      </c>
      <c r="M157" s="94">
        <v>1.7000000000000001E-2</v>
      </c>
      <c r="N157" s="94">
        <v>3023.1822999999999</v>
      </c>
      <c r="O157" s="94">
        <v>66039.458749999991</v>
      </c>
      <c r="P157" s="94">
        <v>5809.78971</v>
      </c>
      <c r="Q157" s="94">
        <v>343773.16428999999</v>
      </c>
      <c r="R157" s="94">
        <v>425024.44866000005</v>
      </c>
      <c r="S157" s="94">
        <v>72123.613949999999</v>
      </c>
      <c r="T157" s="94">
        <v>188.10473999999999</v>
      </c>
      <c r="U157" s="94">
        <v>7412.31423</v>
      </c>
      <c r="V157" s="94">
        <v>1548.7844300000002</v>
      </c>
      <c r="W157" s="94">
        <v>8976.3128400000005</v>
      </c>
      <c r="X157" s="94">
        <v>803.59647999999993</v>
      </c>
      <c r="Y157" s="94">
        <v>67380.19515</v>
      </c>
      <c r="Z157" s="94">
        <v>122.96248</v>
      </c>
      <c r="AA157" s="94">
        <v>81300.52803999999</v>
      </c>
      <c r="AB157" s="94">
        <v>78024.414270000008</v>
      </c>
      <c r="AC157" s="94">
        <v>83779.546960000007</v>
      </c>
      <c r="AD157" s="94">
        <v>401660.37356999994</v>
      </c>
      <c r="AE157" s="94">
        <v>2383190.1225899998</v>
      </c>
      <c r="AF157" s="94">
        <v>3023.1822999999999</v>
      </c>
      <c r="AG157" s="94">
        <v>1548.8014300000002</v>
      </c>
      <c r="AH157" s="94">
        <v>0</v>
      </c>
      <c r="AI157" s="94">
        <v>232460.27015</v>
      </c>
      <c r="AJ157" s="425">
        <v>2146157.8687100001</v>
      </c>
    </row>
    <row r="158" spans="1:38" x14ac:dyDescent="0.25">
      <c r="A158" s="83"/>
      <c r="B158" s="300"/>
      <c r="C158" s="104" t="s">
        <v>1824</v>
      </c>
      <c r="D158" s="94">
        <v>0</v>
      </c>
      <c r="E158" s="94">
        <v>53500.514240000004</v>
      </c>
      <c r="F158" s="242">
        <v>8351.56178</v>
      </c>
      <c r="G158" s="94">
        <v>0</v>
      </c>
      <c r="H158" s="94">
        <v>61852.076020000008</v>
      </c>
      <c r="I158" s="94">
        <v>0</v>
      </c>
      <c r="J158" s="94">
        <v>0</v>
      </c>
      <c r="K158" s="94">
        <v>0</v>
      </c>
      <c r="L158" s="94">
        <v>0</v>
      </c>
      <c r="M158" s="94">
        <v>3110.2573200000002</v>
      </c>
      <c r="N158" s="94">
        <v>413.12054000000001</v>
      </c>
      <c r="O158" s="94">
        <v>0</v>
      </c>
      <c r="P158" s="94">
        <v>0</v>
      </c>
      <c r="Q158" s="94">
        <v>0</v>
      </c>
      <c r="R158" s="94">
        <v>3523.3778600000001</v>
      </c>
      <c r="S158" s="94">
        <v>0</v>
      </c>
      <c r="T158" s="94">
        <v>0</v>
      </c>
      <c r="U158" s="94">
        <v>0</v>
      </c>
      <c r="V158" s="94">
        <v>0</v>
      </c>
      <c r="W158" s="94">
        <v>0</v>
      </c>
      <c r="X158" s="94">
        <v>0</v>
      </c>
      <c r="Y158" s="94">
        <v>0</v>
      </c>
      <c r="Z158" s="94">
        <v>0</v>
      </c>
      <c r="AA158" s="94">
        <v>0</v>
      </c>
      <c r="AB158" s="94">
        <v>0</v>
      </c>
      <c r="AC158" s="94">
        <v>0</v>
      </c>
      <c r="AD158" s="94">
        <v>0</v>
      </c>
      <c r="AE158" s="94">
        <v>65375.453880000008</v>
      </c>
      <c r="AF158" s="94">
        <v>413.12054000000001</v>
      </c>
      <c r="AG158" s="94">
        <v>3110.2573200000002</v>
      </c>
      <c r="AH158" s="94">
        <v>0</v>
      </c>
      <c r="AI158" s="94">
        <v>0</v>
      </c>
      <c r="AJ158" s="425">
        <v>61852.076020000008</v>
      </c>
    </row>
    <row r="159" spans="1:38" x14ac:dyDescent="0.25">
      <c r="A159" s="83"/>
      <c r="B159" s="300"/>
      <c r="C159" s="104" t="s">
        <v>565</v>
      </c>
      <c r="D159" s="94">
        <v>2644.1918800000003</v>
      </c>
      <c r="E159" s="94">
        <v>342361.50079000002</v>
      </c>
      <c r="F159" s="94">
        <v>16618.256550000002</v>
      </c>
      <c r="G159" s="94">
        <v>396.73025999999999</v>
      </c>
      <c r="H159" s="94">
        <v>362020.67948000005</v>
      </c>
      <c r="I159" s="94">
        <v>0</v>
      </c>
      <c r="J159" s="94">
        <v>3641.2708300000004</v>
      </c>
      <c r="K159" s="94">
        <v>0</v>
      </c>
      <c r="L159" s="94">
        <v>0</v>
      </c>
      <c r="M159" s="94">
        <v>0</v>
      </c>
      <c r="N159" s="94">
        <v>0</v>
      </c>
      <c r="O159" s="94">
        <v>238.35738000000001</v>
      </c>
      <c r="P159" s="94">
        <v>2884.2465099999999</v>
      </c>
      <c r="Q159" s="94">
        <v>0</v>
      </c>
      <c r="R159" s="94">
        <v>6763.8747200000016</v>
      </c>
      <c r="S159" s="94">
        <v>208.50975</v>
      </c>
      <c r="T159" s="94">
        <v>0</v>
      </c>
      <c r="U159" s="94">
        <v>0</v>
      </c>
      <c r="V159" s="94">
        <v>0</v>
      </c>
      <c r="W159" s="94">
        <v>0</v>
      </c>
      <c r="X159" s="94">
        <v>0</v>
      </c>
      <c r="Y159" s="94">
        <v>0</v>
      </c>
      <c r="Z159" s="94">
        <v>0</v>
      </c>
      <c r="AA159" s="94">
        <v>0</v>
      </c>
      <c r="AB159" s="94">
        <v>0</v>
      </c>
      <c r="AC159" s="94">
        <v>0</v>
      </c>
      <c r="AD159" s="94">
        <v>208.50975</v>
      </c>
      <c r="AE159" s="94">
        <v>368993.06395000004</v>
      </c>
      <c r="AF159" s="94">
        <v>0</v>
      </c>
      <c r="AG159" s="94">
        <v>0</v>
      </c>
      <c r="AH159" s="94">
        <v>0</v>
      </c>
      <c r="AI159" s="94">
        <v>0</v>
      </c>
      <c r="AJ159" s="425">
        <v>368993.06395000004</v>
      </c>
      <c r="AL159" s="327"/>
    </row>
    <row r="160" spans="1:38" x14ac:dyDescent="0.25">
      <c r="A160" s="83"/>
      <c r="B160" s="300"/>
      <c r="C160" s="104" t="s">
        <v>1020</v>
      </c>
      <c r="D160" s="94">
        <v>0</v>
      </c>
      <c r="E160" s="94">
        <v>0</v>
      </c>
      <c r="F160" s="94">
        <v>0</v>
      </c>
      <c r="G160" s="94">
        <v>0</v>
      </c>
      <c r="H160" s="94">
        <v>0</v>
      </c>
      <c r="I160" s="94">
        <v>0</v>
      </c>
      <c r="J160" s="94">
        <v>0</v>
      </c>
      <c r="K160" s="94">
        <v>0</v>
      </c>
      <c r="L160" s="94">
        <v>0</v>
      </c>
      <c r="M160" s="94">
        <v>0</v>
      </c>
      <c r="N160" s="94">
        <v>0</v>
      </c>
      <c r="O160" s="94">
        <v>0</v>
      </c>
      <c r="P160" s="94">
        <v>0</v>
      </c>
      <c r="Q160" s="94">
        <v>0</v>
      </c>
      <c r="R160" s="94">
        <v>0</v>
      </c>
      <c r="S160" s="94">
        <v>0</v>
      </c>
      <c r="T160" s="94">
        <v>0</v>
      </c>
      <c r="U160" s="94">
        <v>0</v>
      </c>
      <c r="V160" s="94">
        <v>0</v>
      </c>
      <c r="W160" s="94">
        <v>0</v>
      </c>
      <c r="X160" s="94">
        <v>0</v>
      </c>
      <c r="Y160" s="94">
        <v>0</v>
      </c>
      <c r="Z160" s="94">
        <v>0</v>
      </c>
      <c r="AA160" s="94">
        <v>0</v>
      </c>
      <c r="AB160" s="94">
        <v>0</v>
      </c>
      <c r="AC160" s="94">
        <v>0</v>
      </c>
      <c r="AD160" s="94">
        <v>0</v>
      </c>
      <c r="AE160" s="94">
        <v>0</v>
      </c>
      <c r="AF160" s="94">
        <v>0</v>
      </c>
      <c r="AG160" s="94">
        <v>0</v>
      </c>
      <c r="AH160" s="94">
        <v>0</v>
      </c>
      <c r="AI160" s="94">
        <v>0</v>
      </c>
      <c r="AJ160" s="425">
        <v>0</v>
      </c>
    </row>
    <row r="161" spans="1:38" s="14" customFormat="1" x14ac:dyDescent="0.25">
      <c r="A161" s="90"/>
      <c r="B161" s="303"/>
      <c r="C161" s="27" t="s">
        <v>1280</v>
      </c>
      <c r="D161" s="108">
        <v>3848367.7294800002</v>
      </c>
      <c r="E161" s="108">
        <v>4341577.2921799999</v>
      </c>
      <c r="F161" s="108">
        <v>7782551.6746600019</v>
      </c>
      <c r="G161" s="108">
        <v>3677767.3245700006</v>
      </c>
      <c r="H161" s="108">
        <v>19650264.020890001</v>
      </c>
      <c r="I161" s="108">
        <v>1252361.2018500001</v>
      </c>
      <c r="J161" s="108">
        <v>2466106.7203800003</v>
      </c>
      <c r="K161" s="108">
        <v>204156.24600000001</v>
      </c>
      <c r="L161" s="108">
        <v>2012336.5966099999</v>
      </c>
      <c r="M161" s="108">
        <v>668541.91457000014</v>
      </c>
      <c r="N161" s="108">
        <v>2551181.5669200001</v>
      </c>
      <c r="O161" s="108">
        <v>391878.22952000005</v>
      </c>
      <c r="P161" s="108">
        <v>544684.56767999998</v>
      </c>
      <c r="Q161" s="108">
        <v>607769.57117999997</v>
      </c>
      <c r="R161" s="108">
        <v>10699016.614709999</v>
      </c>
      <c r="S161" s="108">
        <v>443556.8449100001</v>
      </c>
      <c r="T161" s="108">
        <v>129094.30145999999</v>
      </c>
      <c r="U161" s="108">
        <v>32548.430379999998</v>
      </c>
      <c r="V161" s="108">
        <v>28965.125600000003</v>
      </c>
      <c r="W161" s="108">
        <v>89375.825419999994</v>
      </c>
      <c r="X161" s="108">
        <v>16235.023369999999</v>
      </c>
      <c r="Y161" s="108">
        <v>72289.566569999995</v>
      </c>
      <c r="Z161" s="108">
        <v>16372.81717</v>
      </c>
      <c r="AA161" s="108">
        <v>81300.52803999999</v>
      </c>
      <c r="AB161" s="108">
        <v>166595.89319</v>
      </c>
      <c r="AC161" s="108">
        <v>83809.632300000012</v>
      </c>
      <c r="AD161" s="108">
        <v>1160143.98841</v>
      </c>
      <c r="AE161" s="108">
        <v>31509424.624009997</v>
      </c>
      <c r="AF161" s="108">
        <v>2755337.8129200009</v>
      </c>
      <c r="AG161" s="108">
        <v>2709843.6367799998</v>
      </c>
      <c r="AH161" s="108">
        <v>0</v>
      </c>
      <c r="AI161" s="108">
        <v>237399.72691</v>
      </c>
      <c r="AJ161" s="539">
        <v>25806843.4474</v>
      </c>
      <c r="AL161" s="64"/>
    </row>
    <row r="162" spans="1:38" x14ac:dyDescent="0.25"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115"/>
      <c r="AF162" s="115"/>
      <c r="AG162" s="115"/>
      <c r="AH162" s="115"/>
      <c r="AI162" s="94"/>
      <c r="AJ162" s="115"/>
    </row>
    <row r="163" spans="1:38" s="14" customFormat="1" x14ac:dyDescent="0.25">
      <c r="A163" s="82"/>
      <c r="C163" s="14" t="s">
        <v>548</v>
      </c>
      <c r="D163" s="100">
        <v>0</v>
      </c>
      <c r="E163" s="100">
        <v>0</v>
      </c>
      <c r="F163" s="225">
        <v>0</v>
      </c>
      <c r="G163" s="225">
        <v>0</v>
      </c>
      <c r="H163" s="100">
        <v>0</v>
      </c>
      <c r="I163" s="100">
        <v>0</v>
      </c>
      <c r="J163" s="100">
        <v>0</v>
      </c>
      <c r="K163" s="225">
        <v>0</v>
      </c>
      <c r="L163" s="225">
        <v>0</v>
      </c>
      <c r="M163" s="225">
        <v>0</v>
      </c>
      <c r="N163" s="225">
        <v>0</v>
      </c>
      <c r="O163" s="225">
        <v>0</v>
      </c>
      <c r="P163" s="225">
        <v>0</v>
      </c>
      <c r="Q163" s="225">
        <v>0</v>
      </c>
      <c r="R163" s="225">
        <v>0</v>
      </c>
      <c r="S163" s="225">
        <v>0</v>
      </c>
      <c r="T163" s="225">
        <v>0</v>
      </c>
      <c r="U163" s="225">
        <v>0</v>
      </c>
      <c r="V163" s="225">
        <v>0</v>
      </c>
      <c r="W163" s="225">
        <v>0</v>
      </c>
      <c r="X163" s="225">
        <v>0</v>
      </c>
      <c r="Y163" s="225">
        <v>0</v>
      </c>
      <c r="Z163" s="225">
        <v>0</v>
      </c>
      <c r="AA163" s="225">
        <v>0</v>
      </c>
      <c r="AB163" s="225">
        <v>0</v>
      </c>
      <c r="AC163" s="225">
        <v>0</v>
      </c>
      <c r="AD163" s="225">
        <v>0</v>
      </c>
      <c r="AE163" s="100">
        <v>0</v>
      </c>
      <c r="AF163" s="225">
        <v>0</v>
      </c>
      <c r="AG163" s="225">
        <v>0</v>
      </c>
      <c r="AH163" s="225">
        <v>0</v>
      </c>
      <c r="AI163" s="502">
        <v>0</v>
      </c>
      <c r="AJ163" s="225">
        <v>0</v>
      </c>
      <c r="AL163" s="64"/>
    </row>
    <row r="164" spans="1:38" x14ac:dyDescent="0.25"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115"/>
      <c r="AF164" s="115"/>
      <c r="AG164" s="115"/>
      <c r="AH164" s="115"/>
      <c r="AI164" s="94"/>
      <c r="AJ164" s="115"/>
    </row>
    <row r="166" spans="1:38" s="229" customFormat="1" x14ac:dyDescent="0.3">
      <c r="C166" s="304" t="s">
        <v>503</v>
      </c>
      <c r="D166" s="230"/>
      <c r="E166" s="395"/>
      <c r="H166" s="395"/>
      <c r="I166" s="395"/>
      <c r="J166" s="395"/>
      <c r="AL166" s="332"/>
    </row>
    <row r="167" spans="1:38" x14ac:dyDescent="0.25">
      <c r="B167" s="94" t="s">
        <v>1195</v>
      </c>
      <c r="C167" s="104" t="s">
        <v>1185</v>
      </c>
      <c r="D167" s="94">
        <v>64075.100860000006</v>
      </c>
      <c r="E167" s="94">
        <v>107903.08792999999</v>
      </c>
      <c r="F167" s="94">
        <v>400225.35236999998</v>
      </c>
      <c r="G167" s="94">
        <v>64875.789099999995</v>
      </c>
      <c r="H167" s="94">
        <v>637079.33025999996</v>
      </c>
      <c r="I167" s="94">
        <v>28549.34232</v>
      </c>
      <c r="J167" s="94">
        <v>66444.744930000001</v>
      </c>
      <c r="K167" s="94">
        <v>16625.080000000002</v>
      </c>
      <c r="L167" s="94">
        <v>6876.24791</v>
      </c>
      <c r="M167" s="94">
        <v>21366.946539999997</v>
      </c>
      <c r="N167" s="94">
        <v>72831.32729999999</v>
      </c>
      <c r="O167" s="94">
        <v>14925.12644</v>
      </c>
      <c r="P167" s="94">
        <v>11396.51238</v>
      </c>
      <c r="Q167" s="94">
        <v>0.36054999999999998</v>
      </c>
      <c r="R167" s="94">
        <v>239015.68836999996</v>
      </c>
      <c r="S167" s="94">
        <v>7135.0796600000003</v>
      </c>
      <c r="T167" s="94">
        <v>867.65090999999995</v>
      </c>
      <c r="U167" s="94">
        <v>387.10895000000005</v>
      </c>
      <c r="V167" s="94">
        <v>185.24611999999999</v>
      </c>
      <c r="W167" s="94">
        <v>1265.1255700000002</v>
      </c>
      <c r="X167" s="94">
        <v>26.383209999999998</v>
      </c>
      <c r="Y167" s="94">
        <v>0</v>
      </c>
      <c r="Z167" s="94">
        <v>265.96172999999999</v>
      </c>
      <c r="AA167" s="94">
        <v>0</v>
      </c>
      <c r="AB167" s="94">
        <v>527.38468</v>
      </c>
      <c r="AC167" s="94">
        <v>0</v>
      </c>
      <c r="AD167" s="94">
        <v>10659.940830000001</v>
      </c>
      <c r="AE167" s="94">
        <v>886754.95945999993</v>
      </c>
      <c r="AF167" s="94">
        <v>89456.407299999992</v>
      </c>
      <c r="AG167" s="94">
        <v>28428.440569999999</v>
      </c>
      <c r="AH167" s="94">
        <v>0</v>
      </c>
      <c r="AI167" s="94">
        <v>0</v>
      </c>
      <c r="AJ167" s="425">
        <v>768870.1115900001</v>
      </c>
      <c r="AK167" s="82">
        <v>0</v>
      </c>
      <c r="AL167" s="327"/>
    </row>
    <row r="168" spans="1:38" x14ac:dyDescent="0.25">
      <c r="B168" s="94" t="s">
        <v>1194</v>
      </c>
      <c r="C168" s="104" t="s">
        <v>1186</v>
      </c>
      <c r="D168" s="94">
        <v>68494.445500000002</v>
      </c>
      <c r="E168" s="94">
        <v>79786.937859999991</v>
      </c>
      <c r="F168" s="94">
        <v>170396.9535</v>
      </c>
      <c r="G168" s="94">
        <v>82636.020149999997</v>
      </c>
      <c r="H168" s="94">
        <v>401314.35701000004</v>
      </c>
      <c r="I168" s="94">
        <v>46924.005810000002</v>
      </c>
      <c r="J168" s="94">
        <v>24124.062930000004</v>
      </c>
      <c r="K168" s="94">
        <v>0</v>
      </c>
      <c r="L168" s="94">
        <v>209347.85253999999</v>
      </c>
      <c r="M168" s="94">
        <v>22960.71731</v>
      </c>
      <c r="N168" s="94">
        <v>31689.498790000001</v>
      </c>
      <c r="O168" s="94">
        <v>16325.4125</v>
      </c>
      <c r="P168" s="94">
        <v>8250.3263599999991</v>
      </c>
      <c r="Q168" s="94">
        <v>24296.28196</v>
      </c>
      <c r="R168" s="94">
        <v>383918.15820000001</v>
      </c>
      <c r="S168" s="94">
        <v>124.89287000000002</v>
      </c>
      <c r="T168" s="94">
        <v>2900.2910000000002</v>
      </c>
      <c r="U168" s="94">
        <v>806.33291999999994</v>
      </c>
      <c r="V168" s="94">
        <v>1779.9871999999998</v>
      </c>
      <c r="W168" s="94">
        <v>34.963549999999998</v>
      </c>
      <c r="X168" s="94">
        <v>890.42870000000005</v>
      </c>
      <c r="Y168" s="94">
        <v>252.03804</v>
      </c>
      <c r="Z168" s="94">
        <v>445.93292000000002</v>
      </c>
      <c r="AA168" s="94">
        <v>0</v>
      </c>
      <c r="AB168" s="94">
        <v>3090.47246</v>
      </c>
      <c r="AC168" s="94">
        <v>0.31365999999999999</v>
      </c>
      <c r="AD168" s="94">
        <v>10325.653320000001</v>
      </c>
      <c r="AE168" s="94">
        <v>795558.16853000014</v>
      </c>
      <c r="AF168" s="94">
        <v>31689.498790000001</v>
      </c>
      <c r="AG168" s="94">
        <v>234088.55705</v>
      </c>
      <c r="AH168" s="94">
        <v>0</v>
      </c>
      <c r="AI168" s="94">
        <v>252.35169999999999</v>
      </c>
      <c r="AJ168" s="425">
        <v>529527.76098999998</v>
      </c>
      <c r="AL168" s="327"/>
    </row>
    <row r="169" spans="1:38" x14ac:dyDescent="0.25">
      <c r="B169" s="300" t="s">
        <v>1870</v>
      </c>
      <c r="C169" s="104" t="s">
        <v>1187</v>
      </c>
      <c r="D169" s="94">
        <v>11742.05565</v>
      </c>
      <c r="E169" s="94">
        <v>22354.590229999998</v>
      </c>
      <c r="F169" s="94">
        <v>51666.596939999996</v>
      </c>
      <c r="G169" s="94">
        <v>12668.126049999999</v>
      </c>
      <c r="H169" s="94">
        <v>98431.36887000002</v>
      </c>
      <c r="I169" s="94">
        <v>1418.1352400000001</v>
      </c>
      <c r="J169" s="94">
        <v>2224.56853</v>
      </c>
      <c r="K169" s="94">
        <v>0</v>
      </c>
      <c r="L169" s="94">
        <v>0</v>
      </c>
      <c r="M169" s="94">
        <v>5177.8839799999996</v>
      </c>
      <c r="N169" s="94">
        <v>4653.4118599999993</v>
      </c>
      <c r="O169" s="94">
        <v>1260.96711</v>
      </c>
      <c r="P169" s="94">
        <v>537.08025999999995</v>
      </c>
      <c r="Q169" s="94">
        <v>33.65887</v>
      </c>
      <c r="R169" s="94">
        <v>15305.70585</v>
      </c>
      <c r="S169" s="94">
        <v>456.23879000000005</v>
      </c>
      <c r="T169" s="94">
        <v>17.969940000000001</v>
      </c>
      <c r="U169" s="94">
        <v>0.62944</v>
      </c>
      <c r="V169" s="94">
        <v>7.5356899999999998</v>
      </c>
      <c r="W169" s="94">
        <v>2.2756699999999999</v>
      </c>
      <c r="X169" s="94">
        <v>1E-3</v>
      </c>
      <c r="Y169" s="94">
        <v>0</v>
      </c>
      <c r="Z169" s="94">
        <v>71.042140000000003</v>
      </c>
      <c r="AA169" s="94">
        <v>0</v>
      </c>
      <c r="AB169" s="94">
        <v>467.21940999999998</v>
      </c>
      <c r="AC169" s="94">
        <v>0</v>
      </c>
      <c r="AD169" s="94">
        <v>1022.9120799999999</v>
      </c>
      <c r="AE169" s="94">
        <v>114759.9868</v>
      </c>
      <c r="AF169" s="94">
        <v>4653.4118599999993</v>
      </c>
      <c r="AG169" s="94">
        <v>5185.4196700000002</v>
      </c>
      <c r="AH169" s="94">
        <v>0</v>
      </c>
      <c r="AI169" s="94">
        <v>0</v>
      </c>
      <c r="AJ169" s="425">
        <v>104921.15526999999</v>
      </c>
      <c r="AL169" s="327"/>
    </row>
    <row r="170" spans="1:38" x14ac:dyDescent="0.25">
      <c r="B170" s="300" t="s">
        <v>1195</v>
      </c>
      <c r="C170" s="104" t="s">
        <v>1825</v>
      </c>
      <c r="D170" s="94">
        <v>64075.100860000006</v>
      </c>
      <c r="E170" s="94">
        <v>107903.08792999999</v>
      </c>
      <c r="F170" s="94">
        <v>400225.35236999998</v>
      </c>
      <c r="G170" s="94">
        <v>64875.789099999995</v>
      </c>
      <c r="H170" s="94">
        <v>637079.33025999996</v>
      </c>
      <c r="I170" s="94">
        <v>28549.34232</v>
      </c>
      <c r="J170" s="94">
        <v>66444.744930000001</v>
      </c>
      <c r="K170" s="94">
        <v>16625.080000000002</v>
      </c>
      <c r="L170" s="94">
        <v>6876.24791</v>
      </c>
      <c r="M170" s="94">
        <v>21366.946539999997</v>
      </c>
      <c r="N170" s="94">
        <v>72831.32729999999</v>
      </c>
      <c r="O170" s="94">
        <v>14925.12644</v>
      </c>
      <c r="P170" s="94">
        <v>11396.51238</v>
      </c>
      <c r="Q170" s="94">
        <v>0.36054999999999998</v>
      </c>
      <c r="R170" s="94">
        <v>239015.68836999996</v>
      </c>
      <c r="S170" s="94">
        <v>7135.0796600000003</v>
      </c>
      <c r="T170" s="94">
        <v>867.65090999999995</v>
      </c>
      <c r="U170" s="94">
        <v>387.10895000000005</v>
      </c>
      <c r="V170" s="94">
        <v>185.24611999999999</v>
      </c>
      <c r="W170" s="94">
        <v>1265.1255700000002</v>
      </c>
      <c r="X170" s="94">
        <v>26.383209999999998</v>
      </c>
      <c r="Y170" s="94">
        <v>0</v>
      </c>
      <c r="Z170" s="94">
        <v>265.96172999999999</v>
      </c>
      <c r="AA170" s="94">
        <v>0</v>
      </c>
      <c r="AB170" s="94">
        <v>527.38468</v>
      </c>
      <c r="AC170" s="94">
        <v>0</v>
      </c>
      <c r="AD170" s="94">
        <v>10659.940830000001</v>
      </c>
      <c r="AE170" s="94">
        <v>886754.95945999993</v>
      </c>
      <c r="AF170" s="94">
        <v>89456.407299999992</v>
      </c>
      <c r="AG170" s="94">
        <v>28428.440569999999</v>
      </c>
      <c r="AH170" s="94">
        <v>0</v>
      </c>
      <c r="AI170" s="94">
        <v>0</v>
      </c>
      <c r="AJ170" s="425">
        <v>768870.1115900001</v>
      </c>
      <c r="AL170" s="327"/>
    </row>
    <row r="171" spans="1:38" x14ac:dyDescent="0.25">
      <c r="B171" s="300" t="s">
        <v>1194</v>
      </c>
      <c r="C171" s="104" t="s">
        <v>1186</v>
      </c>
      <c r="D171" s="94">
        <v>68494.445500000002</v>
      </c>
      <c r="E171" s="94">
        <v>79786.937859999991</v>
      </c>
      <c r="F171" s="94">
        <v>170396.9535</v>
      </c>
      <c r="G171" s="94">
        <v>82636.020149999997</v>
      </c>
      <c r="H171" s="94">
        <v>401314.35701000004</v>
      </c>
      <c r="I171" s="94">
        <v>46924.005810000002</v>
      </c>
      <c r="J171" s="94">
        <v>24124.062930000004</v>
      </c>
      <c r="K171" s="94">
        <v>0</v>
      </c>
      <c r="L171" s="94">
        <v>209347.85253999999</v>
      </c>
      <c r="M171" s="94">
        <v>22960.71731</v>
      </c>
      <c r="N171" s="94">
        <v>31689.498790000001</v>
      </c>
      <c r="O171" s="94">
        <v>16325.4125</v>
      </c>
      <c r="P171" s="94">
        <v>8250.3263599999991</v>
      </c>
      <c r="Q171" s="94">
        <v>24296.28196</v>
      </c>
      <c r="R171" s="94">
        <v>383918.15820000001</v>
      </c>
      <c r="S171" s="94">
        <v>124.89287000000002</v>
      </c>
      <c r="T171" s="94">
        <v>2900.2910000000002</v>
      </c>
      <c r="U171" s="94">
        <v>806.33291999999994</v>
      </c>
      <c r="V171" s="94">
        <v>1779.9871999999998</v>
      </c>
      <c r="W171" s="94">
        <v>34.963549999999998</v>
      </c>
      <c r="X171" s="94">
        <v>890.42870000000005</v>
      </c>
      <c r="Y171" s="94">
        <v>252.03804</v>
      </c>
      <c r="Z171" s="94">
        <v>445.93292000000002</v>
      </c>
      <c r="AA171" s="94">
        <v>0</v>
      </c>
      <c r="AB171" s="94">
        <v>3090.47246</v>
      </c>
      <c r="AC171" s="94">
        <v>0.31365999999999999</v>
      </c>
      <c r="AD171" s="94">
        <v>10325.653320000001</v>
      </c>
      <c r="AE171" s="94">
        <v>795558.16853000014</v>
      </c>
      <c r="AF171" s="94">
        <v>31689.498790000001</v>
      </c>
      <c r="AG171" s="94">
        <v>234088.55705</v>
      </c>
      <c r="AH171" s="94">
        <v>0</v>
      </c>
      <c r="AI171" s="94">
        <v>252.35169999999999</v>
      </c>
      <c r="AJ171" s="425">
        <v>529527.76098999998</v>
      </c>
      <c r="AL171" s="327"/>
    </row>
    <row r="172" spans="1:38" x14ac:dyDescent="0.25">
      <c r="B172" s="300" t="s">
        <v>1193</v>
      </c>
      <c r="C172" s="104" t="s">
        <v>1188</v>
      </c>
      <c r="D172" s="94">
        <v>7739.4903300000005</v>
      </c>
      <c r="E172" s="94">
        <v>17759.362229999999</v>
      </c>
      <c r="F172" s="94">
        <v>51583.081399999995</v>
      </c>
      <c r="G172" s="94">
        <v>12668.126049999999</v>
      </c>
      <c r="H172" s="94">
        <v>89750.060010000016</v>
      </c>
      <c r="I172" s="94">
        <v>1418.1352400000001</v>
      </c>
      <c r="J172" s="94">
        <v>2224.56853</v>
      </c>
      <c r="K172" s="94">
        <v>0</v>
      </c>
      <c r="L172" s="94">
        <v>0</v>
      </c>
      <c r="M172" s="94">
        <v>5109.1659199999995</v>
      </c>
      <c r="N172" s="94">
        <v>4647.9617799999996</v>
      </c>
      <c r="O172" s="94">
        <v>1260.96711</v>
      </c>
      <c r="P172" s="94">
        <v>537.08025999999995</v>
      </c>
      <c r="Q172" s="94">
        <v>33.65887</v>
      </c>
      <c r="R172" s="94">
        <v>15231.537710000001</v>
      </c>
      <c r="S172" s="94">
        <v>456.23879000000005</v>
      </c>
      <c r="T172" s="94">
        <v>17.969940000000001</v>
      </c>
      <c r="U172" s="94">
        <v>0.62944</v>
      </c>
      <c r="V172" s="94">
        <v>7.5356899999999998</v>
      </c>
      <c r="W172" s="94">
        <v>2.2756699999999999</v>
      </c>
      <c r="X172" s="94">
        <v>1E-3</v>
      </c>
      <c r="Y172" s="94">
        <v>0</v>
      </c>
      <c r="Z172" s="94">
        <v>71.042140000000003</v>
      </c>
      <c r="AA172" s="94">
        <v>0</v>
      </c>
      <c r="AB172" s="94">
        <v>467.21940999999998</v>
      </c>
      <c r="AC172" s="94">
        <v>0</v>
      </c>
      <c r="AD172" s="94">
        <v>1022.9120799999999</v>
      </c>
      <c r="AE172" s="94">
        <v>106004.5098</v>
      </c>
      <c r="AF172" s="94">
        <v>4647.9617799999996</v>
      </c>
      <c r="AG172" s="94">
        <v>5116.7016100000001</v>
      </c>
      <c r="AH172" s="94">
        <v>0</v>
      </c>
      <c r="AI172" s="94">
        <v>0</v>
      </c>
      <c r="AJ172" s="425">
        <v>96239.846409999984</v>
      </c>
      <c r="AL172" s="327"/>
    </row>
    <row r="173" spans="1:38" x14ac:dyDescent="0.25">
      <c r="B173" s="300" t="s">
        <v>1197</v>
      </c>
      <c r="C173" s="104" t="s">
        <v>1826</v>
      </c>
      <c r="D173" s="94">
        <v>8058.4937999999984</v>
      </c>
      <c r="E173" s="94">
        <v>1130.9429499999999</v>
      </c>
      <c r="F173" s="94">
        <v>72041.114950000003</v>
      </c>
      <c r="G173" s="94">
        <v>1767.18103</v>
      </c>
      <c r="H173" s="94">
        <v>82997.732730000003</v>
      </c>
      <c r="I173" s="94">
        <v>653.05552000000012</v>
      </c>
      <c r="J173" s="94">
        <v>0</v>
      </c>
      <c r="K173" s="94">
        <v>0</v>
      </c>
      <c r="L173" s="94">
        <v>0</v>
      </c>
      <c r="M173" s="94">
        <v>1.7000000000000001E-2</v>
      </c>
      <c r="N173" s="94">
        <v>149.37870000000001</v>
      </c>
      <c r="O173" s="94">
        <v>4447.7951700000003</v>
      </c>
      <c r="P173" s="94">
        <v>370.63309000000004</v>
      </c>
      <c r="Q173" s="94">
        <v>34096.04623</v>
      </c>
      <c r="R173" s="94">
        <v>39716.925709999996</v>
      </c>
      <c r="S173" s="94">
        <v>2149.0366899999999</v>
      </c>
      <c r="T173" s="94">
        <v>9.6320999999999994</v>
      </c>
      <c r="U173" s="94">
        <v>1173.65102</v>
      </c>
      <c r="V173" s="94">
        <v>69.186580000000006</v>
      </c>
      <c r="W173" s="94">
        <v>499.54025000000001</v>
      </c>
      <c r="X173" s="94">
        <v>158.37036999999998</v>
      </c>
      <c r="Y173" s="94">
        <v>5827.08428</v>
      </c>
      <c r="Z173" s="94">
        <v>25.964310000000001</v>
      </c>
      <c r="AA173" s="94">
        <v>6699.8662399999994</v>
      </c>
      <c r="AB173" s="94">
        <v>7329.5357199999999</v>
      </c>
      <c r="AC173" s="94">
        <v>5933.3224</v>
      </c>
      <c r="AD173" s="94">
        <v>29875.189959999996</v>
      </c>
      <c r="AE173" s="94">
        <v>152589.84839999999</v>
      </c>
      <c r="AF173" s="94">
        <v>149.37870000000001</v>
      </c>
      <c r="AG173" s="94">
        <v>69.203580000000002</v>
      </c>
      <c r="AH173" s="94">
        <v>0</v>
      </c>
      <c r="AI173" s="94">
        <v>18460.272919999999</v>
      </c>
      <c r="AJ173" s="425">
        <v>133910.99320000003</v>
      </c>
      <c r="AL173" s="327"/>
    </row>
    <row r="174" spans="1:38" x14ac:dyDescent="0.25">
      <c r="B174" s="300" t="s">
        <v>1192</v>
      </c>
      <c r="C174" s="104" t="s">
        <v>1827</v>
      </c>
      <c r="D174" s="94">
        <v>4002.5653200000002</v>
      </c>
      <c r="E174" s="94">
        <v>4595.2280000000001</v>
      </c>
      <c r="F174" s="94">
        <v>83.515540000000001</v>
      </c>
      <c r="G174" s="94">
        <v>0</v>
      </c>
      <c r="H174" s="94">
        <v>8681.3088599999992</v>
      </c>
      <c r="I174" s="94">
        <v>0</v>
      </c>
      <c r="J174" s="94">
        <v>0</v>
      </c>
      <c r="K174" s="94">
        <v>0</v>
      </c>
      <c r="L174" s="94">
        <v>0</v>
      </c>
      <c r="M174" s="94">
        <v>68.718059999999994</v>
      </c>
      <c r="N174" s="94">
        <v>5.4500799999999998</v>
      </c>
      <c r="O174" s="94">
        <v>0</v>
      </c>
      <c r="P174" s="94">
        <v>0</v>
      </c>
      <c r="Q174" s="94">
        <v>0</v>
      </c>
      <c r="R174" s="94">
        <v>74.168139999999994</v>
      </c>
      <c r="S174" s="94">
        <v>0</v>
      </c>
      <c r="T174" s="94">
        <v>0</v>
      </c>
      <c r="U174" s="94">
        <v>0</v>
      </c>
      <c r="V174" s="94">
        <v>0</v>
      </c>
      <c r="W174" s="94">
        <v>0</v>
      </c>
      <c r="X174" s="94">
        <v>0</v>
      </c>
      <c r="Y174" s="94">
        <v>0</v>
      </c>
      <c r="Z174" s="94">
        <v>0</v>
      </c>
      <c r="AA174" s="94">
        <v>0</v>
      </c>
      <c r="AB174" s="94">
        <v>0</v>
      </c>
      <c r="AC174" s="94">
        <v>0</v>
      </c>
      <c r="AD174" s="94">
        <v>0</v>
      </c>
      <c r="AE174" s="94">
        <v>8755.476999999999</v>
      </c>
      <c r="AF174" s="94">
        <v>5.4500799999999998</v>
      </c>
      <c r="AG174" s="94">
        <v>68.718059999999994</v>
      </c>
      <c r="AH174" s="94">
        <v>0</v>
      </c>
      <c r="AI174" s="94">
        <v>0</v>
      </c>
      <c r="AJ174" s="425">
        <v>8681.3088599999992</v>
      </c>
      <c r="AL174" s="327"/>
    </row>
    <row r="175" spans="1:38" x14ac:dyDescent="0.25">
      <c r="B175" s="300" t="s">
        <v>1191</v>
      </c>
      <c r="C175" s="104" t="s">
        <v>1189</v>
      </c>
      <c r="D175" s="94">
        <v>191.70940999999999</v>
      </c>
      <c r="E175" s="94">
        <v>10285.277389999999</v>
      </c>
      <c r="F175" s="94">
        <v>407.32538</v>
      </c>
      <c r="G175" s="94">
        <v>18.543279999999999</v>
      </c>
      <c r="H175" s="94">
        <v>10902.855459999999</v>
      </c>
      <c r="I175" s="94">
        <v>0</v>
      </c>
      <c r="J175" s="94">
        <v>89.120999999999995</v>
      </c>
      <c r="K175" s="94">
        <v>0</v>
      </c>
      <c r="L175" s="94">
        <v>0</v>
      </c>
      <c r="M175" s="94">
        <v>0</v>
      </c>
      <c r="N175" s="94">
        <v>0</v>
      </c>
      <c r="O175" s="94">
        <v>2.3835800000000003</v>
      </c>
      <c r="P175" s="94">
        <v>38.554650000000002</v>
      </c>
      <c r="Q175" s="94">
        <v>0</v>
      </c>
      <c r="R175" s="94">
        <v>130.05922999999999</v>
      </c>
      <c r="S175" s="94">
        <v>2.0850900000000001</v>
      </c>
      <c r="T175" s="94">
        <v>0</v>
      </c>
      <c r="U175" s="94">
        <v>2.63E-3</v>
      </c>
      <c r="V175" s="94">
        <v>0</v>
      </c>
      <c r="W175" s="94">
        <v>0</v>
      </c>
      <c r="X175" s="94">
        <v>0</v>
      </c>
      <c r="Y175" s="94">
        <v>0</v>
      </c>
      <c r="Z175" s="94">
        <v>0</v>
      </c>
      <c r="AA175" s="94">
        <v>0</v>
      </c>
      <c r="AB175" s="94">
        <v>0</v>
      </c>
      <c r="AC175" s="94">
        <v>0</v>
      </c>
      <c r="AD175" s="94">
        <v>2.08772</v>
      </c>
      <c r="AE175" s="94">
        <v>11035.002409999997</v>
      </c>
      <c r="AF175" s="94">
        <v>0</v>
      </c>
      <c r="AG175" s="94">
        <v>0</v>
      </c>
      <c r="AH175" s="94">
        <v>0</v>
      </c>
      <c r="AI175" s="94">
        <v>0</v>
      </c>
      <c r="AJ175" s="425">
        <v>11035.002409999999</v>
      </c>
      <c r="AL175" s="327"/>
    </row>
    <row r="176" spans="1:38" x14ac:dyDescent="0.25">
      <c r="B176" s="300" t="s">
        <v>1196</v>
      </c>
      <c r="C176" s="104" t="s">
        <v>1190</v>
      </c>
      <c r="D176" s="94">
        <v>0</v>
      </c>
      <c r="E176" s="94">
        <v>0</v>
      </c>
      <c r="F176" s="94">
        <v>0</v>
      </c>
      <c r="G176" s="94">
        <v>0</v>
      </c>
      <c r="H176" s="94">
        <v>0</v>
      </c>
      <c r="I176" s="94">
        <v>0</v>
      </c>
      <c r="J176" s="94">
        <v>0</v>
      </c>
      <c r="K176" s="94">
        <v>0</v>
      </c>
      <c r="L176" s="94">
        <v>0</v>
      </c>
      <c r="M176" s="94">
        <v>0</v>
      </c>
      <c r="N176" s="94">
        <v>0</v>
      </c>
      <c r="O176" s="94">
        <v>0</v>
      </c>
      <c r="P176" s="94">
        <v>0</v>
      </c>
      <c r="Q176" s="94">
        <v>0</v>
      </c>
      <c r="R176" s="94">
        <v>0</v>
      </c>
      <c r="S176" s="94">
        <v>0</v>
      </c>
      <c r="T176" s="94">
        <v>0</v>
      </c>
      <c r="U176" s="94">
        <v>0</v>
      </c>
      <c r="V176" s="94">
        <v>0</v>
      </c>
      <c r="W176" s="94">
        <v>0</v>
      </c>
      <c r="X176" s="94">
        <v>0</v>
      </c>
      <c r="Y176" s="94">
        <v>0</v>
      </c>
      <c r="Z176" s="94">
        <v>0</v>
      </c>
      <c r="AA176" s="94">
        <v>0</v>
      </c>
      <c r="AB176" s="94">
        <v>0</v>
      </c>
      <c r="AC176" s="94">
        <v>0</v>
      </c>
      <c r="AD176" s="94">
        <v>0</v>
      </c>
      <c r="AE176" s="94">
        <v>0</v>
      </c>
      <c r="AF176" s="94">
        <v>0</v>
      </c>
      <c r="AG176" s="94">
        <v>0</v>
      </c>
      <c r="AH176" s="94">
        <v>0</v>
      </c>
      <c r="AI176" s="94">
        <v>0</v>
      </c>
      <c r="AJ176" s="425">
        <v>0</v>
      </c>
      <c r="AL176" s="327"/>
    </row>
    <row r="177" spans="2:38" x14ac:dyDescent="0.25">
      <c r="B177" s="300" t="s">
        <v>1275</v>
      </c>
      <c r="C177" s="104" t="s">
        <v>1276</v>
      </c>
      <c r="D177" s="94">
        <v>5758.2605199999998</v>
      </c>
      <c r="E177" s="94">
        <v>20150.083330000001</v>
      </c>
      <c r="F177" s="94">
        <v>37449.708890000002</v>
      </c>
      <c r="G177" s="94">
        <v>3488.6475399999999</v>
      </c>
      <c r="H177" s="94">
        <v>66846.700280000005</v>
      </c>
      <c r="I177" s="94">
        <v>6727.2066699999996</v>
      </c>
      <c r="J177" s="94">
        <v>67.596000000000004</v>
      </c>
      <c r="K177" s="94">
        <v>0</v>
      </c>
      <c r="L177" s="94">
        <v>11302.52792</v>
      </c>
      <c r="M177" s="94">
        <v>1489.8707400000001</v>
      </c>
      <c r="N177" s="94">
        <v>6689.4606999999996</v>
      </c>
      <c r="O177" s="94">
        <v>2639.9522200000001</v>
      </c>
      <c r="P177" s="94">
        <v>126.05168</v>
      </c>
      <c r="Q177" s="94">
        <v>1137.92464</v>
      </c>
      <c r="R177" s="94">
        <v>30180.590569999997</v>
      </c>
      <c r="S177" s="94">
        <v>1338.94435</v>
      </c>
      <c r="T177" s="94">
        <v>243.94702000000001</v>
      </c>
      <c r="U177" s="94">
        <v>125.24555000000001</v>
      </c>
      <c r="V177" s="94">
        <v>488.97757999999999</v>
      </c>
      <c r="W177" s="94">
        <v>0</v>
      </c>
      <c r="X177" s="94">
        <v>55.300780000000003</v>
      </c>
      <c r="Y177" s="94">
        <v>2707.1783700000001</v>
      </c>
      <c r="Z177" s="94">
        <v>130.44246000000001</v>
      </c>
      <c r="AA177" s="94">
        <v>389.25110000000001</v>
      </c>
      <c r="AB177" s="94">
        <v>4095.6307099999999</v>
      </c>
      <c r="AC177" s="94">
        <v>525.54515000000004</v>
      </c>
      <c r="AD177" s="94">
        <v>10100.463070000002</v>
      </c>
      <c r="AE177" s="94">
        <v>107127.75392</v>
      </c>
      <c r="AF177" s="94">
        <v>6689.4606999999996</v>
      </c>
      <c r="AG177" s="94">
        <v>13281.376240000001</v>
      </c>
      <c r="AH177" s="94">
        <v>0</v>
      </c>
      <c r="AI177" s="94">
        <v>3621.97462</v>
      </c>
      <c r="AJ177" s="425">
        <v>83534.942360000045</v>
      </c>
      <c r="AL177" s="327"/>
    </row>
    <row r="178" spans="2:38" x14ac:dyDescent="0.25">
      <c r="B178" s="300" t="s">
        <v>1277</v>
      </c>
      <c r="C178" s="104" t="s">
        <v>1278</v>
      </c>
      <c r="D178" s="94">
        <v>14583.30291</v>
      </c>
      <c r="E178" s="94">
        <v>39881.620389999996</v>
      </c>
      <c r="F178" s="94">
        <v>133630.09888000001</v>
      </c>
      <c r="G178" s="94">
        <v>47658.553789999998</v>
      </c>
      <c r="H178" s="94">
        <v>235753.57597000001</v>
      </c>
      <c r="I178" s="94">
        <v>21144.215939999998</v>
      </c>
      <c r="J178" s="94">
        <v>5895.77412</v>
      </c>
      <c r="K178" s="94">
        <v>1479.8330000000001</v>
      </c>
      <c r="L178" s="94">
        <v>45407.570460000003</v>
      </c>
      <c r="M178" s="94">
        <v>18738.45793</v>
      </c>
      <c r="N178" s="94">
        <v>12118.15948</v>
      </c>
      <c r="O178" s="94">
        <v>11966.512290000001</v>
      </c>
      <c r="P178" s="94">
        <v>2497.1389800000002</v>
      </c>
      <c r="Q178" s="94">
        <v>2405.31194</v>
      </c>
      <c r="R178" s="94">
        <v>121652.97414000001</v>
      </c>
      <c r="S178" s="94">
        <v>732.98167000000001</v>
      </c>
      <c r="T178" s="94">
        <v>996.39102000000003</v>
      </c>
      <c r="U178" s="94">
        <v>4.3789999999999996</v>
      </c>
      <c r="V178" s="94">
        <v>405.33978999999999</v>
      </c>
      <c r="W178" s="94">
        <v>0</v>
      </c>
      <c r="X178" s="94">
        <v>105.81631</v>
      </c>
      <c r="Y178" s="94">
        <v>1705.68201</v>
      </c>
      <c r="Z178" s="94">
        <v>254.16887</v>
      </c>
      <c r="AA178" s="94">
        <v>167.96487999999999</v>
      </c>
      <c r="AB178" s="94">
        <v>678.78652</v>
      </c>
      <c r="AC178" s="94">
        <v>90.266589999999994</v>
      </c>
      <c r="AD178" s="94">
        <v>5141.7766600000014</v>
      </c>
      <c r="AE178" s="94">
        <v>362548.32677000004</v>
      </c>
      <c r="AF178" s="94">
        <v>13597.992480000001</v>
      </c>
      <c r="AG178" s="94">
        <v>64551.368180000005</v>
      </c>
      <c r="AH178" s="94">
        <v>0</v>
      </c>
      <c r="AI178" s="94">
        <v>1963.9134799999999</v>
      </c>
      <c r="AJ178" s="425">
        <v>282435.05262999999</v>
      </c>
      <c r="AL178" s="327"/>
    </row>
    <row r="179" spans="2:38" x14ac:dyDescent="0.25">
      <c r="B179" s="300">
        <v>-1499</v>
      </c>
      <c r="C179" s="104" t="s">
        <v>88</v>
      </c>
      <c r="D179" s="94">
        <v>-168124.92222000001</v>
      </c>
      <c r="E179" s="94">
        <v>-232311.38037999999</v>
      </c>
      <c r="F179" s="94">
        <v>-916517.45030000003</v>
      </c>
      <c r="G179" s="94">
        <v>-166000.75623</v>
      </c>
      <c r="H179" s="94">
        <v>-1482954.5091299999</v>
      </c>
      <c r="I179" s="94">
        <v>-77917.41128</v>
      </c>
      <c r="J179" s="94">
        <v>-95222.835399999996</v>
      </c>
      <c r="K179" s="94">
        <v>-19304.189999999999</v>
      </c>
      <c r="L179" s="94">
        <v>-226921.41566</v>
      </c>
      <c r="M179" s="94">
        <v>-58389.161169999999</v>
      </c>
      <c r="N179" s="94">
        <v>-122835.7357</v>
      </c>
      <c r="O179" s="94">
        <v>-36961.684800000003</v>
      </c>
      <c r="P179" s="94">
        <v>-16050.164119999999</v>
      </c>
      <c r="Q179" s="94">
        <v>-75133.241840000002</v>
      </c>
      <c r="R179" s="94">
        <v>-728735.83996999997</v>
      </c>
      <c r="S179" s="94">
        <v>-9867.3330999999998</v>
      </c>
      <c r="T179" s="94">
        <v>-3853.54745</v>
      </c>
      <c r="U179" s="94">
        <v>-2395.9094500000001</v>
      </c>
      <c r="V179" s="94">
        <v>-2068.0558799999999</v>
      </c>
      <c r="W179" s="94">
        <v>-2713.7117600000001</v>
      </c>
      <c r="X179" s="94">
        <v>-1643.97497</v>
      </c>
      <c r="Y179" s="94">
        <v>-6079.1223200000004</v>
      </c>
      <c r="Z179" s="94">
        <v>-886.82492999999999</v>
      </c>
      <c r="AA179" s="94">
        <v>-6984.1432100000002</v>
      </c>
      <c r="AB179" s="94">
        <v>-12729.97004</v>
      </c>
      <c r="AC179" s="94">
        <v>-6103.7031299999999</v>
      </c>
      <c r="AD179" s="94">
        <v>-55326.296239999996</v>
      </c>
      <c r="AE179" s="94">
        <v>-2267016.6453399998</v>
      </c>
      <c r="AF179" s="94">
        <v>-142139.92569999999</v>
      </c>
      <c r="AG179" s="94">
        <v>-287378.63270999998</v>
      </c>
      <c r="AH179" s="94">
        <v>0</v>
      </c>
      <c r="AI179" s="94">
        <v>-19166.968659999999</v>
      </c>
      <c r="AJ179" s="425">
        <v>-1818331.1182699997</v>
      </c>
      <c r="AL179" s="327"/>
    </row>
    <row r="180" spans="2:38" x14ac:dyDescent="0.25">
      <c r="B180" s="300"/>
      <c r="C180" s="104"/>
      <c r="D180" s="94"/>
      <c r="E180" s="94"/>
      <c r="F180" s="94"/>
      <c r="G180" s="94"/>
      <c r="H180" s="94"/>
      <c r="I180" s="94"/>
      <c r="J180" s="94"/>
      <c r="K180" s="94"/>
      <c r="L180" s="94"/>
      <c r="M180" s="94"/>
      <c r="N180" s="94"/>
      <c r="O180" s="94"/>
      <c r="P180" s="94"/>
      <c r="Q180" s="94"/>
      <c r="R180" s="94"/>
      <c r="S180" s="94"/>
      <c r="T180" s="94"/>
      <c r="U180" s="94"/>
      <c r="V180" s="94"/>
      <c r="W180" s="94"/>
      <c r="X180" s="94"/>
      <c r="Y180" s="94"/>
      <c r="Z180" s="94"/>
      <c r="AA180" s="94"/>
      <c r="AB180" s="94"/>
      <c r="AC180" s="94"/>
      <c r="AD180" s="94"/>
      <c r="AE180" s="94"/>
      <c r="AF180" s="94"/>
      <c r="AG180" s="94"/>
      <c r="AH180" s="94"/>
      <c r="AI180" s="94"/>
      <c r="AJ180" s="425"/>
      <c r="AL180" s="327"/>
    </row>
    <row r="181" spans="2:38" x14ac:dyDescent="0.25">
      <c r="B181" s="300"/>
      <c r="C181" s="104"/>
      <c r="D181" s="94"/>
      <c r="E181" s="94"/>
      <c r="F181" s="94"/>
      <c r="G181" s="94"/>
      <c r="H181" s="94"/>
      <c r="I181" s="94"/>
      <c r="J181" s="94"/>
      <c r="K181" s="94"/>
      <c r="L181" s="94"/>
      <c r="M181" s="94"/>
      <c r="N181" s="94"/>
      <c r="O181" s="94"/>
      <c r="P181" s="94"/>
      <c r="Q181" s="94"/>
      <c r="R181" s="94"/>
      <c r="S181" s="94"/>
      <c r="T181" s="94"/>
      <c r="U181" s="94"/>
      <c r="V181" s="94"/>
      <c r="W181" s="94"/>
      <c r="X181" s="94"/>
      <c r="Y181" s="94"/>
      <c r="Z181" s="94"/>
      <c r="AA181" s="94"/>
      <c r="AB181" s="94"/>
      <c r="AC181" s="94"/>
      <c r="AD181" s="94"/>
      <c r="AE181" s="94"/>
      <c r="AF181" s="94"/>
      <c r="AG181" s="94"/>
      <c r="AH181" s="94"/>
      <c r="AI181" s="94"/>
      <c r="AJ181" s="425"/>
      <c r="AL181" s="327"/>
    </row>
    <row r="182" spans="2:38" x14ac:dyDescent="0.25">
      <c r="B182" s="300"/>
      <c r="C182" s="104"/>
      <c r="D182" s="94"/>
      <c r="E182" s="94"/>
      <c r="F182" s="94"/>
      <c r="G182" s="94"/>
      <c r="H182" s="94"/>
      <c r="I182" s="94"/>
      <c r="J182" s="94"/>
      <c r="K182" s="94"/>
      <c r="L182" s="94"/>
      <c r="M182" s="94"/>
      <c r="N182" s="94"/>
      <c r="O182" s="94"/>
      <c r="P182" s="94"/>
      <c r="Q182" s="94"/>
      <c r="R182" s="94"/>
      <c r="S182" s="94"/>
      <c r="T182" s="94"/>
      <c r="U182" s="94"/>
      <c r="V182" s="94"/>
      <c r="W182" s="94"/>
      <c r="X182" s="94"/>
      <c r="Y182" s="94"/>
      <c r="Z182" s="94"/>
      <c r="AA182" s="94"/>
      <c r="AB182" s="94"/>
      <c r="AC182" s="94"/>
      <c r="AD182" s="94"/>
      <c r="AE182" s="94"/>
      <c r="AF182" s="94"/>
      <c r="AG182" s="94"/>
      <c r="AH182" s="94"/>
      <c r="AI182" s="94"/>
      <c r="AJ182" s="425"/>
      <c r="AL182" s="327"/>
    </row>
    <row r="183" spans="2:38" x14ac:dyDescent="0.25">
      <c r="B183" s="300"/>
      <c r="C183" s="104"/>
      <c r="D183" s="94"/>
      <c r="E183" s="94"/>
      <c r="F183" s="94"/>
      <c r="G183" s="94"/>
      <c r="H183" s="94"/>
      <c r="I183" s="94"/>
      <c r="J183" s="94"/>
      <c r="K183" s="94"/>
      <c r="L183" s="94"/>
      <c r="M183" s="94"/>
      <c r="N183" s="94"/>
      <c r="O183" s="94"/>
      <c r="P183" s="94"/>
      <c r="Q183" s="94"/>
      <c r="R183" s="94"/>
      <c r="S183" s="94"/>
      <c r="T183" s="94"/>
      <c r="U183" s="94"/>
      <c r="V183" s="94"/>
      <c r="W183" s="94"/>
      <c r="X183" s="94"/>
      <c r="Y183" s="94"/>
      <c r="Z183" s="94"/>
      <c r="AA183" s="94"/>
      <c r="AB183" s="94"/>
      <c r="AC183" s="94"/>
      <c r="AD183" s="94"/>
      <c r="AE183" s="94"/>
      <c r="AF183" s="94"/>
      <c r="AG183" s="94"/>
      <c r="AH183" s="94"/>
      <c r="AI183" s="94"/>
      <c r="AJ183" s="425"/>
      <c r="AL183" s="327"/>
    </row>
    <row r="184" spans="2:38" x14ac:dyDescent="0.25">
      <c r="B184" s="300"/>
      <c r="C184" s="104"/>
      <c r="D184" s="94"/>
      <c r="E184" s="94"/>
      <c r="F184" s="94"/>
      <c r="G184" s="94"/>
      <c r="H184" s="94"/>
      <c r="I184" s="94"/>
      <c r="J184" s="94"/>
      <c r="K184" s="94"/>
      <c r="L184" s="94"/>
      <c r="M184" s="94"/>
      <c r="N184" s="94"/>
      <c r="O184" s="94"/>
      <c r="P184" s="94"/>
      <c r="Q184" s="94"/>
      <c r="R184" s="94"/>
      <c r="S184" s="94"/>
      <c r="T184" s="94"/>
      <c r="U184" s="94"/>
      <c r="V184" s="94"/>
      <c r="W184" s="94"/>
      <c r="X184" s="94"/>
      <c r="Y184" s="94"/>
      <c r="Z184" s="94"/>
      <c r="AA184" s="94"/>
      <c r="AB184" s="94"/>
      <c r="AC184" s="94"/>
      <c r="AD184" s="94"/>
      <c r="AE184" s="94"/>
      <c r="AF184" s="94"/>
      <c r="AG184" s="94"/>
      <c r="AH184" s="94"/>
      <c r="AI184" s="94"/>
      <c r="AJ184" s="425"/>
      <c r="AL184" s="327"/>
    </row>
    <row r="185" spans="2:38" x14ac:dyDescent="0.25">
      <c r="B185" s="300">
        <v>-149905</v>
      </c>
      <c r="C185" s="104" t="s">
        <v>1518</v>
      </c>
      <c r="D185" s="94">
        <v>31597.021560000001</v>
      </c>
      <c r="E185" s="94">
        <v>22804.835859999999</v>
      </c>
      <c r="F185" s="94">
        <v>207547.47281000001</v>
      </c>
      <c r="G185" s="94">
        <v>33784.689030000001</v>
      </c>
      <c r="H185" s="94">
        <v>295734.01926000003</v>
      </c>
      <c r="I185" s="94">
        <v>14507.54495</v>
      </c>
      <c r="J185" s="94">
        <v>28332.72609</v>
      </c>
      <c r="K185" s="94">
        <v>6454.0510000000004</v>
      </c>
      <c r="L185" s="94">
        <v>3726.8131100000001</v>
      </c>
      <c r="M185" s="94">
        <v>4365.0499200000004</v>
      </c>
      <c r="N185" s="94">
        <v>60329.990969999999</v>
      </c>
      <c r="O185" s="94">
        <v>7579.4984400000003</v>
      </c>
      <c r="P185" s="94">
        <v>3680.3386999999998</v>
      </c>
      <c r="Q185" s="94">
        <v>0.35754999999999998</v>
      </c>
      <c r="R185" s="94">
        <v>128976.37072999998</v>
      </c>
      <c r="S185" s="94">
        <v>5488.60545</v>
      </c>
      <c r="T185" s="94">
        <v>867.65090999999995</v>
      </c>
      <c r="U185" s="94">
        <v>215.80453</v>
      </c>
      <c r="V185" s="94">
        <v>69.020250000000004</v>
      </c>
      <c r="W185" s="94">
        <v>788.68933000000004</v>
      </c>
      <c r="X185" s="94">
        <v>26.383209999999998</v>
      </c>
      <c r="Y185" s="94">
        <v>0</v>
      </c>
      <c r="Z185" s="94">
        <v>91.623239999999996</v>
      </c>
      <c r="AA185" s="94">
        <v>0</v>
      </c>
      <c r="AB185" s="94">
        <v>361.73750999999999</v>
      </c>
      <c r="AC185" s="94">
        <v>0</v>
      </c>
      <c r="AD185" s="94">
        <v>7909.5144300000002</v>
      </c>
      <c r="AE185" s="94">
        <v>432619.90441999998</v>
      </c>
      <c r="AF185" s="94">
        <v>66784.041970000006</v>
      </c>
      <c r="AG185" s="94">
        <v>8160.88328</v>
      </c>
      <c r="AH185" s="94">
        <v>0</v>
      </c>
      <c r="AI185" s="94">
        <v>0</v>
      </c>
      <c r="AJ185" s="425">
        <v>357674.97917000012</v>
      </c>
      <c r="AL185" s="327"/>
    </row>
    <row r="186" spans="2:38" x14ac:dyDescent="0.25">
      <c r="B186" s="300">
        <v>741401</v>
      </c>
      <c r="C186" s="104" t="s">
        <v>1743</v>
      </c>
      <c r="D186" s="94">
        <v>1155.66085</v>
      </c>
      <c r="E186" s="94">
        <v>19389.211179999998</v>
      </c>
      <c r="F186" s="94">
        <v>31976.778269999999</v>
      </c>
      <c r="G186" s="94">
        <v>1946.3188299999999</v>
      </c>
      <c r="H186" s="94">
        <v>54467.96912999999</v>
      </c>
      <c r="I186" s="94">
        <v>4192.2746100000004</v>
      </c>
      <c r="J186" s="94">
        <v>0</v>
      </c>
      <c r="K186" s="94">
        <v>0</v>
      </c>
      <c r="L186" s="94">
        <v>2003.83341</v>
      </c>
      <c r="M186" s="94">
        <v>736.77503999999999</v>
      </c>
      <c r="N186" s="94">
        <v>6081.0021299999999</v>
      </c>
      <c r="O186" s="94">
        <v>1566.72253</v>
      </c>
      <c r="P186" s="94">
        <v>366.86169999999998</v>
      </c>
      <c r="Q186" s="94">
        <v>0</v>
      </c>
      <c r="R186" s="94">
        <v>14947.469419999999</v>
      </c>
      <c r="S186" s="94">
        <v>968.99477999999999</v>
      </c>
      <c r="T186" s="94">
        <v>0</v>
      </c>
      <c r="U186" s="94">
        <v>28.27009</v>
      </c>
      <c r="V186" s="94">
        <v>112.27319</v>
      </c>
      <c r="W186" s="94">
        <v>0</v>
      </c>
      <c r="X186" s="94">
        <v>0</v>
      </c>
      <c r="Y186" s="94">
        <v>0</v>
      </c>
      <c r="Z186" s="94">
        <v>55.121729999999999</v>
      </c>
      <c r="AA186" s="94">
        <v>0</v>
      </c>
      <c r="AB186" s="94">
        <v>61.450620000000001</v>
      </c>
      <c r="AC186" s="94">
        <v>0</v>
      </c>
      <c r="AD186" s="94">
        <v>1226.11041</v>
      </c>
      <c r="AE186" s="94">
        <v>70641.548959999986</v>
      </c>
      <c r="AF186" s="94">
        <v>6081.0021299999999</v>
      </c>
      <c r="AG186" s="94">
        <v>2852.8816400000001</v>
      </c>
      <c r="AH186" s="94">
        <v>0</v>
      </c>
      <c r="AI186" s="94">
        <v>0</v>
      </c>
      <c r="AJ186" s="425">
        <v>61707.665189999992</v>
      </c>
      <c r="AL186" s="327"/>
    </row>
    <row r="187" spans="2:38" x14ac:dyDescent="0.25">
      <c r="B187" s="300">
        <v>741409</v>
      </c>
      <c r="C187" s="104" t="s">
        <v>1749</v>
      </c>
      <c r="D187" s="94">
        <v>2659.7135499999999</v>
      </c>
      <c r="E187" s="94">
        <v>15497.146119999999</v>
      </c>
      <c r="F187" s="94">
        <v>42521.898029999997</v>
      </c>
      <c r="G187" s="94">
        <v>4897.2573499999999</v>
      </c>
      <c r="H187" s="94">
        <v>65576.015049999987</v>
      </c>
      <c r="I187" s="94">
        <v>5452.3437700000004</v>
      </c>
      <c r="J187" s="94">
        <v>88.018839999999997</v>
      </c>
      <c r="K187" s="94">
        <v>1479.8330000000001</v>
      </c>
      <c r="L187" s="94">
        <v>1145.60139</v>
      </c>
      <c r="M187" s="94">
        <v>6469.5384000000004</v>
      </c>
      <c r="N187" s="94">
        <v>6420.3342000000002</v>
      </c>
      <c r="O187" s="94">
        <v>5778.9054699999997</v>
      </c>
      <c r="P187" s="94">
        <v>7099.3119800000004</v>
      </c>
      <c r="Q187" s="94">
        <v>3.0000000000000001E-3</v>
      </c>
      <c r="R187" s="94">
        <v>33933.890049999995</v>
      </c>
      <c r="S187" s="94">
        <v>430.99696999999998</v>
      </c>
      <c r="T187" s="94">
        <v>0</v>
      </c>
      <c r="U187" s="94">
        <v>0</v>
      </c>
      <c r="V187" s="94">
        <v>3.45092</v>
      </c>
      <c r="W187" s="94">
        <v>0</v>
      </c>
      <c r="X187" s="94">
        <v>0</v>
      </c>
      <c r="Y187" s="94">
        <v>0</v>
      </c>
      <c r="Z187" s="94">
        <v>118.00657</v>
      </c>
      <c r="AA187" s="94">
        <v>0</v>
      </c>
      <c r="AB187" s="94">
        <v>36.422600000000003</v>
      </c>
      <c r="AC187" s="94">
        <v>0</v>
      </c>
      <c r="AD187" s="94">
        <v>588.87705999999991</v>
      </c>
      <c r="AE187" s="94">
        <v>100098.78215999997</v>
      </c>
      <c r="AF187" s="94">
        <v>7900.1671999999999</v>
      </c>
      <c r="AG187" s="94">
        <v>7618.5907100000004</v>
      </c>
      <c r="AH187" s="94">
        <v>0</v>
      </c>
      <c r="AI187" s="94">
        <v>0</v>
      </c>
      <c r="AJ187" s="425">
        <v>84580.024249999988</v>
      </c>
      <c r="AL187" s="327"/>
    </row>
    <row r="188" spans="2:38" x14ac:dyDescent="0.25">
      <c r="B188" s="300">
        <v>741420</v>
      </c>
      <c r="C188" s="104" t="s">
        <v>1760</v>
      </c>
      <c r="D188" s="94">
        <v>28662.704900000001</v>
      </c>
      <c r="E188" s="94">
        <v>50211.894769999999</v>
      </c>
      <c r="F188" s="94">
        <v>118179.20325999999</v>
      </c>
      <c r="G188" s="94">
        <v>24247.52389</v>
      </c>
      <c r="H188" s="94">
        <v>221301.32682000002</v>
      </c>
      <c r="I188" s="94">
        <v>4397.1789900000003</v>
      </c>
      <c r="J188" s="94">
        <v>38024</v>
      </c>
      <c r="K188" s="94">
        <v>8691.1959999999999</v>
      </c>
      <c r="L188" s="94">
        <v>0</v>
      </c>
      <c r="M188" s="94">
        <v>9795.5831799999996</v>
      </c>
      <c r="N188" s="94">
        <v>0</v>
      </c>
      <c r="O188" s="94">
        <v>0</v>
      </c>
      <c r="P188" s="94">
        <v>250</v>
      </c>
      <c r="Q188" s="94">
        <v>0</v>
      </c>
      <c r="R188" s="94">
        <v>61157.958169999998</v>
      </c>
      <c r="S188" s="94">
        <v>246.48246</v>
      </c>
      <c r="T188" s="94">
        <v>0</v>
      </c>
      <c r="U188" s="94">
        <v>143.03433000000001</v>
      </c>
      <c r="V188" s="94">
        <v>0.50175999999999998</v>
      </c>
      <c r="W188" s="94">
        <v>476.43624</v>
      </c>
      <c r="X188" s="94">
        <v>0</v>
      </c>
      <c r="Y188" s="94">
        <v>0</v>
      </c>
      <c r="Z188" s="94">
        <v>1.2101900000000001</v>
      </c>
      <c r="AA188" s="94">
        <v>0</v>
      </c>
      <c r="AB188" s="94">
        <v>67.773949999999999</v>
      </c>
      <c r="AC188" s="94">
        <v>0</v>
      </c>
      <c r="AD188" s="94">
        <v>935.43893000000003</v>
      </c>
      <c r="AE188" s="94">
        <v>283394.72392000002</v>
      </c>
      <c r="AF188" s="94">
        <v>8691.1959999999999</v>
      </c>
      <c r="AG188" s="94">
        <v>9796.0849399999988</v>
      </c>
      <c r="AH188" s="94">
        <v>0</v>
      </c>
      <c r="AI188" s="94">
        <v>0</v>
      </c>
      <c r="AJ188" s="425">
        <v>264907.44298000005</v>
      </c>
      <c r="AL188" s="327"/>
    </row>
    <row r="189" spans="2:38" x14ac:dyDescent="0.25">
      <c r="B189" s="300" t="s">
        <v>1195</v>
      </c>
      <c r="C189" s="469" t="s">
        <v>1825</v>
      </c>
      <c r="D189" s="94">
        <v>64075.100860000006</v>
      </c>
      <c r="E189" s="94">
        <v>107903.08792999999</v>
      </c>
      <c r="F189" s="94">
        <v>400225.35236999998</v>
      </c>
      <c r="G189" s="94">
        <v>64875.789099999995</v>
      </c>
      <c r="H189" s="94">
        <v>637079.33025999996</v>
      </c>
      <c r="I189" s="94">
        <v>28549.34232</v>
      </c>
      <c r="J189" s="94">
        <v>66444.744930000001</v>
      </c>
      <c r="K189" s="94">
        <v>16625.080000000002</v>
      </c>
      <c r="L189" s="94">
        <v>6876.24791</v>
      </c>
      <c r="M189" s="94">
        <v>21366.946539999997</v>
      </c>
      <c r="N189" s="94">
        <v>72831.32729999999</v>
      </c>
      <c r="O189" s="94">
        <v>14925.12644</v>
      </c>
      <c r="P189" s="94">
        <v>11396.51238</v>
      </c>
      <c r="Q189" s="94">
        <v>0.36054999999999998</v>
      </c>
      <c r="R189" s="94">
        <v>239015.68836999996</v>
      </c>
      <c r="S189" s="94">
        <v>7135.0796600000003</v>
      </c>
      <c r="T189" s="94">
        <v>867.65090999999995</v>
      </c>
      <c r="U189" s="94">
        <v>387.10895000000005</v>
      </c>
      <c r="V189" s="94">
        <v>185.24611999999999</v>
      </c>
      <c r="W189" s="94">
        <v>1265.1255700000002</v>
      </c>
      <c r="X189" s="94">
        <v>26.383209999999998</v>
      </c>
      <c r="Y189" s="94">
        <v>0</v>
      </c>
      <c r="Z189" s="94">
        <v>265.96172999999999</v>
      </c>
      <c r="AA189" s="94">
        <v>0</v>
      </c>
      <c r="AB189" s="94">
        <v>527.38468</v>
      </c>
      <c r="AC189" s="94">
        <v>0</v>
      </c>
      <c r="AD189" s="94">
        <v>10659.940830000001</v>
      </c>
      <c r="AE189" s="94">
        <v>886754.95945999993</v>
      </c>
      <c r="AF189" s="94">
        <v>89456.407299999992</v>
      </c>
      <c r="AG189" s="94">
        <v>28428.440569999999</v>
      </c>
      <c r="AH189" s="94">
        <v>0</v>
      </c>
      <c r="AI189" s="94">
        <v>0</v>
      </c>
      <c r="AJ189" s="425">
        <v>768870.1115900001</v>
      </c>
      <c r="AL189" s="327"/>
    </row>
    <row r="190" spans="2:38" x14ac:dyDescent="0.25">
      <c r="B190" s="300"/>
      <c r="C190" s="104"/>
      <c r="D190" s="94"/>
      <c r="E190" s="94"/>
      <c r="F190" s="94"/>
      <c r="G190" s="94"/>
      <c r="H190" s="94"/>
      <c r="I190" s="94"/>
      <c r="J190" s="94"/>
      <c r="K190" s="94"/>
      <c r="L190" s="94"/>
      <c r="M190" s="94"/>
      <c r="N190" s="94"/>
      <c r="O190" s="94"/>
      <c r="P190" s="94"/>
      <c r="Q190" s="94"/>
      <c r="R190" s="94"/>
      <c r="S190" s="94"/>
      <c r="T190" s="94"/>
      <c r="U190" s="94"/>
      <c r="V190" s="94"/>
      <c r="W190" s="94"/>
      <c r="X190" s="94"/>
      <c r="Y190" s="94"/>
      <c r="Z190" s="94"/>
      <c r="AA190" s="94"/>
      <c r="AB190" s="94"/>
      <c r="AC190" s="94"/>
      <c r="AD190" s="94"/>
      <c r="AE190" s="94"/>
      <c r="AF190" s="94"/>
      <c r="AG190" s="94"/>
      <c r="AH190" s="94"/>
      <c r="AI190" s="94"/>
      <c r="AJ190" s="425"/>
      <c r="AL190" s="327"/>
    </row>
    <row r="191" spans="2:38" x14ac:dyDescent="0.25">
      <c r="B191" s="300"/>
      <c r="C191" s="104"/>
      <c r="D191" s="94"/>
      <c r="E191" s="94"/>
      <c r="F191" s="94"/>
      <c r="G191" s="94"/>
      <c r="H191" s="94"/>
      <c r="I191" s="94"/>
      <c r="J191" s="94"/>
      <c r="K191" s="94"/>
      <c r="L191" s="94"/>
      <c r="M191" s="94"/>
      <c r="N191" s="94"/>
      <c r="O191" s="94"/>
      <c r="P191" s="94"/>
      <c r="Q191" s="94"/>
      <c r="R191" s="94"/>
      <c r="S191" s="94"/>
      <c r="T191" s="94"/>
      <c r="U191" s="94"/>
      <c r="V191" s="94"/>
      <c r="W191" s="94"/>
      <c r="X191" s="94"/>
      <c r="Y191" s="94"/>
      <c r="Z191" s="94"/>
      <c r="AA191" s="94"/>
      <c r="AB191" s="94"/>
      <c r="AC191" s="94"/>
      <c r="AD191" s="94"/>
      <c r="AE191" s="94"/>
      <c r="AF191" s="94"/>
      <c r="AG191" s="94"/>
      <c r="AH191" s="94"/>
      <c r="AI191" s="94"/>
      <c r="AJ191" s="425"/>
      <c r="AL191" s="327"/>
    </row>
    <row r="192" spans="2:38" x14ac:dyDescent="0.25">
      <c r="B192" s="300">
        <v>-149910</v>
      </c>
      <c r="C192" s="104" t="s">
        <v>1519</v>
      </c>
      <c r="D192" s="94">
        <v>25120.30197</v>
      </c>
      <c r="E192" s="94">
        <v>57855.267359999998</v>
      </c>
      <c r="F192" s="94">
        <v>82994.805070000002</v>
      </c>
      <c r="G192" s="94">
        <v>24882.216280000001</v>
      </c>
      <c r="H192" s="94">
        <v>190852.59067999999</v>
      </c>
      <c r="I192" s="94">
        <v>26625.2235</v>
      </c>
      <c r="J192" s="94">
        <v>18405.536370000002</v>
      </c>
      <c r="K192" s="94">
        <v>0</v>
      </c>
      <c r="L192" s="94">
        <v>49045.641049999998</v>
      </c>
      <c r="M192" s="94">
        <v>13423.117039999999</v>
      </c>
      <c r="N192" s="94">
        <v>15062.10421</v>
      </c>
      <c r="O192" s="94">
        <v>3516.97667</v>
      </c>
      <c r="P192" s="94">
        <v>4159.4659799999999</v>
      </c>
      <c r="Q192" s="94">
        <v>17509.765940000001</v>
      </c>
      <c r="R192" s="94">
        <v>147747.83076000001</v>
      </c>
      <c r="S192" s="94">
        <v>116.33392000000001</v>
      </c>
      <c r="T192" s="94">
        <v>1659.9529600000001</v>
      </c>
      <c r="U192" s="94">
        <v>701.60240999999996</v>
      </c>
      <c r="V192" s="94">
        <v>954.17736000000002</v>
      </c>
      <c r="W192" s="94">
        <v>5.7310299999999996</v>
      </c>
      <c r="X192" s="94">
        <v>686.03894000000003</v>
      </c>
      <c r="Y192" s="94">
        <v>252.03804</v>
      </c>
      <c r="Z192" s="94">
        <v>246.85435000000001</v>
      </c>
      <c r="AA192" s="94">
        <v>0</v>
      </c>
      <c r="AB192" s="94">
        <v>987.78993000000003</v>
      </c>
      <c r="AC192" s="94">
        <v>0.31365999999999999</v>
      </c>
      <c r="AD192" s="94">
        <v>5610.8325999999997</v>
      </c>
      <c r="AE192" s="94">
        <v>344211.25404000003</v>
      </c>
      <c r="AF192" s="94">
        <v>15062.10421</v>
      </c>
      <c r="AG192" s="94">
        <v>63422.935449999997</v>
      </c>
      <c r="AH192" s="94">
        <v>0</v>
      </c>
      <c r="AI192" s="94">
        <v>252.35169999999999</v>
      </c>
      <c r="AJ192" s="425">
        <v>265473.86268000002</v>
      </c>
      <c r="AL192" s="327"/>
    </row>
    <row r="193" spans="2:38" x14ac:dyDescent="0.25">
      <c r="B193" s="300">
        <v>741402</v>
      </c>
      <c r="C193" s="104" t="s">
        <v>1745</v>
      </c>
      <c r="D193" s="94">
        <v>3667.7736500000001</v>
      </c>
      <c r="E193" s="94">
        <v>178.78621000000001</v>
      </c>
      <c r="F193" s="94">
        <v>2986.6984499999999</v>
      </c>
      <c r="G193" s="94">
        <v>1253.1333400000001</v>
      </c>
      <c r="H193" s="94">
        <v>8086.3916500000005</v>
      </c>
      <c r="I193" s="94">
        <v>2509.0192400000001</v>
      </c>
      <c r="J193" s="94">
        <v>31.021999999999998</v>
      </c>
      <c r="K193" s="94">
        <v>0</v>
      </c>
      <c r="L193" s="94">
        <v>9298.6945099999994</v>
      </c>
      <c r="M193" s="94">
        <v>720.55510000000004</v>
      </c>
      <c r="N193" s="94">
        <v>536.01071999999999</v>
      </c>
      <c r="O193" s="94">
        <v>555.74305000000004</v>
      </c>
      <c r="P193" s="94">
        <v>561.81507999999997</v>
      </c>
      <c r="Q193" s="94">
        <v>377.63044000000002</v>
      </c>
      <c r="R193" s="94">
        <v>14590.490140000002</v>
      </c>
      <c r="S193" s="94">
        <v>2.1790400000000001</v>
      </c>
      <c r="T193" s="94">
        <v>243.94702000000001</v>
      </c>
      <c r="U193" s="94">
        <v>0.34226000000000001</v>
      </c>
      <c r="V193" s="94">
        <v>352.04915999999997</v>
      </c>
      <c r="W193" s="94">
        <v>0</v>
      </c>
      <c r="X193" s="94">
        <v>0</v>
      </c>
      <c r="Y193" s="94">
        <v>0</v>
      </c>
      <c r="Z193" s="94">
        <v>65.458650000000006</v>
      </c>
      <c r="AA193" s="94">
        <v>0</v>
      </c>
      <c r="AB193" s="94">
        <v>837.58249000000001</v>
      </c>
      <c r="AC193" s="94">
        <v>0</v>
      </c>
      <c r="AD193" s="94">
        <v>1501.55862</v>
      </c>
      <c r="AE193" s="94">
        <v>24178.440410000003</v>
      </c>
      <c r="AF193" s="94">
        <v>536.01071999999999</v>
      </c>
      <c r="AG193" s="94">
        <v>10371.298769999999</v>
      </c>
      <c r="AH193" s="94">
        <v>0</v>
      </c>
      <c r="AI193" s="94">
        <v>0</v>
      </c>
      <c r="AJ193" s="425">
        <v>13271.130920000003</v>
      </c>
      <c r="AL193" s="327"/>
    </row>
    <row r="194" spans="2:38" x14ac:dyDescent="0.25">
      <c r="B194" s="300">
        <v>741410</v>
      </c>
      <c r="C194" s="104" t="s">
        <v>1751</v>
      </c>
      <c r="D194" s="94">
        <v>8988.9519</v>
      </c>
      <c r="E194" s="94">
        <v>19643.78501</v>
      </c>
      <c r="F194" s="94">
        <v>43517.449979999998</v>
      </c>
      <c r="G194" s="94">
        <v>38608.383710000002</v>
      </c>
      <c r="H194" s="94">
        <v>110758.57060000001</v>
      </c>
      <c r="I194" s="94">
        <v>15488.75987</v>
      </c>
      <c r="J194" s="94">
        <v>5687.5045600000003</v>
      </c>
      <c r="K194" s="94">
        <v>0</v>
      </c>
      <c r="L194" s="94">
        <v>44261.969069999999</v>
      </c>
      <c r="M194" s="94">
        <v>8817.0451699999994</v>
      </c>
      <c r="N194" s="94">
        <v>4199.39221</v>
      </c>
      <c r="O194" s="94">
        <v>4448.1002500000004</v>
      </c>
      <c r="P194" s="94">
        <v>600.28749000000005</v>
      </c>
      <c r="Q194" s="94">
        <v>539.37175999999999</v>
      </c>
      <c r="R194" s="94">
        <v>84042.430380000005</v>
      </c>
      <c r="S194" s="94">
        <v>3.23265</v>
      </c>
      <c r="T194" s="94">
        <v>996.39102000000003</v>
      </c>
      <c r="U194" s="94">
        <v>4.3</v>
      </c>
      <c r="V194" s="94">
        <v>386.97406999999998</v>
      </c>
      <c r="W194" s="94">
        <v>0</v>
      </c>
      <c r="X194" s="94">
        <v>0</v>
      </c>
      <c r="Y194" s="94">
        <v>0</v>
      </c>
      <c r="Z194" s="94">
        <v>132.91362000000001</v>
      </c>
      <c r="AA194" s="94">
        <v>0</v>
      </c>
      <c r="AB194" s="94">
        <v>132.48692</v>
      </c>
      <c r="AC194" s="94">
        <v>0</v>
      </c>
      <c r="AD194" s="94">
        <v>1656.29828</v>
      </c>
      <c r="AE194" s="94">
        <v>196457.29926</v>
      </c>
      <c r="AF194" s="94">
        <v>4199.39221</v>
      </c>
      <c r="AG194" s="94">
        <v>53465.988309999993</v>
      </c>
      <c r="AH194" s="94">
        <v>0</v>
      </c>
      <c r="AI194" s="94">
        <v>0</v>
      </c>
      <c r="AJ194" s="425">
        <v>138791.91873999996</v>
      </c>
      <c r="AL194" s="327"/>
    </row>
    <row r="195" spans="2:38" x14ac:dyDescent="0.25">
      <c r="B195" s="300">
        <v>741417</v>
      </c>
      <c r="C195" s="104" t="s">
        <v>1755</v>
      </c>
      <c r="D195" s="94">
        <v>0</v>
      </c>
      <c r="E195" s="94">
        <v>0</v>
      </c>
      <c r="F195" s="94">
        <v>0</v>
      </c>
      <c r="G195" s="94">
        <v>0</v>
      </c>
      <c r="H195" s="94">
        <v>0</v>
      </c>
      <c r="I195" s="94">
        <v>0</v>
      </c>
      <c r="J195" s="94">
        <v>0</v>
      </c>
      <c r="K195" s="94">
        <v>0</v>
      </c>
      <c r="L195" s="94">
        <v>0</v>
      </c>
      <c r="M195" s="94">
        <v>0</v>
      </c>
      <c r="N195" s="94">
        <v>0</v>
      </c>
      <c r="O195" s="94">
        <v>2698.8051</v>
      </c>
      <c r="P195" s="94">
        <v>0</v>
      </c>
      <c r="Q195" s="94">
        <v>0</v>
      </c>
      <c r="R195" s="94">
        <v>2698.8051</v>
      </c>
      <c r="S195" s="94">
        <v>0</v>
      </c>
      <c r="T195" s="94">
        <v>0</v>
      </c>
      <c r="U195" s="94">
        <v>0</v>
      </c>
      <c r="V195" s="94">
        <v>84.215149999999994</v>
      </c>
      <c r="W195" s="94">
        <v>0</v>
      </c>
      <c r="X195" s="94">
        <v>204.38976</v>
      </c>
      <c r="Y195" s="94">
        <v>0</v>
      </c>
      <c r="Z195" s="94">
        <v>0</v>
      </c>
      <c r="AA195" s="94">
        <v>0</v>
      </c>
      <c r="AB195" s="94">
        <v>1096.7107599999999</v>
      </c>
      <c r="AC195" s="94">
        <v>0</v>
      </c>
      <c r="AD195" s="94">
        <v>1385.31567</v>
      </c>
      <c r="AE195" s="94">
        <v>4084.12077</v>
      </c>
      <c r="AF195" s="94">
        <v>0</v>
      </c>
      <c r="AG195" s="94">
        <v>84.215149999999994</v>
      </c>
      <c r="AH195" s="94">
        <v>0</v>
      </c>
      <c r="AI195" s="94">
        <v>0</v>
      </c>
      <c r="AJ195" s="425">
        <v>3999.90562</v>
      </c>
      <c r="AL195" s="327"/>
    </row>
    <row r="196" spans="2:38" x14ac:dyDescent="0.25">
      <c r="B196" s="300">
        <v>741421</v>
      </c>
      <c r="C196" s="104" t="s">
        <v>1762</v>
      </c>
      <c r="D196" s="94">
        <v>30717.417979999998</v>
      </c>
      <c r="E196" s="94">
        <v>2109.0992799999999</v>
      </c>
      <c r="F196" s="94">
        <v>40898</v>
      </c>
      <c r="G196" s="94">
        <v>17892.286820000001</v>
      </c>
      <c r="H196" s="94">
        <v>91616.804080000002</v>
      </c>
      <c r="I196" s="94">
        <v>2301.0032000000001</v>
      </c>
      <c r="J196" s="94">
        <v>0</v>
      </c>
      <c r="K196" s="94">
        <v>0</v>
      </c>
      <c r="L196" s="94">
        <v>106741.54790999999</v>
      </c>
      <c r="M196" s="94">
        <v>0</v>
      </c>
      <c r="N196" s="94">
        <v>11891.99165</v>
      </c>
      <c r="O196" s="94">
        <v>5105.7874300000003</v>
      </c>
      <c r="P196" s="94">
        <v>2928.7578100000001</v>
      </c>
      <c r="Q196" s="94">
        <v>5869.5138200000001</v>
      </c>
      <c r="R196" s="94">
        <v>134838.60181999998</v>
      </c>
      <c r="S196" s="94">
        <v>3.1472600000000002</v>
      </c>
      <c r="T196" s="94">
        <v>0</v>
      </c>
      <c r="U196" s="94">
        <v>100.08825</v>
      </c>
      <c r="V196" s="94">
        <v>2.5714600000000001</v>
      </c>
      <c r="W196" s="94">
        <v>29.232520000000001</v>
      </c>
      <c r="X196" s="94">
        <v>0</v>
      </c>
      <c r="Y196" s="94">
        <v>0</v>
      </c>
      <c r="Z196" s="94">
        <v>0.70630000000000004</v>
      </c>
      <c r="AA196" s="94">
        <v>0</v>
      </c>
      <c r="AB196" s="94">
        <v>35.902360000000002</v>
      </c>
      <c r="AC196" s="94">
        <v>0</v>
      </c>
      <c r="AD196" s="94">
        <v>171.64814999999999</v>
      </c>
      <c r="AE196" s="94">
        <v>226627.05404999998</v>
      </c>
      <c r="AF196" s="94">
        <v>11891.99165</v>
      </c>
      <c r="AG196" s="94">
        <v>106744.11937</v>
      </c>
      <c r="AH196" s="94">
        <v>0</v>
      </c>
      <c r="AI196" s="94">
        <v>0</v>
      </c>
      <c r="AJ196" s="425">
        <v>107990.94303000001</v>
      </c>
      <c r="AL196" s="327"/>
    </row>
    <row r="197" spans="2:38" x14ac:dyDescent="0.25">
      <c r="B197" s="300" t="s">
        <v>1194</v>
      </c>
      <c r="C197" s="104" t="s">
        <v>1186</v>
      </c>
      <c r="D197" s="94">
        <v>68494.445500000002</v>
      </c>
      <c r="E197" s="94">
        <v>79786.937859999991</v>
      </c>
      <c r="F197" s="94">
        <v>170396.9535</v>
      </c>
      <c r="G197" s="94">
        <v>82636.020149999997</v>
      </c>
      <c r="H197" s="94">
        <v>401314.35701000004</v>
      </c>
      <c r="I197" s="94">
        <v>46924.005810000002</v>
      </c>
      <c r="J197" s="94">
        <v>24124.062930000004</v>
      </c>
      <c r="K197" s="94">
        <v>0</v>
      </c>
      <c r="L197" s="94">
        <v>209347.85253999999</v>
      </c>
      <c r="M197" s="94">
        <v>22960.71731</v>
      </c>
      <c r="N197" s="94">
        <v>31689.498790000001</v>
      </c>
      <c r="O197" s="94">
        <v>16325.4125</v>
      </c>
      <c r="P197" s="94">
        <v>8250.3263599999991</v>
      </c>
      <c r="Q197" s="94">
        <v>24296.28196</v>
      </c>
      <c r="R197" s="94">
        <v>383918.15820000001</v>
      </c>
      <c r="S197" s="94">
        <v>124.89287000000002</v>
      </c>
      <c r="T197" s="94">
        <v>2900.2910000000002</v>
      </c>
      <c r="U197" s="94">
        <v>806.33291999999994</v>
      </c>
      <c r="V197" s="94">
        <v>1779.9871999999998</v>
      </c>
      <c r="W197" s="94">
        <v>34.963549999999998</v>
      </c>
      <c r="X197" s="94">
        <v>890.42870000000005</v>
      </c>
      <c r="Y197" s="94">
        <v>252.03804</v>
      </c>
      <c r="Z197" s="94">
        <v>445.93292000000002</v>
      </c>
      <c r="AA197" s="94">
        <v>0</v>
      </c>
      <c r="AB197" s="94">
        <v>3090.47246</v>
      </c>
      <c r="AC197" s="94">
        <v>0.31365999999999999</v>
      </c>
      <c r="AD197" s="94">
        <v>10325.653320000001</v>
      </c>
      <c r="AE197" s="94">
        <v>795558.16853000014</v>
      </c>
      <c r="AF197" s="94">
        <v>31689.498790000001</v>
      </c>
      <c r="AG197" s="94">
        <v>234088.55705</v>
      </c>
      <c r="AH197" s="94">
        <v>0</v>
      </c>
      <c r="AI197" s="94">
        <v>252.35169999999999</v>
      </c>
      <c r="AJ197" s="425">
        <v>529527.76098999998</v>
      </c>
      <c r="AL197" s="327"/>
    </row>
    <row r="198" spans="2:38" x14ac:dyDescent="0.25">
      <c r="B198" s="300"/>
      <c r="C198" s="104"/>
      <c r="D198" s="94"/>
      <c r="E198" s="94"/>
      <c r="F198" s="94"/>
      <c r="G198" s="94"/>
      <c r="H198" s="94"/>
      <c r="I198" s="94"/>
      <c r="J198" s="94"/>
      <c r="K198" s="94"/>
      <c r="L198" s="94"/>
      <c r="M198" s="94"/>
      <c r="N198" s="94"/>
      <c r="O198" s="94"/>
      <c r="P198" s="94"/>
      <c r="Q198" s="94"/>
      <c r="R198" s="94"/>
      <c r="S198" s="94"/>
      <c r="T198" s="94"/>
      <c r="U198" s="94"/>
      <c r="V198" s="94"/>
      <c r="W198" s="94"/>
      <c r="X198" s="94"/>
      <c r="Y198" s="94"/>
      <c r="Z198" s="94"/>
      <c r="AA198" s="94"/>
      <c r="AB198" s="94"/>
      <c r="AC198" s="94"/>
      <c r="AD198" s="94"/>
      <c r="AE198" s="94"/>
      <c r="AF198" s="94"/>
      <c r="AG198" s="94"/>
      <c r="AH198" s="94"/>
      <c r="AI198" s="94"/>
      <c r="AJ198" s="425"/>
      <c r="AL198" s="327"/>
    </row>
    <row r="199" spans="2:38" x14ac:dyDescent="0.25">
      <c r="B199" s="300">
        <v>-149915</v>
      </c>
      <c r="C199" s="104" t="s">
        <v>1520</v>
      </c>
      <c r="D199" s="94">
        <v>4800.5699000000004</v>
      </c>
      <c r="E199" s="94">
        <v>13609.04869</v>
      </c>
      <c r="F199" s="94">
        <v>19272.664369999999</v>
      </c>
      <c r="G199" s="94">
        <v>5195.5873000000001</v>
      </c>
      <c r="H199" s="94">
        <v>42877.870259999996</v>
      </c>
      <c r="I199" s="94">
        <v>1002.51644</v>
      </c>
      <c r="J199" s="94">
        <v>2067.8348099999998</v>
      </c>
      <c r="K199" s="94">
        <v>0</v>
      </c>
      <c r="L199" s="94">
        <v>0</v>
      </c>
      <c r="M199" s="94">
        <v>1624.75296</v>
      </c>
      <c r="N199" s="94">
        <v>3114.8510299999998</v>
      </c>
      <c r="O199" s="94">
        <v>744.68489</v>
      </c>
      <c r="P199" s="94">
        <v>405.21670999999998</v>
      </c>
      <c r="Q199" s="94">
        <v>33.65887</v>
      </c>
      <c r="R199" s="94">
        <v>8993.5157099999997</v>
      </c>
      <c r="S199" s="94">
        <v>397.92703</v>
      </c>
      <c r="T199" s="94">
        <v>17.969940000000001</v>
      </c>
      <c r="U199" s="94">
        <v>0.25457000000000002</v>
      </c>
      <c r="V199" s="94">
        <v>3.0200800000000001</v>
      </c>
      <c r="W199" s="94">
        <v>1.18604</v>
      </c>
      <c r="X199" s="94">
        <v>1E-3</v>
      </c>
      <c r="Y199" s="94">
        <v>0</v>
      </c>
      <c r="Z199" s="94">
        <v>67.736969999999999</v>
      </c>
      <c r="AA199" s="94">
        <v>0</v>
      </c>
      <c r="AB199" s="94">
        <v>265.74964</v>
      </c>
      <c r="AC199" s="94">
        <v>0</v>
      </c>
      <c r="AD199" s="94">
        <v>753.84527000000003</v>
      </c>
      <c r="AE199" s="94">
        <v>52625.231239999994</v>
      </c>
      <c r="AF199" s="94">
        <v>3114.8510299999998</v>
      </c>
      <c r="AG199" s="94">
        <v>1627.77304</v>
      </c>
      <c r="AH199" s="94">
        <v>0</v>
      </c>
      <c r="AI199" s="94">
        <v>0</v>
      </c>
      <c r="AJ199" s="425">
        <v>47882.607169999988</v>
      </c>
      <c r="AL199" s="327"/>
    </row>
    <row r="200" spans="2:38" x14ac:dyDescent="0.25">
      <c r="B200" s="300">
        <v>741403</v>
      </c>
      <c r="C200" s="104" t="s">
        <v>1747</v>
      </c>
      <c r="D200" s="94">
        <v>223.73244</v>
      </c>
      <c r="E200" s="94">
        <v>564.74108000000001</v>
      </c>
      <c r="F200" s="94">
        <v>161.22275999999999</v>
      </c>
      <c r="G200" s="94">
        <v>267.80547000000001</v>
      </c>
      <c r="H200" s="94">
        <v>1217.5017499999999</v>
      </c>
      <c r="I200" s="94">
        <v>5.8787500000000001</v>
      </c>
      <c r="J200" s="94">
        <v>36.482999999999997</v>
      </c>
      <c r="K200" s="94">
        <v>0</v>
      </c>
      <c r="L200" s="94">
        <v>0</v>
      </c>
      <c r="M200" s="94">
        <v>32.540599999999998</v>
      </c>
      <c r="N200" s="94">
        <v>53.305439999999997</v>
      </c>
      <c r="O200" s="94">
        <v>204.16471999999999</v>
      </c>
      <c r="P200" s="94">
        <v>131.86355</v>
      </c>
      <c r="Q200" s="94">
        <v>0</v>
      </c>
      <c r="R200" s="94">
        <v>464.23605999999995</v>
      </c>
      <c r="S200" s="94">
        <v>48.986640000000001</v>
      </c>
      <c r="T200" s="94">
        <v>0</v>
      </c>
      <c r="U200" s="94">
        <v>0</v>
      </c>
      <c r="V200" s="94">
        <v>1.32301</v>
      </c>
      <c r="W200" s="94">
        <v>0</v>
      </c>
      <c r="X200" s="94">
        <v>0</v>
      </c>
      <c r="Y200" s="94">
        <v>0</v>
      </c>
      <c r="Z200" s="94">
        <v>2.7449499999999998</v>
      </c>
      <c r="AA200" s="94">
        <v>0</v>
      </c>
      <c r="AB200" s="94">
        <v>129.55925999999999</v>
      </c>
      <c r="AC200" s="94">
        <v>0</v>
      </c>
      <c r="AD200" s="94">
        <v>182.61385999999999</v>
      </c>
      <c r="AE200" s="94">
        <v>1864.3516699999998</v>
      </c>
      <c r="AF200" s="94">
        <v>53.305439999999997</v>
      </c>
      <c r="AG200" s="94">
        <v>33.863609999999994</v>
      </c>
      <c r="AH200" s="94">
        <v>0</v>
      </c>
      <c r="AI200" s="94">
        <v>0</v>
      </c>
      <c r="AJ200" s="425">
        <v>1777.18262</v>
      </c>
      <c r="AL200" s="327"/>
    </row>
    <row r="201" spans="2:38" x14ac:dyDescent="0.25">
      <c r="B201" s="300">
        <v>741411</v>
      </c>
      <c r="C201" s="104" t="s">
        <v>1753</v>
      </c>
      <c r="D201" s="94">
        <v>2715.1879899999999</v>
      </c>
      <c r="E201" s="94">
        <v>3585.5724599999999</v>
      </c>
      <c r="F201" s="94">
        <v>17179.19427</v>
      </c>
      <c r="G201" s="94">
        <v>3807.8380099999999</v>
      </c>
      <c r="H201" s="94">
        <v>27287.792730000001</v>
      </c>
      <c r="I201" s="94">
        <v>193.02536000000001</v>
      </c>
      <c r="J201" s="94">
        <v>120.25072</v>
      </c>
      <c r="K201" s="94">
        <v>0</v>
      </c>
      <c r="L201" s="94">
        <v>0</v>
      </c>
      <c r="M201" s="94">
        <v>3451.8723599999998</v>
      </c>
      <c r="N201" s="94">
        <v>1479.80531</v>
      </c>
      <c r="O201" s="94">
        <v>312.11750000000001</v>
      </c>
      <c r="P201" s="94">
        <v>0</v>
      </c>
      <c r="Q201" s="94">
        <v>0</v>
      </c>
      <c r="R201" s="94">
        <v>5557.07125</v>
      </c>
      <c r="S201" s="94">
        <v>0.13663</v>
      </c>
      <c r="T201" s="94">
        <v>0</v>
      </c>
      <c r="U201" s="94">
        <v>0</v>
      </c>
      <c r="V201" s="94">
        <v>3.1714699999999998</v>
      </c>
      <c r="W201" s="94">
        <v>0</v>
      </c>
      <c r="X201" s="94">
        <v>0</v>
      </c>
      <c r="Y201" s="94">
        <v>0</v>
      </c>
      <c r="Z201" s="94">
        <v>0.27628999999999998</v>
      </c>
      <c r="AA201" s="94">
        <v>0</v>
      </c>
      <c r="AB201" s="94">
        <v>21.364380000000001</v>
      </c>
      <c r="AC201" s="94">
        <v>0</v>
      </c>
      <c r="AD201" s="94">
        <v>24.94877</v>
      </c>
      <c r="AE201" s="94">
        <v>32869.812750000005</v>
      </c>
      <c r="AF201" s="94">
        <v>1479.80531</v>
      </c>
      <c r="AG201" s="94">
        <v>3455.0438300000001</v>
      </c>
      <c r="AH201" s="94">
        <v>0</v>
      </c>
      <c r="AI201" s="94">
        <v>0</v>
      </c>
      <c r="AJ201" s="425">
        <v>27934.963610000003</v>
      </c>
      <c r="AL201" s="327"/>
    </row>
    <row r="202" spans="2:38" x14ac:dyDescent="0.25">
      <c r="B202" s="300">
        <v>741422</v>
      </c>
      <c r="C202" s="104" t="s">
        <v>1764</v>
      </c>
      <c r="D202" s="94">
        <v>0</v>
      </c>
      <c r="E202" s="94">
        <v>0</v>
      </c>
      <c r="F202" s="94">
        <v>14970</v>
      </c>
      <c r="G202" s="94">
        <v>3396.89527</v>
      </c>
      <c r="H202" s="94">
        <v>18366.895270000001</v>
      </c>
      <c r="I202" s="94">
        <v>216.71468999999999</v>
      </c>
      <c r="J202" s="94">
        <v>0</v>
      </c>
      <c r="K202" s="94">
        <v>0</v>
      </c>
      <c r="L202" s="94">
        <v>0</v>
      </c>
      <c r="M202" s="94">
        <v>0</v>
      </c>
      <c r="N202" s="94">
        <v>0</v>
      </c>
      <c r="O202" s="94">
        <v>0</v>
      </c>
      <c r="P202" s="94">
        <v>0</v>
      </c>
      <c r="Q202" s="94">
        <v>0</v>
      </c>
      <c r="R202" s="94">
        <v>216.71468999999999</v>
      </c>
      <c r="S202" s="94">
        <v>9.1884899999999998</v>
      </c>
      <c r="T202" s="94">
        <v>0</v>
      </c>
      <c r="U202" s="94">
        <v>0.37486999999999998</v>
      </c>
      <c r="V202" s="94">
        <v>2.1129999999999999E-2</v>
      </c>
      <c r="W202" s="94">
        <v>1.0896300000000001</v>
      </c>
      <c r="X202" s="94">
        <v>0</v>
      </c>
      <c r="Y202" s="94">
        <v>0</v>
      </c>
      <c r="Z202" s="94">
        <v>0.28393000000000002</v>
      </c>
      <c r="AA202" s="94">
        <v>0</v>
      </c>
      <c r="AB202" s="94">
        <v>50.546129999999998</v>
      </c>
      <c r="AC202" s="94">
        <v>0</v>
      </c>
      <c r="AD202" s="94">
        <v>61.504179999999998</v>
      </c>
      <c r="AE202" s="94">
        <v>18645.114140000001</v>
      </c>
      <c r="AF202" s="94">
        <v>0</v>
      </c>
      <c r="AG202" s="94">
        <v>2.1129999999999999E-2</v>
      </c>
      <c r="AH202" s="94">
        <v>0</v>
      </c>
      <c r="AI202" s="94">
        <v>0</v>
      </c>
      <c r="AJ202" s="425">
        <v>18645.093010000001</v>
      </c>
      <c r="AL202" s="327"/>
    </row>
    <row r="203" spans="2:38" x14ac:dyDescent="0.25">
      <c r="B203" s="300" t="s">
        <v>1193</v>
      </c>
      <c r="C203" s="104" t="s">
        <v>1188</v>
      </c>
      <c r="D203" s="94">
        <v>7739.4903300000005</v>
      </c>
      <c r="E203" s="94">
        <v>17759.362229999999</v>
      </c>
      <c r="F203" s="94">
        <v>51583.081399999995</v>
      </c>
      <c r="G203" s="94">
        <v>12668.126049999999</v>
      </c>
      <c r="H203" s="94">
        <v>89750.060010000016</v>
      </c>
      <c r="I203" s="94">
        <v>1418.1352400000001</v>
      </c>
      <c r="J203" s="94">
        <v>2224.56853</v>
      </c>
      <c r="K203" s="94">
        <v>0</v>
      </c>
      <c r="L203" s="94">
        <v>0</v>
      </c>
      <c r="M203" s="94">
        <v>5109.1659199999995</v>
      </c>
      <c r="N203" s="94">
        <v>4647.9617799999996</v>
      </c>
      <c r="O203" s="94">
        <v>1260.96711</v>
      </c>
      <c r="P203" s="94">
        <v>537.08025999999995</v>
      </c>
      <c r="Q203" s="94">
        <v>33.65887</v>
      </c>
      <c r="R203" s="94">
        <v>15231.537710000001</v>
      </c>
      <c r="S203" s="94">
        <v>456.23879000000005</v>
      </c>
      <c r="T203" s="94">
        <v>17.969940000000001</v>
      </c>
      <c r="U203" s="94">
        <v>0.62944</v>
      </c>
      <c r="V203" s="94">
        <v>7.5356899999999998</v>
      </c>
      <c r="W203" s="94">
        <v>2.2756699999999999</v>
      </c>
      <c r="X203" s="94">
        <v>1E-3</v>
      </c>
      <c r="Y203" s="94">
        <v>0</v>
      </c>
      <c r="Z203" s="94">
        <v>71.042140000000003</v>
      </c>
      <c r="AA203" s="94">
        <v>0</v>
      </c>
      <c r="AB203" s="94">
        <v>467.21940999999998</v>
      </c>
      <c r="AC203" s="94">
        <v>0</v>
      </c>
      <c r="AD203" s="94">
        <v>1022.9120799999999</v>
      </c>
      <c r="AE203" s="94">
        <v>106004.5098</v>
      </c>
      <c r="AF203" s="94">
        <v>4647.9617799999996</v>
      </c>
      <c r="AG203" s="94">
        <v>5116.7016100000001</v>
      </c>
      <c r="AH203" s="94">
        <v>0</v>
      </c>
      <c r="AI203" s="94">
        <v>0</v>
      </c>
      <c r="AJ203" s="425">
        <v>96239.846409999984</v>
      </c>
      <c r="AL203" s="327"/>
    </row>
    <row r="204" spans="2:38" x14ac:dyDescent="0.25">
      <c r="B204" s="300"/>
      <c r="C204" s="104"/>
      <c r="D204" s="94"/>
      <c r="E204" s="94"/>
      <c r="F204" s="94"/>
      <c r="G204" s="94"/>
      <c r="H204" s="94"/>
      <c r="I204" s="94"/>
      <c r="J204" s="94"/>
      <c r="K204" s="94"/>
      <c r="L204" s="94"/>
      <c r="M204" s="94"/>
      <c r="N204" s="94"/>
      <c r="O204" s="94"/>
      <c r="P204" s="94"/>
      <c r="Q204" s="94"/>
      <c r="R204" s="94"/>
      <c r="S204" s="94"/>
      <c r="T204" s="94"/>
      <c r="U204" s="94"/>
      <c r="V204" s="94"/>
      <c r="W204" s="94"/>
      <c r="X204" s="94"/>
      <c r="Y204" s="94"/>
      <c r="Z204" s="94"/>
      <c r="AA204" s="94"/>
      <c r="AB204" s="94"/>
      <c r="AC204" s="94"/>
      <c r="AD204" s="94"/>
      <c r="AE204" s="94"/>
      <c r="AF204" s="94"/>
      <c r="AG204" s="94"/>
      <c r="AH204" s="94"/>
      <c r="AI204" s="94"/>
      <c r="AJ204" s="425"/>
      <c r="AL204" s="327"/>
    </row>
    <row r="205" spans="2:38" x14ac:dyDescent="0.25">
      <c r="B205" s="300">
        <v>-149920</v>
      </c>
      <c r="C205" s="104" t="s">
        <v>1521</v>
      </c>
      <c r="D205" s="94">
        <v>4556.5782099999997</v>
      </c>
      <c r="E205" s="94">
        <v>1089.7672299999999</v>
      </c>
      <c r="F205" s="94">
        <v>20801.548940000001</v>
      </c>
      <c r="G205" s="94">
        <v>590.56350999999995</v>
      </c>
      <c r="H205" s="94">
        <v>27038.457889999998</v>
      </c>
      <c r="I205" s="94">
        <v>600.97456</v>
      </c>
      <c r="J205" s="94">
        <v>0</v>
      </c>
      <c r="K205" s="94">
        <v>0</v>
      </c>
      <c r="L205" s="94">
        <v>0</v>
      </c>
      <c r="M205" s="94">
        <v>1.4999999999999999E-2</v>
      </c>
      <c r="N205" s="94">
        <v>111.60853</v>
      </c>
      <c r="O205" s="94">
        <v>1307.2381399999999</v>
      </c>
      <c r="P205" s="94">
        <v>251.67983000000001</v>
      </c>
      <c r="Q205" s="94">
        <v>25735.60729</v>
      </c>
      <c r="R205" s="94">
        <v>28007.123350000002</v>
      </c>
      <c r="S205" s="94">
        <v>1468.57222</v>
      </c>
      <c r="T205" s="94">
        <v>9.6320999999999994</v>
      </c>
      <c r="U205" s="94">
        <v>863.62012000000004</v>
      </c>
      <c r="V205" s="94">
        <v>34.004100000000001</v>
      </c>
      <c r="W205" s="94">
        <v>158.99117000000001</v>
      </c>
      <c r="X205" s="94">
        <v>150.33440999999999</v>
      </c>
      <c r="Y205" s="94">
        <v>1407.0494699999999</v>
      </c>
      <c r="Z205" s="94">
        <v>15.856859999999999</v>
      </c>
      <c r="AA205" s="94">
        <v>5004.3483999999999</v>
      </c>
      <c r="AB205" s="94">
        <v>2766.3085099999998</v>
      </c>
      <c r="AC205" s="94">
        <v>4713.8783599999997</v>
      </c>
      <c r="AD205" s="94">
        <v>16592.595719999998</v>
      </c>
      <c r="AE205" s="94">
        <v>71638.176959999997</v>
      </c>
      <c r="AF205" s="94">
        <v>111.60853</v>
      </c>
      <c r="AG205" s="94">
        <v>34.019100000000002</v>
      </c>
      <c r="AH205" s="94">
        <v>0</v>
      </c>
      <c r="AI205" s="94">
        <v>11125.276229999999</v>
      </c>
      <c r="AJ205" s="425">
        <v>60367.273100000013</v>
      </c>
      <c r="AL205" s="327"/>
    </row>
    <row r="206" spans="2:38" x14ac:dyDescent="0.25">
      <c r="B206" s="300">
        <v>741404</v>
      </c>
      <c r="C206" s="104" t="s">
        <v>1748</v>
      </c>
      <c r="D206" s="94">
        <v>711.09357999999997</v>
      </c>
      <c r="E206" s="94">
        <v>14.111980000000001</v>
      </c>
      <c r="F206" s="94">
        <v>2325.0094100000001</v>
      </c>
      <c r="G206" s="94">
        <v>21.389900000000001</v>
      </c>
      <c r="H206" s="94">
        <v>3071.6048700000001</v>
      </c>
      <c r="I206" s="94">
        <v>20.03407</v>
      </c>
      <c r="J206" s="94">
        <v>0</v>
      </c>
      <c r="K206" s="94">
        <v>0</v>
      </c>
      <c r="L206" s="94">
        <v>0</v>
      </c>
      <c r="M206" s="94">
        <v>0</v>
      </c>
      <c r="N206" s="94">
        <v>19.142410000000002</v>
      </c>
      <c r="O206" s="94">
        <v>313.13143000000002</v>
      </c>
      <c r="P206" s="94">
        <v>19.620259999999998</v>
      </c>
      <c r="Q206" s="94">
        <v>760.29420000000005</v>
      </c>
      <c r="R206" s="94">
        <v>1132.22237</v>
      </c>
      <c r="S206" s="94">
        <v>318.78388999999999</v>
      </c>
      <c r="T206" s="94">
        <v>0</v>
      </c>
      <c r="U206" s="94">
        <v>68.506479999999996</v>
      </c>
      <c r="V206" s="94">
        <v>23.33222</v>
      </c>
      <c r="W206" s="94">
        <v>0</v>
      </c>
      <c r="X206" s="94">
        <v>0</v>
      </c>
      <c r="Y206" s="94">
        <v>2707.1783700000001</v>
      </c>
      <c r="Z206" s="94">
        <v>7.1171300000000004</v>
      </c>
      <c r="AA206" s="94">
        <v>389.25110000000001</v>
      </c>
      <c r="AB206" s="94">
        <v>3067.0383400000001</v>
      </c>
      <c r="AC206" s="94">
        <v>525.54515000000004</v>
      </c>
      <c r="AD206" s="94">
        <v>7106.7526799999996</v>
      </c>
      <c r="AE206" s="94">
        <v>11310.57992</v>
      </c>
      <c r="AF206" s="94">
        <v>19.142410000000002</v>
      </c>
      <c r="AG206" s="94">
        <v>23.33222</v>
      </c>
      <c r="AH206" s="94">
        <v>0</v>
      </c>
      <c r="AI206" s="94">
        <v>3621.97462</v>
      </c>
      <c r="AJ206" s="425">
        <v>7646.1306699999996</v>
      </c>
      <c r="AL206" s="327"/>
    </row>
    <row r="207" spans="2:38" x14ac:dyDescent="0.25">
      <c r="B207" s="300">
        <v>741412</v>
      </c>
      <c r="C207" s="104" t="s">
        <v>1754</v>
      </c>
      <c r="D207" s="94">
        <v>219.44946999999999</v>
      </c>
      <c r="E207" s="94">
        <v>27.063739999999999</v>
      </c>
      <c r="F207" s="94">
        <v>30411.5566</v>
      </c>
      <c r="G207" s="94">
        <v>345.07472000000001</v>
      </c>
      <c r="H207" s="94">
        <v>31003.144530000001</v>
      </c>
      <c r="I207" s="94">
        <v>10.08694</v>
      </c>
      <c r="J207" s="94">
        <v>0</v>
      </c>
      <c r="K207" s="94">
        <v>0</v>
      </c>
      <c r="L207" s="94">
        <v>0</v>
      </c>
      <c r="M207" s="94">
        <v>2E-3</v>
      </c>
      <c r="N207" s="94">
        <v>18.627759999999999</v>
      </c>
      <c r="O207" s="94">
        <v>1427.3890699999999</v>
      </c>
      <c r="P207" s="94">
        <v>99.332999999999998</v>
      </c>
      <c r="Q207" s="94">
        <v>1865.9371799999999</v>
      </c>
      <c r="R207" s="94">
        <v>3421.3759499999996</v>
      </c>
      <c r="S207" s="94">
        <v>298.61541999999997</v>
      </c>
      <c r="T207" s="94">
        <v>0</v>
      </c>
      <c r="U207" s="94">
        <v>2.1229999999999999E-2</v>
      </c>
      <c r="V207" s="94">
        <v>11.74333</v>
      </c>
      <c r="W207" s="94">
        <v>0</v>
      </c>
      <c r="X207" s="94">
        <v>0</v>
      </c>
      <c r="Y207" s="94">
        <v>1705.68201</v>
      </c>
      <c r="Z207" s="94">
        <v>2.9723899999999999</v>
      </c>
      <c r="AA207" s="94">
        <v>167.96487999999999</v>
      </c>
      <c r="AB207" s="94">
        <v>488.51262000000003</v>
      </c>
      <c r="AC207" s="94">
        <v>90.266589999999994</v>
      </c>
      <c r="AD207" s="94">
        <v>2765.7784699999997</v>
      </c>
      <c r="AE207" s="94">
        <v>37190.298949999997</v>
      </c>
      <c r="AF207" s="94">
        <v>18.627759999999999</v>
      </c>
      <c r="AG207" s="94">
        <v>11.745330000000001</v>
      </c>
      <c r="AH207" s="94">
        <v>0</v>
      </c>
      <c r="AI207" s="94">
        <v>1963.9134799999999</v>
      </c>
      <c r="AJ207" s="425">
        <v>35196.012380000007</v>
      </c>
      <c r="AL207" s="327"/>
    </row>
    <row r="208" spans="2:38" x14ac:dyDescent="0.25">
      <c r="B208" s="300">
        <v>741418</v>
      </c>
      <c r="C208" s="104" t="s">
        <v>1757</v>
      </c>
      <c r="D208" s="94">
        <v>0</v>
      </c>
      <c r="E208" s="94">
        <v>0</v>
      </c>
      <c r="F208" s="94">
        <v>0</v>
      </c>
      <c r="G208" s="94">
        <v>0</v>
      </c>
      <c r="H208" s="94">
        <v>0</v>
      </c>
      <c r="I208" s="94">
        <v>0</v>
      </c>
      <c r="J208" s="94">
        <v>0</v>
      </c>
      <c r="K208" s="94">
        <v>0</v>
      </c>
      <c r="L208" s="94">
        <v>0</v>
      </c>
      <c r="M208" s="94">
        <v>0</v>
      </c>
      <c r="N208" s="94">
        <v>0</v>
      </c>
      <c r="O208" s="94">
        <v>1400.0365300000001</v>
      </c>
      <c r="P208" s="94">
        <v>0</v>
      </c>
      <c r="Q208" s="94">
        <v>0</v>
      </c>
      <c r="R208" s="94">
        <v>1400.0365300000001</v>
      </c>
      <c r="S208" s="94">
        <v>0</v>
      </c>
      <c r="T208" s="94">
        <v>0</v>
      </c>
      <c r="U208" s="94">
        <v>163.87467000000001</v>
      </c>
      <c r="V208" s="94">
        <v>0</v>
      </c>
      <c r="W208" s="94">
        <v>0</v>
      </c>
      <c r="X208" s="94">
        <v>8.0359599999999993</v>
      </c>
      <c r="Y208" s="94">
        <v>0</v>
      </c>
      <c r="Z208" s="94">
        <v>0</v>
      </c>
      <c r="AA208" s="94">
        <v>994.41029000000003</v>
      </c>
      <c r="AB208" s="94">
        <v>878.43652999999995</v>
      </c>
      <c r="AC208" s="94">
        <v>0</v>
      </c>
      <c r="AD208" s="94">
        <v>2044.7574500000001</v>
      </c>
      <c r="AE208" s="94">
        <v>3444.7939800000004</v>
      </c>
      <c r="AF208" s="94">
        <v>0</v>
      </c>
      <c r="AG208" s="94">
        <v>0</v>
      </c>
      <c r="AH208" s="94">
        <v>0</v>
      </c>
      <c r="AI208" s="94">
        <v>994.41029000000003</v>
      </c>
      <c r="AJ208" s="425">
        <v>2450.3836899999997</v>
      </c>
      <c r="AL208" s="327"/>
    </row>
    <row r="209" spans="2:38" x14ac:dyDescent="0.25">
      <c r="B209" s="300">
        <v>741423</v>
      </c>
      <c r="C209" s="104" t="s">
        <v>1766</v>
      </c>
      <c r="D209" s="94">
        <v>2571.3725399999998</v>
      </c>
      <c r="E209" s="94">
        <v>0</v>
      </c>
      <c r="F209" s="94">
        <v>18503</v>
      </c>
      <c r="G209" s="94">
        <v>810.15290000000005</v>
      </c>
      <c r="H209" s="94">
        <v>21884.525440000001</v>
      </c>
      <c r="I209" s="94">
        <v>21.959949999999999</v>
      </c>
      <c r="J209" s="94">
        <v>0</v>
      </c>
      <c r="K209" s="94">
        <v>0</v>
      </c>
      <c r="L209" s="94">
        <v>0</v>
      </c>
      <c r="M209" s="94">
        <v>0</v>
      </c>
      <c r="N209" s="94">
        <v>0</v>
      </c>
      <c r="O209" s="94">
        <v>0</v>
      </c>
      <c r="P209" s="94">
        <v>0</v>
      </c>
      <c r="Q209" s="94">
        <v>5734.2075599999998</v>
      </c>
      <c r="R209" s="94">
        <v>5756.1675100000002</v>
      </c>
      <c r="S209" s="94">
        <v>63.065159999999999</v>
      </c>
      <c r="T209" s="94">
        <v>0</v>
      </c>
      <c r="U209" s="94">
        <v>77.628519999999995</v>
      </c>
      <c r="V209" s="94">
        <v>0.10693</v>
      </c>
      <c r="W209" s="94">
        <v>340.54908</v>
      </c>
      <c r="X209" s="94">
        <v>0</v>
      </c>
      <c r="Y209" s="94">
        <v>7.1744300000000001</v>
      </c>
      <c r="Z209" s="94">
        <v>1.7930000000000001E-2</v>
      </c>
      <c r="AA209" s="94">
        <v>143.89157</v>
      </c>
      <c r="AB209" s="94">
        <v>129.23972000000001</v>
      </c>
      <c r="AC209" s="94">
        <v>603.63229999999999</v>
      </c>
      <c r="AD209" s="94">
        <v>1365.30564</v>
      </c>
      <c r="AE209" s="94">
        <v>29005.998589999999</v>
      </c>
      <c r="AF209" s="94">
        <v>0</v>
      </c>
      <c r="AG209" s="94">
        <v>0.10693</v>
      </c>
      <c r="AH209" s="94">
        <v>0</v>
      </c>
      <c r="AI209" s="94">
        <v>754.69830000000002</v>
      </c>
      <c r="AJ209" s="425">
        <v>28251.193360000001</v>
      </c>
      <c r="AL209" s="327"/>
    </row>
    <row r="210" spans="2:38" x14ac:dyDescent="0.25">
      <c r="B210" s="300" t="s">
        <v>1197</v>
      </c>
      <c r="C210" s="104" t="s">
        <v>1826</v>
      </c>
      <c r="D210" s="94">
        <v>8058.4937999999984</v>
      </c>
      <c r="E210" s="94">
        <v>1130.9429499999999</v>
      </c>
      <c r="F210" s="94">
        <v>72041.114950000003</v>
      </c>
      <c r="G210" s="94">
        <v>1767.18103</v>
      </c>
      <c r="H210" s="94">
        <v>82997.732730000003</v>
      </c>
      <c r="I210" s="94">
        <v>653.05552000000012</v>
      </c>
      <c r="J210" s="94">
        <v>0</v>
      </c>
      <c r="K210" s="94">
        <v>0</v>
      </c>
      <c r="L210" s="94">
        <v>0</v>
      </c>
      <c r="M210" s="94">
        <v>1.7000000000000001E-2</v>
      </c>
      <c r="N210" s="94">
        <v>149.37870000000001</v>
      </c>
      <c r="O210" s="94">
        <v>4447.7951700000003</v>
      </c>
      <c r="P210" s="94">
        <v>370.63309000000004</v>
      </c>
      <c r="Q210" s="94">
        <v>34096.04623</v>
      </c>
      <c r="R210" s="94">
        <v>39716.925709999996</v>
      </c>
      <c r="S210" s="94">
        <v>2149.0366899999999</v>
      </c>
      <c r="T210" s="94">
        <v>9.6320999999999994</v>
      </c>
      <c r="U210" s="94">
        <v>1173.65102</v>
      </c>
      <c r="V210" s="94">
        <v>69.186580000000006</v>
      </c>
      <c r="W210" s="94">
        <v>499.54025000000001</v>
      </c>
      <c r="X210" s="94">
        <v>158.37036999999998</v>
      </c>
      <c r="Y210" s="94">
        <v>5827.08428</v>
      </c>
      <c r="Z210" s="94">
        <v>25.964310000000001</v>
      </c>
      <c r="AA210" s="94">
        <v>6699.8662399999994</v>
      </c>
      <c r="AB210" s="94">
        <v>7329.5357199999999</v>
      </c>
      <c r="AC210" s="94">
        <v>5933.3224</v>
      </c>
      <c r="AD210" s="94">
        <v>29875.189959999996</v>
      </c>
      <c r="AE210" s="94">
        <v>152589.84839999999</v>
      </c>
      <c r="AF210" s="94">
        <v>149.37870000000001</v>
      </c>
      <c r="AG210" s="94">
        <v>69.203580000000002</v>
      </c>
      <c r="AH210" s="94">
        <v>0</v>
      </c>
      <c r="AI210" s="94">
        <v>18460.272919999999</v>
      </c>
      <c r="AJ210" s="425">
        <v>133910.99320000003</v>
      </c>
      <c r="AL210" s="327"/>
    </row>
    <row r="211" spans="2:38" x14ac:dyDescent="0.25">
      <c r="B211" s="300"/>
      <c r="C211" s="104"/>
      <c r="D211" s="94"/>
      <c r="E211" s="94"/>
      <c r="F211" s="94"/>
      <c r="G211" s="94"/>
      <c r="H211" s="94"/>
      <c r="I211" s="94"/>
      <c r="J211" s="94"/>
      <c r="K211" s="94"/>
      <c r="L211" s="94"/>
      <c r="M211" s="94"/>
      <c r="N211" s="94"/>
      <c r="O211" s="94"/>
      <c r="P211" s="94"/>
      <c r="Q211" s="94"/>
      <c r="R211" s="94"/>
      <c r="S211" s="94"/>
      <c r="T211" s="94"/>
      <c r="U211" s="94"/>
      <c r="V211" s="94"/>
      <c r="W211" s="94"/>
      <c r="X211" s="94"/>
      <c r="Y211" s="94"/>
      <c r="Z211" s="94"/>
      <c r="AA211" s="94"/>
      <c r="AB211" s="94"/>
      <c r="AC211" s="94"/>
      <c r="AD211" s="94"/>
      <c r="AE211" s="94"/>
      <c r="AF211" s="94"/>
      <c r="AG211" s="94"/>
      <c r="AH211" s="94"/>
      <c r="AI211" s="94"/>
      <c r="AJ211" s="425"/>
      <c r="AL211" s="327"/>
    </row>
    <row r="212" spans="2:38" x14ac:dyDescent="0.25">
      <c r="B212" s="300"/>
      <c r="C212" s="104"/>
      <c r="D212" s="94"/>
      <c r="E212" s="94"/>
      <c r="F212" s="94"/>
      <c r="G212" s="94"/>
      <c r="H212" s="94"/>
      <c r="I212" s="94"/>
      <c r="J212" s="94"/>
      <c r="K212" s="94"/>
      <c r="L212" s="94"/>
      <c r="M212" s="94"/>
      <c r="N212" s="94"/>
      <c r="O212" s="94"/>
      <c r="P212" s="94"/>
      <c r="Q212" s="94"/>
      <c r="R212" s="94"/>
      <c r="S212" s="94"/>
      <c r="T212" s="94"/>
      <c r="U212" s="94"/>
      <c r="V212" s="94"/>
      <c r="W212" s="94"/>
      <c r="X212" s="94"/>
      <c r="Y212" s="94"/>
      <c r="Z212" s="94"/>
      <c r="AA212" s="94"/>
      <c r="AB212" s="94"/>
      <c r="AC212" s="94"/>
      <c r="AD212" s="94"/>
      <c r="AE212" s="94"/>
      <c r="AF212" s="94"/>
      <c r="AG212" s="94"/>
      <c r="AH212" s="94"/>
      <c r="AI212" s="94"/>
      <c r="AJ212" s="425"/>
      <c r="AL212" s="327"/>
    </row>
    <row r="213" spans="2:38" s="229" customFormat="1" x14ac:dyDescent="0.3">
      <c r="D213" s="230"/>
      <c r="E213" s="395"/>
      <c r="H213" s="395"/>
      <c r="I213" s="395"/>
      <c r="J213" s="395"/>
      <c r="AL213" s="332"/>
    </row>
    <row r="214" spans="2:38" s="229" customFormat="1" x14ac:dyDescent="0.3">
      <c r="B214" s="228">
        <v>-149940</v>
      </c>
      <c r="C214" s="228" t="s">
        <v>1523</v>
      </c>
      <c r="D214" s="361">
        <v>0</v>
      </c>
      <c r="E214" s="361">
        <v>3683.1264200000001</v>
      </c>
      <c r="F214" s="232">
        <v>83.515540000000001</v>
      </c>
      <c r="G214" s="232">
        <v>0</v>
      </c>
      <c r="H214" s="361">
        <v>3766.6419599999999</v>
      </c>
      <c r="I214" s="361">
        <v>0</v>
      </c>
      <c r="J214" s="361">
        <v>0</v>
      </c>
      <c r="K214" s="232">
        <v>0</v>
      </c>
      <c r="L214" s="232">
        <v>0</v>
      </c>
      <c r="M214" s="232">
        <v>68.718059999999994</v>
      </c>
      <c r="N214" s="232">
        <v>5.4500799999999998</v>
      </c>
      <c r="O214" s="232">
        <v>0</v>
      </c>
      <c r="P214" s="232">
        <v>0</v>
      </c>
      <c r="Q214" s="232">
        <v>0</v>
      </c>
      <c r="R214" s="232">
        <v>74.168139999999994</v>
      </c>
      <c r="S214" s="232">
        <v>0</v>
      </c>
      <c r="T214" s="232">
        <v>0</v>
      </c>
      <c r="U214" s="232">
        <v>0</v>
      </c>
      <c r="V214" s="232">
        <v>0</v>
      </c>
      <c r="W214" s="232">
        <v>0</v>
      </c>
      <c r="X214" s="232">
        <v>0</v>
      </c>
      <c r="Y214" s="232">
        <v>0</v>
      </c>
      <c r="Z214" s="232">
        <v>0</v>
      </c>
      <c r="AA214" s="232">
        <v>0</v>
      </c>
      <c r="AB214" s="232">
        <v>0</v>
      </c>
      <c r="AC214" s="232">
        <v>0</v>
      </c>
      <c r="AD214" s="232">
        <v>0</v>
      </c>
      <c r="AE214" s="232">
        <v>3840.8100999999997</v>
      </c>
      <c r="AF214" s="232">
        <v>5.4500799999999998</v>
      </c>
      <c r="AG214" s="232">
        <v>68.718059999999994</v>
      </c>
      <c r="AH214" s="232">
        <v>0</v>
      </c>
      <c r="AI214" s="232">
        <v>0</v>
      </c>
      <c r="AJ214" s="232">
        <v>3766.6419599999999</v>
      </c>
      <c r="AL214" s="332"/>
    </row>
    <row r="215" spans="2:38" s="229" customFormat="1" x14ac:dyDescent="0.3">
      <c r="B215" s="228">
        <v>741431</v>
      </c>
      <c r="C215" s="228" t="s">
        <v>1774</v>
      </c>
      <c r="D215" s="361">
        <v>0</v>
      </c>
      <c r="E215" s="361">
        <v>1.31094</v>
      </c>
      <c r="F215" s="232">
        <v>0</v>
      </c>
      <c r="G215" s="232">
        <v>0</v>
      </c>
      <c r="H215" s="361">
        <v>1.31094</v>
      </c>
      <c r="I215" s="361">
        <v>0</v>
      </c>
      <c r="J215" s="361">
        <v>0</v>
      </c>
      <c r="K215" s="232">
        <v>0</v>
      </c>
      <c r="L215" s="232">
        <v>0</v>
      </c>
      <c r="M215" s="232">
        <v>0</v>
      </c>
      <c r="N215" s="232">
        <v>0</v>
      </c>
      <c r="O215" s="232">
        <v>0</v>
      </c>
      <c r="P215" s="232">
        <v>0</v>
      </c>
      <c r="Q215" s="232">
        <v>0</v>
      </c>
      <c r="R215" s="232">
        <v>0</v>
      </c>
      <c r="S215" s="232">
        <v>0</v>
      </c>
      <c r="T215" s="232">
        <v>0</v>
      </c>
      <c r="U215" s="232">
        <v>0</v>
      </c>
      <c r="V215" s="232">
        <v>0</v>
      </c>
      <c r="W215" s="232">
        <v>0</v>
      </c>
      <c r="X215" s="232">
        <v>0</v>
      </c>
      <c r="Y215" s="232">
        <v>0</v>
      </c>
      <c r="Z215" s="232">
        <v>0</v>
      </c>
      <c r="AA215" s="232">
        <v>0</v>
      </c>
      <c r="AB215" s="232">
        <v>0</v>
      </c>
      <c r="AC215" s="232">
        <v>0</v>
      </c>
      <c r="AD215" s="232">
        <v>0</v>
      </c>
      <c r="AE215" s="232">
        <v>1.31094</v>
      </c>
      <c r="AF215" s="232">
        <v>0</v>
      </c>
      <c r="AG215" s="232">
        <v>0</v>
      </c>
      <c r="AH215" s="232">
        <v>0</v>
      </c>
      <c r="AI215" s="232">
        <v>0</v>
      </c>
      <c r="AJ215" s="232">
        <v>1.31094</v>
      </c>
      <c r="AL215" s="332"/>
    </row>
    <row r="216" spans="2:38" s="229" customFormat="1" x14ac:dyDescent="0.3">
      <c r="B216" s="228">
        <v>741435</v>
      </c>
      <c r="C216" s="228" t="s">
        <v>1779</v>
      </c>
      <c r="D216" s="361">
        <v>0</v>
      </c>
      <c r="E216" s="361">
        <v>910.79064000000005</v>
      </c>
      <c r="F216" s="232">
        <v>0</v>
      </c>
      <c r="G216" s="232">
        <v>0</v>
      </c>
      <c r="H216" s="361">
        <v>910.79064000000005</v>
      </c>
      <c r="I216" s="361">
        <v>0</v>
      </c>
      <c r="J216" s="361">
        <v>0</v>
      </c>
      <c r="K216" s="232">
        <v>0</v>
      </c>
      <c r="L216" s="232">
        <v>0</v>
      </c>
      <c r="M216" s="232">
        <v>0</v>
      </c>
      <c r="N216" s="232">
        <v>0</v>
      </c>
      <c r="O216" s="232">
        <v>0</v>
      </c>
      <c r="P216" s="232">
        <v>0</v>
      </c>
      <c r="Q216" s="232">
        <v>0</v>
      </c>
      <c r="R216" s="232">
        <v>0</v>
      </c>
      <c r="S216" s="232">
        <v>0</v>
      </c>
      <c r="T216" s="232">
        <v>0</v>
      </c>
      <c r="U216" s="232">
        <v>0</v>
      </c>
      <c r="V216" s="232">
        <v>0</v>
      </c>
      <c r="W216" s="232">
        <v>0</v>
      </c>
      <c r="X216" s="232">
        <v>0</v>
      </c>
      <c r="Y216" s="232">
        <v>0</v>
      </c>
      <c r="Z216" s="232">
        <v>0</v>
      </c>
      <c r="AA216" s="232">
        <v>0</v>
      </c>
      <c r="AB216" s="232">
        <v>0</v>
      </c>
      <c r="AC216" s="232">
        <v>0</v>
      </c>
      <c r="AD216" s="232">
        <v>0</v>
      </c>
      <c r="AE216" s="232">
        <v>910.79064000000005</v>
      </c>
      <c r="AF216" s="232">
        <v>0</v>
      </c>
      <c r="AG216" s="232">
        <v>0</v>
      </c>
      <c r="AH216" s="232">
        <v>0</v>
      </c>
      <c r="AI216" s="232">
        <v>0</v>
      </c>
      <c r="AJ216" s="232">
        <v>910.79064000000005</v>
      </c>
      <c r="AL216" s="332"/>
    </row>
    <row r="217" spans="2:38" s="229" customFormat="1" x14ac:dyDescent="0.3">
      <c r="B217" s="228">
        <v>741440</v>
      </c>
      <c r="C217" s="228" t="s">
        <v>1785</v>
      </c>
      <c r="D217" s="362">
        <v>4002.5653200000002</v>
      </c>
      <c r="E217" s="362">
        <v>0</v>
      </c>
      <c r="F217" s="233">
        <v>0</v>
      </c>
      <c r="G217" s="233">
        <v>0</v>
      </c>
      <c r="H217" s="362">
        <v>4002.5653200000002</v>
      </c>
      <c r="I217" s="362">
        <v>0</v>
      </c>
      <c r="J217" s="362">
        <v>0</v>
      </c>
      <c r="K217" s="233">
        <v>0</v>
      </c>
      <c r="L217" s="233">
        <v>0</v>
      </c>
      <c r="M217" s="233">
        <v>0</v>
      </c>
      <c r="N217" s="233">
        <v>0</v>
      </c>
      <c r="O217" s="233">
        <v>0</v>
      </c>
      <c r="P217" s="233">
        <v>0</v>
      </c>
      <c r="Q217" s="233">
        <v>0</v>
      </c>
      <c r="R217" s="233">
        <v>0</v>
      </c>
      <c r="S217" s="233">
        <v>0</v>
      </c>
      <c r="T217" s="233">
        <v>0</v>
      </c>
      <c r="U217" s="233">
        <v>0</v>
      </c>
      <c r="V217" s="233">
        <v>0</v>
      </c>
      <c r="W217" s="233">
        <v>0</v>
      </c>
      <c r="X217" s="233">
        <v>0</v>
      </c>
      <c r="Y217" s="233">
        <v>0</v>
      </c>
      <c r="Z217" s="233">
        <v>0</v>
      </c>
      <c r="AA217" s="233">
        <v>0</v>
      </c>
      <c r="AB217" s="233">
        <v>0</v>
      </c>
      <c r="AC217" s="233">
        <v>0</v>
      </c>
      <c r="AD217" s="233">
        <v>0</v>
      </c>
      <c r="AE217" s="233">
        <v>4002.5653200000002</v>
      </c>
      <c r="AF217" s="233">
        <v>0</v>
      </c>
      <c r="AG217" s="233">
        <v>0</v>
      </c>
      <c r="AH217" s="233">
        <v>0</v>
      </c>
      <c r="AI217" s="233">
        <v>0</v>
      </c>
      <c r="AJ217" s="233">
        <v>4002.5653200000002</v>
      </c>
      <c r="AL217" s="332"/>
    </row>
    <row r="218" spans="2:38" s="229" customFormat="1" x14ac:dyDescent="0.3">
      <c r="B218" s="228" t="s">
        <v>1192</v>
      </c>
      <c r="C218" s="231" t="s">
        <v>1827</v>
      </c>
      <c r="D218" s="230">
        <v>4002.5653200000002</v>
      </c>
      <c r="E218" s="230">
        <v>4595.2280000000001</v>
      </c>
      <c r="F218" s="235">
        <v>83.515540000000001</v>
      </c>
      <c r="G218" s="235">
        <v>0</v>
      </c>
      <c r="H218" s="230">
        <v>8681.3088599999992</v>
      </c>
      <c r="I218" s="230">
        <v>0</v>
      </c>
      <c r="J218" s="230">
        <v>0</v>
      </c>
      <c r="K218" s="235">
        <v>0</v>
      </c>
      <c r="L218" s="235">
        <v>0</v>
      </c>
      <c r="M218" s="235">
        <v>68.718059999999994</v>
      </c>
      <c r="N218" s="235">
        <v>5.4500799999999998</v>
      </c>
      <c r="O218" s="235">
        <v>0</v>
      </c>
      <c r="P218" s="235">
        <v>0</v>
      </c>
      <c r="Q218" s="235">
        <v>0</v>
      </c>
      <c r="R218" s="235">
        <v>74.168139999999994</v>
      </c>
      <c r="S218" s="235">
        <v>0</v>
      </c>
      <c r="T218" s="235">
        <v>0</v>
      </c>
      <c r="U218" s="235">
        <v>0</v>
      </c>
      <c r="V218" s="235">
        <v>0</v>
      </c>
      <c r="W218" s="235">
        <v>0</v>
      </c>
      <c r="X218" s="235">
        <v>0</v>
      </c>
      <c r="Y218" s="235">
        <v>0</v>
      </c>
      <c r="Z218" s="235">
        <v>0</v>
      </c>
      <c r="AA218" s="235">
        <v>0</v>
      </c>
      <c r="AB218" s="235">
        <v>0</v>
      </c>
      <c r="AC218" s="235">
        <v>0</v>
      </c>
      <c r="AD218" s="235">
        <v>0</v>
      </c>
      <c r="AE218" s="235">
        <v>8755.476999999999</v>
      </c>
      <c r="AF218" s="235">
        <v>5.4500799999999998</v>
      </c>
      <c r="AG218" s="235">
        <v>68.718059999999994</v>
      </c>
      <c r="AH218" s="235">
        <v>0</v>
      </c>
      <c r="AI218" s="235">
        <v>0</v>
      </c>
      <c r="AJ218" s="235">
        <v>8681.3088599999992</v>
      </c>
      <c r="AL218" s="332"/>
    </row>
    <row r="219" spans="2:38" s="229" customFormat="1" x14ac:dyDescent="0.3">
      <c r="D219" s="230"/>
      <c r="E219" s="395"/>
      <c r="H219" s="395"/>
      <c r="I219" s="395"/>
      <c r="J219" s="395"/>
      <c r="AL219" s="332"/>
    </row>
    <row r="220" spans="2:38" s="229" customFormat="1" x14ac:dyDescent="0.3">
      <c r="B220" s="228">
        <v>-149955</v>
      </c>
      <c r="C220" s="228" t="s">
        <v>1526</v>
      </c>
      <c r="D220" s="361">
        <v>98.994489999999999</v>
      </c>
      <c r="E220" s="361">
        <v>10066.09303</v>
      </c>
      <c r="F220" s="232">
        <v>183.32538</v>
      </c>
      <c r="G220" s="232">
        <v>18.543279999999999</v>
      </c>
      <c r="H220" s="361">
        <v>10366.956179999999</v>
      </c>
      <c r="I220" s="361">
        <v>0</v>
      </c>
      <c r="J220" s="361">
        <v>89.03</v>
      </c>
      <c r="K220" s="232">
        <v>0</v>
      </c>
      <c r="L220" s="232">
        <v>0</v>
      </c>
      <c r="M220" s="232">
        <v>0</v>
      </c>
      <c r="N220" s="232">
        <v>0</v>
      </c>
      <c r="O220" s="232">
        <v>2.1930900000000002</v>
      </c>
      <c r="P220" s="232">
        <v>38.554650000000002</v>
      </c>
      <c r="Q220" s="232">
        <v>0</v>
      </c>
      <c r="R220" s="232">
        <v>129.77773999999999</v>
      </c>
      <c r="S220" s="232">
        <v>2.0850900000000001</v>
      </c>
      <c r="T220" s="232">
        <v>0</v>
      </c>
      <c r="U220" s="232">
        <v>0</v>
      </c>
      <c r="V220" s="232">
        <v>0</v>
      </c>
      <c r="W220" s="232">
        <v>0</v>
      </c>
      <c r="X220" s="232">
        <v>0</v>
      </c>
      <c r="Y220" s="232">
        <v>0</v>
      </c>
      <c r="Z220" s="232">
        <v>0</v>
      </c>
      <c r="AA220" s="232">
        <v>0</v>
      </c>
      <c r="AB220" s="232">
        <v>0</v>
      </c>
      <c r="AC220" s="232">
        <v>0</v>
      </c>
      <c r="AD220" s="232">
        <v>2.0850900000000001</v>
      </c>
      <c r="AE220" s="232">
        <v>10498.819009999999</v>
      </c>
      <c r="AF220" s="232">
        <v>0</v>
      </c>
      <c r="AG220" s="232">
        <v>0</v>
      </c>
      <c r="AH220" s="232">
        <v>0</v>
      </c>
      <c r="AI220" s="232">
        <v>0</v>
      </c>
      <c r="AJ220" s="232">
        <v>10498.819010000001</v>
      </c>
      <c r="AL220" s="332"/>
    </row>
    <row r="221" spans="2:38" s="229" customFormat="1" x14ac:dyDescent="0.3">
      <c r="B221" s="228">
        <v>741419</v>
      </c>
      <c r="C221" s="228" t="s">
        <v>1759</v>
      </c>
      <c r="D221" s="361">
        <v>0</v>
      </c>
      <c r="E221" s="361">
        <v>0</v>
      </c>
      <c r="F221" s="232">
        <v>0</v>
      </c>
      <c r="G221" s="232">
        <v>0</v>
      </c>
      <c r="H221" s="361">
        <v>0</v>
      </c>
      <c r="I221" s="361">
        <v>0</v>
      </c>
      <c r="J221" s="361">
        <v>0</v>
      </c>
      <c r="K221" s="232">
        <v>0</v>
      </c>
      <c r="L221" s="232">
        <v>0</v>
      </c>
      <c r="M221" s="232">
        <v>0</v>
      </c>
      <c r="N221" s="232">
        <v>0</v>
      </c>
      <c r="O221" s="232">
        <v>0</v>
      </c>
      <c r="P221" s="232">
        <v>0</v>
      </c>
      <c r="Q221" s="232">
        <v>0</v>
      </c>
      <c r="R221" s="232">
        <v>0</v>
      </c>
      <c r="S221" s="232">
        <v>0</v>
      </c>
      <c r="T221" s="232">
        <v>0</v>
      </c>
      <c r="U221" s="232">
        <v>0</v>
      </c>
      <c r="V221" s="232">
        <v>0</v>
      </c>
      <c r="W221" s="232">
        <v>0</v>
      </c>
      <c r="X221" s="232">
        <v>0</v>
      </c>
      <c r="Y221" s="232">
        <v>0</v>
      </c>
      <c r="Z221" s="232">
        <v>0</v>
      </c>
      <c r="AA221" s="232">
        <v>0</v>
      </c>
      <c r="AB221" s="232">
        <v>0</v>
      </c>
      <c r="AC221" s="232">
        <v>0</v>
      </c>
      <c r="AD221" s="232">
        <v>0</v>
      </c>
      <c r="AE221" s="232">
        <v>0</v>
      </c>
      <c r="AF221" s="232">
        <v>0</v>
      </c>
      <c r="AG221" s="232">
        <v>0</v>
      </c>
      <c r="AH221" s="232">
        <v>0</v>
      </c>
      <c r="AI221" s="232">
        <v>0</v>
      </c>
      <c r="AJ221" s="232">
        <v>0</v>
      </c>
      <c r="AL221" s="332"/>
    </row>
    <row r="222" spans="2:38" s="229" customFormat="1" x14ac:dyDescent="0.3">
      <c r="B222" s="228">
        <v>741432</v>
      </c>
      <c r="C222" s="228" t="s">
        <v>1775</v>
      </c>
      <c r="D222" s="361">
        <v>0</v>
      </c>
      <c r="E222" s="361">
        <v>1.92194</v>
      </c>
      <c r="F222" s="232">
        <v>0</v>
      </c>
      <c r="G222" s="232">
        <v>0</v>
      </c>
      <c r="H222" s="361">
        <v>1.92194</v>
      </c>
      <c r="I222" s="361">
        <v>0</v>
      </c>
      <c r="J222" s="361">
        <v>9.0999999999999998E-2</v>
      </c>
      <c r="K222" s="232">
        <v>0</v>
      </c>
      <c r="L222" s="232">
        <v>0</v>
      </c>
      <c r="M222" s="232">
        <v>0</v>
      </c>
      <c r="N222" s="232">
        <v>0</v>
      </c>
      <c r="O222" s="232">
        <v>0.19048999999999999</v>
      </c>
      <c r="P222" s="232">
        <v>0</v>
      </c>
      <c r="Q222" s="232">
        <v>0</v>
      </c>
      <c r="R222" s="232">
        <v>0.28149000000000002</v>
      </c>
      <c r="S222" s="232">
        <v>0</v>
      </c>
      <c r="T222" s="232">
        <v>0</v>
      </c>
      <c r="U222" s="232">
        <v>0</v>
      </c>
      <c r="V222" s="232">
        <v>0</v>
      </c>
      <c r="W222" s="232">
        <v>0</v>
      </c>
      <c r="X222" s="232">
        <v>0</v>
      </c>
      <c r="Y222" s="232">
        <v>0</v>
      </c>
      <c r="Z222" s="232">
        <v>0</v>
      </c>
      <c r="AA222" s="232">
        <v>0</v>
      </c>
      <c r="AB222" s="232">
        <v>0</v>
      </c>
      <c r="AC222" s="232">
        <v>0</v>
      </c>
      <c r="AD222" s="232">
        <v>0</v>
      </c>
      <c r="AE222" s="232">
        <v>2.20343</v>
      </c>
      <c r="AF222" s="232">
        <v>0</v>
      </c>
      <c r="AG222" s="232">
        <v>0</v>
      </c>
      <c r="AH222" s="232">
        <v>0</v>
      </c>
      <c r="AI222" s="232">
        <v>0</v>
      </c>
      <c r="AJ222" s="232">
        <v>2.20343</v>
      </c>
      <c r="AL222" s="332"/>
    </row>
    <row r="223" spans="2:38" s="229" customFormat="1" x14ac:dyDescent="0.3">
      <c r="B223" s="228">
        <v>741436</v>
      </c>
      <c r="C223" s="228" t="s">
        <v>1780</v>
      </c>
      <c r="D223" s="361">
        <v>0</v>
      </c>
      <c r="E223" s="361">
        <v>217.26241999999999</v>
      </c>
      <c r="F223" s="232">
        <v>0</v>
      </c>
      <c r="G223" s="232">
        <v>0</v>
      </c>
      <c r="H223" s="361">
        <v>217.26241999999999</v>
      </c>
      <c r="I223" s="361">
        <v>0</v>
      </c>
      <c r="J223" s="361">
        <v>0</v>
      </c>
      <c r="K223" s="232">
        <v>0</v>
      </c>
      <c r="L223" s="232">
        <v>0</v>
      </c>
      <c r="M223" s="232">
        <v>0</v>
      </c>
      <c r="N223" s="232">
        <v>0</v>
      </c>
      <c r="O223" s="232">
        <v>0</v>
      </c>
      <c r="P223" s="232">
        <v>0</v>
      </c>
      <c r="Q223" s="232">
        <v>0</v>
      </c>
      <c r="R223" s="232">
        <v>0</v>
      </c>
      <c r="S223" s="232">
        <v>0</v>
      </c>
      <c r="T223" s="232">
        <v>0</v>
      </c>
      <c r="U223" s="232">
        <v>0</v>
      </c>
      <c r="V223" s="232">
        <v>0</v>
      </c>
      <c r="W223" s="232">
        <v>0</v>
      </c>
      <c r="X223" s="232">
        <v>0</v>
      </c>
      <c r="Y223" s="232">
        <v>0</v>
      </c>
      <c r="Z223" s="232">
        <v>0</v>
      </c>
      <c r="AA223" s="232">
        <v>0</v>
      </c>
      <c r="AB223" s="232">
        <v>0</v>
      </c>
      <c r="AC223" s="232">
        <v>0</v>
      </c>
      <c r="AD223" s="232">
        <v>0</v>
      </c>
      <c r="AE223" s="232">
        <v>217.26241999999999</v>
      </c>
      <c r="AF223" s="232">
        <v>0</v>
      </c>
      <c r="AG223" s="232">
        <v>0</v>
      </c>
      <c r="AH223" s="232">
        <v>0</v>
      </c>
      <c r="AI223" s="232">
        <v>0</v>
      </c>
      <c r="AJ223" s="232">
        <v>217.26241999999999</v>
      </c>
      <c r="AL223" s="332"/>
    </row>
    <row r="224" spans="2:38" s="229" customFormat="1" x14ac:dyDescent="0.3">
      <c r="B224" s="228">
        <v>741441</v>
      </c>
      <c r="C224" s="228" t="s">
        <v>1787</v>
      </c>
      <c r="D224" s="362">
        <v>92.714920000000006</v>
      </c>
      <c r="E224" s="362">
        <v>0</v>
      </c>
      <c r="F224" s="233">
        <v>224</v>
      </c>
      <c r="G224" s="233">
        <v>0</v>
      </c>
      <c r="H224" s="362">
        <v>316.71492000000001</v>
      </c>
      <c r="I224" s="362">
        <v>0</v>
      </c>
      <c r="J224" s="362">
        <v>0</v>
      </c>
      <c r="K224" s="233">
        <v>0</v>
      </c>
      <c r="L224" s="233">
        <v>0</v>
      </c>
      <c r="M224" s="233">
        <v>0</v>
      </c>
      <c r="N224" s="233">
        <v>0</v>
      </c>
      <c r="O224" s="233">
        <v>0</v>
      </c>
      <c r="P224" s="233">
        <v>0</v>
      </c>
      <c r="Q224" s="233">
        <v>0</v>
      </c>
      <c r="R224" s="233">
        <v>0</v>
      </c>
      <c r="S224" s="233">
        <v>0</v>
      </c>
      <c r="T224" s="233">
        <v>0</v>
      </c>
      <c r="U224" s="233">
        <v>2.63E-3</v>
      </c>
      <c r="V224" s="233">
        <v>0</v>
      </c>
      <c r="W224" s="233">
        <v>0</v>
      </c>
      <c r="X224" s="233">
        <v>0</v>
      </c>
      <c r="Y224" s="233">
        <v>0</v>
      </c>
      <c r="Z224" s="233">
        <v>0</v>
      </c>
      <c r="AA224" s="233">
        <v>0</v>
      </c>
      <c r="AB224" s="233">
        <v>0</v>
      </c>
      <c r="AC224" s="233">
        <v>0</v>
      </c>
      <c r="AD224" s="233">
        <v>2.63E-3</v>
      </c>
      <c r="AE224" s="233">
        <v>316.71755000000002</v>
      </c>
      <c r="AF224" s="233">
        <v>0</v>
      </c>
      <c r="AG224" s="233">
        <v>0</v>
      </c>
      <c r="AH224" s="233">
        <v>0</v>
      </c>
      <c r="AI224" s="233">
        <v>0</v>
      </c>
      <c r="AJ224" s="233">
        <v>316.71755000000002</v>
      </c>
      <c r="AL224" s="332"/>
    </row>
    <row r="225" spans="1:38" s="229" customFormat="1" x14ac:dyDescent="0.3">
      <c r="B225" s="228" t="s">
        <v>1191</v>
      </c>
      <c r="C225" s="231" t="s">
        <v>1189</v>
      </c>
      <c r="D225" s="230">
        <v>191.70940999999999</v>
      </c>
      <c r="E225" s="230">
        <v>10285.277389999999</v>
      </c>
      <c r="F225" s="235">
        <v>407.32538</v>
      </c>
      <c r="G225" s="235">
        <v>18.543279999999999</v>
      </c>
      <c r="H225" s="230">
        <v>10902.855459999999</v>
      </c>
      <c r="I225" s="230">
        <v>0</v>
      </c>
      <c r="J225" s="230">
        <v>89.120999999999995</v>
      </c>
      <c r="K225" s="235">
        <v>0</v>
      </c>
      <c r="L225" s="235">
        <v>0</v>
      </c>
      <c r="M225" s="235">
        <v>0</v>
      </c>
      <c r="N225" s="235">
        <v>0</v>
      </c>
      <c r="O225" s="235">
        <v>2.3835800000000003</v>
      </c>
      <c r="P225" s="235">
        <v>38.554650000000002</v>
      </c>
      <c r="Q225" s="235">
        <v>0</v>
      </c>
      <c r="R225" s="235">
        <v>130.05922999999999</v>
      </c>
      <c r="S225" s="235">
        <v>2.0850900000000001</v>
      </c>
      <c r="T225" s="235">
        <v>0</v>
      </c>
      <c r="U225" s="235">
        <v>2.63E-3</v>
      </c>
      <c r="V225" s="235">
        <v>0</v>
      </c>
      <c r="W225" s="235">
        <v>0</v>
      </c>
      <c r="X225" s="235">
        <v>0</v>
      </c>
      <c r="Y225" s="235">
        <v>0</v>
      </c>
      <c r="Z225" s="235">
        <v>0</v>
      </c>
      <c r="AA225" s="235">
        <v>0</v>
      </c>
      <c r="AB225" s="235">
        <v>0</v>
      </c>
      <c r="AC225" s="235">
        <v>0</v>
      </c>
      <c r="AD225" s="235">
        <v>2.08772</v>
      </c>
      <c r="AE225" s="235">
        <v>11035.002409999997</v>
      </c>
      <c r="AF225" s="235">
        <v>0</v>
      </c>
      <c r="AG225" s="235">
        <v>0</v>
      </c>
      <c r="AH225" s="235">
        <v>0</v>
      </c>
      <c r="AI225" s="235">
        <v>0</v>
      </c>
      <c r="AJ225" s="235">
        <v>11035.002409999999</v>
      </c>
      <c r="AL225" s="332"/>
    </row>
    <row r="226" spans="1:38" s="229" customFormat="1" x14ac:dyDescent="0.3">
      <c r="B226" s="228"/>
      <c r="C226" s="231"/>
      <c r="D226" s="230"/>
      <c r="E226" s="395"/>
      <c r="H226" s="395"/>
      <c r="I226" s="395"/>
      <c r="J226" s="395"/>
      <c r="AL226" s="332"/>
    </row>
    <row r="227" spans="1:38" s="229" customFormat="1" x14ac:dyDescent="0.3">
      <c r="D227" s="230"/>
      <c r="E227" s="395"/>
      <c r="H227" s="395"/>
      <c r="I227" s="395"/>
      <c r="J227" s="395"/>
      <c r="AL227" s="332"/>
    </row>
    <row r="228" spans="1:38" s="229" customFormat="1" x14ac:dyDescent="0.3">
      <c r="B228" s="228">
        <v>-149960</v>
      </c>
      <c r="C228" s="228" t="s">
        <v>31</v>
      </c>
      <c r="D228" s="363">
        <v>0</v>
      </c>
      <c r="E228" s="361">
        <v>0</v>
      </c>
      <c r="F228" s="228">
        <v>0</v>
      </c>
      <c r="G228" s="228">
        <v>0</v>
      </c>
      <c r="H228" s="361">
        <v>0</v>
      </c>
      <c r="I228" s="361">
        <v>0</v>
      </c>
      <c r="J228" s="361">
        <v>0</v>
      </c>
      <c r="K228" s="228">
        <v>0</v>
      </c>
      <c r="L228" s="228">
        <v>0</v>
      </c>
      <c r="M228" s="228">
        <v>0</v>
      </c>
      <c r="N228" s="228">
        <v>0</v>
      </c>
      <c r="O228" s="228">
        <v>0</v>
      </c>
      <c r="P228" s="228">
        <v>0</v>
      </c>
      <c r="Q228" s="228">
        <v>0</v>
      </c>
      <c r="R228" s="228">
        <v>0</v>
      </c>
      <c r="S228" s="228">
        <v>0</v>
      </c>
      <c r="T228" s="228">
        <v>0</v>
      </c>
      <c r="U228" s="228">
        <v>0</v>
      </c>
      <c r="V228" s="228">
        <v>0</v>
      </c>
      <c r="W228" s="228">
        <v>0</v>
      </c>
      <c r="X228" s="228">
        <v>0</v>
      </c>
      <c r="Y228" s="228">
        <v>0</v>
      </c>
      <c r="Z228" s="228">
        <v>0</v>
      </c>
      <c r="AA228" s="228">
        <v>0</v>
      </c>
      <c r="AB228" s="228">
        <v>0</v>
      </c>
      <c r="AC228" s="228">
        <v>0</v>
      </c>
      <c r="AD228" s="228">
        <v>0</v>
      </c>
      <c r="AE228" s="228">
        <v>0</v>
      </c>
      <c r="AF228" s="228">
        <v>0</v>
      </c>
      <c r="AG228" s="228">
        <v>0</v>
      </c>
      <c r="AH228" s="228">
        <v>0</v>
      </c>
      <c r="AI228" s="228">
        <v>0</v>
      </c>
      <c r="AJ228" s="228">
        <v>0</v>
      </c>
      <c r="AL228" s="332"/>
    </row>
    <row r="229" spans="1:38" s="229" customFormat="1" x14ac:dyDescent="0.3">
      <c r="B229" s="228">
        <v>741433</v>
      </c>
      <c r="C229" s="228" t="s">
        <v>1770</v>
      </c>
      <c r="D229" s="363">
        <v>0</v>
      </c>
      <c r="E229" s="361">
        <v>0</v>
      </c>
      <c r="F229" s="228">
        <v>0</v>
      </c>
      <c r="G229" s="228">
        <v>0</v>
      </c>
      <c r="H229" s="361">
        <v>0</v>
      </c>
      <c r="I229" s="361">
        <v>0</v>
      </c>
      <c r="J229" s="361">
        <v>0</v>
      </c>
      <c r="K229" s="228">
        <v>0</v>
      </c>
      <c r="L229" s="228">
        <v>0</v>
      </c>
      <c r="M229" s="228">
        <v>0</v>
      </c>
      <c r="N229" s="228">
        <v>0</v>
      </c>
      <c r="O229" s="228">
        <v>0</v>
      </c>
      <c r="P229" s="228">
        <v>0</v>
      </c>
      <c r="Q229" s="228">
        <v>0</v>
      </c>
      <c r="R229" s="228">
        <v>0</v>
      </c>
      <c r="S229" s="228">
        <v>0</v>
      </c>
      <c r="T229" s="228">
        <v>0</v>
      </c>
      <c r="U229" s="228">
        <v>0</v>
      </c>
      <c r="V229" s="228">
        <v>0</v>
      </c>
      <c r="W229" s="228">
        <v>0</v>
      </c>
      <c r="X229" s="228">
        <v>0</v>
      </c>
      <c r="Y229" s="228">
        <v>0</v>
      </c>
      <c r="Z229" s="228">
        <v>0</v>
      </c>
      <c r="AA229" s="228">
        <v>0</v>
      </c>
      <c r="AB229" s="228">
        <v>0</v>
      </c>
      <c r="AC229" s="228">
        <v>0</v>
      </c>
      <c r="AD229" s="228">
        <v>0</v>
      </c>
      <c r="AE229" s="228">
        <v>0</v>
      </c>
      <c r="AF229" s="228">
        <v>0</v>
      </c>
      <c r="AG229" s="228">
        <v>0</v>
      </c>
      <c r="AH229" s="228">
        <v>0</v>
      </c>
      <c r="AI229" s="228">
        <v>0</v>
      </c>
      <c r="AJ229" s="228">
        <v>0</v>
      </c>
      <c r="AL229" s="332"/>
    </row>
    <row r="230" spans="1:38" s="229" customFormat="1" x14ac:dyDescent="0.3">
      <c r="B230" s="228">
        <v>741437</v>
      </c>
      <c r="C230" s="228" t="s">
        <v>1785</v>
      </c>
      <c r="D230" s="363">
        <v>0</v>
      </c>
      <c r="E230" s="361">
        <v>0</v>
      </c>
      <c r="F230" s="228">
        <v>0</v>
      </c>
      <c r="G230" s="228">
        <v>0</v>
      </c>
      <c r="H230" s="361">
        <v>0</v>
      </c>
      <c r="I230" s="361">
        <v>0</v>
      </c>
      <c r="J230" s="361">
        <v>0</v>
      </c>
      <c r="K230" s="228">
        <v>0</v>
      </c>
      <c r="L230" s="228">
        <v>0</v>
      </c>
      <c r="M230" s="228">
        <v>0</v>
      </c>
      <c r="N230" s="228">
        <v>0</v>
      </c>
      <c r="O230" s="228">
        <v>0</v>
      </c>
      <c r="P230" s="228">
        <v>0</v>
      </c>
      <c r="Q230" s="228">
        <v>0</v>
      </c>
      <c r="R230" s="228">
        <v>0</v>
      </c>
      <c r="S230" s="228">
        <v>0</v>
      </c>
      <c r="T230" s="228">
        <v>0</v>
      </c>
      <c r="U230" s="228">
        <v>0</v>
      </c>
      <c r="V230" s="228">
        <v>0</v>
      </c>
      <c r="W230" s="228">
        <v>0</v>
      </c>
      <c r="X230" s="228">
        <v>0</v>
      </c>
      <c r="Y230" s="228">
        <v>0</v>
      </c>
      <c r="Z230" s="228">
        <v>0</v>
      </c>
      <c r="AA230" s="228">
        <v>0</v>
      </c>
      <c r="AB230" s="228">
        <v>0</v>
      </c>
      <c r="AC230" s="228">
        <v>0</v>
      </c>
      <c r="AD230" s="228">
        <v>0</v>
      </c>
      <c r="AE230" s="228">
        <v>0</v>
      </c>
      <c r="AF230" s="228">
        <v>0</v>
      </c>
      <c r="AG230" s="228">
        <v>0</v>
      </c>
      <c r="AH230" s="228">
        <v>0</v>
      </c>
      <c r="AI230" s="228">
        <v>0</v>
      </c>
      <c r="AJ230" s="228">
        <v>0</v>
      </c>
      <c r="AL230" s="332"/>
    </row>
    <row r="231" spans="1:38" s="229" customFormat="1" x14ac:dyDescent="0.3">
      <c r="B231" s="228">
        <v>741442</v>
      </c>
      <c r="C231" s="228" t="s">
        <v>1792</v>
      </c>
      <c r="D231" s="364">
        <v>0</v>
      </c>
      <c r="E231" s="362">
        <v>0</v>
      </c>
      <c r="F231" s="234">
        <v>0</v>
      </c>
      <c r="G231" s="234">
        <v>0</v>
      </c>
      <c r="H231" s="362">
        <v>0</v>
      </c>
      <c r="I231" s="362">
        <v>0</v>
      </c>
      <c r="J231" s="362">
        <v>0</v>
      </c>
      <c r="K231" s="234">
        <v>0</v>
      </c>
      <c r="L231" s="234">
        <v>0</v>
      </c>
      <c r="M231" s="234">
        <v>0</v>
      </c>
      <c r="N231" s="234">
        <v>0</v>
      </c>
      <c r="O231" s="234">
        <v>0</v>
      </c>
      <c r="P231" s="234">
        <v>0</v>
      </c>
      <c r="Q231" s="234">
        <v>0</v>
      </c>
      <c r="R231" s="234">
        <v>0</v>
      </c>
      <c r="S231" s="234">
        <v>0</v>
      </c>
      <c r="T231" s="234">
        <v>0</v>
      </c>
      <c r="U231" s="234">
        <v>0</v>
      </c>
      <c r="V231" s="234">
        <v>0</v>
      </c>
      <c r="W231" s="234">
        <v>0</v>
      </c>
      <c r="X231" s="234">
        <v>0</v>
      </c>
      <c r="Y231" s="234">
        <v>0</v>
      </c>
      <c r="Z231" s="234">
        <v>0</v>
      </c>
      <c r="AA231" s="234">
        <v>0</v>
      </c>
      <c r="AB231" s="234">
        <v>0</v>
      </c>
      <c r="AC231" s="234">
        <v>0</v>
      </c>
      <c r="AD231" s="234">
        <v>0</v>
      </c>
      <c r="AE231" s="234">
        <v>0</v>
      </c>
      <c r="AF231" s="234">
        <v>0</v>
      </c>
      <c r="AG231" s="234">
        <v>0</v>
      </c>
      <c r="AH231" s="234">
        <v>0</v>
      </c>
      <c r="AI231" s="234">
        <v>0</v>
      </c>
      <c r="AJ231" s="234">
        <v>0</v>
      </c>
      <c r="AL231" s="332"/>
    </row>
    <row r="232" spans="1:38" s="229" customFormat="1" x14ac:dyDescent="0.3">
      <c r="B232" s="228" t="s">
        <v>1196</v>
      </c>
      <c r="C232" s="231" t="s">
        <v>1190</v>
      </c>
      <c r="D232" s="363">
        <v>0</v>
      </c>
      <c r="E232" s="396">
        <v>0</v>
      </c>
      <c r="F232" s="228">
        <v>0</v>
      </c>
      <c r="G232" s="228">
        <v>0</v>
      </c>
      <c r="H232" s="396">
        <v>0</v>
      </c>
      <c r="I232" s="396">
        <v>0</v>
      </c>
      <c r="J232" s="396">
        <v>0</v>
      </c>
      <c r="K232" s="228">
        <v>0</v>
      </c>
      <c r="L232" s="228">
        <v>0</v>
      </c>
      <c r="M232" s="228">
        <v>0</v>
      </c>
      <c r="N232" s="228">
        <v>0</v>
      </c>
      <c r="O232" s="228">
        <v>0</v>
      </c>
      <c r="P232" s="228">
        <v>0</v>
      </c>
      <c r="Q232" s="228">
        <v>0</v>
      </c>
      <c r="R232" s="228">
        <v>0</v>
      </c>
      <c r="S232" s="228">
        <v>0</v>
      </c>
      <c r="T232" s="228">
        <v>0</v>
      </c>
      <c r="U232" s="228">
        <v>0</v>
      </c>
      <c r="V232" s="228">
        <v>0</v>
      </c>
      <c r="W232" s="228">
        <v>0</v>
      </c>
      <c r="X232" s="228">
        <v>0</v>
      </c>
      <c r="Y232" s="228">
        <v>0</v>
      </c>
      <c r="Z232" s="228">
        <v>0</v>
      </c>
      <c r="AA232" s="228">
        <v>0</v>
      </c>
      <c r="AB232" s="228">
        <v>0</v>
      </c>
      <c r="AC232" s="228">
        <v>0</v>
      </c>
      <c r="AD232" s="228">
        <v>0</v>
      </c>
      <c r="AE232" s="228">
        <v>0</v>
      </c>
      <c r="AF232" s="228">
        <v>0</v>
      </c>
      <c r="AG232" s="228">
        <v>0</v>
      </c>
      <c r="AH232" s="228">
        <v>0</v>
      </c>
      <c r="AI232" s="228">
        <v>0</v>
      </c>
      <c r="AJ232" s="228">
        <v>0</v>
      </c>
      <c r="AL232" s="332"/>
    </row>
    <row r="233" spans="1:38" s="229" customFormat="1" x14ac:dyDescent="0.3">
      <c r="D233" s="230"/>
      <c r="E233" s="395"/>
      <c r="H233" s="395"/>
      <c r="I233" s="395"/>
      <c r="J233" s="395"/>
      <c r="AL233" s="332"/>
    </row>
    <row r="234" spans="1:38" s="117" customFormat="1" x14ac:dyDescent="0.25">
      <c r="A234" s="88"/>
      <c r="D234" s="115"/>
      <c r="AL234" s="149"/>
    </row>
    <row r="235" spans="1:38" s="117" customFormat="1" x14ac:dyDescent="0.25">
      <c r="A235" s="88"/>
      <c r="B235" s="88" t="s">
        <v>1227</v>
      </c>
      <c r="C235" s="388" t="s">
        <v>1228</v>
      </c>
      <c r="D235" s="115">
        <v>5758.2605199999998</v>
      </c>
      <c r="E235" s="115">
        <v>20150.083330000001</v>
      </c>
      <c r="F235" s="115">
        <v>37449.708890000002</v>
      </c>
      <c r="G235" s="115">
        <v>3488.6475399999999</v>
      </c>
      <c r="H235" s="115">
        <v>66846.700280000005</v>
      </c>
      <c r="I235" s="115">
        <v>6727.2066699999996</v>
      </c>
      <c r="J235" s="115">
        <v>67.596000000000004</v>
      </c>
      <c r="K235" s="115">
        <v>0</v>
      </c>
      <c r="L235" s="115">
        <v>11302.52792</v>
      </c>
      <c r="M235" s="115">
        <v>1489.8707400000001</v>
      </c>
      <c r="N235" s="115">
        <v>6689.4606999999996</v>
      </c>
      <c r="O235" s="115">
        <v>2639.9522200000001</v>
      </c>
      <c r="P235" s="115">
        <v>126.05168</v>
      </c>
      <c r="Q235" s="115">
        <v>1137.92464</v>
      </c>
      <c r="R235" s="115">
        <v>30180.590569999997</v>
      </c>
      <c r="S235" s="115">
        <v>1338.94435</v>
      </c>
      <c r="T235" s="115">
        <v>243.94702000000001</v>
      </c>
      <c r="U235" s="115">
        <v>125.24555000000001</v>
      </c>
      <c r="V235" s="115">
        <v>488.97757999999999</v>
      </c>
      <c r="W235" s="115">
        <v>0</v>
      </c>
      <c r="X235" s="115">
        <v>55.300780000000003</v>
      </c>
      <c r="Y235" s="115">
        <v>2707.1783700000001</v>
      </c>
      <c r="Z235" s="115">
        <v>130.44246000000001</v>
      </c>
      <c r="AA235" s="115">
        <v>389.25110000000001</v>
      </c>
      <c r="AB235" s="115">
        <v>4095.6307099999999</v>
      </c>
      <c r="AC235" s="115">
        <v>525.54515000000004</v>
      </c>
      <c r="AD235" s="115">
        <v>10100.463070000002</v>
      </c>
      <c r="AE235" s="115">
        <v>107127.75392</v>
      </c>
      <c r="AF235" s="115">
        <v>6689.4606999999996</v>
      </c>
      <c r="AG235" s="115">
        <v>13281.376240000001</v>
      </c>
      <c r="AH235" s="115">
        <v>0</v>
      </c>
      <c r="AI235" s="115">
        <v>3621.97462</v>
      </c>
      <c r="AJ235" s="115">
        <v>83534.942360000045</v>
      </c>
      <c r="AL235" s="149"/>
    </row>
    <row r="236" spans="1:38" s="117" customFormat="1" x14ac:dyDescent="0.25">
      <c r="A236" s="88"/>
      <c r="B236" s="361"/>
      <c r="C236" s="388" t="s">
        <v>1267</v>
      </c>
      <c r="D236" s="115">
        <v>8622.0704999999998</v>
      </c>
      <c r="E236" s="115">
        <v>9337.4790900000007</v>
      </c>
      <c r="F236" s="115">
        <v>30389.793279999998</v>
      </c>
      <c r="G236" s="115">
        <v>3600.2349199999999</v>
      </c>
      <c r="H236" s="115">
        <v>51949.577790000003</v>
      </c>
      <c r="I236" s="115">
        <v>4000.5904799999998</v>
      </c>
      <c r="J236" s="115">
        <v>111.12657</v>
      </c>
      <c r="K236" s="115">
        <v>0</v>
      </c>
      <c r="L236" s="115">
        <v>13643.92195</v>
      </c>
      <c r="M236" s="115">
        <v>575.6928200000001</v>
      </c>
      <c r="N236" s="115">
        <v>607.89123999999993</v>
      </c>
      <c r="O236" s="115">
        <v>1501.62932</v>
      </c>
      <c r="P236" s="115">
        <v>194.19858999999997</v>
      </c>
      <c r="Q236" s="115">
        <v>1359.7726499999999</v>
      </c>
      <c r="R236" s="115">
        <v>21994.823619999996</v>
      </c>
      <c r="S236" s="115">
        <v>2889.9642100000001</v>
      </c>
      <c r="T236" s="115">
        <v>451.24384000000003</v>
      </c>
      <c r="U236" s="115">
        <v>73.911590000000004</v>
      </c>
      <c r="V236" s="115">
        <v>581.23267999999996</v>
      </c>
      <c r="W236" s="115">
        <v>124.20132</v>
      </c>
      <c r="X236" s="115">
        <v>104.44522000000001</v>
      </c>
      <c r="Y236" s="115">
        <v>4882.1455399999995</v>
      </c>
      <c r="Z236" s="115">
        <v>110.70288000000001</v>
      </c>
      <c r="AA236" s="115">
        <v>420.49086</v>
      </c>
      <c r="AB236" s="115">
        <v>4974.5529400000005</v>
      </c>
      <c r="AC236" s="115">
        <v>653.94304999999997</v>
      </c>
      <c r="AD236" s="115">
        <v>15266.834130000001</v>
      </c>
      <c r="AE236" s="115">
        <v>89211.235539999994</v>
      </c>
      <c r="AF236" s="115">
        <v>607.89123999999993</v>
      </c>
      <c r="AG236" s="115">
        <v>14800.847449999997</v>
      </c>
      <c r="AH236" s="115">
        <v>0</v>
      </c>
      <c r="AI236" s="115">
        <v>5956.5794500000002</v>
      </c>
      <c r="AJ236" s="115">
        <v>67845.917400000006</v>
      </c>
      <c r="AL236" s="149"/>
    </row>
    <row r="237" spans="1:38" s="117" customFormat="1" x14ac:dyDescent="0.25">
      <c r="A237" s="88"/>
      <c r="B237" s="361"/>
      <c r="C237" s="388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L237" s="149"/>
    </row>
    <row r="238" spans="1:38" s="117" customFormat="1" x14ac:dyDescent="0.25">
      <c r="A238" s="88"/>
      <c r="B238" s="88" t="s">
        <v>1230</v>
      </c>
      <c r="C238" s="388" t="s">
        <v>1231</v>
      </c>
      <c r="D238" s="115">
        <v>14583.30291</v>
      </c>
      <c r="E238" s="115">
        <v>39881.620389999996</v>
      </c>
      <c r="F238" s="115">
        <v>133630.09888000001</v>
      </c>
      <c r="G238" s="115">
        <v>47658.553789999998</v>
      </c>
      <c r="H238" s="115">
        <v>235753.57597000001</v>
      </c>
      <c r="I238" s="115">
        <v>21144.215939999998</v>
      </c>
      <c r="J238" s="115">
        <v>5895.77412</v>
      </c>
      <c r="K238" s="115">
        <v>1479.8330000000001</v>
      </c>
      <c r="L238" s="115">
        <v>45407.570460000003</v>
      </c>
      <c r="M238" s="115">
        <v>18738.45793</v>
      </c>
      <c r="N238" s="115">
        <v>12118.15948</v>
      </c>
      <c r="O238" s="115">
        <v>11966.512290000001</v>
      </c>
      <c r="P238" s="115">
        <v>2497.1389800000002</v>
      </c>
      <c r="Q238" s="115">
        <v>2405.31194</v>
      </c>
      <c r="R238" s="115">
        <v>121652.97414000001</v>
      </c>
      <c r="S238" s="115">
        <v>732.98167000000001</v>
      </c>
      <c r="T238" s="115">
        <v>996.39102000000003</v>
      </c>
      <c r="U238" s="115">
        <v>4.3789999999999996</v>
      </c>
      <c r="V238" s="115">
        <v>405.33978999999999</v>
      </c>
      <c r="W238" s="115">
        <v>0</v>
      </c>
      <c r="X238" s="115">
        <v>105.81631</v>
      </c>
      <c r="Y238" s="115">
        <v>1705.68201</v>
      </c>
      <c r="Z238" s="115">
        <v>254.16887</v>
      </c>
      <c r="AA238" s="115">
        <v>167.96487999999999</v>
      </c>
      <c r="AB238" s="115">
        <v>678.78652</v>
      </c>
      <c r="AC238" s="115">
        <v>90.266589999999994</v>
      </c>
      <c r="AD238" s="115">
        <v>5141.7766600000014</v>
      </c>
      <c r="AE238" s="115">
        <v>362548.32677000004</v>
      </c>
      <c r="AF238" s="115">
        <v>13597.992480000001</v>
      </c>
      <c r="AG238" s="115">
        <v>64551.368180000005</v>
      </c>
      <c r="AH238" s="115">
        <v>0</v>
      </c>
      <c r="AI238" s="115">
        <v>1963.9134799999999</v>
      </c>
      <c r="AJ238" s="115">
        <v>282435.05262999999</v>
      </c>
      <c r="AL238" s="149"/>
    </row>
    <row r="239" spans="1:38" s="117" customFormat="1" x14ac:dyDescent="0.25">
      <c r="A239" s="88"/>
      <c r="B239" s="361"/>
      <c r="C239" s="388" t="s">
        <v>1268</v>
      </c>
      <c r="D239" s="115">
        <v>4101.2055300000002</v>
      </c>
      <c r="E239" s="115">
        <v>14958.84096</v>
      </c>
      <c r="F239" s="115">
        <v>96481.656699999992</v>
      </c>
      <c r="G239" s="115">
        <v>20721.530770000001</v>
      </c>
      <c r="H239" s="115">
        <v>136263.23396000001</v>
      </c>
      <c r="I239" s="115">
        <v>15969.68189</v>
      </c>
      <c r="J239" s="115">
        <v>3986.5954000000002</v>
      </c>
      <c r="K239" s="115">
        <v>0</v>
      </c>
      <c r="L239" s="115">
        <v>24972.018840000001</v>
      </c>
      <c r="M239" s="115">
        <v>3900.5428400000001</v>
      </c>
      <c r="N239" s="115">
        <v>2747.3609000000001</v>
      </c>
      <c r="O239" s="115">
        <v>4788.95075</v>
      </c>
      <c r="P239" s="115">
        <v>941.19950000000006</v>
      </c>
      <c r="Q239" s="115">
        <v>1596.9662600000001</v>
      </c>
      <c r="R239" s="115">
        <v>58903.316380000004</v>
      </c>
      <c r="S239" s="115">
        <v>250.01032000000001</v>
      </c>
      <c r="T239" s="115">
        <v>663.67786999999998</v>
      </c>
      <c r="U239" s="115">
        <v>4.3</v>
      </c>
      <c r="V239" s="115">
        <v>363.01420000000002</v>
      </c>
      <c r="W239" s="115">
        <v>0</v>
      </c>
      <c r="X239" s="115">
        <v>160.15501</v>
      </c>
      <c r="Y239" s="115">
        <v>2308.04034</v>
      </c>
      <c r="Z239" s="115">
        <v>79.334330000000008</v>
      </c>
      <c r="AA239" s="115">
        <v>237.22126999999998</v>
      </c>
      <c r="AB239" s="115">
        <v>152.4547</v>
      </c>
      <c r="AC239" s="115">
        <v>52.91431</v>
      </c>
      <c r="AD239" s="115">
        <v>4271.1223499999996</v>
      </c>
      <c r="AE239" s="115">
        <v>199437.67268999998</v>
      </c>
      <c r="AF239" s="115">
        <v>2747.3609000000001</v>
      </c>
      <c r="AG239" s="115">
        <v>29235.575880000004</v>
      </c>
      <c r="AH239" s="115">
        <v>0</v>
      </c>
      <c r="AI239" s="115">
        <v>2598.1759199999997</v>
      </c>
      <c r="AJ239" s="115">
        <v>164856.55998999998</v>
      </c>
      <c r="AL239" s="149"/>
    </row>
    <row r="240" spans="1:38" s="117" customFormat="1" x14ac:dyDescent="0.25">
      <c r="A240" s="88"/>
      <c r="D240" s="115"/>
      <c r="AL240" s="149"/>
    </row>
    <row r="241" spans="1:38" s="117" customFormat="1" x14ac:dyDescent="0.25">
      <c r="A241" s="88"/>
      <c r="D241" s="115"/>
      <c r="AL241" s="149"/>
    </row>
    <row r="242" spans="1:38" s="107" customFormat="1" x14ac:dyDescent="0.25">
      <c r="A242" s="88"/>
      <c r="C242" s="389" t="s">
        <v>1262</v>
      </c>
      <c r="D242" s="100">
        <v>3763919.69306</v>
      </c>
      <c r="E242" s="100">
        <v>3585821.2547900002</v>
      </c>
      <c r="F242" s="100">
        <v>6915649.5587099995</v>
      </c>
      <c r="G242" s="100">
        <v>3545758.5049000001</v>
      </c>
      <c r="H242" s="100">
        <v>17811149.011459995</v>
      </c>
      <c r="I242" s="100">
        <v>1109452.6596900001</v>
      </c>
      <c r="J242" s="100">
        <v>2454016.9657600001</v>
      </c>
      <c r="K242" s="100">
        <v>200456.66400000002</v>
      </c>
      <c r="L242" s="100">
        <v>1805663.4610800003</v>
      </c>
      <c r="M242" s="100">
        <v>613287.44264000002</v>
      </c>
      <c r="N242" s="100">
        <v>2456175.8903200002</v>
      </c>
      <c r="O242" s="100">
        <v>331867.52223999996</v>
      </c>
      <c r="P242" s="100">
        <v>535805.47461999999</v>
      </c>
      <c r="Q242" s="100">
        <v>597767.40360000008</v>
      </c>
      <c r="R242" s="100">
        <v>10104493.483949998</v>
      </c>
      <c r="S242" s="100">
        <v>417403.18200000003</v>
      </c>
      <c r="T242" s="100">
        <v>120959.39067000001</v>
      </c>
      <c r="U242" s="100">
        <v>29453.526699999995</v>
      </c>
      <c r="V242" s="100">
        <v>23787.968560000001</v>
      </c>
      <c r="W242" s="100">
        <v>88519.803060000006</v>
      </c>
      <c r="X242" s="100">
        <v>15440.780999999999</v>
      </c>
      <c r="Y242" s="100">
        <v>52626.633620000001</v>
      </c>
      <c r="Z242" s="100">
        <v>12102.788010000002</v>
      </c>
      <c r="AA242" s="100">
        <v>77710.18737</v>
      </c>
      <c r="AB242" s="100">
        <v>112664.554</v>
      </c>
      <c r="AC242" s="100">
        <v>81190.442280000003</v>
      </c>
      <c r="AD242" s="100">
        <v>1031859.2572699999</v>
      </c>
      <c r="AE242" s="100">
        <v>28947501.75268</v>
      </c>
      <c r="AF242" s="100">
        <v>2656632.5543200006</v>
      </c>
      <c r="AG242" s="100">
        <v>2442738.8722799993</v>
      </c>
      <c r="AH242" s="100">
        <v>0</v>
      </c>
      <c r="AI242" s="100">
        <v>211527.26327</v>
      </c>
      <c r="AJ242" s="100">
        <v>23636603.06281</v>
      </c>
      <c r="AL242" s="390"/>
    </row>
    <row r="243" spans="1:38" s="107" customFormat="1" x14ac:dyDescent="0.25">
      <c r="A243" s="88"/>
      <c r="C243" s="388" t="s">
        <v>1263</v>
      </c>
      <c r="D243" s="115">
        <v>1976909.9466600001</v>
      </c>
      <c r="E243" s="115">
        <v>885464.60169000004</v>
      </c>
      <c r="F243" s="115">
        <v>2738145.2949399999</v>
      </c>
      <c r="G243" s="115">
        <v>2269956.91157</v>
      </c>
      <c r="H243" s="115">
        <v>7870476.7548599988</v>
      </c>
      <c r="I243" s="115">
        <v>550376.38883000007</v>
      </c>
      <c r="J243" s="115">
        <v>1768817.12445</v>
      </c>
      <c r="K243" s="115">
        <v>200456.66400000002</v>
      </c>
      <c r="L243" s="115">
        <v>91069.05634000001</v>
      </c>
      <c r="M243" s="115">
        <v>48307.895100000002</v>
      </c>
      <c r="N243" s="115">
        <v>2022219.1959899999</v>
      </c>
      <c r="O243" s="115">
        <v>91097.991269999999</v>
      </c>
      <c r="P243" s="115">
        <v>343270.70711000002</v>
      </c>
      <c r="Q243" s="115">
        <v>33.776390000000006</v>
      </c>
      <c r="R243" s="115">
        <v>5115648.7994799986</v>
      </c>
      <c r="S243" s="115">
        <v>325608.23497000005</v>
      </c>
      <c r="T243" s="115">
        <v>62435.44902</v>
      </c>
      <c r="U243" s="115">
        <v>12955.15986</v>
      </c>
      <c r="V243" s="115">
        <v>4081.7499699999998</v>
      </c>
      <c r="W243" s="115">
        <v>78805.760070000004</v>
      </c>
      <c r="X243" s="115">
        <v>1109.58239</v>
      </c>
      <c r="Y243" s="115">
        <v>0</v>
      </c>
      <c r="Z243" s="115">
        <v>6393.7820300000003</v>
      </c>
      <c r="AA243" s="115">
        <v>0</v>
      </c>
      <c r="AB243" s="115">
        <v>13908.221320000001</v>
      </c>
      <c r="AC243" s="115">
        <v>0</v>
      </c>
      <c r="AD243" s="115">
        <v>505297.93963000004</v>
      </c>
      <c r="AE243" s="115">
        <v>13491423.493969999</v>
      </c>
      <c r="AF243" s="115">
        <v>2222675.8599900003</v>
      </c>
      <c r="AG243" s="115">
        <v>143458.70140999998</v>
      </c>
      <c r="AH243" s="115">
        <v>0</v>
      </c>
      <c r="AI243" s="115">
        <v>0</v>
      </c>
      <c r="AJ243" s="115">
        <v>11125288.932569997</v>
      </c>
      <c r="AL243" s="390"/>
    </row>
    <row r="244" spans="1:38" s="107" customFormat="1" x14ac:dyDescent="0.25">
      <c r="A244" s="88"/>
      <c r="C244" s="388" t="s">
        <v>1264</v>
      </c>
      <c r="D244" s="142">
        <v>1375512.63487</v>
      </c>
      <c r="E244" s="142">
        <v>1812260.3959899999</v>
      </c>
      <c r="F244" s="142">
        <v>2446214.8120300001</v>
      </c>
      <c r="G244" s="142">
        <v>1013766.2340300001</v>
      </c>
      <c r="H244" s="142">
        <v>6647754.0769199999</v>
      </c>
      <c r="I244" s="142">
        <v>503985.98232999997</v>
      </c>
      <c r="J244" s="142">
        <v>612299.90437</v>
      </c>
      <c r="K244" s="142">
        <v>0</v>
      </c>
      <c r="L244" s="142">
        <v>1714594.4047400001</v>
      </c>
      <c r="M244" s="142">
        <v>473872.86252000002</v>
      </c>
      <c r="N244" s="142">
        <v>320928.34399999998</v>
      </c>
      <c r="O244" s="142">
        <v>147644.88801999998</v>
      </c>
      <c r="P244" s="142">
        <v>164614.13188999999</v>
      </c>
      <c r="Q244" s="142">
        <v>259936.56043000001</v>
      </c>
      <c r="R244" s="142">
        <v>4197877.0783000002</v>
      </c>
      <c r="S244" s="142">
        <v>4143.5046000000002</v>
      </c>
      <c r="T244" s="142">
        <v>56969.450680000002</v>
      </c>
      <c r="U244" s="142">
        <v>9296.5053899999984</v>
      </c>
      <c r="V244" s="142">
        <v>18309.708700000003</v>
      </c>
      <c r="W244" s="142">
        <v>806.00254000000007</v>
      </c>
      <c r="X244" s="142">
        <v>13565.008829999999</v>
      </c>
      <c r="Y244" s="142">
        <v>3873.5662299999999</v>
      </c>
      <c r="Z244" s="142">
        <v>4085.8712500000001</v>
      </c>
      <c r="AA244" s="142">
        <v>0</v>
      </c>
      <c r="AB244" s="142">
        <v>41774.68735</v>
      </c>
      <c r="AC244" s="142">
        <v>30.085339999999999</v>
      </c>
      <c r="AD244" s="142">
        <v>152854.39090999996</v>
      </c>
      <c r="AE244" s="142">
        <v>10998485.546130002</v>
      </c>
      <c r="AF244" s="142">
        <v>320928.34399999998</v>
      </c>
      <c r="AG244" s="142">
        <v>2206776.97596</v>
      </c>
      <c r="AH244" s="142">
        <v>0</v>
      </c>
      <c r="AI244" s="142">
        <v>3903.65157</v>
      </c>
      <c r="AJ244" s="142">
        <v>8466876.5745999999</v>
      </c>
      <c r="AL244" s="390"/>
    </row>
    <row r="245" spans="1:38" s="117" customFormat="1" x14ac:dyDescent="0.25">
      <c r="A245" s="153"/>
      <c r="C245" s="388" t="s">
        <v>1265</v>
      </c>
      <c r="D245" s="115">
        <v>198008.13558</v>
      </c>
      <c r="E245" s="115">
        <v>537938.74324999994</v>
      </c>
      <c r="F245" s="115">
        <v>657365.54703999998</v>
      </c>
      <c r="G245" s="115">
        <v>243130.45404000001</v>
      </c>
      <c r="H245" s="115">
        <v>1636442.8799100001</v>
      </c>
      <c r="I245" s="115">
        <v>48871.159980000004</v>
      </c>
      <c r="J245" s="115">
        <v>69267.453509999992</v>
      </c>
      <c r="K245" s="115">
        <v>0</v>
      </c>
      <c r="L245" s="115">
        <v>0</v>
      </c>
      <c r="M245" s="115">
        <v>91106.670020000005</v>
      </c>
      <c r="N245" s="115">
        <v>110063.38718000002</v>
      </c>
      <c r="O245" s="115">
        <v>33692.318680000004</v>
      </c>
      <c r="P245" s="115">
        <v>19345.552660000001</v>
      </c>
      <c r="Q245" s="115">
        <v>63.826520000000002</v>
      </c>
      <c r="R245" s="115">
        <v>372410.36855000001</v>
      </c>
      <c r="S245" s="115">
        <v>22951.94051</v>
      </c>
      <c r="T245" s="115">
        <v>1366.3871800000002</v>
      </c>
      <c r="U245" s="115">
        <v>25.45655</v>
      </c>
      <c r="V245" s="115">
        <v>62.106619999999999</v>
      </c>
      <c r="W245" s="115">
        <v>162.54998999999998</v>
      </c>
      <c r="X245" s="115">
        <v>1E-3</v>
      </c>
      <c r="Y245" s="115">
        <v>0</v>
      </c>
      <c r="Z245" s="115">
        <v>1535.38382</v>
      </c>
      <c r="AA245" s="115">
        <v>0</v>
      </c>
      <c r="AB245" s="115">
        <v>5389.3446000000004</v>
      </c>
      <c r="AC245" s="115">
        <v>0</v>
      </c>
      <c r="AD245" s="115">
        <v>31493.170270000002</v>
      </c>
      <c r="AE245" s="115">
        <v>2040346.4187299998</v>
      </c>
      <c r="AF245" s="115">
        <v>110063.38718000002</v>
      </c>
      <c r="AG245" s="115">
        <v>91168.776639999996</v>
      </c>
      <c r="AH245" s="115">
        <v>0</v>
      </c>
      <c r="AI245" s="115">
        <v>0</v>
      </c>
      <c r="AJ245" s="115">
        <v>1839114.2549100001</v>
      </c>
      <c r="AL245" s="149"/>
    </row>
    <row r="246" spans="1:38" s="117" customFormat="1" x14ac:dyDescent="0.25">
      <c r="A246" s="153"/>
      <c r="C246" s="388" t="s">
        <v>1597</v>
      </c>
      <c r="D246" s="115">
        <v>210844.78406999999</v>
      </c>
      <c r="E246" s="115">
        <v>8441.4027900000001</v>
      </c>
      <c r="F246" s="115">
        <v>1057422.4269600001</v>
      </c>
      <c r="G246" s="115">
        <v>18508.174999999996</v>
      </c>
      <c r="H246" s="115">
        <v>1295216.7888199999</v>
      </c>
      <c r="I246" s="115">
        <v>6219.1285500000004</v>
      </c>
      <c r="J246" s="115">
        <v>0</v>
      </c>
      <c r="K246" s="115">
        <v>0</v>
      </c>
      <c r="L246" s="115">
        <v>0</v>
      </c>
      <c r="M246" s="115">
        <v>1.4999999999999999E-2</v>
      </c>
      <c r="N246" s="115">
        <v>2964.96315</v>
      </c>
      <c r="O246" s="115">
        <v>59213.01541</v>
      </c>
      <c r="P246" s="115">
        <v>5690.8364499999998</v>
      </c>
      <c r="Q246" s="115">
        <v>337733.24026000005</v>
      </c>
      <c r="R246" s="115">
        <v>411821.19881999993</v>
      </c>
      <c r="S246" s="115">
        <v>64490.992170000005</v>
      </c>
      <c r="T246" s="115">
        <v>188.10379</v>
      </c>
      <c r="U246" s="115">
        <v>7176.4048999999995</v>
      </c>
      <c r="V246" s="115">
        <v>1334.40327</v>
      </c>
      <c r="W246" s="115">
        <v>8745.4904600000009</v>
      </c>
      <c r="X246" s="115">
        <v>766.18878000000007</v>
      </c>
      <c r="Y246" s="115">
        <v>48753.067390000004</v>
      </c>
      <c r="Z246" s="115">
        <v>87.75090999999999</v>
      </c>
      <c r="AA246" s="115">
        <v>77710.18737</v>
      </c>
      <c r="AB246" s="115">
        <v>51592.300729999995</v>
      </c>
      <c r="AC246" s="115">
        <v>81160.356939999998</v>
      </c>
      <c r="AD246" s="115">
        <v>342005.24671000004</v>
      </c>
      <c r="AE246" s="115">
        <v>2049043.2343499998</v>
      </c>
      <c r="AF246" s="115">
        <v>2964.96315</v>
      </c>
      <c r="AG246" s="115">
        <v>1334.4182699999999</v>
      </c>
      <c r="AH246" s="115">
        <v>0</v>
      </c>
      <c r="AI246" s="115">
        <v>207623.61170000001</v>
      </c>
      <c r="AJ246" s="115">
        <v>1837120.24123</v>
      </c>
      <c r="AL246" s="149"/>
    </row>
    <row r="247" spans="1:38" s="117" customFormat="1" x14ac:dyDescent="0.25">
      <c r="A247" s="153"/>
      <c r="C247" s="388" t="s">
        <v>725</v>
      </c>
      <c r="D247" s="115">
        <v>2644.1918800000003</v>
      </c>
      <c r="E247" s="115">
        <v>341716.11106999998</v>
      </c>
      <c r="F247" s="115">
        <v>16501.477740000002</v>
      </c>
      <c r="G247" s="115">
        <v>396.73025999999999</v>
      </c>
      <c r="H247" s="115">
        <v>361258.51095000003</v>
      </c>
      <c r="I247" s="115">
        <v>0</v>
      </c>
      <c r="J247" s="115">
        <v>3632.4834300000002</v>
      </c>
      <c r="K247" s="115">
        <v>0</v>
      </c>
      <c r="L247" s="115">
        <v>0</v>
      </c>
      <c r="M247" s="115">
        <v>0</v>
      </c>
      <c r="N247" s="115">
        <v>0</v>
      </c>
      <c r="O247" s="115">
        <v>219.30886000000001</v>
      </c>
      <c r="P247" s="115">
        <v>2884.2465099999999</v>
      </c>
      <c r="Q247" s="115">
        <v>0</v>
      </c>
      <c r="R247" s="115">
        <v>6736.0388000000012</v>
      </c>
      <c r="S247" s="115">
        <v>208.50975</v>
      </c>
      <c r="T247" s="115">
        <v>0</v>
      </c>
      <c r="U247" s="115">
        <v>0</v>
      </c>
      <c r="V247" s="115">
        <v>0</v>
      </c>
      <c r="W247" s="115">
        <v>0</v>
      </c>
      <c r="X247" s="115">
        <v>0</v>
      </c>
      <c r="Y247" s="115">
        <v>0</v>
      </c>
      <c r="Z247" s="115">
        <v>0</v>
      </c>
      <c r="AA247" s="115">
        <v>0</v>
      </c>
      <c r="AB247" s="115">
        <v>0</v>
      </c>
      <c r="AC247" s="115">
        <v>0</v>
      </c>
      <c r="AD247" s="115">
        <v>208.50975</v>
      </c>
      <c r="AE247" s="115">
        <v>368203.05950000003</v>
      </c>
      <c r="AF247" s="115">
        <v>0</v>
      </c>
      <c r="AG247" s="115">
        <v>0</v>
      </c>
      <c r="AH247" s="115">
        <v>0</v>
      </c>
      <c r="AI247" s="115">
        <v>0</v>
      </c>
      <c r="AJ247" s="115">
        <v>368203.05950000003</v>
      </c>
      <c r="AL247" s="149"/>
    </row>
    <row r="248" spans="1:38" s="117" customFormat="1" x14ac:dyDescent="0.25">
      <c r="A248" s="153"/>
      <c r="C248" s="388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L248" s="149"/>
    </row>
    <row r="249" spans="1:38" x14ac:dyDescent="0.25">
      <c r="A249" s="42"/>
      <c r="C249" s="237"/>
      <c r="E249" s="115"/>
      <c r="F249" s="256"/>
      <c r="G249" s="256"/>
      <c r="H249" s="115"/>
      <c r="I249" s="115"/>
      <c r="J249" s="115"/>
      <c r="K249" s="256"/>
      <c r="L249" s="256"/>
      <c r="M249" s="256"/>
      <c r="N249" s="256"/>
      <c r="O249" s="256"/>
      <c r="P249" s="256"/>
      <c r="Q249" s="256"/>
      <c r="R249" s="256"/>
      <c r="S249" s="256"/>
      <c r="T249" s="256"/>
      <c r="U249" s="256"/>
      <c r="V249" s="256"/>
      <c r="W249" s="256"/>
      <c r="X249" s="256"/>
      <c r="Y249" s="256"/>
      <c r="Z249" s="256"/>
      <c r="AA249" s="256"/>
      <c r="AB249" s="256"/>
      <c r="AC249" s="256"/>
      <c r="AD249" s="256"/>
      <c r="AE249" s="256"/>
      <c r="AF249" s="256"/>
      <c r="AG249" s="256"/>
      <c r="AH249" s="256"/>
      <c r="AI249" s="256"/>
      <c r="AJ249" s="256"/>
    </row>
    <row r="250" spans="1:38" x14ac:dyDescent="0.25">
      <c r="C250" s="352" t="s">
        <v>1229</v>
      </c>
      <c r="D250" s="100">
        <v>64763.992410000013</v>
      </c>
      <c r="E250" s="100">
        <v>610474.84036000003</v>
      </c>
      <c r="F250" s="100">
        <v>324347.64932000003</v>
      </c>
      <c r="G250" s="100">
        <v>31663.627259999997</v>
      </c>
      <c r="H250" s="100">
        <v>1031250.10935</v>
      </c>
      <c r="I250" s="100">
        <v>102329.11598</v>
      </c>
      <c r="J250" s="100">
        <v>2081.2335000000003</v>
      </c>
      <c r="K250" s="100">
        <v>0</v>
      </c>
      <c r="L250" s="100">
        <v>112888.17805</v>
      </c>
      <c r="M250" s="100">
        <v>17172.2474</v>
      </c>
      <c r="N250" s="100">
        <v>69600.70736</v>
      </c>
      <c r="O250" s="100">
        <v>37043.807589999997</v>
      </c>
      <c r="P250" s="100">
        <v>1080.16059</v>
      </c>
      <c r="Q250" s="100">
        <v>5032.2880500000001</v>
      </c>
      <c r="R250" s="100">
        <v>347227.73852000001</v>
      </c>
      <c r="S250" s="100">
        <v>15806.397489999999</v>
      </c>
      <c r="T250" s="100">
        <v>5483.13537</v>
      </c>
      <c r="U250" s="100">
        <v>3088.4811199999999</v>
      </c>
      <c r="V250" s="100">
        <v>4291.5458600000002</v>
      </c>
      <c r="W250" s="100">
        <v>856.02235999999994</v>
      </c>
      <c r="X250" s="100">
        <v>224.88122000000001</v>
      </c>
      <c r="Y250" s="100">
        <v>14845.5942</v>
      </c>
      <c r="Z250" s="100">
        <v>3078.5979499999999</v>
      </c>
      <c r="AA250" s="100">
        <v>2513.3141499999992</v>
      </c>
      <c r="AB250" s="100">
        <v>53028.043130000005</v>
      </c>
      <c r="AC250" s="100">
        <v>2489.4912099999997</v>
      </c>
      <c r="AD250" s="100">
        <v>105705.50405999998</v>
      </c>
      <c r="AE250" s="100">
        <v>1484183.3519299999</v>
      </c>
      <c r="AF250" s="100">
        <v>69600.70736</v>
      </c>
      <c r="AG250" s="100">
        <v>134351.97131000002</v>
      </c>
      <c r="AH250" s="100">
        <v>0</v>
      </c>
      <c r="AI250" s="100">
        <v>19848.399560000002</v>
      </c>
      <c r="AJ250" s="100">
        <v>1260382.2736999996</v>
      </c>
      <c r="AK250" s="100"/>
    </row>
    <row r="251" spans="1:38" x14ac:dyDescent="0.25">
      <c r="C251" s="237" t="s">
        <v>1263</v>
      </c>
      <c r="D251" s="115">
        <v>3095.09249</v>
      </c>
      <c r="E251" s="115">
        <v>576753.57894000004</v>
      </c>
      <c r="F251" s="115">
        <v>134204.16760000002</v>
      </c>
      <c r="G251" s="115">
        <v>16497.275289999998</v>
      </c>
      <c r="H251" s="115">
        <v>730550.11432000005</v>
      </c>
      <c r="I251" s="115">
        <v>80246.767200000002</v>
      </c>
      <c r="J251" s="115">
        <v>0</v>
      </c>
      <c r="K251" s="115">
        <v>0</v>
      </c>
      <c r="L251" s="115">
        <v>21598.217260000001</v>
      </c>
      <c r="M251" s="115">
        <v>4364.7643100000005</v>
      </c>
      <c r="N251" s="115">
        <v>67401.762230000008</v>
      </c>
      <c r="O251" s="115">
        <v>19608.463489999998</v>
      </c>
      <c r="P251" s="115">
        <v>366.86170000000004</v>
      </c>
      <c r="Q251" s="115">
        <v>0</v>
      </c>
      <c r="R251" s="115">
        <v>193586.83619</v>
      </c>
      <c r="S251" s="115">
        <v>10270.659440000001</v>
      </c>
      <c r="T251" s="115">
        <v>760.39647000000002</v>
      </c>
      <c r="U251" s="115">
        <v>2824.3570199999999</v>
      </c>
      <c r="V251" s="115">
        <v>1346.7098799999999</v>
      </c>
      <c r="W251" s="115">
        <v>570.61213999999995</v>
      </c>
      <c r="X251" s="115">
        <v>0</v>
      </c>
      <c r="Y251" s="115">
        <v>0</v>
      </c>
      <c r="Z251" s="115">
        <v>2551.2409699999998</v>
      </c>
      <c r="AA251" s="115">
        <v>0</v>
      </c>
      <c r="AB251" s="115">
        <v>5247.9594500000003</v>
      </c>
      <c r="AC251" s="115">
        <v>0</v>
      </c>
      <c r="AD251" s="115">
        <v>23571.935369999996</v>
      </c>
      <c r="AE251" s="115">
        <v>947708.88587999996</v>
      </c>
      <c r="AF251" s="115">
        <v>67401.762230000008</v>
      </c>
      <c r="AG251" s="115">
        <v>27309.691450000002</v>
      </c>
      <c r="AH251" s="115">
        <v>0</v>
      </c>
      <c r="AI251" s="115">
        <v>0</v>
      </c>
      <c r="AJ251" s="115">
        <v>852997.43219999981</v>
      </c>
      <c r="AK251" s="115"/>
    </row>
    <row r="252" spans="1:38" x14ac:dyDescent="0.25">
      <c r="C252" s="237" t="s">
        <v>1264</v>
      </c>
      <c r="D252" s="115">
        <v>51394.615760000008</v>
      </c>
      <c r="E252" s="115">
        <v>2490.55098</v>
      </c>
      <c r="F252" s="115">
        <v>125852.39694999999</v>
      </c>
      <c r="G252" s="115">
        <v>11925.68599</v>
      </c>
      <c r="H252" s="115">
        <v>191663.24967999998</v>
      </c>
      <c r="I252" s="115">
        <v>21447.886429999999</v>
      </c>
      <c r="J252" s="115">
        <v>484.25686999999999</v>
      </c>
      <c r="K252" s="115">
        <v>0</v>
      </c>
      <c r="L252" s="115">
        <v>91289.960789999997</v>
      </c>
      <c r="M252" s="115">
        <v>12524.03392</v>
      </c>
      <c r="N252" s="115">
        <v>1674.7348100000002</v>
      </c>
      <c r="O252" s="115">
        <v>10297.19334</v>
      </c>
      <c r="P252" s="115">
        <v>561.81507999999997</v>
      </c>
      <c r="Q252" s="115">
        <v>2732.1261800000002</v>
      </c>
      <c r="R252" s="115">
        <v>141012.00742000004</v>
      </c>
      <c r="S252" s="115">
        <v>217.90512999999999</v>
      </c>
      <c r="T252" s="115">
        <v>4436.6302100000003</v>
      </c>
      <c r="U252" s="115">
        <v>30.337330000000001</v>
      </c>
      <c r="V252" s="115">
        <v>2765.1943500000002</v>
      </c>
      <c r="W252" s="115">
        <v>54.58784</v>
      </c>
      <c r="X252" s="115">
        <v>224.88122000000001</v>
      </c>
      <c r="Y252" s="115">
        <v>793.76020000000005</v>
      </c>
      <c r="Z252" s="115">
        <v>236.96585000000002</v>
      </c>
      <c r="AA252" s="115">
        <v>0</v>
      </c>
      <c r="AB252" s="115">
        <v>15405.433490000003</v>
      </c>
      <c r="AC252" s="115">
        <v>0</v>
      </c>
      <c r="AD252" s="115">
        <v>24165.695620000002</v>
      </c>
      <c r="AE252" s="115">
        <v>356840.95272</v>
      </c>
      <c r="AF252" s="115">
        <v>1674.7348100000002</v>
      </c>
      <c r="AG252" s="115">
        <v>106579.18906</v>
      </c>
      <c r="AH252" s="115">
        <v>0</v>
      </c>
      <c r="AI252" s="115">
        <v>793.76020000000005</v>
      </c>
      <c r="AJ252" s="115">
        <v>247793.26864999993</v>
      </c>
      <c r="AK252" s="115"/>
    </row>
    <row r="253" spans="1:38" x14ac:dyDescent="0.25">
      <c r="C253" s="237" t="s">
        <v>1266</v>
      </c>
      <c r="D253" s="115">
        <v>6051.4489600000006</v>
      </c>
      <c r="E253" s="115">
        <v>28861.409619999999</v>
      </c>
      <c r="F253" s="115">
        <v>12058.77922</v>
      </c>
      <c r="G253" s="115">
        <v>3013.4894200000003</v>
      </c>
      <c r="H253" s="115">
        <v>49985.127220000002</v>
      </c>
      <c r="I253" s="115">
        <v>587.87431000000004</v>
      </c>
      <c r="J253" s="115">
        <v>1588.18923</v>
      </c>
      <c r="K253" s="115">
        <v>0</v>
      </c>
      <c r="L253" s="115">
        <v>0</v>
      </c>
      <c r="M253" s="115">
        <v>283.44917000000004</v>
      </c>
      <c r="N253" s="115">
        <v>489.89303999999998</v>
      </c>
      <c r="O253" s="115">
        <v>2549.8855800000001</v>
      </c>
      <c r="P253" s="115">
        <v>131.86355</v>
      </c>
      <c r="Q253" s="115">
        <v>0</v>
      </c>
      <c r="R253" s="115">
        <v>5631.15488</v>
      </c>
      <c r="S253" s="115">
        <v>556.18094999999994</v>
      </c>
      <c r="T253" s="115">
        <v>286.10869000000002</v>
      </c>
      <c r="U253" s="115">
        <v>0</v>
      </c>
      <c r="V253" s="115">
        <v>53.590479999999999</v>
      </c>
      <c r="W253" s="115">
        <v>0</v>
      </c>
      <c r="X253" s="115">
        <v>0</v>
      </c>
      <c r="Y253" s="115">
        <v>0</v>
      </c>
      <c r="Z253" s="115">
        <v>267.57632999999998</v>
      </c>
      <c r="AA253" s="115">
        <v>0</v>
      </c>
      <c r="AB253" s="115">
        <v>6560.8517599999996</v>
      </c>
      <c r="AC253" s="115">
        <v>0</v>
      </c>
      <c r="AD253" s="115">
        <v>7724.3082099999992</v>
      </c>
      <c r="AE253" s="115">
        <v>63340.59031</v>
      </c>
      <c r="AF253" s="115">
        <v>489.89303999999998</v>
      </c>
      <c r="AG253" s="115">
        <v>337.03965000000005</v>
      </c>
      <c r="AH253" s="115">
        <v>0</v>
      </c>
      <c r="AI253" s="115">
        <v>0</v>
      </c>
      <c r="AJ253" s="115">
        <v>62513.657619999998</v>
      </c>
      <c r="AK253" s="115"/>
    </row>
    <row r="254" spans="1:38" x14ac:dyDescent="0.25">
      <c r="C254" s="237" t="s">
        <v>1597</v>
      </c>
      <c r="D254" s="115">
        <v>4222.8351999999995</v>
      </c>
      <c r="E254" s="115">
        <v>2177.1075900000001</v>
      </c>
      <c r="F254" s="115">
        <v>52232.305549999997</v>
      </c>
      <c r="G254" s="115">
        <v>227.17655999999999</v>
      </c>
      <c r="H254" s="115">
        <v>58859.424900000005</v>
      </c>
      <c r="I254" s="115">
        <v>46.588039999999999</v>
      </c>
      <c r="J254" s="115">
        <v>8.7873999999999999</v>
      </c>
      <c r="K254" s="115">
        <v>0</v>
      </c>
      <c r="L254" s="115">
        <v>0</v>
      </c>
      <c r="M254" s="115">
        <v>0</v>
      </c>
      <c r="N254" s="115">
        <v>34.317279999999997</v>
      </c>
      <c r="O254" s="115">
        <v>4569.2166599999991</v>
      </c>
      <c r="P254" s="115">
        <v>19.620259999999998</v>
      </c>
      <c r="Q254" s="115">
        <v>2300.1618699999999</v>
      </c>
      <c r="R254" s="115">
        <v>6978.6915100000006</v>
      </c>
      <c r="S254" s="115">
        <v>4761.6519699999999</v>
      </c>
      <c r="T254" s="115">
        <v>0</v>
      </c>
      <c r="U254" s="115">
        <v>233.78676999999999</v>
      </c>
      <c r="V254" s="115">
        <v>126.05115000000001</v>
      </c>
      <c r="W254" s="115">
        <v>230.82237999999998</v>
      </c>
      <c r="X254" s="115">
        <v>0</v>
      </c>
      <c r="Y254" s="115">
        <v>14051.833999999999</v>
      </c>
      <c r="Z254" s="115">
        <v>22.814800000000002</v>
      </c>
      <c r="AA254" s="115">
        <v>2513.3141499999992</v>
      </c>
      <c r="AB254" s="115">
        <v>25813.798429999999</v>
      </c>
      <c r="AC254" s="115">
        <v>2489.4912099999997</v>
      </c>
      <c r="AD254" s="115">
        <v>50243.564859999991</v>
      </c>
      <c r="AE254" s="115">
        <v>116081.68127</v>
      </c>
      <c r="AF254" s="115">
        <v>34.317279999999997</v>
      </c>
      <c r="AG254" s="115">
        <v>126.05115000000001</v>
      </c>
      <c r="AH254" s="115">
        <v>0</v>
      </c>
      <c r="AI254" s="115">
        <v>19054.639360000001</v>
      </c>
      <c r="AJ254" s="115">
        <v>96866.673479999983</v>
      </c>
      <c r="AK254" s="115"/>
    </row>
    <row r="255" spans="1:38" x14ac:dyDescent="0.25">
      <c r="C255" s="237" t="s">
        <v>725</v>
      </c>
      <c r="D255" s="115">
        <v>0</v>
      </c>
      <c r="E255" s="115">
        <v>192.19323</v>
      </c>
      <c r="F255" s="115">
        <v>0</v>
      </c>
      <c r="G255" s="115">
        <v>0</v>
      </c>
      <c r="H255" s="115">
        <v>192.19323</v>
      </c>
      <c r="I255" s="115">
        <v>0</v>
      </c>
      <c r="J255" s="115">
        <v>0</v>
      </c>
      <c r="K255" s="115">
        <v>0</v>
      </c>
      <c r="L255" s="115">
        <v>0</v>
      </c>
      <c r="M255" s="115">
        <v>0</v>
      </c>
      <c r="N255" s="115">
        <v>0</v>
      </c>
      <c r="O255" s="115">
        <v>19.04852</v>
      </c>
      <c r="P255" s="115">
        <v>0</v>
      </c>
      <c r="Q255" s="115">
        <v>0</v>
      </c>
      <c r="R255" s="115">
        <v>19.04852</v>
      </c>
      <c r="S255" s="115">
        <v>0</v>
      </c>
      <c r="T255" s="115">
        <v>0</v>
      </c>
      <c r="U255" s="115">
        <v>0</v>
      </c>
      <c r="V255" s="115">
        <v>0</v>
      </c>
      <c r="W255" s="115">
        <v>0</v>
      </c>
      <c r="X255" s="115">
        <v>0</v>
      </c>
      <c r="Y255" s="115">
        <v>0</v>
      </c>
      <c r="Z255" s="115">
        <v>0</v>
      </c>
      <c r="AA255" s="115">
        <v>0</v>
      </c>
      <c r="AB255" s="115">
        <v>0</v>
      </c>
      <c r="AC255" s="115">
        <v>0</v>
      </c>
      <c r="AD255" s="115">
        <v>0</v>
      </c>
      <c r="AE255" s="115">
        <v>211.24175</v>
      </c>
      <c r="AF255" s="115">
        <v>0</v>
      </c>
      <c r="AG255" s="115">
        <v>0</v>
      </c>
      <c r="AH255" s="115">
        <v>0</v>
      </c>
      <c r="AI255" s="115">
        <v>0</v>
      </c>
      <c r="AJ255" s="115">
        <v>211.24175</v>
      </c>
      <c r="AK255" s="115"/>
    </row>
    <row r="256" spans="1:38" x14ac:dyDescent="0.25">
      <c r="C256" s="237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</row>
    <row r="257" spans="2:36" x14ac:dyDescent="0.25">
      <c r="C257" s="237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</row>
    <row r="258" spans="2:36" x14ac:dyDescent="0.25">
      <c r="C258" s="352" t="s">
        <v>1232</v>
      </c>
      <c r="D258" s="100">
        <v>19684.044010000001</v>
      </c>
      <c r="E258" s="100">
        <v>145281.19703000001</v>
      </c>
      <c r="F258" s="100">
        <v>542554.46663000016</v>
      </c>
      <c r="G258" s="100">
        <v>100345.19240999999</v>
      </c>
      <c r="H258" s="100">
        <v>807864.90008000005</v>
      </c>
      <c r="I258" s="100">
        <v>40579.426180000002</v>
      </c>
      <c r="J258" s="100">
        <v>10008.521120000003</v>
      </c>
      <c r="K258" s="100">
        <v>3699.5819999999999</v>
      </c>
      <c r="L258" s="100">
        <v>93784.957479999997</v>
      </c>
      <c r="M258" s="100">
        <v>38082.22453</v>
      </c>
      <c r="N258" s="100">
        <v>25404.969239999999</v>
      </c>
      <c r="O258" s="100">
        <v>22966.899690000002</v>
      </c>
      <c r="P258" s="100">
        <v>7798.9324699999988</v>
      </c>
      <c r="Q258" s="100">
        <v>4969.8795300000002</v>
      </c>
      <c r="R258" s="100">
        <v>247295.39223999999</v>
      </c>
      <c r="S258" s="100">
        <v>10347.26542</v>
      </c>
      <c r="T258" s="100">
        <v>2651.7754199999999</v>
      </c>
      <c r="U258" s="100">
        <v>6.4225599999999998</v>
      </c>
      <c r="V258" s="100">
        <v>885.61117999999988</v>
      </c>
      <c r="W258" s="100">
        <v>0</v>
      </c>
      <c r="X258" s="100">
        <v>569.36114999999995</v>
      </c>
      <c r="Y258" s="100">
        <v>4817.3387500000008</v>
      </c>
      <c r="Z258" s="100">
        <v>1191.43121</v>
      </c>
      <c r="AA258" s="100">
        <v>1077.0265200000001</v>
      </c>
      <c r="AB258" s="100">
        <v>903.2960599999999</v>
      </c>
      <c r="AC258" s="100">
        <v>129.69881000000001</v>
      </c>
      <c r="AD258" s="100">
        <v>22579.227080000004</v>
      </c>
      <c r="AE258" s="100">
        <v>1077739.5193999999</v>
      </c>
      <c r="AF258" s="100">
        <v>29104.551240000001</v>
      </c>
      <c r="AG258" s="100">
        <v>132752.79319000003</v>
      </c>
      <c r="AH258" s="100">
        <v>0</v>
      </c>
      <c r="AI258" s="100">
        <v>6024.064080000001</v>
      </c>
      <c r="AJ258" s="100">
        <v>909858.11089000001</v>
      </c>
    </row>
    <row r="259" spans="2:36" x14ac:dyDescent="0.25">
      <c r="C259" s="237" t="s">
        <v>1263</v>
      </c>
      <c r="D259" s="115">
        <v>3222.5391199999999</v>
      </c>
      <c r="E259" s="115">
        <v>93128.191890000016</v>
      </c>
      <c r="F259" s="115">
        <v>98637.560140000016</v>
      </c>
      <c r="G259" s="115">
        <v>14954.477639999999</v>
      </c>
      <c r="H259" s="115">
        <v>209942.76878999997</v>
      </c>
      <c r="I259" s="115">
        <v>17637.74209</v>
      </c>
      <c r="J259" s="115">
        <v>124.53583999999998</v>
      </c>
      <c r="K259" s="115">
        <v>3699.5819999999999</v>
      </c>
      <c r="L259" s="115">
        <v>2461.6527500000002</v>
      </c>
      <c r="M259" s="115">
        <v>14339.786949999998</v>
      </c>
      <c r="N259" s="115">
        <v>16420.461359999998</v>
      </c>
      <c r="O259" s="115">
        <v>13971.15893</v>
      </c>
      <c r="P259" s="115">
        <v>7099.3119799999995</v>
      </c>
      <c r="Q259" s="115">
        <v>3.0000000000000001E-3</v>
      </c>
      <c r="R259" s="115">
        <v>75754.234899999996</v>
      </c>
      <c r="S259" s="115">
        <v>7459.40002</v>
      </c>
      <c r="T259" s="115">
        <v>287.02884</v>
      </c>
      <c r="U259" s="115">
        <v>0</v>
      </c>
      <c r="V259" s="115">
        <v>13.031000000000001</v>
      </c>
      <c r="W259" s="115">
        <v>0</v>
      </c>
      <c r="X259" s="115">
        <v>0</v>
      </c>
      <c r="Y259" s="115">
        <v>0</v>
      </c>
      <c r="Z259" s="115">
        <v>989.85712000000001</v>
      </c>
      <c r="AA259" s="115">
        <v>0</v>
      </c>
      <c r="AB259" s="115">
        <v>36.422600000000003</v>
      </c>
      <c r="AC259" s="115">
        <v>0</v>
      </c>
      <c r="AD259" s="115">
        <v>8785.7395799999995</v>
      </c>
      <c r="AE259" s="115">
        <v>294482.74327000004</v>
      </c>
      <c r="AF259" s="115">
        <v>20120.043359999996</v>
      </c>
      <c r="AG259" s="115">
        <v>16814.470700000002</v>
      </c>
      <c r="AH259" s="115">
        <v>0</v>
      </c>
      <c r="AI259" s="115">
        <v>0</v>
      </c>
      <c r="AJ259" s="115">
        <v>257548.22921000005</v>
      </c>
    </row>
    <row r="260" spans="2:36" x14ac:dyDescent="0.25">
      <c r="C260" s="237" t="s">
        <v>1264</v>
      </c>
      <c r="D260" s="115">
        <v>12714.407950000003</v>
      </c>
      <c r="E260" s="115">
        <v>37049.831300000005</v>
      </c>
      <c r="F260" s="115">
        <v>148730.25761000003</v>
      </c>
      <c r="G260" s="115">
        <v>74875.653659999996</v>
      </c>
      <c r="H260" s="115">
        <v>273370.15052000002</v>
      </c>
      <c r="I260" s="115">
        <v>22363.56336</v>
      </c>
      <c r="J260" s="115">
        <v>9648.4736500000017</v>
      </c>
      <c r="K260" s="115">
        <v>0</v>
      </c>
      <c r="L260" s="115">
        <v>91323.304730000003</v>
      </c>
      <c r="M260" s="115">
        <v>18288.70378</v>
      </c>
      <c r="N260" s="115">
        <v>6765.6014699999996</v>
      </c>
      <c r="O260" s="115">
        <v>6385.1446200000009</v>
      </c>
      <c r="P260" s="115">
        <v>600.28749000000005</v>
      </c>
      <c r="Q260" s="115">
        <v>1230.1143699999998</v>
      </c>
      <c r="R260" s="115">
        <v>156605.19347</v>
      </c>
      <c r="S260" s="115">
        <v>3.23265</v>
      </c>
      <c r="T260" s="115">
        <v>2364.7456299999999</v>
      </c>
      <c r="U260" s="115">
        <v>4.3</v>
      </c>
      <c r="V260" s="115">
        <v>781.72084999999993</v>
      </c>
      <c r="W260" s="115">
        <v>0</v>
      </c>
      <c r="X260" s="115">
        <v>531.95344999999998</v>
      </c>
      <c r="Y260" s="115">
        <v>242.04499000000001</v>
      </c>
      <c r="Z260" s="115">
        <v>184.57246999999998</v>
      </c>
      <c r="AA260" s="115">
        <v>0</v>
      </c>
      <c r="AB260" s="115">
        <v>179.52934999999999</v>
      </c>
      <c r="AC260" s="115">
        <v>0</v>
      </c>
      <c r="AD260" s="115">
        <v>4292.0993900000003</v>
      </c>
      <c r="AE260" s="115">
        <v>434267.44338000007</v>
      </c>
      <c r="AF260" s="115">
        <v>6765.6014699999996</v>
      </c>
      <c r="AG260" s="115">
        <v>110393.72936000001</v>
      </c>
      <c r="AH260" s="115">
        <v>0</v>
      </c>
      <c r="AI260" s="115">
        <v>242.04499000000001</v>
      </c>
      <c r="AJ260" s="115">
        <v>316866.06756</v>
      </c>
    </row>
    <row r="261" spans="2:36" x14ac:dyDescent="0.25">
      <c r="C261" s="237" t="s">
        <v>1266</v>
      </c>
      <c r="D261" s="115">
        <v>3425.7955099999999</v>
      </c>
      <c r="E261" s="115">
        <v>14649.869860000001</v>
      </c>
      <c r="F261" s="115">
        <v>93573.57637000001</v>
      </c>
      <c r="G261" s="115">
        <v>9903.677090000001</v>
      </c>
      <c r="H261" s="115">
        <v>121552.91883</v>
      </c>
      <c r="I261" s="115">
        <v>465.00071000000003</v>
      </c>
      <c r="J261" s="115">
        <v>235.51163000000003</v>
      </c>
      <c r="K261" s="115">
        <v>0</v>
      </c>
      <c r="L261" s="115">
        <v>0</v>
      </c>
      <c r="M261" s="115">
        <v>5453.7317999999996</v>
      </c>
      <c r="N261" s="115">
        <v>2195.0045399999999</v>
      </c>
      <c r="O261" s="115">
        <v>353.36946</v>
      </c>
      <c r="P261" s="115">
        <v>0</v>
      </c>
      <c r="Q261" s="115">
        <v>0</v>
      </c>
      <c r="R261" s="115">
        <v>8702.6181400000005</v>
      </c>
      <c r="S261" s="115">
        <v>13.662940000000001</v>
      </c>
      <c r="T261" s="115">
        <v>0</v>
      </c>
      <c r="U261" s="115">
        <v>0</v>
      </c>
      <c r="V261" s="115">
        <v>2.5293199999999998</v>
      </c>
      <c r="W261" s="115">
        <v>0</v>
      </c>
      <c r="X261" s="115">
        <v>0</v>
      </c>
      <c r="Y261" s="115">
        <v>0</v>
      </c>
      <c r="Z261" s="115">
        <v>4.6048499999999999</v>
      </c>
      <c r="AA261" s="115">
        <v>0</v>
      </c>
      <c r="AB261" s="115">
        <v>69.028999999999996</v>
      </c>
      <c r="AC261" s="115">
        <v>0</v>
      </c>
      <c r="AD261" s="115">
        <v>89.82611</v>
      </c>
      <c r="AE261" s="115">
        <v>130345.36307999997</v>
      </c>
      <c r="AF261" s="115">
        <v>2195.0045399999999</v>
      </c>
      <c r="AG261" s="115">
        <v>5456.2611199999992</v>
      </c>
      <c r="AH261" s="115">
        <v>0</v>
      </c>
      <c r="AI261" s="115">
        <v>0</v>
      </c>
      <c r="AJ261" s="115">
        <v>122694.09741999998</v>
      </c>
    </row>
    <row r="262" spans="2:36" x14ac:dyDescent="0.25">
      <c r="C262" s="237" t="s">
        <v>1597</v>
      </c>
      <c r="D262" s="115">
        <v>321.30142999999998</v>
      </c>
      <c r="E262" s="115">
        <v>178.11628000000002</v>
      </c>
      <c r="F262" s="115">
        <v>201496.29369999998</v>
      </c>
      <c r="G262" s="115">
        <v>611.38401999999996</v>
      </c>
      <c r="H262" s="115">
        <v>202607.09542999999</v>
      </c>
      <c r="I262" s="115">
        <v>113.12002</v>
      </c>
      <c r="J262" s="115">
        <v>0</v>
      </c>
      <c r="K262" s="115">
        <v>0</v>
      </c>
      <c r="L262" s="115">
        <v>0</v>
      </c>
      <c r="M262" s="115">
        <v>2E-3</v>
      </c>
      <c r="N262" s="115">
        <v>23.901870000000002</v>
      </c>
      <c r="O262" s="115">
        <v>2257.2266799999998</v>
      </c>
      <c r="P262" s="115">
        <v>99.332999999999998</v>
      </c>
      <c r="Q262" s="115">
        <v>3739.7621600000002</v>
      </c>
      <c r="R262" s="115">
        <v>6233.34573</v>
      </c>
      <c r="S262" s="115">
        <v>2870.9698100000001</v>
      </c>
      <c r="T262" s="115">
        <v>9.5E-4</v>
      </c>
      <c r="U262" s="115">
        <v>2.12256</v>
      </c>
      <c r="V262" s="115">
        <v>88.330010000000001</v>
      </c>
      <c r="W262" s="115">
        <v>0</v>
      </c>
      <c r="X262" s="115">
        <v>37.407699999999998</v>
      </c>
      <c r="Y262" s="115">
        <v>4575.2937600000005</v>
      </c>
      <c r="Z262" s="115">
        <v>12.396769999999998</v>
      </c>
      <c r="AA262" s="115">
        <v>1077.0265200000001</v>
      </c>
      <c r="AB262" s="115">
        <v>618.31510999999989</v>
      </c>
      <c r="AC262" s="115">
        <v>129.69881000000001</v>
      </c>
      <c r="AD262" s="115">
        <v>9411.5620000000017</v>
      </c>
      <c r="AE262" s="115">
        <v>218252.00316000002</v>
      </c>
      <c r="AF262" s="115">
        <v>23.901870000000002</v>
      </c>
      <c r="AG262" s="115">
        <v>88.332009999999997</v>
      </c>
      <c r="AH262" s="115">
        <v>0</v>
      </c>
      <c r="AI262" s="115">
        <v>5782.0190900000007</v>
      </c>
      <c r="AJ262" s="115">
        <v>212357.75018999999</v>
      </c>
    </row>
    <row r="263" spans="2:36" x14ac:dyDescent="0.25">
      <c r="C263" s="237" t="s">
        <v>725</v>
      </c>
      <c r="D263" s="115">
        <v>0</v>
      </c>
      <c r="E263" s="115">
        <v>275.18770000000001</v>
      </c>
      <c r="F263" s="115">
        <v>116.77881000000001</v>
      </c>
      <c r="G263" s="115">
        <v>0</v>
      </c>
      <c r="H263" s="115">
        <v>391.96650999999997</v>
      </c>
      <c r="I263" s="115">
        <v>0</v>
      </c>
      <c r="J263" s="115">
        <v>0</v>
      </c>
      <c r="K263" s="115">
        <v>0</v>
      </c>
      <c r="L263" s="115">
        <v>0</v>
      </c>
      <c r="M263" s="115">
        <v>0</v>
      </c>
      <c r="N263" s="115">
        <v>0</v>
      </c>
      <c r="O263" s="115">
        <v>0</v>
      </c>
      <c r="P263" s="115">
        <v>0</v>
      </c>
      <c r="Q263" s="115">
        <v>0</v>
      </c>
      <c r="R263" s="115">
        <v>0</v>
      </c>
      <c r="S263" s="115">
        <v>0</v>
      </c>
      <c r="T263" s="115">
        <v>0</v>
      </c>
      <c r="U263" s="115">
        <v>0</v>
      </c>
      <c r="V263" s="115">
        <v>0</v>
      </c>
      <c r="W263" s="115">
        <v>0</v>
      </c>
      <c r="X263" s="115">
        <v>0</v>
      </c>
      <c r="Y263" s="115">
        <v>0</v>
      </c>
      <c r="Z263" s="115">
        <v>0</v>
      </c>
      <c r="AA263" s="115">
        <v>0</v>
      </c>
      <c r="AB263" s="115">
        <v>0</v>
      </c>
      <c r="AC263" s="115">
        <v>0</v>
      </c>
      <c r="AD263" s="115">
        <v>0</v>
      </c>
      <c r="AE263" s="115">
        <v>391.96650999999997</v>
      </c>
      <c r="AF263" s="115">
        <v>0</v>
      </c>
      <c r="AG263" s="115">
        <v>0</v>
      </c>
      <c r="AH263" s="115">
        <v>0</v>
      </c>
      <c r="AI263" s="115">
        <v>0</v>
      </c>
      <c r="AJ263" s="115">
        <v>391.96650999999997</v>
      </c>
    </row>
    <row r="264" spans="2:36" x14ac:dyDescent="0.25">
      <c r="D264" s="115">
        <v>3848367.7294799997</v>
      </c>
      <c r="E264" s="115"/>
      <c r="F264" s="115"/>
      <c r="G264" s="115"/>
      <c r="H264" s="115">
        <v>19650264.020889994</v>
      </c>
      <c r="I264" s="115"/>
      <c r="J264" s="135"/>
      <c r="K264" s="115"/>
      <c r="L264" s="115"/>
      <c r="M264" s="115"/>
      <c r="N264" s="115"/>
      <c r="O264" s="115"/>
      <c r="P264" s="135"/>
      <c r="Q264" s="115"/>
      <c r="R264" s="135"/>
      <c r="S264" s="115"/>
      <c r="T264" s="115"/>
      <c r="U264" s="135"/>
      <c r="V264" s="115"/>
      <c r="W264" s="115"/>
      <c r="X264" s="115"/>
      <c r="Y264" s="135"/>
      <c r="Z264" s="13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</row>
    <row r="266" spans="2:36" x14ac:dyDescent="0.25">
      <c r="B266" s="40" t="s">
        <v>723</v>
      </c>
      <c r="C266" s="14"/>
      <c r="D266" s="100"/>
      <c r="AE266" s="353"/>
    </row>
    <row r="267" spans="2:36" x14ac:dyDescent="0.25">
      <c r="B267" s="40" t="s">
        <v>1214</v>
      </c>
      <c r="C267" s="14"/>
      <c r="D267" s="100"/>
    </row>
    <row r="268" spans="2:36" x14ac:dyDescent="0.25">
      <c r="B268" s="40" t="s">
        <v>1220</v>
      </c>
      <c r="C268" s="14"/>
      <c r="D268" s="100"/>
    </row>
    <row r="269" spans="2:36" x14ac:dyDescent="0.25">
      <c r="B269" s="42" t="s">
        <v>1217</v>
      </c>
    </row>
    <row r="270" spans="2:36" x14ac:dyDescent="0.25">
      <c r="B270" s="42" t="s">
        <v>1218</v>
      </c>
    </row>
    <row r="271" spans="2:36" x14ac:dyDescent="0.25">
      <c r="B271" s="42" t="s">
        <v>1219</v>
      </c>
    </row>
    <row r="272" spans="2:36" x14ac:dyDescent="0.25">
      <c r="B272" s="42" t="s">
        <v>1279</v>
      </c>
    </row>
    <row r="273" spans="2:2" x14ac:dyDescent="0.25">
      <c r="B273" s="42" t="s">
        <v>1226</v>
      </c>
    </row>
  </sheetData>
  <autoFilter ref="B9:AK161" xr:uid="{00000000-0009-0000-0000-00000A000000}"/>
  <customSheetViews>
    <customSheetView guid="{CFED1871-9B9D-472F-82C9-C68C06036B2E}" scale="75" showGridLines="0">
      <pane xSplit="3" ySplit="7" topLeftCell="D50" activePane="bottomRight" state="frozen"/>
      <selection pane="bottomRight" activeCell="C9" sqref="C9"/>
      <pageMargins left="0.7" right="0.7" top="0.75" bottom="0.75" header="0.3" footer="0.3"/>
    </customSheetView>
  </customSheetViews>
  <mergeCells count="1">
    <mergeCell ref="AF6:AI6"/>
  </mergeCells>
  <pageMargins left="0.7" right="0.7" top="0.75" bottom="0.75" header="0.3" footer="0.3"/>
  <pageSetup orientation="portrait" horizontalDpi="4294967294" verticalDpi="4294967294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Hoja13"/>
  <dimension ref="A1:CT171"/>
  <sheetViews>
    <sheetView showGridLines="0" zoomScale="85" zoomScaleNormal="85" workbookViewId="0">
      <pane xSplit="3" ySplit="6" topLeftCell="D7" activePane="bottomRight" state="frozen"/>
      <selection activeCell="C13" sqref="C13"/>
      <selection pane="topRight" activeCell="C13" sqref="C13"/>
      <selection pane="bottomLeft" activeCell="C13" sqref="C13"/>
      <selection pane="bottomRight" activeCell="C13" sqref="C13"/>
    </sheetView>
  </sheetViews>
  <sheetFormatPr defaultColWidth="11.44140625" defaultRowHeight="13.8" x14ac:dyDescent="0.25"/>
  <cols>
    <col min="1" max="1" width="2.77734375" style="199" customWidth="1"/>
    <col min="2" max="2" width="16" style="199" customWidth="1"/>
    <col min="3" max="3" width="59.21875" style="199" customWidth="1"/>
    <col min="4" max="5" width="22.5546875" style="199" customWidth="1"/>
    <col min="6" max="6" width="19.77734375" style="199" bestFit="1" customWidth="1"/>
    <col min="7" max="16" width="22.5546875" style="199" customWidth="1"/>
    <col min="17" max="17" width="14.77734375" style="199" customWidth="1"/>
    <col min="18" max="18" width="12" style="199" bestFit="1" customWidth="1"/>
    <col min="19" max="19" width="16" style="199" bestFit="1" customWidth="1"/>
    <col min="20" max="20" width="13.21875" style="199" bestFit="1" customWidth="1"/>
    <col min="21" max="21" width="13.77734375" style="199" bestFit="1" customWidth="1"/>
    <col min="22" max="22" width="14" style="199" bestFit="1" customWidth="1"/>
    <col min="23" max="23" width="17.77734375" style="199" bestFit="1" customWidth="1"/>
    <col min="24" max="24" width="14.21875" style="199" bestFit="1" customWidth="1"/>
    <col min="25" max="25" width="11.44140625" style="199"/>
    <col min="26" max="26" width="14.44140625" style="199" bestFit="1" customWidth="1"/>
    <col min="27" max="27" width="16" style="199" customWidth="1"/>
    <col min="28" max="28" width="15.21875" style="199" bestFit="1" customWidth="1"/>
    <col min="29" max="29" width="16.5546875" style="199" bestFit="1" customWidth="1"/>
    <col min="30" max="30" width="12" style="199" bestFit="1" customWidth="1"/>
    <col min="31" max="31" width="13.5546875" style="199" customWidth="1"/>
    <col min="32" max="32" width="16.21875" style="199" bestFit="1" customWidth="1"/>
    <col min="33" max="33" width="15.21875" style="199" customWidth="1"/>
    <col min="34" max="34" width="15.77734375" style="199" customWidth="1"/>
    <col min="35" max="36" width="24.77734375" style="199" bestFit="1" customWidth="1"/>
    <col min="37" max="37" width="11.44140625" style="199"/>
    <col min="38" max="38" width="13.21875" style="199" bestFit="1" customWidth="1"/>
    <col min="39" max="16384" width="11.44140625" style="199"/>
  </cols>
  <sheetData>
    <row r="1" spans="1:98" x14ac:dyDescent="0.25">
      <c r="B1" s="257" t="s">
        <v>1212</v>
      </c>
      <c r="C1" s="258"/>
      <c r="D1" s="258"/>
      <c r="E1" s="258"/>
      <c r="F1" s="258"/>
      <c r="G1" s="258"/>
      <c r="H1" s="259"/>
      <c r="I1" s="258"/>
      <c r="J1" s="258"/>
      <c r="K1" s="258"/>
      <c r="L1" s="258"/>
      <c r="M1" s="258"/>
      <c r="N1" s="258"/>
      <c r="O1" s="258"/>
      <c r="P1" s="258"/>
      <c r="Q1" s="226"/>
      <c r="R1" s="226"/>
      <c r="S1" s="226"/>
      <c r="T1" s="226"/>
      <c r="U1" s="226"/>
      <c r="V1" s="226"/>
      <c r="W1" s="226"/>
      <c r="X1" s="226"/>
      <c r="Y1" s="226"/>
      <c r="Z1" s="226"/>
      <c r="AA1" s="226"/>
      <c r="AB1" s="226"/>
      <c r="AC1" s="226"/>
      <c r="AD1" s="226"/>
      <c r="AE1" s="226"/>
      <c r="AF1" s="226"/>
      <c r="AG1" s="226"/>
      <c r="AH1" s="226"/>
      <c r="AI1" s="226"/>
      <c r="AJ1" s="226"/>
      <c r="AK1" s="226"/>
      <c r="AL1" s="226"/>
      <c r="AM1" s="226"/>
      <c r="AN1" s="226"/>
      <c r="AO1" s="226"/>
      <c r="AP1" s="226"/>
    </row>
    <row r="2" spans="1:98" s="226" customFormat="1" x14ac:dyDescent="0.25">
      <c r="A2" s="199"/>
      <c r="B2" s="257" t="s">
        <v>1160</v>
      </c>
      <c r="C2" s="258"/>
      <c r="D2" s="258"/>
      <c r="E2" s="258"/>
      <c r="F2" s="258"/>
      <c r="G2" s="258"/>
      <c r="H2" s="258"/>
      <c r="I2" s="258"/>
      <c r="J2" s="258"/>
      <c r="K2" s="258"/>
      <c r="L2" s="258"/>
      <c r="M2" s="258"/>
      <c r="N2" s="258"/>
      <c r="O2" s="258"/>
      <c r="P2" s="258"/>
    </row>
    <row r="3" spans="1:98" s="226" customFormat="1" x14ac:dyDescent="0.25">
      <c r="A3" s="199"/>
      <c r="B3" s="68">
        <v>44439</v>
      </c>
      <c r="C3" s="258"/>
      <c r="D3" s="258"/>
      <c r="E3" s="258"/>
      <c r="F3" s="258"/>
      <c r="G3" s="258"/>
      <c r="H3" s="247" t="e">
        <v>#REF!</v>
      </c>
      <c r="I3" s="258"/>
      <c r="J3" s="258"/>
      <c r="K3" s="258"/>
      <c r="L3" s="258"/>
      <c r="M3" s="258"/>
      <c r="N3" s="258"/>
      <c r="O3" s="258"/>
      <c r="P3" s="258"/>
    </row>
    <row r="4" spans="1:98" s="226" customFormat="1" x14ac:dyDescent="0.25">
      <c r="A4" s="199"/>
      <c r="B4" s="257" t="s">
        <v>566</v>
      </c>
      <c r="C4" s="258"/>
      <c r="D4" s="258"/>
      <c r="E4" s="258"/>
      <c r="F4" s="258"/>
      <c r="G4" s="258"/>
      <c r="H4" s="258"/>
      <c r="I4" s="258"/>
      <c r="J4" s="258"/>
      <c r="K4" s="258"/>
      <c r="L4" s="258"/>
      <c r="M4" s="258"/>
      <c r="N4" s="260"/>
      <c r="O4" s="258"/>
      <c r="P4" s="258"/>
    </row>
    <row r="5" spans="1:98" s="1" customFormat="1" ht="15" customHeight="1" x14ac:dyDescent="0.25">
      <c r="A5" s="190"/>
      <c r="B5" s="110"/>
      <c r="C5" s="58"/>
      <c r="D5" s="101"/>
      <c r="E5" s="101"/>
      <c r="F5" s="101"/>
      <c r="G5" s="101"/>
      <c r="H5" s="101"/>
      <c r="I5" s="101"/>
      <c r="J5" s="101"/>
      <c r="K5" s="100"/>
      <c r="L5" s="100"/>
      <c r="M5" s="100"/>
      <c r="N5" s="100"/>
      <c r="O5" s="101"/>
      <c r="P5" s="111"/>
      <c r="Q5" s="111"/>
      <c r="R5" s="111"/>
      <c r="S5" s="111"/>
      <c r="T5" s="111"/>
      <c r="U5" s="111"/>
      <c r="V5" s="93"/>
      <c r="W5" s="111"/>
      <c r="X5" s="111"/>
      <c r="Y5" s="93"/>
      <c r="Z5" s="111"/>
      <c r="AA5" s="93"/>
      <c r="AB5" s="111"/>
      <c r="AC5" s="93"/>
      <c r="AD5" s="111"/>
      <c r="AE5" s="111"/>
      <c r="AF5" s="569" t="s">
        <v>1221</v>
      </c>
      <c r="AG5" s="570"/>
      <c r="AH5" s="570"/>
      <c r="AI5" s="571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42" customFormat="1" ht="48.75" customHeight="1" x14ac:dyDescent="0.3">
      <c r="A6" s="338"/>
      <c r="B6" s="344" t="s">
        <v>10</v>
      </c>
      <c r="C6" s="345"/>
      <c r="D6" s="346" t="s">
        <v>1133</v>
      </c>
      <c r="E6" s="323" t="s">
        <v>1134</v>
      </c>
      <c r="F6" s="323" t="s">
        <v>1135</v>
      </c>
      <c r="G6" s="323" t="s">
        <v>1136</v>
      </c>
      <c r="H6" s="347" t="s">
        <v>1137</v>
      </c>
      <c r="I6" s="323" t="s">
        <v>1138</v>
      </c>
      <c r="J6" s="323" t="s">
        <v>1139</v>
      </c>
      <c r="K6" s="339" t="s">
        <v>1144</v>
      </c>
      <c r="L6" s="340" t="s">
        <v>1205</v>
      </c>
      <c r="M6" s="340" t="s">
        <v>1141</v>
      </c>
      <c r="N6" s="339" t="s">
        <v>1142</v>
      </c>
      <c r="O6" s="323" t="s">
        <v>1145</v>
      </c>
      <c r="P6" s="323" t="s">
        <v>1143</v>
      </c>
      <c r="Q6" s="323" t="s">
        <v>1140</v>
      </c>
      <c r="R6" s="347" t="s">
        <v>1147</v>
      </c>
      <c r="S6" s="323" t="s">
        <v>1146</v>
      </c>
      <c r="T6" s="323" t="s">
        <v>1148</v>
      </c>
      <c r="U6" s="323" t="s">
        <v>1149</v>
      </c>
      <c r="V6" s="340" t="s">
        <v>1150</v>
      </c>
      <c r="W6" s="323" t="s">
        <v>1151</v>
      </c>
      <c r="X6" s="323" t="s">
        <v>1152</v>
      </c>
      <c r="Y6" s="343" t="s">
        <v>1284</v>
      </c>
      <c r="Z6" s="323" t="s">
        <v>1153</v>
      </c>
      <c r="AA6" s="343" t="s">
        <v>1285</v>
      </c>
      <c r="AB6" s="323" t="s">
        <v>1154</v>
      </c>
      <c r="AC6" s="343" t="s">
        <v>1286</v>
      </c>
      <c r="AD6" s="347" t="s">
        <v>1155</v>
      </c>
      <c r="AE6" s="347" t="s">
        <v>1156</v>
      </c>
      <c r="AF6" s="339" t="s">
        <v>1157</v>
      </c>
      <c r="AG6" s="340" t="s">
        <v>1158</v>
      </c>
      <c r="AH6" s="341" t="s">
        <v>1159</v>
      </c>
      <c r="AI6" s="343" t="s">
        <v>1854</v>
      </c>
      <c r="AJ6" s="337" t="s">
        <v>1222</v>
      </c>
    </row>
    <row r="7" spans="1:98" s="261" customFormat="1" ht="14.25" customHeight="1" x14ac:dyDescent="0.25">
      <c r="A7" s="199"/>
      <c r="B7" s="262"/>
      <c r="C7" s="263"/>
      <c r="D7" s="268"/>
      <c r="E7" s="268"/>
      <c r="F7" s="268"/>
      <c r="G7" s="268"/>
      <c r="H7" s="268"/>
      <c r="I7" s="268"/>
      <c r="J7" s="268"/>
      <c r="K7" s="268"/>
      <c r="L7" s="268"/>
      <c r="M7" s="268"/>
      <c r="N7" s="268"/>
      <c r="O7" s="268"/>
      <c r="P7" s="264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  <c r="AB7" s="199"/>
      <c r="AC7" s="199"/>
      <c r="AD7" s="199"/>
      <c r="AE7" s="199"/>
      <c r="AF7" s="199"/>
      <c r="AG7" s="199"/>
      <c r="AH7" s="199"/>
      <c r="AI7" s="268"/>
      <c r="AJ7" s="373"/>
      <c r="AK7" s="199"/>
      <c r="AL7" s="199"/>
      <c r="AM7" s="199"/>
      <c r="AN7" s="199"/>
      <c r="AO7" s="199"/>
      <c r="AP7" s="199"/>
    </row>
    <row r="8" spans="1:98" x14ac:dyDescent="0.25">
      <c r="B8" s="265"/>
      <c r="C8" s="266" t="s">
        <v>3</v>
      </c>
      <c r="D8" s="267">
        <v>1</v>
      </c>
      <c r="E8" s="267">
        <v>1</v>
      </c>
      <c r="F8" s="267">
        <v>1</v>
      </c>
      <c r="G8" s="267">
        <v>1</v>
      </c>
      <c r="H8" s="267">
        <v>1</v>
      </c>
      <c r="I8" s="267">
        <v>1</v>
      </c>
      <c r="J8" s="267">
        <v>1</v>
      </c>
      <c r="K8" s="267">
        <v>1</v>
      </c>
      <c r="L8" s="267">
        <v>1</v>
      </c>
      <c r="M8" s="267">
        <v>1</v>
      </c>
      <c r="N8" s="267">
        <v>1</v>
      </c>
      <c r="O8" s="267">
        <v>1</v>
      </c>
      <c r="P8" s="267">
        <v>1</v>
      </c>
      <c r="Q8" s="267">
        <v>1</v>
      </c>
      <c r="R8" s="267">
        <v>1</v>
      </c>
      <c r="S8" s="267">
        <v>1</v>
      </c>
      <c r="T8" s="267">
        <v>1</v>
      </c>
      <c r="U8" s="267">
        <v>1</v>
      </c>
      <c r="V8" s="267">
        <v>1</v>
      </c>
      <c r="W8" s="267">
        <v>1</v>
      </c>
      <c r="X8" s="267">
        <v>1</v>
      </c>
      <c r="Y8" s="267">
        <v>1</v>
      </c>
      <c r="Z8" s="267">
        <v>1</v>
      </c>
      <c r="AA8" s="267">
        <v>1</v>
      </c>
      <c r="AB8" s="267">
        <v>1</v>
      </c>
      <c r="AC8" s="267">
        <v>1</v>
      </c>
      <c r="AD8" s="267">
        <v>1</v>
      </c>
      <c r="AE8" s="267">
        <v>1</v>
      </c>
      <c r="AF8" s="267">
        <v>1</v>
      </c>
      <c r="AG8" s="267">
        <v>1</v>
      </c>
      <c r="AH8" s="267" t="e">
        <v>#DIV/0!</v>
      </c>
      <c r="AI8" s="267">
        <v>1</v>
      </c>
      <c r="AJ8" s="366">
        <v>1</v>
      </c>
    </row>
    <row r="9" spans="1:98" x14ac:dyDescent="0.25">
      <c r="B9" s="265"/>
      <c r="C9" s="264"/>
      <c r="D9" s="268"/>
      <c r="E9" s="268"/>
      <c r="F9" s="268"/>
      <c r="G9" s="268"/>
      <c r="H9" s="268"/>
      <c r="I9" s="268"/>
      <c r="J9" s="268"/>
      <c r="K9" s="268"/>
      <c r="L9" s="268"/>
      <c r="M9" s="268"/>
      <c r="N9" s="268"/>
      <c r="O9" s="268"/>
      <c r="P9" s="268"/>
      <c r="Q9" s="268"/>
      <c r="R9" s="268"/>
      <c r="S9" s="268"/>
      <c r="T9" s="268"/>
      <c r="U9" s="268"/>
      <c r="V9" s="268"/>
      <c r="W9" s="268"/>
      <c r="X9" s="268"/>
      <c r="Y9" s="268"/>
      <c r="Z9" s="268"/>
      <c r="AA9" s="268"/>
      <c r="AB9" s="268"/>
      <c r="AC9" s="268"/>
      <c r="AD9" s="268"/>
      <c r="AE9" s="268"/>
      <c r="AF9" s="268"/>
      <c r="AG9" s="268"/>
      <c r="AH9" s="268"/>
      <c r="AI9" s="268"/>
      <c r="AJ9" s="365"/>
    </row>
    <row r="10" spans="1:98" x14ac:dyDescent="0.25">
      <c r="B10" s="294">
        <v>1401</v>
      </c>
      <c r="C10" s="264" t="s">
        <v>1027</v>
      </c>
      <c r="D10" s="268">
        <v>0.5099678221018612</v>
      </c>
      <c r="E10" s="268">
        <v>0.20165665204140321</v>
      </c>
      <c r="F10" s="268">
        <v>0.3500380621756698</v>
      </c>
      <c r="G10" s="268">
        <v>0.61561123859968836</v>
      </c>
      <c r="H10" s="268">
        <v>0.39828044282712549</v>
      </c>
      <c r="I10" s="268">
        <v>0.43608549999252755</v>
      </c>
      <c r="J10" s="268">
        <v>0.7151028972818585</v>
      </c>
      <c r="K10" s="268">
        <v>0.98187866365842169</v>
      </c>
      <c r="L10" s="268">
        <v>4.464776131456135E-2</v>
      </c>
      <c r="M10" s="268">
        <v>7.1266210646858952E-2</v>
      </c>
      <c r="N10" s="268">
        <v>0.79172346471541344</v>
      </c>
      <c r="O10" s="268">
        <v>0.22795645915165824</v>
      </c>
      <c r="P10" s="268">
        <v>0.62711487686333123</v>
      </c>
      <c r="Q10" s="268">
        <v>5.5541428200265321E-5</v>
      </c>
      <c r="R10" s="268">
        <v>0.47652782260944199</v>
      </c>
      <c r="S10" s="268">
        <v>0.72701854853673087</v>
      </c>
      <c r="T10" s="268">
        <v>0.47893045890299979</v>
      </c>
      <c r="U10" s="268">
        <v>0.39422521240485081</v>
      </c>
      <c r="V10" s="268">
        <v>0.1379821197806233</v>
      </c>
      <c r="W10" s="268">
        <v>0.88173462678158721</v>
      </c>
      <c r="X10" s="268">
        <v>6.3830617079056282E-2</v>
      </c>
      <c r="Y10" s="268">
        <v>0</v>
      </c>
      <c r="Z10" s="268">
        <v>0.38309506756679917</v>
      </c>
      <c r="AA10" s="268">
        <v>0</v>
      </c>
      <c r="AB10" s="268">
        <v>8.2031891953146419E-2</v>
      </c>
      <c r="AC10" s="268">
        <v>0</v>
      </c>
      <c r="AD10" s="268">
        <v>0.43176528635596945</v>
      </c>
      <c r="AE10" s="268">
        <v>0.42608219632546923</v>
      </c>
      <c r="AF10" s="268">
        <v>0.80581297903614435</v>
      </c>
      <c r="AG10" s="268">
        <v>5.2212400918498741E-2</v>
      </c>
      <c r="AH10" s="268" t="e">
        <v>#DIV/0!</v>
      </c>
      <c r="AI10" s="268">
        <v>0</v>
      </c>
      <c r="AJ10" s="365">
        <v>0.42871691989880567</v>
      </c>
    </row>
    <row r="11" spans="1:98" x14ac:dyDescent="0.25">
      <c r="B11" s="294">
        <v>1402</v>
      </c>
      <c r="C11" s="264" t="s">
        <v>1325</v>
      </c>
      <c r="D11" s="268">
        <v>0.35298456807389139</v>
      </c>
      <c r="E11" s="268">
        <v>0.40557755550767599</v>
      </c>
      <c r="F11" s="268">
        <v>0.30522295614744838</v>
      </c>
      <c r="G11" s="268">
        <v>0.26700164576746588</v>
      </c>
      <c r="H11" s="268">
        <v>0.32959577927425021</v>
      </c>
      <c r="I11" s="268">
        <v>0.37896803001315366</v>
      </c>
      <c r="J11" s="268">
        <v>0.24095587126839213</v>
      </c>
      <c r="K11" s="268">
        <v>0</v>
      </c>
      <c r="L11" s="268">
        <v>0.83071715617363973</v>
      </c>
      <c r="M11" s="268">
        <v>0.69510007471841617</v>
      </c>
      <c r="N11" s="268">
        <v>0.11966165449704071</v>
      </c>
      <c r="O11" s="268">
        <v>0.37034921342215832</v>
      </c>
      <c r="P11" s="268">
        <v>0.29547360395301586</v>
      </c>
      <c r="Q11" s="268">
        <v>0.40897562470494997</v>
      </c>
      <c r="R11" s="268">
        <v>0.37995333781619578</v>
      </c>
      <c r="S11" s="268">
        <v>9.1320165081025442E-3</v>
      </c>
      <c r="T11" s="268">
        <v>0.42705659735942925</v>
      </c>
      <c r="U11" s="268">
        <v>0.25312069042390484</v>
      </c>
      <c r="V11" s="268">
        <v>0.59618259380169902</v>
      </c>
      <c r="W11" s="268">
        <v>9.0031900261470042E-3</v>
      </c>
      <c r="X11" s="268">
        <v>0.79416499109110916</v>
      </c>
      <c r="Y11" s="268">
        <v>5.0148918052919517E-2</v>
      </c>
      <c r="Z11" s="268">
        <v>0.23306225070367653</v>
      </c>
      <c r="AA11" s="268">
        <v>0</v>
      </c>
      <c r="AB11" s="268">
        <v>0.24662960750863391</v>
      </c>
      <c r="AC11" s="268">
        <v>3.5897234213256413E-4</v>
      </c>
      <c r="AD11" s="268">
        <v>0.12666098078169674</v>
      </c>
      <c r="AE11" s="268">
        <v>0.33922282808983012</v>
      </c>
      <c r="AF11" s="268">
        <v>0.11079534632324359</v>
      </c>
      <c r="AG11" s="268">
        <v>0.79475234070667766</v>
      </c>
      <c r="AH11" s="268" t="e">
        <v>#DIV/0!</v>
      </c>
      <c r="AI11" s="268">
        <v>1.5397359287552015E-2</v>
      </c>
      <c r="AJ11" s="365">
        <v>0.31875760550943222</v>
      </c>
    </row>
    <row r="12" spans="1:98" x14ac:dyDescent="0.25">
      <c r="B12" s="294">
        <v>1403</v>
      </c>
      <c r="C12" s="264" t="s">
        <v>1026</v>
      </c>
      <c r="D12" s="268">
        <v>5.0479212763861629E-2</v>
      </c>
      <c r="E12" s="268">
        <v>0.10924491837431874</v>
      </c>
      <c r="F12" s="268">
        <v>8.0864241731808853E-2</v>
      </c>
      <c r="G12" s="268">
        <v>6.4072818738621876E-2</v>
      </c>
      <c r="H12" s="268">
        <v>7.8041337650207473E-2</v>
      </c>
      <c r="I12" s="268">
        <v>3.8360918606415065E-2</v>
      </c>
      <c r="J12" s="268">
        <v>2.7253601072723906E-2</v>
      </c>
      <c r="K12" s="268">
        <v>0</v>
      </c>
      <c r="L12" s="268">
        <v>0</v>
      </c>
      <c r="M12" s="268">
        <v>0.12853548870644896</v>
      </c>
      <c r="N12" s="268">
        <v>4.189051379789592E-2</v>
      </c>
      <c r="O12" s="268">
        <v>8.4160540763892566E-2</v>
      </c>
      <c r="P12" s="268">
        <v>3.4946101577790163E-2</v>
      </c>
      <c r="Q12" s="268">
        <v>3.8448222991208826E-5</v>
      </c>
      <c r="R12" s="268">
        <v>3.3656582637222161E-2</v>
      </c>
      <c r="S12" s="268">
        <v>5.0281756342922312E-2</v>
      </c>
      <c r="T12" s="268">
        <v>1.0584372544309207E-2</v>
      </c>
      <c r="U12" s="268">
        <v>7.8211298372293423E-4</v>
      </c>
      <c r="V12" s="268">
        <v>1.7765961284145091E-3</v>
      </c>
      <c r="W12" s="268">
        <v>1.8186795952502206E-3</v>
      </c>
      <c r="X12" s="268">
        <v>0</v>
      </c>
      <c r="Y12" s="268">
        <v>0</v>
      </c>
      <c r="Z12" s="268">
        <v>8.7823398690037399E-2</v>
      </c>
      <c r="AA12" s="268">
        <v>0</v>
      </c>
      <c r="AB12" s="268">
        <v>3.0700468253241461E-2</v>
      </c>
      <c r="AC12" s="268">
        <v>0</v>
      </c>
      <c r="AD12" s="268">
        <v>2.6256352603048528E-2</v>
      </c>
      <c r="AE12" s="268">
        <v>6.1063837210275737E-2</v>
      </c>
      <c r="AF12" s="268">
        <v>3.878664392034855E-2</v>
      </c>
      <c r="AG12" s="268">
        <v>3.1729809009264469E-2</v>
      </c>
      <c r="AH12" s="268" t="e">
        <v>#DIV/0!</v>
      </c>
      <c r="AI12" s="268">
        <v>0</v>
      </c>
      <c r="AJ12" s="365">
        <v>6.7084269786370179E-2</v>
      </c>
    </row>
    <row r="13" spans="1:98" x14ac:dyDescent="0.25">
      <c r="B13" s="294">
        <v>1404</v>
      </c>
      <c r="C13" s="264" t="s">
        <v>1331</v>
      </c>
      <c r="D13" s="268">
        <v>5.3484846490439754E-2</v>
      </c>
      <c r="E13" s="268">
        <v>1.4639875538893161E-3</v>
      </c>
      <c r="F13" s="268">
        <v>0.13413103458071221</v>
      </c>
      <c r="G13" s="268">
        <v>4.7907724565093386E-3</v>
      </c>
      <c r="H13" s="268">
        <v>6.4817776759434717E-2</v>
      </c>
      <c r="I13" s="268">
        <v>4.1492587141184756E-3</v>
      </c>
      <c r="J13" s="268">
        <v>0</v>
      </c>
      <c r="K13" s="268">
        <v>0</v>
      </c>
      <c r="L13" s="268">
        <v>0</v>
      </c>
      <c r="M13" s="268">
        <v>0</v>
      </c>
      <c r="N13" s="268">
        <v>1.1222959577340751E-3</v>
      </c>
      <c r="O13" s="268">
        <v>0.14886721559259947</v>
      </c>
      <c r="P13" s="268">
        <v>9.8578181182370148E-3</v>
      </c>
      <c r="Q13" s="268">
        <v>0.53262631716079667</v>
      </c>
      <c r="R13" s="268">
        <v>3.6964223562963375E-2</v>
      </c>
      <c r="S13" s="268">
        <v>0.14237716230670264</v>
      </c>
      <c r="T13" s="268">
        <v>1.2682429677248743E-3</v>
      </c>
      <c r="U13" s="268">
        <v>0.18945101247613524</v>
      </c>
      <c r="V13" s="268">
        <v>4.2836317271139311E-2</v>
      </c>
      <c r="W13" s="268">
        <v>9.6904769374716218E-2</v>
      </c>
      <c r="X13" s="268">
        <v>3.7231603935781711E-2</v>
      </c>
      <c r="Y13" s="268">
        <v>0.64463382174072992</v>
      </c>
      <c r="Z13" s="268">
        <v>4.1862398687006154E-3</v>
      </c>
      <c r="AA13" s="268">
        <v>0.8974347570547464</v>
      </c>
      <c r="AB13" s="268">
        <v>0.29466585790331268</v>
      </c>
      <c r="AC13" s="268">
        <v>0.91388041873081938</v>
      </c>
      <c r="AD13" s="268">
        <v>0.28039747358069927</v>
      </c>
      <c r="AE13" s="268">
        <v>6.3297528779380718E-2</v>
      </c>
      <c r="AF13" s="268">
        <v>1.0391396461712664E-3</v>
      </c>
      <c r="AG13" s="268">
        <v>4.5787118236620682E-4</v>
      </c>
      <c r="AH13" s="268" t="e">
        <v>#DIV/0!</v>
      </c>
      <c r="AI13" s="268">
        <v>0.8262612750787347</v>
      </c>
      <c r="AJ13" s="365">
        <v>6.9524603986806655E-2</v>
      </c>
    </row>
    <row r="14" spans="1:98" x14ac:dyDescent="0.25">
      <c r="B14" s="294">
        <v>1408</v>
      </c>
      <c r="C14" s="264" t="s">
        <v>1334</v>
      </c>
      <c r="D14" s="268">
        <v>0</v>
      </c>
      <c r="E14" s="268">
        <v>1.0691201990945823E-2</v>
      </c>
      <c r="F14" s="268">
        <v>1.0731126665297548E-3</v>
      </c>
      <c r="G14" s="268">
        <v>0</v>
      </c>
      <c r="H14" s="268">
        <v>2.7871500612804208E-3</v>
      </c>
      <c r="I14" s="268">
        <v>0</v>
      </c>
      <c r="J14" s="268">
        <v>0</v>
      </c>
      <c r="K14" s="268">
        <v>0</v>
      </c>
      <c r="L14" s="268">
        <v>0</v>
      </c>
      <c r="M14" s="268">
        <v>4.4250078050869154E-3</v>
      </c>
      <c r="N14" s="268">
        <v>1.6193302168561593E-4</v>
      </c>
      <c r="O14" s="268">
        <v>0</v>
      </c>
      <c r="P14" s="268">
        <v>0</v>
      </c>
      <c r="Q14" s="268">
        <v>0</v>
      </c>
      <c r="R14" s="268">
        <v>3.1511529063004296E-4</v>
      </c>
      <c r="S14" s="268">
        <v>0</v>
      </c>
      <c r="T14" s="268">
        <v>0</v>
      </c>
      <c r="U14" s="268">
        <v>0</v>
      </c>
      <c r="V14" s="268">
        <v>0</v>
      </c>
      <c r="W14" s="268">
        <v>0</v>
      </c>
      <c r="X14" s="268">
        <v>0</v>
      </c>
      <c r="Y14" s="268">
        <v>0</v>
      </c>
      <c r="Z14" s="268">
        <v>0</v>
      </c>
      <c r="AA14" s="268">
        <v>0</v>
      </c>
      <c r="AB14" s="268">
        <v>0</v>
      </c>
      <c r="AC14" s="268">
        <v>0</v>
      </c>
      <c r="AD14" s="268">
        <v>0</v>
      </c>
      <c r="AE14" s="268">
        <v>1.8451513791114401E-3</v>
      </c>
      <c r="AF14" s="268">
        <v>1.4993462437267932E-4</v>
      </c>
      <c r="AG14" s="268">
        <v>1.091687782220245E-3</v>
      </c>
      <c r="AH14" s="268" t="e">
        <v>#DIV/0!</v>
      </c>
      <c r="AI14" s="268">
        <v>0</v>
      </c>
      <c r="AJ14" s="365">
        <v>2.1222368664199358E-3</v>
      </c>
    </row>
    <row r="15" spans="1:98" x14ac:dyDescent="0.25">
      <c r="B15" s="294">
        <v>1409</v>
      </c>
      <c r="C15" s="264" t="s">
        <v>1335</v>
      </c>
      <c r="D15" s="268">
        <v>4.1725787473458883E-4</v>
      </c>
      <c r="E15" s="268">
        <v>1.8787687847206982E-2</v>
      </c>
      <c r="F15" s="268">
        <v>1.036834268929223E-2</v>
      </c>
      <c r="G15" s="268">
        <v>2.4550478355929348E-3</v>
      </c>
      <c r="H15" s="268">
        <v>8.7986206168119089E-3</v>
      </c>
      <c r="I15" s="268">
        <v>6.3890713215805611E-2</v>
      </c>
      <c r="J15" s="268">
        <v>0</v>
      </c>
      <c r="K15" s="268">
        <v>0</v>
      </c>
      <c r="L15" s="268">
        <v>1.0438647940601497E-2</v>
      </c>
      <c r="M15" s="268">
        <v>4.4162337852802847E-3</v>
      </c>
      <c r="N15" s="268">
        <v>1.4154363926200453E-2</v>
      </c>
      <c r="O15" s="268">
        <v>4.0761659609327115E-2</v>
      </c>
      <c r="P15" s="268">
        <v>2.5134273692224322E-4</v>
      </c>
      <c r="Q15" s="268">
        <v>0</v>
      </c>
      <c r="R15" s="268">
        <v>1.4598876562660025E-2</v>
      </c>
      <c r="S15" s="268">
        <v>1.234749839360787E-2</v>
      </c>
      <c r="T15" s="268">
        <v>5.7581289150112113E-3</v>
      </c>
      <c r="U15" s="268">
        <v>6.8943187238265827E-2</v>
      </c>
      <c r="V15" s="268">
        <v>1.2319482225894435E-2</v>
      </c>
      <c r="W15" s="268">
        <v>0</v>
      </c>
      <c r="X15" s="268">
        <v>0</v>
      </c>
      <c r="Y15" s="268">
        <v>0</v>
      </c>
      <c r="Z15" s="268">
        <v>1.4883339713003096E-2</v>
      </c>
      <c r="AA15" s="268">
        <v>0</v>
      </c>
      <c r="AB15" s="268">
        <v>3.1265087033445858E-3</v>
      </c>
      <c r="AC15" s="268">
        <v>0</v>
      </c>
      <c r="AD15" s="268">
        <v>8.2623646252196325E-3</v>
      </c>
      <c r="AE15" s="268">
        <v>1.0748351571990694E-2</v>
      </c>
      <c r="AF15" s="268">
        <v>1.3105598947132964E-2</v>
      </c>
      <c r="AG15" s="268">
        <v>8.972970130074729E-3</v>
      </c>
      <c r="AH15" s="268" t="e">
        <v>#DIV/0!</v>
      </c>
      <c r="AI15" s="268">
        <v>0</v>
      </c>
      <c r="AJ15" s="365">
        <v>1.0781972460410816E-2</v>
      </c>
    </row>
    <row r="16" spans="1:98" x14ac:dyDescent="0.25">
      <c r="B16" s="294">
        <v>1410</v>
      </c>
      <c r="C16" s="264" t="s">
        <v>1341</v>
      </c>
      <c r="D16" s="268">
        <v>6.9890788382726407E-3</v>
      </c>
      <c r="E16" s="268">
        <v>5.1104595189319302E-5</v>
      </c>
      <c r="F16" s="268">
        <v>2.7660415966258849E-3</v>
      </c>
      <c r="G16" s="268">
        <v>9.3712617080879727E-4</v>
      </c>
      <c r="H16" s="268">
        <v>2.6509472658800778E-3</v>
      </c>
      <c r="I16" s="268">
        <v>1.4132965452661751E-2</v>
      </c>
      <c r="J16" s="268">
        <v>0</v>
      </c>
      <c r="K16" s="268">
        <v>0</v>
      </c>
      <c r="L16" s="268">
        <v>2.7634025631536666E-2</v>
      </c>
      <c r="M16" s="268">
        <v>1.4340636826288555E-3</v>
      </c>
      <c r="N16" s="268">
        <v>4.4804671875235593E-4</v>
      </c>
      <c r="O16" s="268">
        <v>1.3789121397784153E-2</v>
      </c>
      <c r="P16" s="268">
        <v>6.3895272723141455E-4</v>
      </c>
      <c r="Q16" s="268">
        <v>2.1515908364104562E-3</v>
      </c>
      <c r="R16" s="268">
        <v>7.7081546351290883E-3</v>
      </c>
      <c r="S16" s="268">
        <v>1.8867577168599624E-4</v>
      </c>
      <c r="T16" s="268">
        <v>2.344689677055866E-2</v>
      </c>
      <c r="U16" s="268">
        <v>7.1154091701548892E-4</v>
      </c>
      <c r="V16" s="268">
        <v>9.835699107066876E-3</v>
      </c>
      <c r="W16" s="268">
        <v>0</v>
      </c>
      <c r="X16" s="268">
        <v>0</v>
      </c>
      <c r="Y16" s="268">
        <v>4.5309412622198276E-3</v>
      </c>
      <c r="Z16" s="268">
        <v>8.0981127818945762E-3</v>
      </c>
      <c r="AA16" s="268">
        <v>0</v>
      </c>
      <c r="AB16" s="268">
        <v>1.6334655362100766E-2</v>
      </c>
      <c r="AC16" s="268">
        <v>0</v>
      </c>
      <c r="AD16" s="268">
        <v>5.6889629700580986E-3</v>
      </c>
      <c r="AE16" s="268">
        <v>4.4799772152118514E-3</v>
      </c>
      <c r="AF16" s="268">
        <v>4.1484877993549596E-4</v>
      </c>
      <c r="AG16" s="268">
        <v>2.0980024182338318E-2</v>
      </c>
      <c r="AH16" s="268" t="e">
        <v>#DIV/0!</v>
      </c>
      <c r="AI16" s="268">
        <v>1.3796973748170013E-3</v>
      </c>
      <c r="AJ16" s="365">
        <v>3.2099365894493336E-3</v>
      </c>
    </row>
    <row r="17" spans="2:36" x14ac:dyDescent="0.25">
      <c r="B17" s="294">
        <v>1411</v>
      </c>
      <c r="C17" s="264" t="s">
        <v>1347</v>
      </c>
      <c r="D17" s="268">
        <v>1.4897690977090383E-3</v>
      </c>
      <c r="E17" s="268">
        <v>1.7498613542326919E-3</v>
      </c>
      <c r="F17" s="268">
        <v>9.745187949980862E-4</v>
      </c>
      <c r="G17" s="268">
        <v>4.3099186819419745E-4</v>
      </c>
      <c r="H17" s="268">
        <v>1.1450059045558284E-3</v>
      </c>
      <c r="I17" s="268">
        <v>4.6941274540570759E-4</v>
      </c>
      <c r="J17" s="268">
        <v>0</v>
      </c>
      <c r="K17" s="268">
        <v>0</v>
      </c>
      <c r="L17" s="268">
        <v>0</v>
      </c>
      <c r="M17" s="268">
        <v>3.4748623076149096E-4</v>
      </c>
      <c r="N17" s="268">
        <v>1.9202554861331907E-4</v>
      </c>
      <c r="O17" s="268">
        <v>2.9177034442574115E-3</v>
      </c>
      <c r="P17" s="268">
        <v>0</v>
      </c>
      <c r="Q17" s="268">
        <v>0</v>
      </c>
      <c r="R17" s="268">
        <v>2.2931639498781188E-4</v>
      </c>
      <c r="S17" s="268">
        <v>7.9355977489518935E-4</v>
      </c>
      <c r="T17" s="268">
        <v>2.2162766811875973E-3</v>
      </c>
      <c r="U17" s="268">
        <v>0</v>
      </c>
      <c r="V17" s="268">
        <v>0</v>
      </c>
      <c r="W17" s="268">
        <v>0</v>
      </c>
      <c r="X17" s="268">
        <v>0</v>
      </c>
      <c r="Y17" s="268">
        <v>0</v>
      </c>
      <c r="Z17" s="268">
        <v>1.278703889661769E-2</v>
      </c>
      <c r="AA17" s="268">
        <v>0</v>
      </c>
      <c r="AB17" s="268">
        <v>4.5110110195988318E-3</v>
      </c>
      <c r="AC17" s="268">
        <v>0</v>
      </c>
      <c r="AD17" s="268">
        <v>1.3782541960083976E-3</v>
      </c>
      <c r="AE17" s="268">
        <v>8.4267173668945588E-4</v>
      </c>
      <c r="AF17" s="268">
        <v>1.7779745107944909E-4</v>
      </c>
      <c r="AG17" s="268">
        <v>8.5727865197433989E-5</v>
      </c>
      <c r="AH17" s="268" t="e">
        <v>#DIV/0!</v>
      </c>
      <c r="AI17" s="268">
        <v>0</v>
      </c>
      <c r="AJ17" s="365">
        <v>1.0008934441225643E-3</v>
      </c>
    </row>
    <row r="18" spans="2:36" x14ac:dyDescent="0.25">
      <c r="B18" s="294">
        <v>1412</v>
      </c>
      <c r="C18" s="264" t="s">
        <v>1348</v>
      </c>
      <c r="D18" s="268">
        <v>4.2054727452427848E-4</v>
      </c>
      <c r="E18" s="268">
        <v>1.5737679051129331E-4</v>
      </c>
      <c r="F18" s="268">
        <v>2.2459381653593224E-3</v>
      </c>
      <c r="G18" s="268">
        <v>6.9996108312833053E-6</v>
      </c>
      <c r="H18" s="268">
        <v>1.0079537256570115E-3</v>
      </c>
      <c r="I18" s="268">
        <v>2.1418102030290071E-5</v>
      </c>
      <c r="J18" s="268">
        <v>0</v>
      </c>
      <c r="K18" s="268">
        <v>0</v>
      </c>
      <c r="L18" s="268">
        <v>0</v>
      </c>
      <c r="M18" s="268">
        <v>0</v>
      </c>
      <c r="N18" s="268">
        <v>6.7889013563663424E-6</v>
      </c>
      <c r="O18" s="268">
        <v>5.1322407281044324E-3</v>
      </c>
      <c r="P18" s="268">
        <v>2.7942778083152323E-5</v>
      </c>
      <c r="Q18" s="268">
        <v>8.4170502153766628E-4</v>
      </c>
      <c r="R18" s="268">
        <v>2.4134358539548728E-4</v>
      </c>
      <c r="S18" s="268">
        <v>8.1690975160922576E-3</v>
      </c>
      <c r="T18" s="268">
        <v>0</v>
      </c>
      <c r="U18" s="268">
        <v>4.1927004899091546E-3</v>
      </c>
      <c r="V18" s="268">
        <v>5.1648006663571988E-4</v>
      </c>
      <c r="W18" s="268">
        <v>0</v>
      </c>
      <c r="X18" s="268">
        <v>0</v>
      </c>
      <c r="Y18" s="268">
        <v>8.6653309145715632E-2</v>
      </c>
      <c r="Z18" s="268">
        <v>9.5643589233336546E-4</v>
      </c>
      <c r="AA18" s="268">
        <v>2.2021520070806173E-2</v>
      </c>
      <c r="AB18" s="268">
        <v>3.7651715897018989E-2</v>
      </c>
      <c r="AC18" s="268">
        <v>2.1901398557979356E-2</v>
      </c>
      <c r="AD18" s="268">
        <v>1.7198904075128002E-2</v>
      </c>
      <c r="AE18" s="268">
        <v>1.3437852812372753E-3</v>
      </c>
      <c r="AF18" s="268">
        <v>6.2858789651078138E-6</v>
      </c>
      <c r="AG18" s="268">
        <v>5.5205805224157792E-6</v>
      </c>
      <c r="AH18" s="268" t="e">
        <v>#DIV/0!</v>
      </c>
      <c r="AI18" s="268">
        <v>4.1659860601901147E-2</v>
      </c>
      <c r="AJ18" s="365">
        <v>1.2562397232376843E-3</v>
      </c>
    </row>
    <row r="19" spans="2:36" x14ac:dyDescent="0.25">
      <c r="B19" s="294">
        <v>1416</v>
      </c>
      <c r="C19" s="264" t="s">
        <v>1350</v>
      </c>
      <c r="D19" s="268">
        <v>0</v>
      </c>
      <c r="E19" s="268">
        <v>1.4877263642487763E-5</v>
      </c>
      <c r="F19" s="268">
        <v>0</v>
      </c>
      <c r="G19" s="268">
        <v>0</v>
      </c>
      <c r="H19" s="268">
        <v>3.2870189393554297E-6</v>
      </c>
      <c r="I19" s="268">
        <v>0</v>
      </c>
      <c r="J19" s="268">
        <v>0</v>
      </c>
      <c r="K19" s="268">
        <v>0</v>
      </c>
      <c r="L19" s="268">
        <v>0</v>
      </c>
      <c r="M19" s="268">
        <v>0</v>
      </c>
      <c r="N19" s="268">
        <v>0</v>
      </c>
      <c r="O19" s="268">
        <v>0</v>
      </c>
      <c r="P19" s="268">
        <v>0</v>
      </c>
      <c r="Q19" s="268">
        <v>0</v>
      </c>
      <c r="R19" s="268">
        <v>0</v>
      </c>
      <c r="S19" s="268">
        <v>0</v>
      </c>
      <c r="T19" s="268">
        <v>0</v>
      </c>
      <c r="U19" s="268">
        <v>0</v>
      </c>
      <c r="V19" s="268">
        <v>0</v>
      </c>
      <c r="W19" s="268">
        <v>0</v>
      </c>
      <c r="X19" s="268">
        <v>0</v>
      </c>
      <c r="Y19" s="268">
        <v>0</v>
      </c>
      <c r="Z19" s="268">
        <v>0</v>
      </c>
      <c r="AA19" s="268">
        <v>0</v>
      </c>
      <c r="AB19" s="268">
        <v>0</v>
      </c>
      <c r="AC19" s="268">
        <v>0</v>
      </c>
      <c r="AD19" s="268">
        <v>0</v>
      </c>
      <c r="AE19" s="268">
        <v>2.0498879548178804E-6</v>
      </c>
      <c r="AF19" s="268">
        <v>0</v>
      </c>
      <c r="AG19" s="268">
        <v>0</v>
      </c>
      <c r="AH19" s="268" t="e">
        <v>#DIV/0!</v>
      </c>
      <c r="AI19" s="268">
        <v>0</v>
      </c>
      <c r="AJ19" s="365">
        <v>2.502855110182313E-6</v>
      </c>
    </row>
    <row r="20" spans="2:36" x14ac:dyDescent="0.25">
      <c r="B20" s="294">
        <v>1417</v>
      </c>
      <c r="C20" s="264" t="s">
        <v>1351</v>
      </c>
      <c r="D20" s="268">
        <v>4.7008846013903296E-4</v>
      </c>
      <c r="E20" s="268">
        <v>1.7698548356700372E-2</v>
      </c>
      <c r="F20" s="268">
        <v>8.4680165471409004E-3</v>
      </c>
      <c r="G20" s="268">
        <v>2.0104792955776517E-3</v>
      </c>
      <c r="H20" s="268">
        <v>7.732493577107577E-3</v>
      </c>
      <c r="I20" s="268">
        <v>5.6858821157036148E-3</v>
      </c>
      <c r="J20" s="268">
        <v>2.7569516533138347E-5</v>
      </c>
      <c r="K20" s="268">
        <v>0</v>
      </c>
      <c r="L20" s="268">
        <v>8.7918003527860124E-4</v>
      </c>
      <c r="M20" s="268">
        <v>1.8900584981462607E-2</v>
      </c>
      <c r="N20" s="268">
        <v>6.1810470506956598E-3</v>
      </c>
      <c r="O20" s="268">
        <v>1.7312555454560539E-2</v>
      </c>
      <c r="P20" s="268">
        <v>3.1614979057230778E-3</v>
      </c>
      <c r="Q20" s="268">
        <v>0</v>
      </c>
      <c r="R20" s="268">
        <v>4.2872363518844112E-3</v>
      </c>
      <c r="S20" s="268">
        <v>1.5930122533524899E-2</v>
      </c>
      <c r="T20" s="268">
        <v>1.1682334409371998E-3</v>
      </c>
      <c r="U20" s="268">
        <v>0</v>
      </c>
      <c r="V20" s="268">
        <v>4.4988584478984601E-4</v>
      </c>
      <c r="W20" s="268">
        <v>0</v>
      </c>
      <c r="X20" s="268">
        <v>0</v>
      </c>
      <c r="Y20" s="268">
        <v>0</v>
      </c>
      <c r="Z20" s="268">
        <v>5.9202770661611184E-2</v>
      </c>
      <c r="AA20" s="268">
        <v>0</v>
      </c>
      <c r="AB20" s="268">
        <v>0</v>
      </c>
      <c r="AC20" s="268">
        <v>0</v>
      </c>
      <c r="AD20" s="268">
        <v>7.0672902604417172E-3</v>
      </c>
      <c r="AE20" s="268">
        <v>6.5381653285734309E-3</v>
      </c>
      <c r="AF20" s="268">
        <v>5.7230635118706739E-3</v>
      </c>
      <c r="AG20" s="268">
        <v>5.3206281847067854E-3</v>
      </c>
      <c r="AH20" s="268" t="e">
        <v>#DIV/0!</v>
      </c>
      <c r="AI20" s="268">
        <v>0</v>
      </c>
      <c r="AJ20" s="365">
        <v>6.8131844263857235E-3</v>
      </c>
    </row>
    <row r="21" spans="2:36" x14ac:dyDescent="0.25">
      <c r="B21" s="294">
        <v>1418</v>
      </c>
      <c r="C21" s="264" t="s">
        <v>1803</v>
      </c>
      <c r="D21" s="268">
        <v>2.7111407675715527E-3</v>
      </c>
      <c r="E21" s="268">
        <v>6.7672306106169615E-3</v>
      </c>
      <c r="F21" s="268">
        <v>1.0910394517066865E-2</v>
      </c>
      <c r="G21" s="268">
        <v>1.1451300977808337E-2</v>
      </c>
      <c r="H21" s="268">
        <v>8.4904635832187408E-3</v>
      </c>
      <c r="I21" s="268">
        <v>7.32747952942343E-3</v>
      </c>
      <c r="J21" s="268">
        <v>2.3195010470262985E-3</v>
      </c>
      <c r="K21" s="268">
        <v>0</v>
      </c>
      <c r="L21" s="268">
        <v>3.1990480433764276E-2</v>
      </c>
      <c r="M21" s="268">
        <v>1.6613908579156147E-2</v>
      </c>
      <c r="N21" s="268">
        <v>1.7833780782184013E-3</v>
      </c>
      <c r="O21" s="268">
        <v>6.8520060511883087E-3</v>
      </c>
      <c r="P21" s="268">
        <v>9.2881966925345745E-4</v>
      </c>
      <c r="Q21" s="268">
        <v>5.5697437985052518E-4</v>
      </c>
      <c r="R21" s="268">
        <v>9.2026024078352888E-3</v>
      </c>
      <c r="S21" s="268">
        <v>0</v>
      </c>
      <c r="T21" s="268">
        <v>1.0611830921324386E-2</v>
      </c>
      <c r="U21" s="268">
        <v>0</v>
      </c>
      <c r="V21" s="268">
        <v>9.6634257301477008E-3</v>
      </c>
      <c r="W21" s="268">
        <v>0</v>
      </c>
      <c r="X21" s="268">
        <v>2.9641306269336154E-3</v>
      </c>
      <c r="Y21" s="268">
        <v>1.7101512135958019E-3</v>
      </c>
      <c r="Z21" s="268">
        <v>5.017620312192125E-3</v>
      </c>
      <c r="AA21" s="268">
        <v>0</v>
      </c>
      <c r="AB21" s="268">
        <v>9.2450766372940269E-4</v>
      </c>
      <c r="AC21" s="268">
        <v>0</v>
      </c>
      <c r="AD21" s="268">
        <v>1.7737020926343692E-3</v>
      </c>
      <c r="AE21" s="268">
        <v>8.4849660106543507E-3</v>
      </c>
      <c r="AF21" s="268">
        <v>1.6512390091211289E-3</v>
      </c>
      <c r="AG21" s="268">
        <v>2.7958296221115453E-2</v>
      </c>
      <c r="AH21" s="268" t="e">
        <v>#DIV/0!</v>
      </c>
      <c r="AI21" s="268">
        <v>5.2075076753086401E-4</v>
      </c>
      <c r="AJ21" s="365">
        <v>7.2430570151279785E-3</v>
      </c>
    </row>
    <row r="22" spans="2:36" x14ac:dyDescent="0.25">
      <c r="B22" s="294">
        <v>1419</v>
      </c>
      <c r="C22" s="264" t="s">
        <v>1362</v>
      </c>
      <c r="D22" s="268">
        <v>7.1308273868381147E-4</v>
      </c>
      <c r="E22" s="268">
        <v>1.9827054502760452E-3</v>
      </c>
      <c r="F22" s="268">
        <v>7.5411001999628842E-3</v>
      </c>
      <c r="G22" s="268">
        <v>2.0094714395408556E-3</v>
      </c>
      <c r="H22" s="268">
        <v>3.9404887317383216E-3</v>
      </c>
      <c r="I22" s="268">
        <v>3.2205377282863804E-4</v>
      </c>
      <c r="J22" s="268">
        <v>8.8892470949603061E-5</v>
      </c>
      <c r="K22" s="268">
        <v>0</v>
      </c>
      <c r="L22" s="268">
        <v>0</v>
      </c>
      <c r="M22" s="268">
        <v>7.1304591920255253E-3</v>
      </c>
      <c r="N22" s="268">
        <v>6.6203106509547869E-4</v>
      </c>
      <c r="O22" s="268">
        <v>6.6312433410322324E-4</v>
      </c>
      <c r="P22" s="268">
        <v>0</v>
      </c>
      <c r="Q22" s="268">
        <v>0</v>
      </c>
      <c r="R22" s="268">
        <v>6.858931539474863E-4</v>
      </c>
      <c r="S22" s="268">
        <v>3.0803131902456117E-5</v>
      </c>
      <c r="T22" s="268">
        <v>0</v>
      </c>
      <c r="U22" s="268">
        <v>0</v>
      </c>
      <c r="V22" s="268">
        <v>8.7322942594110446E-5</v>
      </c>
      <c r="W22" s="268">
        <v>0</v>
      </c>
      <c r="X22" s="268">
        <v>0</v>
      </c>
      <c r="Y22" s="268">
        <v>0</v>
      </c>
      <c r="Z22" s="268">
        <v>2.8124970505610304E-4</v>
      </c>
      <c r="AA22" s="268">
        <v>0</v>
      </c>
      <c r="AB22" s="268">
        <v>4.1434994991907455E-4</v>
      </c>
      <c r="AC22" s="268">
        <v>0</v>
      </c>
      <c r="AD22" s="268">
        <v>7.742669090852115E-5</v>
      </c>
      <c r="AE22" s="268">
        <v>2.6931577876333958E-3</v>
      </c>
      <c r="AF22" s="268">
        <v>6.1297799568543797E-4</v>
      </c>
      <c r="AG22" s="268">
        <v>1.7600794729497593E-3</v>
      </c>
      <c r="AH22" s="268" t="e">
        <v>#DIV/0!</v>
      </c>
      <c r="AI22" s="268">
        <v>0</v>
      </c>
      <c r="AJ22" s="365">
        <v>3.0380062117941376E-3</v>
      </c>
    </row>
    <row r="23" spans="2:36" x14ac:dyDescent="0.25">
      <c r="B23" s="294">
        <v>1420</v>
      </c>
      <c r="C23" s="264" t="s">
        <v>1364</v>
      </c>
      <c r="D23" s="268">
        <v>4.6268353888327488E-5</v>
      </c>
      <c r="E23" s="268">
        <v>8.8847203226068331E-7</v>
      </c>
      <c r="F23" s="268">
        <v>1.459485255714184E-2</v>
      </c>
      <c r="G23" s="268">
        <v>8.3861150742063392E-5</v>
      </c>
      <c r="H23" s="268">
        <v>5.8052925344273974E-3</v>
      </c>
      <c r="I23" s="268">
        <v>2.0845000596822025E-5</v>
      </c>
      <c r="J23" s="268">
        <v>0</v>
      </c>
      <c r="K23" s="268">
        <v>0</v>
      </c>
      <c r="L23" s="268">
        <v>0</v>
      </c>
      <c r="M23" s="268">
        <v>0</v>
      </c>
      <c r="N23" s="268">
        <v>2.8278230344497569E-6</v>
      </c>
      <c r="O23" s="268">
        <v>1.412969203923947E-3</v>
      </c>
      <c r="P23" s="268">
        <v>1.8236793530445266E-4</v>
      </c>
      <c r="Q23" s="268">
        <v>2.2440042487682881E-3</v>
      </c>
      <c r="R23" s="268">
        <v>1.9162528705499832E-4</v>
      </c>
      <c r="S23" s="268">
        <v>5.9155484355841682E-3</v>
      </c>
      <c r="T23" s="268">
        <v>7.3589615440489327E-9</v>
      </c>
      <c r="U23" s="268">
        <v>6.5212361248124796E-5</v>
      </c>
      <c r="V23" s="268">
        <v>9.1691955238750941E-4</v>
      </c>
      <c r="W23" s="268">
        <v>0</v>
      </c>
      <c r="X23" s="268">
        <v>0</v>
      </c>
      <c r="Y23" s="268">
        <v>3.1510509580857216E-2</v>
      </c>
      <c r="Z23" s="268">
        <v>0</v>
      </c>
      <c r="AA23" s="268">
        <v>9.9736644957712124E-3</v>
      </c>
      <c r="AB23" s="268">
        <v>2.9839425839450367E-3</v>
      </c>
      <c r="AC23" s="268">
        <v>9.1617750720044615E-4</v>
      </c>
      <c r="AD23" s="268">
        <v>5.4434678911323029E-3</v>
      </c>
      <c r="AE23" s="268">
        <v>3.8858513337213007E-3</v>
      </c>
      <c r="AF23" s="268">
        <v>2.6182960093574062E-6</v>
      </c>
      <c r="AG23" s="268">
        <v>9.8008201061957401E-6</v>
      </c>
      <c r="AH23" s="268" t="e">
        <v>#DIV/0!</v>
      </c>
      <c r="AI23" s="268">
        <v>1.3334176122283731E-2</v>
      </c>
      <c r="AJ23" s="365">
        <v>4.6205432753928478E-3</v>
      </c>
    </row>
    <row r="24" spans="2:36" x14ac:dyDescent="0.25">
      <c r="B24" s="294">
        <v>1424</v>
      </c>
      <c r="C24" s="264" t="s">
        <v>1366</v>
      </c>
      <c r="D24" s="268">
        <v>0</v>
      </c>
      <c r="E24" s="268">
        <v>5.1856615890616224E-4</v>
      </c>
      <c r="F24" s="268">
        <v>0</v>
      </c>
      <c r="G24" s="268">
        <v>0</v>
      </c>
      <c r="H24" s="268">
        <v>1.1457327278689815E-4</v>
      </c>
      <c r="I24" s="268">
        <v>0</v>
      </c>
      <c r="J24" s="268">
        <v>0</v>
      </c>
      <c r="K24" s="268">
        <v>0</v>
      </c>
      <c r="L24" s="268">
        <v>0</v>
      </c>
      <c r="M24" s="268">
        <v>0</v>
      </c>
      <c r="N24" s="268">
        <v>0</v>
      </c>
      <c r="O24" s="268">
        <v>0</v>
      </c>
      <c r="P24" s="268">
        <v>0</v>
      </c>
      <c r="Q24" s="268">
        <v>0</v>
      </c>
      <c r="R24" s="268">
        <v>0</v>
      </c>
      <c r="S24" s="268">
        <v>0</v>
      </c>
      <c r="T24" s="268">
        <v>0</v>
      </c>
      <c r="U24" s="268">
        <v>0</v>
      </c>
      <c r="V24" s="268">
        <v>0</v>
      </c>
      <c r="W24" s="268">
        <v>0</v>
      </c>
      <c r="X24" s="268">
        <v>0</v>
      </c>
      <c r="Y24" s="268">
        <v>0</v>
      </c>
      <c r="Z24" s="268">
        <v>0</v>
      </c>
      <c r="AA24" s="268">
        <v>0</v>
      </c>
      <c r="AB24" s="268">
        <v>0</v>
      </c>
      <c r="AC24" s="268">
        <v>0</v>
      </c>
      <c r="AD24" s="268">
        <v>0</v>
      </c>
      <c r="AE24" s="268">
        <v>7.1451481163653196E-5</v>
      </c>
      <c r="AF24" s="268">
        <v>0</v>
      </c>
      <c r="AG24" s="268">
        <v>0</v>
      </c>
      <c r="AH24" s="268" t="e">
        <v>#DIV/0!</v>
      </c>
      <c r="AI24" s="268">
        <v>0</v>
      </c>
      <c r="AJ24" s="365">
        <v>8.7240233955339692E-5</v>
      </c>
    </row>
    <row r="25" spans="2:36" x14ac:dyDescent="0.25">
      <c r="B25" s="294">
        <v>1473</v>
      </c>
      <c r="C25" s="264" t="s">
        <v>1038</v>
      </c>
      <c r="D25" s="268">
        <v>6.5315524312943986E-4</v>
      </c>
      <c r="E25" s="268">
        <v>7.3359669142289044E-2</v>
      </c>
      <c r="F25" s="268">
        <v>2.1181739844625164E-3</v>
      </c>
      <c r="G25" s="268">
        <v>8.8879956547609581E-5</v>
      </c>
      <c r="H25" s="268">
        <v>1.7191724915291976E-2</v>
      </c>
      <c r="I25" s="268">
        <v>0</v>
      </c>
      <c r="J25" s="268">
        <v>1.4413614547274269E-3</v>
      </c>
      <c r="K25" s="268">
        <v>0</v>
      </c>
      <c r="L25" s="268">
        <v>0</v>
      </c>
      <c r="M25" s="268">
        <v>0</v>
      </c>
      <c r="N25" s="268">
        <v>0</v>
      </c>
      <c r="O25" s="268">
        <v>5.5963522206534664E-4</v>
      </c>
      <c r="P25" s="268">
        <v>5.2664457563359182E-3</v>
      </c>
      <c r="Q25" s="268">
        <v>0</v>
      </c>
      <c r="R25" s="268">
        <v>6.2084320449296221E-4</v>
      </c>
      <c r="S25" s="268">
        <v>4.700857452494228E-4</v>
      </c>
      <c r="T25" s="268">
        <v>0</v>
      </c>
      <c r="U25" s="268">
        <v>0</v>
      </c>
      <c r="V25" s="268">
        <v>0</v>
      </c>
      <c r="W25" s="268">
        <v>0</v>
      </c>
      <c r="X25" s="268">
        <v>0</v>
      </c>
      <c r="Y25" s="268">
        <v>0</v>
      </c>
      <c r="Z25" s="268">
        <v>0</v>
      </c>
      <c r="AA25" s="268">
        <v>0</v>
      </c>
      <c r="AB25" s="268">
        <v>0</v>
      </c>
      <c r="AC25" s="268">
        <v>0</v>
      </c>
      <c r="AD25" s="268">
        <v>1.7972747528155253E-4</v>
      </c>
      <c r="AE25" s="268">
        <v>1.0938722594361861E-2</v>
      </c>
      <c r="AF25" s="268">
        <v>0</v>
      </c>
      <c r="AG25" s="268">
        <v>0</v>
      </c>
      <c r="AH25" s="268" t="e">
        <v>#DIV/0!</v>
      </c>
      <c r="AI25" s="268">
        <v>0</v>
      </c>
      <c r="AJ25" s="365">
        <v>1.3355870343946521E-2</v>
      </c>
    </row>
    <row r="26" spans="2:36" x14ac:dyDescent="0.25">
      <c r="B26" s="294">
        <v>1474</v>
      </c>
      <c r="C26" s="264" t="s">
        <v>1461</v>
      </c>
      <c r="D26" s="268">
        <v>0</v>
      </c>
      <c r="E26" s="268">
        <v>0</v>
      </c>
      <c r="F26" s="268">
        <v>0</v>
      </c>
      <c r="G26" s="268">
        <v>0</v>
      </c>
      <c r="H26" s="268">
        <v>0</v>
      </c>
      <c r="I26" s="268">
        <v>0</v>
      </c>
      <c r="J26" s="268">
        <v>0</v>
      </c>
      <c r="K26" s="268">
        <v>0</v>
      </c>
      <c r="L26" s="268">
        <v>0</v>
      </c>
      <c r="M26" s="268">
        <v>0</v>
      </c>
      <c r="N26" s="268">
        <v>0</v>
      </c>
      <c r="O26" s="268">
        <v>0</v>
      </c>
      <c r="P26" s="268">
        <v>0</v>
      </c>
      <c r="Q26" s="268">
        <v>0</v>
      </c>
      <c r="R26" s="268">
        <v>0</v>
      </c>
      <c r="S26" s="268">
        <v>0</v>
      </c>
      <c r="T26" s="268">
        <v>0</v>
      </c>
      <c r="U26" s="268">
        <v>0</v>
      </c>
      <c r="V26" s="268">
        <v>0</v>
      </c>
      <c r="W26" s="268">
        <v>0</v>
      </c>
      <c r="X26" s="268">
        <v>0</v>
      </c>
      <c r="Y26" s="268">
        <v>0</v>
      </c>
      <c r="Z26" s="268">
        <v>0</v>
      </c>
      <c r="AA26" s="268">
        <v>0</v>
      </c>
      <c r="AB26" s="268">
        <v>0</v>
      </c>
      <c r="AC26" s="268">
        <v>0</v>
      </c>
      <c r="AD26" s="268">
        <v>0</v>
      </c>
      <c r="AE26" s="268">
        <v>0</v>
      </c>
      <c r="AF26" s="268">
        <v>0</v>
      </c>
      <c r="AG26" s="268">
        <v>0</v>
      </c>
      <c r="AH26" s="268" t="e">
        <v>#DIV/0!</v>
      </c>
      <c r="AI26" s="268">
        <v>0</v>
      </c>
      <c r="AJ26" s="365">
        <v>0</v>
      </c>
    </row>
    <row r="27" spans="2:36" x14ac:dyDescent="0.25">
      <c r="B27" s="294">
        <v>1475</v>
      </c>
      <c r="C27" s="264" t="s">
        <v>1462</v>
      </c>
      <c r="D27" s="268">
        <v>0</v>
      </c>
      <c r="E27" s="268">
        <v>4.4268065973667275E-5</v>
      </c>
      <c r="F27" s="268">
        <v>0</v>
      </c>
      <c r="G27" s="268">
        <v>0</v>
      </c>
      <c r="H27" s="268">
        <v>9.7806945390495175E-6</v>
      </c>
      <c r="I27" s="268">
        <v>0</v>
      </c>
      <c r="J27" s="268">
        <v>0</v>
      </c>
      <c r="K27" s="268">
        <v>0</v>
      </c>
      <c r="L27" s="268">
        <v>0</v>
      </c>
      <c r="M27" s="268">
        <v>0</v>
      </c>
      <c r="N27" s="268">
        <v>0</v>
      </c>
      <c r="O27" s="268">
        <v>4.8608262886488931E-5</v>
      </c>
      <c r="P27" s="268">
        <v>0</v>
      </c>
      <c r="Q27" s="268">
        <v>0</v>
      </c>
      <c r="R27" s="268">
        <v>1.7803991418996704E-6</v>
      </c>
      <c r="S27" s="268">
        <v>0</v>
      </c>
      <c r="T27" s="268">
        <v>0</v>
      </c>
      <c r="U27" s="268">
        <v>0</v>
      </c>
      <c r="V27" s="268">
        <v>0</v>
      </c>
      <c r="W27" s="268">
        <v>0</v>
      </c>
      <c r="X27" s="268">
        <v>0</v>
      </c>
      <c r="Y27" s="268">
        <v>0</v>
      </c>
      <c r="Z27" s="268">
        <v>0</v>
      </c>
      <c r="AA27" s="268">
        <v>0</v>
      </c>
      <c r="AB27" s="268">
        <v>0</v>
      </c>
      <c r="AC27" s="268">
        <v>0</v>
      </c>
      <c r="AD27" s="268">
        <v>0</v>
      </c>
      <c r="AE27" s="268">
        <v>6.7040814778647236E-6</v>
      </c>
      <c r="AF27" s="268">
        <v>0</v>
      </c>
      <c r="AG27" s="268">
        <v>0</v>
      </c>
      <c r="AH27" s="268" t="e">
        <v>#DIV/0!</v>
      </c>
      <c r="AI27" s="268">
        <v>0</v>
      </c>
      <c r="AJ27" s="365">
        <v>8.1854935273489409E-6</v>
      </c>
    </row>
    <row r="28" spans="2:36" x14ac:dyDescent="0.25">
      <c r="B28" s="294">
        <v>1476</v>
      </c>
      <c r="C28" s="264" t="s">
        <v>1463</v>
      </c>
      <c r="D28" s="268">
        <v>0</v>
      </c>
      <c r="E28" s="268">
        <v>0</v>
      </c>
      <c r="F28" s="268">
        <v>0</v>
      </c>
      <c r="G28" s="268">
        <v>0</v>
      </c>
      <c r="H28" s="268">
        <v>0</v>
      </c>
      <c r="I28" s="268">
        <v>0</v>
      </c>
      <c r="J28" s="268">
        <v>0</v>
      </c>
      <c r="K28" s="268">
        <v>0</v>
      </c>
      <c r="L28" s="268">
        <v>0</v>
      </c>
      <c r="M28" s="268">
        <v>0</v>
      </c>
      <c r="N28" s="268">
        <v>0</v>
      </c>
      <c r="O28" s="268">
        <v>0</v>
      </c>
      <c r="P28" s="268">
        <v>0</v>
      </c>
      <c r="Q28" s="268">
        <v>0</v>
      </c>
      <c r="R28" s="268">
        <v>0</v>
      </c>
      <c r="S28" s="268">
        <v>0</v>
      </c>
      <c r="T28" s="268">
        <v>0</v>
      </c>
      <c r="U28" s="268">
        <v>0</v>
      </c>
      <c r="V28" s="268">
        <v>0</v>
      </c>
      <c r="W28" s="268">
        <v>0</v>
      </c>
      <c r="X28" s="268">
        <v>0</v>
      </c>
      <c r="Y28" s="268">
        <v>0</v>
      </c>
      <c r="Z28" s="268">
        <v>0</v>
      </c>
      <c r="AA28" s="268">
        <v>0</v>
      </c>
      <c r="AB28" s="268">
        <v>0</v>
      </c>
      <c r="AC28" s="268">
        <v>0</v>
      </c>
      <c r="AD28" s="268">
        <v>0</v>
      </c>
      <c r="AE28" s="268">
        <v>0</v>
      </c>
      <c r="AF28" s="268">
        <v>0</v>
      </c>
      <c r="AG28" s="268">
        <v>0</v>
      </c>
      <c r="AH28" s="268" t="e">
        <v>#DIV/0!</v>
      </c>
      <c r="AI28" s="268">
        <v>0</v>
      </c>
      <c r="AJ28" s="365">
        <v>0</v>
      </c>
    </row>
    <row r="29" spans="2:36" x14ac:dyDescent="0.25">
      <c r="B29" s="294">
        <v>1477</v>
      </c>
      <c r="C29" s="264" t="s">
        <v>1464</v>
      </c>
      <c r="D29" s="268">
        <v>0</v>
      </c>
      <c r="E29" s="268">
        <v>6.3384268315495597E-5</v>
      </c>
      <c r="F29" s="268">
        <v>0</v>
      </c>
      <c r="G29" s="268">
        <v>0</v>
      </c>
      <c r="H29" s="268">
        <v>1.400427494040033E-5</v>
      </c>
      <c r="I29" s="268">
        <v>0</v>
      </c>
      <c r="J29" s="268">
        <v>0</v>
      </c>
      <c r="K29" s="268">
        <v>0</v>
      </c>
      <c r="L29" s="268">
        <v>0</v>
      </c>
      <c r="M29" s="268">
        <v>0</v>
      </c>
      <c r="N29" s="268">
        <v>0</v>
      </c>
      <c r="O29" s="268">
        <v>0</v>
      </c>
      <c r="P29" s="268">
        <v>0</v>
      </c>
      <c r="Q29" s="268">
        <v>0</v>
      </c>
      <c r="R29" s="268">
        <v>0</v>
      </c>
      <c r="S29" s="268">
        <v>0</v>
      </c>
      <c r="T29" s="268">
        <v>0</v>
      </c>
      <c r="U29" s="268">
        <v>0</v>
      </c>
      <c r="V29" s="268">
        <v>0</v>
      </c>
      <c r="W29" s="268">
        <v>0</v>
      </c>
      <c r="X29" s="268">
        <v>0</v>
      </c>
      <c r="Y29" s="268">
        <v>0</v>
      </c>
      <c r="Z29" s="268">
        <v>0</v>
      </c>
      <c r="AA29" s="268">
        <v>0</v>
      </c>
      <c r="AB29" s="268">
        <v>0</v>
      </c>
      <c r="AC29" s="268">
        <v>0</v>
      </c>
      <c r="AD29" s="268">
        <v>0</v>
      </c>
      <c r="AE29" s="268">
        <v>8.7335044445815948E-6</v>
      </c>
      <c r="AF29" s="268">
        <v>0</v>
      </c>
      <c r="AG29" s="268">
        <v>0</v>
      </c>
      <c r="AH29" s="268" t="e">
        <v>#DIV/0!</v>
      </c>
      <c r="AI29" s="268">
        <v>0</v>
      </c>
      <c r="AJ29" s="365">
        <v>1.0663361466926126E-5</v>
      </c>
    </row>
    <row r="30" spans="2:36" x14ac:dyDescent="0.25">
      <c r="B30" s="294">
        <v>1478</v>
      </c>
      <c r="C30" s="264" t="s">
        <v>1465</v>
      </c>
      <c r="D30" s="268">
        <v>0</v>
      </c>
      <c r="E30" s="268">
        <v>0</v>
      </c>
      <c r="F30" s="268">
        <v>0</v>
      </c>
      <c r="G30" s="268">
        <v>0</v>
      </c>
      <c r="H30" s="268">
        <v>0</v>
      </c>
      <c r="I30" s="268">
        <v>0</v>
      </c>
      <c r="J30" s="268">
        <v>0</v>
      </c>
      <c r="K30" s="268">
        <v>0</v>
      </c>
      <c r="L30" s="268">
        <v>0</v>
      </c>
      <c r="M30" s="268">
        <v>0</v>
      </c>
      <c r="N30" s="268">
        <v>0</v>
      </c>
      <c r="O30" s="268">
        <v>0</v>
      </c>
      <c r="P30" s="268">
        <v>0</v>
      </c>
      <c r="Q30" s="268">
        <v>0</v>
      </c>
      <c r="R30" s="268">
        <v>0</v>
      </c>
      <c r="S30" s="268">
        <v>0</v>
      </c>
      <c r="T30" s="268">
        <v>0</v>
      </c>
      <c r="U30" s="268">
        <v>0</v>
      </c>
      <c r="V30" s="268">
        <v>0</v>
      </c>
      <c r="W30" s="268">
        <v>0</v>
      </c>
      <c r="X30" s="268">
        <v>0</v>
      </c>
      <c r="Y30" s="268">
        <v>0</v>
      </c>
      <c r="Z30" s="268">
        <v>0</v>
      </c>
      <c r="AA30" s="268">
        <v>0</v>
      </c>
      <c r="AB30" s="268">
        <v>0</v>
      </c>
      <c r="AC30" s="268">
        <v>0</v>
      </c>
      <c r="AD30" s="268">
        <v>0</v>
      </c>
      <c r="AE30" s="268">
        <v>0</v>
      </c>
      <c r="AF30" s="268">
        <v>0</v>
      </c>
      <c r="AG30" s="268">
        <v>0</v>
      </c>
      <c r="AH30" s="268" t="e">
        <v>#DIV/0!</v>
      </c>
      <c r="AI30" s="268">
        <v>0</v>
      </c>
      <c r="AJ30" s="365">
        <v>0</v>
      </c>
    </row>
    <row r="31" spans="2:36" x14ac:dyDescent="0.25">
      <c r="B31" s="294">
        <v>149105</v>
      </c>
      <c r="C31" s="264" t="s">
        <v>1482</v>
      </c>
      <c r="D31" s="268">
        <v>0</v>
      </c>
      <c r="E31" s="268">
        <v>0.11214526539628256</v>
      </c>
      <c r="F31" s="268">
        <v>3.5943055439104513E-3</v>
      </c>
      <c r="G31" s="268">
        <v>1.6783103430072679E-3</v>
      </c>
      <c r="H31" s="268">
        <v>2.6515299778470936E-2</v>
      </c>
      <c r="I31" s="268">
        <v>0</v>
      </c>
      <c r="J31" s="268">
        <v>0</v>
      </c>
      <c r="K31" s="268">
        <v>0</v>
      </c>
      <c r="L31" s="268">
        <v>0</v>
      </c>
      <c r="M31" s="268">
        <v>2.1125435656616891E-3</v>
      </c>
      <c r="N31" s="268">
        <v>1.2169730376142052E-2</v>
      </c>
      <c r="O31" s="268">
        <v>8.727505975999748E-3</v>
      </c>
      <c r="P31" s="268">
        <v>1.6302865046870425E-4</v>
      </c>
      <c r="Q31" s="268">
        <v>0</v>
      </c>
      <c r="R31" s="268">
        <v>3.3618449064325468E-3</v>
      </c>
      <c r="S31" s="268">
        <v>5.8043485058209198E-3</v>
      </c>
      <c r="T31" s="268">
        <v>8.1192507194035216E-5</v>
      </c>
      <c r="U31" s="268">
        <v>1.7830798082251485E-2</v>
      </c>
      <c r="V31" s="268">
        <v>3.2368875693741153E-2</v>
      </c>
      <c r="W31" s="268">
        <v>6.3844125334624503E-3</v>
      </c>
      <c r="X31" s="268">
        <v>0</v>
      </c>
      <c r="Y31" s="268">
        <v>0</v>
      </c>
      <c r="Z31" s="268">
        <v>0.14007524521816911</v>
      </c>
      <c r="AA31" s="268">
        <v>0</v>
      </c>
      <c r="AB31" s="268">
        <v>2.8253564057739544E-2</v>
      </c>
      <c r="AC31" s="268">
        <v>0</v>
      </c>
      <c r="AD31" s="268">
        <v>1.0062491739494651E-2</v>
      </c>
      <c r="AE31" s="268">
        <v>1.8047775287419025E-2</v>
      </c>
      <c r="AF31" s="268">
        <v>1.1268016453161287E-2</v>
      </c>
      <c r="AG31" s="268">
        <v>8.671690270632312E-4</v>
      </c>
      <c r="AH31" s="268" t="e">
        <v>#DIV/0!</v>
      </c>
      <c r="AI31" s="268">
        <v>0</v>
      </c>
      <c r="AJ31" s="365">
        <v>2.074170488386206E-2</v>
      </c>
    </row>
    <row r="32" spans="2:36" x14ac:dyDescent="0.25">
      <c r="B32" s="294">
        <v>149120</v>
      </c>
      <c r="C32" s="264" t="s">
        <v>1485</v>
      </c>
      <c r="D32" s="268">
        <v>4.9076860184959492E-3</v>
      </c>
      <c r="E32" s="268">
        <v>4.6086731971902979E-4</v>
      </c>
      <c r="F32" s="268">
        <v>1.313249188087981E-2</v>
      </c>
      <c r="G32" s="268">
        <v>1.769847003782664E-3</v>
      </c>
      <c r="H32" s="268">
        <v>6.5953746785398218E-3</v>
      </c>
      <c r="I32" s="268">
        <v>0</v>
      </c>
      <c r="J32" s="268">
        <v>1.7174007779141803E-4</v>
      </c>
      <c r="K32" s="268">
        <v>0</v>
      </c>
      <c r="L32" s="268">
        <v>1.1245246833020573E-2</v>
      </c>
      <c r="M32" s="268">
        <v>1.6514675055342355E-2</v>
      </c>
      <c r="N32" s="268">
        <v>7.251999716482806E-5</v>
      </c>
      <c r="O32" s="268">
        <v>1.0857776573125111E-2</v>
      </c>
      <c r="P32" s="268">
        <v>3.0320128345737233E-4</v>
      </c>
      <c r="Q32" s="268">
        <v>1.5647821560950432E-3</v>
      </c>
      <c r="R32" s="268">
        <v>3.7059123270718215E-3</v>
      </c>
      <c r="S32" s="268">
        <v>3.0259188092843719E-4</v>
      </c>
      <c r="T32" s="268">
        <v>7.4759222450964417E-3</v>
      </c>
      <c r="U32" s="268">
        <v>2.2052645599802959E-4</v>
      </c>
      <c r="V32" s="268">
        <v>6.868031395658783E-2</v>
      </c>
      <c r="W32" s="268">
        <v>6.1075620553412949E-4</v>
      </c>
      <c r="X32" s="268">
        <v>7.4182831311809814E-3</v>
      </c>
      <c r="Y32" s="268">
        <v>1.6517254932546762E-3</v>
      </c>
      <c r="Z32" s="268">
        <v>9.0179960154041091E-4</v>
      </c>
      <c r="AA32" s="268">
        <v>0</v>
      </c>
      <c r="AB32" s="268">
        <v>7.0202350466476104E-2</v>
      </c>
      <c r="AC32" s="268">
        <v>0</v>
      </c>
      <c r="AD32" s="268">
        <v>1.3016005910348639E-2</v>
      </c>
      <c r="AE32" s="268">
        <v>5.8506594303066308E-3</v>
      </c>
      <c r="AF32" s="268">
        <v>6.714664137822425E-5</v>
      </c>
      <c r="AG32" s="268">
        <v>1.3159175553897479E-2</v>
      </c>
      <c r="AH32" s="268" t="e">
        <v>#DIV/0!</v>
      </c>
      <c r="AI32" s="268">
        <v>5.0295980351007887E-4</v>
      </c>
      <c r="AJ32" s="365">
        <v>5.7499163073719438E-3</v>
      </c>
    </row>
    <row r="33" spans="1:42" x14ac:dyDescent="0.25">
      <c r="B33" s="294">
        <v>149130</v>
      </c>
      <c r="C33" s="264" t="s">
        <v>1487</v>
      </c>
      <c r="D33" s="268">
        <v>0</v>
      </c>
      <c r="E33" s="268">
        <v>4.7311616096292189E-3</v>
      </c>
      <c r="F33" s="268">
        <v>5.6033241182308158E-4</v>
      </c>
      <c r="G33" s="268">
        <v>3.1124740337776431E-4</v>
      </c>
      <c r="H33" s="268">
        <v>1.3254893299301492E-3</v>
      </c>
      <c r="I33" s="268">
        <v>0</v>
      </c>
      <c r="J33" s="268">
        <v>6.2357000096210089E-4</v>
      </c>
      <c r="K33" s="268">
        <v>0</v>
      </c>
      <c r="L33" s="268">
        <v>0</v>
      </c>
      <c r="M33" s="268">
        <v>0</v>
      </c>
      <c r="N33" s="268">
        <v>0</v>
      </c>
      <c r="O33" s="268">
        <v>2.9419831038130194E-3</v>
      </c>
      <c r="P33" s="268">
        <v>2.4209158442225101E-4</v>
      </c>
      <c r="Q33" s="268">
        <v>0</v>
      </c>
      <c r="R33" s="268">
        <v>2.6381423187242205E-4</v>
      </c>
      <c r="S33" s="268">
        <v>0</v>
      </c>
      <c r="T33" s="268">
        <v>0</v>
      </c>
      <c r="U33" s="268">
        <v>0</v>
      </c>
      <c r="V33" s="268">
        <v>1.8501725399043317E-3</v>
      </c>
      <c r="W33" s="268">
        <v>0</v>
      </c>
      <c r="X33" s="268">
        <v>0</v>
      </c>
      <c r="Y33" s="268">
        <v>0</v>
      </c>
      <c r="Z33" s="268">
        <v>3.5556788667175957E-3</v>
      </c>
      <c r="AA33" s="268">
        <v>0</v>
      </c>
      <c r="AB33" s="268">
        <v>3.4428519756237813E-2</v>
      </c>
      <c r="AC33" s="268">
        <v>0</v>
      </c>
      <c r="AD33" s="268">
        <v>5.0402855321554137E-3</v>
      </c>
      <c r="AE33" s="268">
        <v>1.1017727398787995E-3</v>
      </c>
      <c r="AF33" s="268">
        <v>0</v>
      </c>
      <c r="AG33" s="268">
        <v>1.9776225931500412E-5</v>
      </c>
      <c r="AH33" s="268" t="e">
        <v>#DIV/0!</v>
      </c>
      <c r="AI33" s="268">
        <v>0</v>
      </c>
      <c r="AJ33" s="365">
        <v>1.343156697588764E-3</v>
      </c>
    </row>
    <row r="34" spans="1:42" x14ac:dyDescent="0.25">
      <c r="B34" s="294">
        <v>149135</v>
      </c>
      <c r="C34" s="264" t="s">
        <v>1488</v>
      </c>
      <c r="D34" s="268">
        <v>0</v>
      </c>
      <c r="E34" s="268">
        <v>0</v>
      </c>
      <c r="F34" s="268">
        <v>0</v>
      </c>
      <c r="G34" s="268">
        <v>0</v>
      </c>
      <c r="H34" s="268">
        <v>0</v>
      </c>
      <c r="I34" s="268">
        <v>0</v>
      </c>
      <c r="J34" s="268">
        <v>0</v>
      </c>
      <c r="K34" s="268">
        <v>0</v>
      </c>
      <c r="L34" s="268">
        <v>0</v>
      </c>
      <c r="M34" s="268">
        <v>0</v>
      </c>
      <c r="N34" s="268">
        <v>0</v>
      </c>
      <c r="O34" s="268">
        <v>0</v>
      </c>
      <c r="P34" s="268">
        <v>0</v>
      </c>
      <c r="Q34" s="268">
        <v>0</v>
      </c>
      <c r="R34" s="268">
        <v>0</v>
      </c>
      <c r="S34" s="268">
        <v>0</v>
      </c>
      <c r="T34" s="268">
        <v>0</v>
      </c>
      <c r="U34" s="268">
        <v>0</v>
      </c>
      <c r="V34" s="268">
        <v>0</v>
      </c>
      <c r="W34" s="268">
        <v>0</v>
      </c>
      <c r="X34" s="268">
        <v>0</v>
      </c>
      <c r="Y34" s="268">
        <v>0</v>
      </c>
      <c r="Z34" s="268">
        <v>0</v>
      </c>
      <c r="AA34" s="268">
        <v>0</v>
      </c>
      <c r="AB34" s="268">
        <v>0</v>
      </c>
      <c r="AC34" s="268">
        <v>0</v>
      </c>
      <c r="AD34" s="268">
        <v>0</v>
      </c>
      <c r="AE34" s="268">
        <v>0</v>
      </c>
      <c r="AF34" s="268">
        <v>0</v>
      </c>
      <c r="AG34" s="268">
        <v>0</v>
      </c>
      <c r="AH34" s="268" t="e">
        <v>#DIV/0!</v>
      </c>
      <c r="AI34" s="268">
        <v>0</v>
      </c>
      <c r="AJ34" s="365">
        <v>0</v>
      </c>
    </row>
    <row r="35" spans="1:42" x14ac:dyDescent="0.25">
      <c r="B35" s="294">
        <v>149140</v>
      </c>
      <c r="C35" s="264" t="s">
        <v>1489</v>
      </c>
      <c r="D35" s="268">
        <v>3.6416330987926795E-4</v>
      </c>
      <c r="E35" s="268">
        <v>2.7879640705238338E-4</v>
      </c>
      <c r="F35" s="268">
        <v>4.1294268247057944E-3</v>
      </c>
      <c r="G35" s="268">
        <v>4.0981091705583041E-5</v>
      </c>
      <c r="H35" s="268">
        <v>1.7760599558814128E-3</v>
      </c>
      <c r="I35" s="268">
        <v>0</v>
      </c>
      <c r="J35" s="268">
        <v>0</v>
      </c>
      <c r="K35" s="268">
        <v>0</v>
      </c>
      <c r="L35" s="268">
        <v>0</v>
      </c>
      <c r="M35" s="268">
        <v>0</v>
      </c>
      <c r="N35" s="268">
        <v>0</v>
      </c>
      <c r="O35" s="268">
        <v>5.5203970443823622E-3</v>
      </c>
      <c r="P35" s="268">
        <v>0</v>
      </c>
      <c r="Q35" s="268">
        <v>1.4845334856897338E-3</v>
      </c>
      <c r="R35" s="268">
        <v>2.8652892227358165E-4</v>
      </c>
      <c r="S35" s="268">
        <v>1.5143588194119566E-3</v>
      </c>
      <c r="T35" s="268">
        <v>0</v>
      </c>
      <c r="U35" s="268">
        <v>7.1921624873143883E-4</v>
      </c>
      <c r="V35" s="268">
        <v>2.5248538884291936E-3</v>
      </c>
      <c r="W35" s="268">
        <v>1.1929630803291103E-3</v>
      </c>
      <c r="X35" s="268">
        <v>0</v>
      </c>
      <c r="Y35" s="268">
        <v>4.4990948961502401E-2</v>
      </c>
      <c r="Z35" s="268">
        <v>1.201320444476691E-5</v>
      </c>
      <c r="AA35" s="268">
        <v>3.7202966240414592E-3</v>
      </c>
      <c r="AB35" s="268">
        <v>9.3935100741963262E-2</v>
      </c>
      <c r="AC35" s="268">
        <v>0</v>
      </c>
      <c r="AD35" s="268">
        <v>1.7307425225310879E-2</v>
      </c>
      <c r="AE35" s="268">
        <v>1.8421386862066114E-3</v>
      </c>
      <c r="AF35" s="268">
        <v>0</v>
      </c>
      <c r="AG35" s="268">
        <v>2.6987797010642553E-5</v>
      </c>
      <c r="AH35" s="268" t="e">
        <v>#DIV/0!</v>
      </c>
      <c r="AI35" s="268">
        <v>1.4974062212580665E-2</v>
      </c>
      <c r="AJ35" s="365">
        <v>2.1086173983623107E-3</v>
      </c>
    </row>
    <row r="36" spans="1:42" x14ac:dyDescent="0.25">
      <c r="B36" s="294">
        <v>149145</v>
      </c>
      <c r="C36" s="264" t="s">
        <v>1491</v>
      </c>
      <c r="D36" s="268">
        <v>0</v>
      </c>
      <c r="E36" s="268">
        <v>0</v>
      </c>
      <c r="F36" s="268">
        <v>0</v>
      </c>
      <c r="G36" s="268">
        <v>0</v>
      </c>
      <c r="H36" s="268">
        <v>0</v>
      </c>
      <c r="I36" s="268">
        <v>0</v>
      </c>
      <c r="J36" s="268">
        <v>0</v>
      </c>
      <c r="K36" s="268">
        <v>0</v>
      </c>
      <c r="L36" s="268">
        <v>0</v>
      </c>
      <c r="M36" s="268">
        <v>0</v>
      </c>
      <c r="N36" s="268">
        <v>0</v>
      </c>
      <c r="O36" s="268">
        <v>0</v>
      </c>
      <c r="P36" s="268">
        <v>0</v>
      </c>
      <c r="Q36" s="268">
        <v>0</v>
      </c>
      <c r="R36" s="268">
        <v>0</v>
      </c>
      <c r="S36" s="268">
        <v>0</v>
      </c>
      <c r="T36" s="268">
        <v>0</v>
      </c>
      <c r="U36" s="268">
        <v>0</v>
      </c>
      <c r="V36" s="268">
        <v>0</v>
      </c>
      <c r="W36" s="268">
        <v>0</v>
      </c>
      <c r="X36" s="268">
        <v>0</v>
      </c>
      <c r="Y36" s="268">
        <v>0</v>
      </c>
      <c r="Z36" s="268">
        <v>0</v>
      </c>
      <c r="AA36" s="268">
        <v>0</v>
      </c>
      <c r="AB36" s="268">
        <v>0</v>
      </c>
      <c r="AC36" s="268">
        <v>0</v>
      </c>
      <c r="AD36" s="268">
        <v>0</v>
      </c>
      <c r="AE36" s="268">
        <v>0</v>
      </c>
      <c r="AF36" s="268">
        <v>0</v>
      </c>
      <c r="AG36" s="268">
        <v>0</v>
      </c>
      <c r="AH36" s="268" t="e">
        <v>#DIV/0!</v>
      </c>
      <c r="AI36" s="268">
        <v>0</v>
      </c>
      <c r="AJ36" s="365">
        <v>0</v>
      </c>
    </row>
    <row r="37" spans="1:42" x14ac:dyDescent="0.25">
      <c r="B37" s="294">
        <v>149150</v>
      </c>
      <c r="C37" s="264" t="s">
        <v>1492</v>
      </c>
      <c r="D37" s="268">
        <v>0</v>
      </c>
      <c r="E37" s="268">
        <v>3.9325161919269002E-5</v>
      </c>
      <c r="F37" s="268">
        <v>0</v>
      </c>
      <c r="G37" s="268">
        <v>0</v>
      </c>
      <c r="H37" s="268">
        <v>8.68859725337508E-6</v>
      </c>
      <c r="I37" s="268">
        <v>0</v>
      </c>
      <c r="J37" s="268">
        <v>3.5632683400846328E-6</v>
      </c>
      <c r="K37" s="268">
        <v>0</v>
      </c>
      <c r="L37" s="268">
        <v>0</v>
      </c>
      <c r="M37" s="268">
        <v>0</v>
      </c>
      <c r="N37" s="268">
        <v>0</v>
      </c>
      <c r="O37" s="268">
        <v>0</v>
      </c>
      <c r="P37" s="268">
        <v>0</v>
      </c>
      <c r="Q37" s="268">
        <v>0</v>
      </c>
      <c r="R37" s="268">
        <v>8.2132782071936104E-7</v>
      </c>
      <c r="S37" s="268">
        <v>0</v>
      </c>
      <c r="T37" s="268">
        <v>0</v>
      </c>
      <c r="U37" s="268">
        <v>0</v>
      </c>
      <c r="V37" s="268">
        <v>0</v>
      </c>
      <c r="W37" s="268">
        <v>0</v>
      </c>
      <c r="X37" s="268">
        <v>0</v>
      </c>
      <c r="Y37" s="268">
        <v>0</v>
      </c>
      <c r="Z37" s="268">
        <v>0</v>
      </c>
      <c r="AA37" s="268">
        <v>0</v>
      </c>
      <c r="AB37" s="268">
        <v>0</v>
      </c>
      <c r="AC37" s="268">
        <v>0</v>
      </c>
      <c r="AD37" s="268">
        <v>0</v>
      </c>
      <c r="AE37" s="268">
        <v>5.6973629998691363E-6</v>
      </c>
      <c r="AF37" s="268">
        <v>0</v>
      </c>
      <c r="AG37" s="268">
        <v>0</v>
      </c>
      <c r="AH37" s="268" t="e">
        <v>#DIV/0!</v>
      </c>
      <c r="AI37" s="268">
        <v>0</v>
      </c>
      <c r="AJ37" s="365">
        <v>6.9563187906301853E-6</v>
      </c>
    </row>
    <row r="38" spans="1:42" x14ac:dyDescent="0.25">
      <c r="B38" s="294">
        <v>149405</v>
      </c>
      <c r="C38" s="264" t="s">
        <v>1482</v>
      </c>
      <c r="D38" s="268">
        <v>0</v>
      </c>
      <c r="E38" s="268">
        <v>2.5673401139435195E-3</v>
      </c>
      <c r="F38" s="268">
        <v>2.2297380956045002E-3</v>
      </c>
      <c r="G38" s="268">
        <v>1.4554238095053585E-3</v>
      </c>
      <c r="H38" s="268">
        <v>1.7227283859398638E-3</v>
      </c>
      <c r="I38" s="268">
        <v>6.0802244023142717E-3</v>
      </c>
      <c r="J38" s="268">
        <v>0</v>
      </c>
      <c r="K38" s="268">
        <v>1.8121326545159924E-2</v>
      </c>
      <c r="L38" s="268">
        <v>0</v>
      </c>
      <c r="M38" s="268">
        <v>2.0007327152558787E-3</v>
      </c>
      <c r="N38" s="268">
        <v>4.9212020668357616E-6</v>
      </c>
      <c r="O38" s="268">
        <v>9.4670070458983246E-3</v>
      </c>
      <c r="P38" s="268">
        <v>8.2294307310601424E-3</v>
      </c>
      <c r="Q38" s="268">
        <v>0</v>
      </c>
      <c r="R38" s="268">
        <v>1.9494039808597237E-3</v>
      </c>
      <c r="S38" s="268">
        <v>7.9775524616647049E-4</v>
      </c>
      <c r="T38" s="268">
        <v>5.2943150260724144E-4</v>
      </c>
      <c r="U38" s="268">
        <v>0</v>
      </c>
      <c r="V38" s="268">
        <v>0</v>
      </c>
      <c r="W38" s="268">
        <v>0</v>
      </c>
      <c r="X38" s="268">
        <v>0</v>
      </c>
      <c r="Y38" s="268">
        <v>0</v>
      </c>
      <c r="Z38" s="268">
        <v>0</v>
      </c>
      <c r="AA38" s="268">
        <v>0</v>
      </c>
      <c r="AB38" s="268">
        <v>0</v>
      </c>
      <c r="AC38" s="268">
        <v>0</v>
      </c>
      <c r="AD38" s="268">
        <v>3.6391723287609195E-4</v>
      </c>
      <c r="AE38" s="268">
        <v>1.7496660204956752E-3</v>
      </c>
      <c r="AF38" s="268">
        <v>1.3472529076447512E-3</v>
      </c>
      <c r="AG38" s="268">
        <v>4.9359810353832314E-4</v>
      </c>
      <c r="AH38" s="268" t="e">
        <v>#DIV/0!</v>
      </c>
      <c r="AI38" s="268">
        <v>0</v>
      </c>
      <c r="AJ38" s="365">
        <v>1.9406193218506791E-3</v>
      </c>
    </row>
    <row r="39" spans="1:42" x14ac:dyDescent="0.25">
      <c r="B39" s="294">
        <v>149420</v>
      </c>
      <c r="C39" s="264" t="s">
        <v>1485</v>
      </c>
      <c r="D39" s="268">
        <v>1.0862692169401545E-4</v>
      </c>
      <c r="E39" s="268">
        <v>1.6014289582090758E-4</v>
      </c>
      <c r="F39" s="268">
        <v>3.7838368623856916E-3</v>
      </c>
      <c r="G39" s="268">
        <v>4.2809828193361363E-3</v>
      </c>
      <c r="H39" s="268">
        <v>2.3564911744072704E-3</v>
      </c>
      <c r="I39" s="268">
        <v>9.60045151689398E-5</v>
      </c>
      <c r="J39" s="268">
        <v>5.9125219032504974E-6</v>
      </c>
      <c r="K39" s="268">
        <v>0</v>
      </c>
      <c r="L39" s="268">
        <v>1.3258805532308736E-3</v>
      </c>
      <c r="M39" s="268">
        <v>6.4830185745163001E-3</v>
      </c>
      <c r="N39" s="268">
        <v>2.4701618582201101E-4</v>
      </c>
      <c r="O39" s="268">
        <v>6.8927979319201886E-3</v>
      </c>
      <c r="P39" s="268">
        <v>8.8166973785483546E-5</v>
      </c>
      <c r="Q39" s="268">
        <v>7.9255083314682924E-4</v>
      </c>
      <c r="R39" s="268">
        <v>1.0279573633784947E-3</v>
      </c>
      <c r="S39" s="268">
        <v>0</v>
      </c>
      <c r="T39" s="268">
        <v>3.0908477406621539E-3</v>
      </c>
      <c r="U39" s="268">
        <v>0</v>
      </c>
      <c r="V39" s="268">
        <v>6.3772252380635257E-3</v>
      </c>
      <c r="W39" s="268">
        <v>0</v>
      </c>
      <c r="X39" s="268">
        <v>2.0496325900884738E-2</v>
      </c>
      <c r="Y39" s="268">
        <v>1.2749972696371087E-4</v>
      </c>
      <c r="Z39" s="268">
        <v>2.8995779716509225E-3</v>
      </c>
      <c r="AA39" s="268">
        <v>0</v>
      </c>
      <c r="AB39" s="268">
        <v>7.1597803352789835E-5</v>
      </c>
      <c r="AC39" s="268">
        <v>0</v>
      </c>
      <c r="AD39" s="268">
        <v>8.4912335006804304E-4</v>
      </c>
      <c r="AE39" s="268">
        <v>1.8498881745871107E-3</v>
      </c>
      <c r="AF39" s="268">
        <v>2.2871356718766773E-4</v>
      </c>
      <c r="AG39" s="268">
        <v>2.6521842967072583E-3</v>
      </c>
      <c r="AH39" s="268" t="e">
        <v>#DIV/0!</v>
      </c>
      <c r="AI39" s="268">
        <v>3.8824391754646775E-5</v>
      </c>
      <c r="AJ39" s="365">
        <v>1.95539246490388E-3</v>
      </c>
    </row>
    <row r="40" spans="1:42" x14ac:dyDescent="0.25">
      <c r="B40" s="294">
        <v>149430</v>
      </c>
      <c r="C40" s="264" t="s">
        <v>1487</v>
      </c>
      <c r="D40" s="268">
        <v>0</v>
      </c>
      <c r="E40" s="268">
        <v>2.3669556496229129E-4</v>
      </c>
      <c r="F40" s="268">
        <v>2.3241534108786005E-3</v>
      </c>
      <c r="G40" s="268">
        <v>3.242668512585783E-4</v>
      </c>
      <c r="H40" s="268">
        <v>1.0334748743533783E-3</v>
      </c>
      <c r="I40" s="268">
        <v>4.9245425288563684E-5</v>
      </c>
      <c r="J40" s="268">
        <v>0</v>
      </c>
      <c r="K40" s="268">
        <v>0</v>
      </c>
      <c r="L40" s="268">
        <v>0</v>
      </c>
      <c r="M40" s="268">
        <v>0</v>
      </c>
      <c r="N40" s="268">
        <v>0</v>
      </c>
      <c r="O40" s="268">
        <v>1.6342096900468823E-4</v>
      </c>
      <c r="P40" s="268">
        <v>0</v>
      </c>
      <c r="Q40" s="268">
        <v>0</v>
      </c>
      <c r="R40" s="268">
        <v>1.1750068677074162E-5</v>
      </c>
      <c r="S40" s="268">
        <v>0</v>
      </c>
      <c r="T40" s="268">
        <v>0</v>
      </c>
      <c r="U40" s="268">
        <v>0</v>
      </c>
      <c r="V40" s="268">
        <v>0</v>
      </c>
      <c r="W40" s="268">
        <v>0</v>
      </c>
      <c r="X40" s="268">
        <v>0</v>
      </c>
      <c r="Y40" s="268">
        <v>0</v>
      </c>
      <c r="Z40" s="268">
        <v>0</v>
      </c>
      <c r="AA40" s="268">
        <v>0</v>
      </c>
      <c r="AB40" s="268">
        <v>0</v>
      </c>
      <c r="AC40" s="268">
        <v>0</v>
      </c>
      <c r="AD40" s="268">
        <v>0</v>
      </c>
      <c r="AE40" s="268">
        <v>6.4849703108921871E-4</v>
      </c>
      <c r="AF40" s="268">
        <v>0</v>
      </c>
      <c r="AG40" s="268">
        <v>0</v>
      </c>
      <c r="AH40" s="268" t="e">
        <v>#DIV/0!</v>
      </c>
      <c r="AI40" s="268">
        <v>0</v>
      </c>
      <c r="AJ40" s="365">
        <v>7.9179650008915313E-4</v>
      </c>
    </row>
    <row r="41" spans="1:42" x14ac:dyDescent="0.25">
      <c r="B41" s="294">
        <v>149435</v>
      </c>
      <c r="C41" s="264" t="s">
        <v>1488</v>
      </c>
      <c r="D41" s="268">
        <v>0</v>
      </c>
      <c r="E41" s="268">
        <v>0</v>
      </c>
      <c r="F41" s="268">
        <v>0</v>
      </c>
      <c r="G41" s="268">
        <v>0</v>
      </c>
      <c r="H41" s="268">
        <v>0</v>
      </c>
      <c r="I41" s="268">
        <v>0</v>
      </c>
      <c r="J41" s="268">
        <v>0</v>
      </c>
      <c r="K41" s="268">
        <v>0</v>
      </c>
      <c r="L41" s="268">
        <v>0</v>
      </c>
      <c r="M41" s="268">
        <v>0</v>
      </c>
      <c r="N41" s="268">
        <v>0</v>
      </c>
      <c r="O41" s="268">
        <v>0</v>
      </c>
      <c r="P41" s="268">
        <v>0</v>
      </c>
      <c r="Q41" s="268">
        <v>0</v>
      </c>
      <c r="R41" s="268">
        <v>0</v>
      </c>
      <c r="S41" s="268">
        <v>0</v>
      </c>
      <c r="T41" s="268">
        <v>0</v>
      </c>
      <c r="U41" s="268">
        <v>0</v>
      </c>
      <c r="V41" s="268">
        <v>0</v>
      </c>
      <c r="W41" s="268">
        <v>0</v>
      </c>
      <c r="X41" s="268">
        <v>0</v>
      </c>
      <c r="Y41" s="268">
        <v>0</v>
      </c>
      <c r="Z41" s="268">
        <v>0</v>
      </c>
      <c r="AA41" s="268">
        <v>0</v>
      </c>
      <c r="AB41" s="268">
        <v>0</v>
      </c>
      <c r="AC41" s="268">
        <v>0</v>
      </c>
      <c r="AD41" s="268">
        <v>0</v>
      </c>
      <c r="AE41" s="268">
        <v>0</v>
      </c>
      <c r="AF41" s="268">
        <v>0</v>
      </c>
      <c r="AG41" s="268">
        <v>0</v>
      </c>
      <c r="AH41" s="268" t="e">
        <v>#DIV/0!</v>
      </c>
      <c r="AI41" s="268">
        <v>0</v>
      </c>
      <c r="AJ41" s="365">
        <v>0</v>
      </c>
    </row>
    <row r="42" spans="1:42" x14ac:dyDescent="0.25">
      <c r="B42" s="294">
        <v>149440</v>
      </c>
      <c r="C42" s="264" t="s">
        <v>1489</v>
      </c>
      <c r="D42" s="268">
        <v>0</v>
      </c>
      <c r="E42" s="268">
        <v>2.1781528609505937E-5</v>
      </c>
      <c r="F42" s="268">
        <v>7.4507882715129266E-3</v>
      </c>
      <c r="G42" s="268">
        <v>3.4213401473055869E-5</v>
      </c>
      <c r="H42" s="268">
        <v>2.9621250787328465E-3</v>
      </c>
      <c r="I42" s="268">
        <v>6.8941300538900911E-5</v>
      </c>
      <c r="J42" s="268">
        <v>0</v>
      </c>
      <c r="K42" s="268">
        <v>0</v>
      </c>
      <c r="L42" s="268">
        <v>0</v>
      </c>
      <c r="M42" s="268">
        <v>0</v>
      </c>
      <c r="N42" s="268">
        <v>0</v>
      </c>
      <c r="O42" s="268">
        <v>3.6228472598209068E-3</v>
      </c>
      <c r="P42" s="268">
        <v>0</v>
      </c>
      <c r="Q42" s="268">
        <v>1.9561285499893797E-3</v>
      </c>
      <c r="R42" s="268">
        <v>2.5188574679795906E-4</v>
      </c>
      <c r="S42" s="268">
        <v>9.0057160561021545E-5</v>
      </c>
      <c r="T42" s="268">
        <v>0</v>
      </c>
      <c r="U42" s="268">
        <v>0</v>
      </c>
      <c r="V42" s="268">
        <v>5.4750323609851679E-4</v>
      </c>
      <c r="W42" s="268">
        <v>0</v>
      </c>
      <c r="X42" s="268">
        <v>1.7446898199321779E-3</v>
      </c>
      <c r="Y42" s="268">
        <v>1.3636039704920313E-3</v>
      </c>
      <c r="Z42" s="268">
        <v>5.2214899312895695E-4</v>
      </c>
      <c r="AA42" s="268">
        <v>3.5597628573532693E-4</v>
      </c>
      <c r="AB42" s="268">
        <v>1.1256399927345653E-4</v>
      </c>
      <c r="AC42" s="268">
        <v>0</v>
      </c>
      <c r="AD42" s="268">
        <v>2.0596253774281975E-4</v>
      </c>
      <c r="AE42" s="268">
        <v>1.9403850301795539E-3</v>
      </c>
      <c r="AF42" s="268">
        <v>0</v>
      </c>
      <c r="AG42" s="268">
        <v>5.8521826812280702E-6</v>
      </c>
      <c r="AH42" s="268" t="e">
        <v>#DIV/0!</v>
      </c>
      <c r="AI42" s="268">
        <v>5.371337265621289E-4</v>
      </c>
      <c r="AJ42" s="365">
        <v>2.3635994876446387E-3</v>
      </c>
    </row>
    <row r="43" spans="1:42" x14ac:dyDescent="0.25">
      <c r="B43" s="294">
        <v>149445</v>
      </c>
      <c r="C43" s="264" t="s">
        <v>1491</v>
      </c>
      <c r="D43" s="268">
        <v>0</v>
      </c>
      <c r="E43" s="268">
        <v>0</v>
      </c>
      <c r="F43" s="268">
        <v>0</v>
      </c>
      <c r="G43" s="268">
        <v>0</v>
      </c>
      <c r="H43" s="268">
        <v>0</v>
      </c>
      <c r="I43" s="268">
        <v>0</v>
      </c>
      <c r="J43" s="268">
        <v>0</v>
      </c>
      <c r="K43" s="268">
        <v>0</v>
      </c>
      <c r="L43" s="268">
        <v>0</v>
      </c>
      <c r="M43" s="268">
        <v>0</v>
      </c>
      <c r="N43" s="268">
        <v>0</v>
      </c>
      <c r="O43" s="268">
        <v>0</v>
      </c>
      <c r="P43" s="268">
        <v>0</v>
      </c>
      <c r="Q43" s="268">
        <v>0</v>
      </c>
      <c r="R43" s="268">
        <v>0</v>
      </c>
      <c r="S43" s="268">
        <v>0</v>
      </c>
      <c r="T43" s="268">
        <v>0</v>
      </c>
      <c r="U43" s="268">
        <v>0</v>
      </c>
      <c r="V43" s="268">
        <v>0</v>
      </c>
      <c r="W43" s="268">
        <v>0</v>
      </c>
      <c r="X43" s="268">
        <v>0</v>
      </c>
      <c r="Y43" s="268">
        <v>0</v>
      </c>
      <c r="Z43" s="268">
        <v>0</v>
      </c>
      <c r="AA43" s="268">
        <v>0</v>
      </c>
      <c r="AB43" s="268">
        <v>0</v>
      </c>
      <c r="AC43" s="268">
        <v>0</v>
      </c>
      <c r="AD43" s="268">
        <v>0</v>
      </c>
      <c r="AE43" s="268">
        <v>0</v>
      </c>
      <c r="AF43" s="268">
        <v>0</v>
      </c>
      <c r="AG43" s="268">
        <v>0</v>
      </c>
      <c r="AH43" s="268" t="e">
        <v>#DIV/0!</v>
      </c>
      <c r="AI43" s="268">
        <v>0</v>
      </c>
      <c r="AJ43" s="365">
        <v>0</v>
      </c>
    </row>
    <row r="44" spans="1:42" x14ac:dyDescent="0.25">
      <c r="B44" s="294">
        <v>149450</v>
      </c>
      <c r="C44" s="264" t="s">
        <v>1492</v>
      </c>
      <c r="D44" s="268">
        <v>0</v>
      </c>
      <c r="E44" s="268">
        <v>0</v>
      </c>
      <c r="F44" s="268">
        <v>1.4157519873430659E-5</v>
      </c>
      <c r="G44" s="268">
        <v>0</v>
      </c>
      <c r="H44" s="268">
        <v>5.6071322951623966E-6</v>
      </c>
      <c r="I44" s="268">
        <v>0</v>
      </c>
      <c r="J44" s="268">
        <v>0</v>
      </c>
      <c r="K44" s="268">
        <v>0</v>
      </c>
      <c r="L44" s="268">
        <v>0</v>
      </c>
      <c r="M44" s="268">
        <v>0</v>
      </c>
      <c r="N44" s="268">
        <v>0</v>
      </c>
      <c r="O44" s="268">
        <v>0</v>
      </c>
      <c r="P44" s="268">
        <v>0</v>
      </c>
      <c r="Q44" s="268">
        <v>0</v>
      </c>
      <c r="R44" s="268">
        <v>0</v>
      </c>
      <c r="S44" s="268">
        <v>0</v>
      </c>
      <c r="T44" s="268">
        <v>0</v>
      </c>
      <c r="U44" s="268">
        <v>0</v>
      </c>
      <c r="V44" s="268">
        <v>0</v>
      </c>
      <c r="W44" s="268">
        <v>0</v>
      </c>
      <c r="X44" s="268">
        <v>0</v>
      </c>
      <c r="Y44" s="268">
        <v>0</v>
      </c>
      <c r="Z44" s="268">
        <v>0</v>
      </c>
      <c r="AA44" s="268">
        <v>0</v>
      </c>
      <c r="AB44" s="268">
        <v>0</v>
      </c>
      <c r="AC44" s="268">
        <v>0</v>
      </c>
      <c r="AD44" s="268">
        <v>0</v>
      </c>
      <c r="AE44" s="268">
        <v>3.4967833057809081E-6</v>
      </c>
      <c r="AF44" s="268">
        <v>0</v>
      </c>
      <c r="AG44" s="268">
        <v>0</v>
      </c>
      <c r="AH44" s="268" t="e">
        <v>#DIV/0!</v>
      </c>
      <c r="AI44" s="268">
        <v>0</v>
      </c>
      <c r="AJ44" s="365">
        <v>4.2694733365812198E-6</v>
      </c>
    </row>
    <row r="45" spans="1:42" x14ac:dyDescent="0.25">
      <c r="B45" s="295"/>
      <c r="C45" s="266" t="s">
        <v>522</v>
      </c>
      <c r="D45" s="267">
        <v>0.98620731432877595</v>
      </c>
      <c r="E45" s="267">
        <v>0.97047185984206463</v>
      </c>
      <c r="F45" s="267">
        <v>0.96853601717579363</v>
      </c>
      <c r="G45" s="267">
        <v>0.98084590659137572</v>
      </c>
      <c r="H45" s="267">
        <v>0.97472846167399707</v>
      </c>
      <c r="I45" s="267">
        <v>0.95572889290398133</v>
      </c>
      <c r="J45" s="267">
        <v>0.98799447998120782</v>
      </c>
      <c r="K45" s="267">
        <v>0.99999999020358155</v>
      </c>
      <c r="L45" s="267">
        <v>0.95887837891563354</v>
      </c>
      <c r="M45" s="267">
        <v>0.97528048823890212</v>
      </c>
      <c r="N45" s="267">
        <v>0.99048455886293207</v>
      </c>
      <c r="O45" s="267">
        <v>0.96897678854247371</v>
      </c>
      <c r="P45" s="267">
        <v>0.98687568924442193</v>
      </c>
      <c r="Q45" s="267">
        <v>0.95328820102842604</v>
      </c>
      <c r="R45" s="267">
        <v>0.97604467277416695</v>
      </c>
      <c r="S45" s="267">
        <v>0.98116398660988935</v>
      </c>
      <c r="T45" s="267">
        <v>0.9722184398580036</v>
      </c>
      <c r="U45" s="267">
        <v>0.93026221008203347</v>
      </c>
      <c r="V45" s="267">
        <v>0.92491578700421717</v>
      </c>
      <c r="W45" s="267">
        <v>0.99764939759702631</v>
      </c>
      <c r="X45" s="267">
        <v>0.92785064158487862</v>
      </c>
      <c r="Y45" s="267">
        <v>0.86732142914825061</v>
      </c>
      <c r="Z45" s="267">
        <v>0.95735998864757377</v>
      </c>
      <c r="AA45" s="267">
        <v>0.9335062145311005</v>
      </c>
      <c r="AB45" s="267">
        <v>0.94697821362303425</v>
      </c>
      <c r="AC45" s="267">
        <v>0.9370569671381318</v>
      </c>
      <c r="AD45" s="267">
        <v>0.95899540512622294</v>
      </c>
      <c r="AE45" s="267">
        <v>0.97459610614564984</v>
      </c>
      <c r="AF45" s="267">
        <v>0.99118960298945213</v>
      </c>
      <c r="AG45" s="267">
        <v>0.96256190024286759</v>
      </c>
      <c r="AH45" s="267" t="e">
        <v>#DIV/0!</v>
      </c>
      <c r="AI45" s="267">
        <v>0.91460609936722692</v>
      </c>
      <c r="AJ45" s="366">
        <v>0.97463996033556222</v>
      </c>
      <c r="AK45" s="253"/>
      <c r="AL45" s="268"/>
      <c r="AM45" s="253"/>
      <c r="AN45" s="253"/>
      <c r="AO45" s="253"/>
      <c r="AP45" s="253"/>
    </row>
    <row r="46" spans="1:42" s="253" customFormat="1" x14ac:dyDescent="0.25">
      <c r="A46" s="199"/>
      <c r="B46" s="294"/>
      <c r="C46" s="264"/>
      <c r="D46" s="268"/>
      <c r="E46" s="268"/>
      <c r="F46" s="268"/>
      <c r="G46" s="268"/>
      <c r="H46" s="268"/>
      <c r="I46" s="268"/>
      <c r="J46" s="268"/>
      <c r="K46" s="268"/>
      <c r="L46" s="268"/>
      <c r="M46" s="268"/>
      <c r="N46" s="268"/>
      <c r="O46" s="268"/>
      <c r="P46" s="268"/>
      <c r="Q46" s="268"/>
      <c r="R46" s="268"/>
      <c r="S46" s="268"/>
      <c r="T46" s="268"/>
      <c r="U46" s="268"/>
      <c r="V46" s="268"/>
      <c r="W46" s="268"/>
      <c r="X46" s="268"/>
      <c r="Y46" s="268"/>
      <c r="Z46" s="268"/>
      <c r="AA46" s="268"/>
      <c r="AB46" s="268"/>
      <c r="AC46" s="268"/>
      <c r="AD46" s="268"/>
      <c r="AE46" s="268"/>
      <c r="AF46" s="268"/>
      <c r="AG46" s="268"/>
      <c r="AH46" s="268"/>
      <c r="AI46" s="268"/>
      <c r="AJ46" s="365"/>
      <c r="AK46" s="199"/>
      <c r="AL46" s="268"/>
      <c r="AM46" s="199"/>
      <c r="AN46" s="199"/>
      <c r="AO46" s="199"/>
      <c r="AP46" s="199"/>
    </row>
    <row r="47" spans="1:42" x14ac:dyDescent="0.25">
      <c r="B47" s="294"/>
      <c r="C47" s="264"/>
      <c r="D47" s="268"/>
      <c r="E47" s="268"/>
      <c r="F47" s="268"/>
      <c r="G47" s="268"/>
      <c r="H47" s="268"/>
      <c r="I47" s="268"/>
      <c r="J47" s="268"/>
      <c r="K47" s="268"/>
      <c r="L47" s="268"/>
      <c r="M47" s="268"/>
      <c r="N47" s="268"/>
      <c r="O47" s="268"/>
      <c r="P47" s="268"/>
      <c r="Q47" s="268"/>
      <c r="R47" s="268"/>
      <c r="S47" s="268"/>
      <c r="T47" s="268"/>
      <c r="U47" s="268"/>
      <c r="V47" s="268"/>
      <c r="W47" s="268"/>
      <c r="X47" s="268"/>
      <c r="Y47" s="268"/>
      <c r="Z47" s="268"/>
      <c r="AA47" s="268"/>
      <c r="AB47" s="268"/>
      <c r="AC47" s="268"/>
      <c r="AD47" s="268"/>
      <c r="AE47" s="268"/>
      <c r="AF47" s="268"/>
      <c r="AG47" s="268"/>
      <c r="AH47" s="268"/>
      <c r="AI47" s="268"/>
      <c r="AJ47" s="365"/>
      <c r="AL47" s="268"/>
    </row>
    <row r="48" spans="1:42" x14ac:dyDescent="0.25">
      <c r="B48" s="294">
        <v>1425</v>
      </c>
      <c r="C48" s="264" t="s">
        <v>1031</v>
      </c>
      <c r="D48" s="268">
        <v>1.1940103656936352E-3</v>
      </c>
      <c r="E48" s="268">
        <v>2.5620378612250285E-4</v>
      </c>
      <c r="F48" s="268">
        <v>1.016161340213073E-3</v>
      </c>
      <c r="G48" s="268">
        <v>1.049008678234171E-3</v>
      </c>
      <c r="H48" s="268">
        <v>8.8923270758214392E-4</v>
      </c>
      <c r="I48" s="268">
        <v>1.9026099710532166E-3</v>
      </c>
      <c r="J48" s="268">
        <v>2.1972831731974002E-4</v>
      </c>
      <c r="K48" s="268">
        <v>0</v>
      </c>
      <c r="L48" s="268">
        <v>1.435016490215755E-4</v>
      </c>
      <c r="M48" s="268">
        <v>2.1759328297847277E-4</v>
      </c>
      <c r="N48" s="268">
        <v>1.9219716321169851E-4</v>
      </c>
      <c r="O48" s="268">
        <v>1.3965086314448351E-3</v>
      </c>
      <c r="P48" s="268">
        <v>1.6146709897547431E-3</v>
      </c>
      <c r="Q48" s="268">
        <v>0</v>
      </c>
      <c r="R48" s="268">
        <v>4.9312474127258894E-4</v>
      </c>
      <c r="S48" s="268">
        <v>2.9855116096082256E-3</v>
      </c>
      <c r="T48" s="268">
        <v>1.4790581601246151E-3</v>
      </c>
      <c r="U48" s="268">
        <v>1.339480567603334E-3</v>
      </c>
      <c r="V48" s="268">
        <v>1.2466308794462811E-3</v>
      </c>
      <c r="W48" s="268">
        <v>0</v>
      </c>
      <c r="X48" s="268">
        <v>4.0309464611506746E-3</v>
      </c>
      <c r="Y48" s="268">
        <v>0</v>
      </c>
      <c r="Z48" s="268">
        <v>5.1408294080401064E-3</v>
      </c>
      <c r="AA48" s="268">
        <v>0</v>
      </c>
      <c r="AB48" s="268">
        <v>5.6984621998892382E-4</v>
      </c>
      <c r="AC48" s="268">
        <v>0</v>
      </c>
      <c r="AD48" s="268">
        <v>1.585523287088685E-3</v>
      </c>
      <c r="AE48" s="268">
        <v>7.8037104401021959E-4</v>
      </c>
      <c r="AF48" s="268">
        <v>1.7795634992587983E-4</v>
      </c>
      <c r="AG48" s="268">
        <v>1.7357188570440974E-4</v>
      </c>
      <c r="AH48" s="268" t="e">
        <v>#DIV/0!</v>
      </c>
      <c r="AI48" s="268">
        <v>0</v>
      </c>
      <c r="AJ48" s="365">
        <v>9.1558505045995968E-4</v>
      </c>
    </row>
    <row r="49" spans="2:36" x14ac:dyDescent="0.25">
      <c r="B49" s="294">
        <v>1426</v>
      </c>
      <c r="C49" s="264" t="s">
        <v>1372</v>
      </c>
      <c r="D49" s="268">
        <v>2.4289056288451494E-3</v>
      </c>
      <c r="E49" s="268">
        <v>4.0514085218941072E-3</v>
      </c>
      <c r="F49" s="268">
        <v>5.9599418942536458E-3</v>
      </c>
      <c r="G49" s="268">
        <v>7.5100624597640425E-3</v>
      </c>
      <c r="H49" s="268">
        <v>5.1368593960208894E-3</v>
      </c>
      <c r="I49" s="268">
        <v>1.379236490597451E-2</v>
      </c>
      <c r="J49" s="268">
        <v>4.0492257441564795E-3</v>
      </c>
      <c r="K49" s="268">
        <v>0</v>
      </c>
      <c r="L49" s="268">
        <v>1.6472236620772532E-2</v>
      </c>
      <c r="M49" s="268">
        <v>1.0376348212156345E-2</v>
      </c>
      <c r="N49" s="268">
        <v>4.0474770372640424E-3</v>
      </c>
      <c r="O49" s="268">
        <v>2.7980773296416017E-3</v>
      </c>
      <c r="P49" s="268">
        <v>5.8501168732800176E-3</v>
      </c>
      <c r="Q49" s="268">
        <v>1.6103256767195765E-2</v>
      </c>
      <c r="R49" s="268">
        <v>8.5745680499148044E-3</v>
      </c>
      <c r="S49" s="268">
        <v>3.8286592113003674E-5</v>
      </c>
      <c r="T49" s="268">
        <v>1.0965210888403222E-2</v>
      </c>
      <c r="U49" s="268">
        <v>1.2785638359252886E-2</v>
      </c>
      <c r="V49" s="268">
        <v>1.8048484139837454E-2</v>
      </c>
      <c r="W49" s="268">
        <v>0</v>
      </c>
      <c r="X49" s="268">
        <v>1.638137401707972E-2</v>
      </c>
      <c r="Y49" s="268">
        <v>1.449911031054616E-3</v>
      </c>
      <c r="Z49" s="268">
        <v>1.0181899563714483E-2</v>
      </c>
      <c r="AA49" s="268">
        <v>0</v>
      </c>
      <c r="AB49" s="268">
        <v>1.8369802168590901E-3</v>
      </c>
      <c r="AC49" s="268">
        <v>0</v>
      </c>
      <c r="AD49" s="268">
        <v>2.7711756403669941E-3</v>
      </c>
      <c r="AE49" s="268">
        <v>6.2170304439875161E-3</v>
      </c>
      <c r="AF49" s="268">
        <v>3.7475799742526178E-3</v>
      </c>
      <c r="AG49" s="268">
        <v>1.4985176391303626E-2</v>
      </c>
      <c r="AH49" s="268" t="e">
        <v>#DIV/0!</v>
      </c>
      <c r="AI49" s="268">
        <v>4.4150615236274285E-4</v>
      </c>
      <c r="AJ49" s="365">
        <v>5.6131198422329411E-3</v>
      </c>
    </row>
    <row r="50" spans="2:36" x14ac:dyDescent="0.25">
      <c r="B50" s="294">
        <v>1427</v>
      </c>
      <c r="C50" s="264" t="s">
        <v>1030</v>
      </c>
      <c r="D50" s="268">
        <v>8.0862432562297908E-4</v>
      </c>
      <c r="E50" s="268">
        <v>1.0124548578041893E-3</v>
      </c>
      <c r="F50" s="268">
        <v>2.0525027995651379E-3</v>
      </c>
      <c r="G50" s="268">
        <v>1.6023240134390498E-3</v>
      </c>
      <c r="H50" s="268">
        <v>1.4948510996479522E-3</v>
      </c>
      <c r="I50" s="268">
        <v>4.6315855133739102E-4</v>
      </c>
      <c r="J50" s="268">
        <v>3.5389341944841728E-4</v>
      </c>
      <c r="K50" s="268">
        <v>0</v>
      </c>
      <c r="L50" s="268">
        <v>0</v>
      </c>
      <c r="M50" s="268">
        <v>2.9056199583976966E-3</v>
      </c>
      <c r="N50" s="268">
        <v>9.5559505901543203E-4</v>
      </c>
      <c r="O50" s="268">
        <v>1.1751426471536032E-3</v>
      </c>
      <c r="P50" s="268">
        <v>4.9226166098673781E-4</v>
      </c>
      <c r="Q50" s="268">
        <v>2.6392206455576905E-5</v>
      </c>
      <c r="R50" s="268">
        <v>6.1481225208643122E-4</v>
      </c>
      <c r="S50" s="268">
        <v>1.3461927751811775E-3</v>
      </c>
      <c r="T50" s="268">
        <v>0</v>
      </c>
      <c r="U50" s="268">
        <v>0</v>
      </c>
      <c r="V50" s="268">
        <v>1.2952783467301793E-4</v>
      </c>
      <c r="W50" s="268">
        <v>0</v>
      </c>
      <c r="X50" s="268">
        <v>0</v>
      </c>
      <c r="Y50" s="268">
        <v>0</v>
      </c>
      <c r="Z50" s="268">
        <v>4.031720339548627E-3</v>
      </c>
      <c r="AA50" s="268">
        <v>0</v>
      </c>
      <c r="AB50" s="268">
        <v>1.0999208713447397E-3</v>
      </c>
      <c r="AC50" s="268">
        <v>0</v>
      </c>
      <c r="AD50" s="268">
        <v>7.3276915494351969E-4</v>
      </c>
      <c r="AE50" s="268">
        <v>1.1679750883790158E-3</v>
      </c>
      <c r="AF50" s="268">
        <v>8.8479041973311121E-4</v>
      </c>
      <c r="AG50" s="268">
        <v>7.1822613437308469E-4</v>
      </c>
      <c r="AH50" s="268" t="e">
        <v>#DIV/0!</v>
      </c>
      <c r="AI50" s="268">
        <v>0</v>
      </c>
      <c r="AJ50" s="365">
        <v>1.2561802087913271E-3</v>
      </c>
    </row>
    <row r="51" spans="2:36" x14ac:dyDescent="0.25">
      <c r="B51" s="294">
        <v>1428</v>
      </c>
      <c r="C51" s="264" t="s">
        <v>1378</v>
      </c>
      <c r="D51" s="268">
        <v>8.8567019567554377E-4</v>
      </c>
      <c r="E51" s="268">
        <v>2.4067315855047977E-4</v>
      </c>
      <c r="F51" s="268">
        <v>1.4156338936845308E-3</v>
      </c>
      <c r="G51" s="268">
        <v>2.0677094630746151E-4</v>
      </c>
      <c r="H51" s="268">
        <v>8.2599323157922988E-4</v>
      </c>
      <c r="I51" s="268">
        <v>6.3272548592966456E-4</v>
      </c>
      <c r="J51" s="268">
        <v>0</v>
      </c>
      <c r="K51" s="268">
        <v>0</v>
      </c>
      <c r="L51" s="268">
        <v>0</v>
      </c>
      <c r="M51" s="268">
        <v>0</v>
      </c>
      <c r="N51" s="268">
        <v>8.8080363590619499E-6</v>
      </c>
      <c r="O51" s="268">
        <v>1.1928236497662948E-3</v>
      </c>
      <c r="P51" s="268">
        <v>5.0889143267015646E-4</v>
      </c>
      <c r="Q51" s="268">
        <v>2.0194205290947422E-2</v>
      </c>
      <c r="R51" s="268">
        <v>1.2929152900820078E-3</v>
      </c>
      <c r="S51" s="268">
        <v>2.3097839245562325E-3</v>
      </c>
      <c r="T51" s="268">
        <v>1.8417451220623384E-4</v>
      </c>
      <c r="U51" s="268">
        <v>1.7252380942616746E-2</v>
      </c>
      <c r="V51" s="268">
        <v>2.9796922406578469E-3</v>
      </c>
      <c r="W51" s="268">
        <v>3.0654027385205209E-4</v>
      </c>
      <c r="X51" s="268">
        <v>1.7715053033520826E-3</v>
      </c>
      <c r="Y51" s="268">
        <v>2.4876409907073536E-2</v>
      </c>
      <c r="Z51" s="268">
        <v>4.5350350662958021E-4</v>
      </c>
      <c r="AA51" s="268">
        <v>1.7703341229122968E-2</v>
      </c>
      <c r="AB51" s="268">
        <v>5.4441735185248958E-3</v>
      </c>
      <c r="AC51" s="268">
        <v>2.3285771652287752E-2</v>
      </c>
      <c r="AD51" s="268">
        <v>6.7714603949865088E-3</v>
      </c>
      <c r="AE51" s="268">
        <v>1.2034423596267564E-3</v>
      </c>
      <c r="AF51" s="268">
        <v>8.1554065329601858E-6</v>
      </c>
      <c r="AG51" s="268">
        <v>3.1849498188225874E-5</v>
      </c>
      <c r="AH51" s="268" t="e">
        <v>#DIV/0!</v>
      </c>
      <c r="AI51" s="268">
        <v>2.1858356399741152E-2</v>
      </c>
      <c r="AJ51" s="365">
        <v>1.2640767355562277E-3</v>
      </c>
    </row>
    <row r="52" spans="2:36" x14ac:dyDescent="0.25">
      <c r="B52" s="294">
        <v>1432</v>
      </c>
      <c r="C52" s="264" t="s">
        <v>1380</v>
      </c>
      <c r="D52" s="268">
        <v>0</v>
      </c>
      <c r="E52" s="268">
        <v>4.3318523048927588E-4</v>
      </c>
      <c r="F52" s="268">
        <v>0</v>
      </c>
      <c r="G52" s="268">
        <v>0</v>
      </c>
      <c r="H52" s="268">
        <v>9.5709002077561865E-5</v>
      </c>
      <c r="I52" s="268">
        <v>0</v>
      </c>
      <c r="J52" s="268">
        <v>0</v>
      </c>
      <c r="K52" s="268">
        <v>0</v>
      </c>
      <c r="L52" s="268">
        <v>0</v>
      </c>
      <c r="M52" s="268">
        <v>2.2493680160162109E-4</v>
      </c>
      <c r="N52" s="268">
        <v>0</v>
      </c>
      <c r="O52" s="268">
        <v>0</v>
      </c>
      <c r="P52" s="268">
        <v>0</v>
      </c>
      <c r="Q52" s="268">
        <v>0</v>
      </c>
      <c r="R52" s="268">
        <v>1.405546747102384E-5</v>
      </c>
      <c r="S52" s="268">
        <v>0</v>
      </c>
      <c r="T52" s="268">
        <v>0</v>
      </c>
      <c r="U52" s="268">
        <v>0</v>
      </c>
      <c r="V52" s="268">
        <v>0</v>
      </c>
      <c r="W52" s="268">
        <v>0</v>
      </c>
      <c r="X52" s="268">
        <v>0</v>
      </c>
      <c r="Y52" s="268">
        <v>0</v>
      </c>
      <c r="Z52" s="268">
        <v>0</v>
      </c>
      <c r="AA52" s="268">
        <v>0</v>
      </c>
      <c r="AB52" s="268">
        <v>0</v>
      </c>
      <c r="AC52" s="268">
        <v>0</v>
      </c>
      <c r="AD52" s="268">
        <v>0</v>
      </c>
      <c r="AE52" s="268">
        <v>6.4459661331052177E-5</v>
      </c>
      <c r="AF52" s="268">
        <v>0</v>
      </c>
      <c r="AG52" s="268">
        <v>5.5493858744813146E-5</v>
      </c>
      <c r="AH52" s="268" t="e">
        <v>#DIV/0!</v>
      </c>
      <c r="AI52" s="268">
        <v>0</v>
      </c>
      <c r="AJ52" s="365">
        <v>7.2876295926438815E-5</v>
      </c>
    </row>
    <row r="53" spans="2:36" x14ac:dyDescent="0.25">
      <c r="B53" s="294">
        <v>1433</v>
      </c>
      <c r="C53" s="264" t="s">
        <v>1381</v>
      </c>
      <c r="D53" s="268">
        <v>1.9036729894286662E-4</v>
      </c>
      <c r="E53" s="268">
        <v>0</v>
      </c>
      <c r="F53" s="268">
        <v>1.8547221404258271E-4</v>
      </c>
      <c r="G53" s="268">
        <v>1.2387869046426631E-4</v>
      </c>
      <c r="H53" s="268">
        <v>1.3392427995890144E-4</v>
      </c>
      <c r="I53" s="268">
        <v>1.388728345648885E-4</v>
      </c>
      <c r="J53" s="268">
        <v>0</v>
      </c>
      <c r="K53" s="268">
        <v>0</v>
      </c>
      <c r="L53" s="268">
        <v>2.5522127901723805E-4</v>
      </c>
      <c r="M53" s="268">
        <v>0</v>
      </c>
      <c r="N53" s="268">
        <v>2.3904519690311933E-5</v>
      </c>
      <c r="O53" s="268">
        <v>3.6805616932756641E-5</v>
      </c>
      <c r="P53" s="268">
        <v>0</v>
      </c>
      <c r="Q53" s="268">
        <v>0</v>
      </c>
      <c r="R53" s="268">
        <v>7.1307316127640125E-5</v>
      </c>
      <c r="S53" s="268">
        <v>2.8760739342413859E-3</v>
      </c>
      <c r="T53" s="268">
        <v>0</v>
      </c>
      <c r="U53" s="268">
        <v>0</v>
      </c>
      <c r="V53" s="268">
        <v>2.2031045499764715E-4</v>
      </c>
      <c r="W53" s="268">
        <v>0</v>
      </c>
      <c r="X53" s="268">
        <v>0</v>
      </c>
      <c r="Y53" s="268">
        <v>0</v>
      </c>
      <c r="Z53" s="268">
        <v>6.2455775898705645E-4</v>
      </c>
      <c r="AA53" s="268">
        <v>0</v>
      </c>
      <c r="AB53" s="268">
        <v>0</v>
      </c>
      <c r="AC53" s="268">
        <v>0</v>
      </c>
      <c r="AD53" s="268">
        <v>1.1139215329393167E-3</v>
      </c>
      <c r="AE53" s="268">
        <v>1.4874517849585328E-4</v>
      </c>
      <c r="AF53" s="268">
        <v>2.2133318721950358E-5</v>
      </c>
      <c r="AG53" s="268">
        <v>1.9188282044858607E-4</v>
      </c>
      <c r="AH53" s="268" t="e">
        <v>#DIV/0!</v>
      </c>
      <c r="AI53" s="268">
        <v>0</v>
      </c>
      <c r="AJ53" s="365">
        <v>1.5910189823752611E-4</v>
      </c>
    </row>
    <row r="54" spans="2:36" x14ac:dyDescent="0.25">
      <c r="B54" s="294">
        <v>1434</v>
      </c>
      <c r="C54" s="264" t="s">
        <v>1387</v>
      </c>
      <c r="D54" s="268">
        <v>5.204835636304048E-4</v>
      </c>
      <c r="E54" s="268">
        <v>9.8509590228957776E-7</v>
      </c>
      <c r="F54" s="268">
        <v>1.3678511553815118E-4</v>
      </c>
      <c r="G54" s="268">
        <v>1.2405857677615456E-4</v>
      </c>
      <c r="H54" s="268">
        <v>1.7954388939758412E-4</v>
      </c>
      <c r="I54" s="268">
        <v>1.8369094528014101E-3</v>
      </c>
      <c r="J54" s="268">
        <v>0</v>
      </c>
      <c r="K54" s="268">
        <v>0</v>
      </c>
      <c r="L54" s="268">
        <v>5.1862392343216103E-3</v>
      </c>
      <c r="M54" s="268">
        <v>5.0608719158262117E-5</v>
      </c>
      <c r="N54" s="268">
        <v>9.8229688254822028E-5</v>
      </c>
      <c r="O54" s="268">
        <v>3.1968831275330204E-4</v>
      </c>
      <c r="P54" s="268">
        <v>2.8206784094213901E-5</v>
      </c>
      <c r="Q54" s="268">
        <v>2.5611644179188283E-4</v>
      </c>
      <c r="R54" s="268">
        <v>1.2447565892821991E-3</v>
      </c>
      <c r="S54" s="268">
        <v>0</v>
      </c>
      <c r="T54" s="268">
        <v>1.8897712543538634E-3</v>
      </c>
      <c r="U54" s="268">
        <v>0</v>
      </c>
      <c r="V54" s="268">
        <v>1.5963773345419217E-3</v>
      </c>
      <c r="W54" s="268">
        <v>0</v>
      </c>
      <c r="X54" s="268">
        <v>0</v>
      </c>
      <c r="Y54" s="268">
        <v>1.9543243472513743E-3</v>
      </c>
      <c r="Z54" s="268">
        <v>1.8163037973995769E-3</v>
      </c>
      <c r="AA54" s="268">
        <v>0</v>
      </c>
      <c r="AB54" s="268">
        <v>5.7349787062899204E-4</v>
      </c>
      <c r="AC54" s="268">
        <v>0</v>
      </c>
      <c r="AD54" s="268">
        <v>4.7990218073106991E-4</v>
      </c>
      <c r="AE54" s="268">
        <v>5.5229545120729978E-4</v>
      </c>
      <c r="AF54" s="268">
        <v>9.0951377658633414E-5</v>
      </c>
      <c r="AG54" s="268">
        <v>3.8808631565533367E-3</v>
      </c>
      <c r="AH54" s="268" t="e">
        <v>#DIV/0!</v>
      </c>
      <c r="AI54" s="268">
        <v>5.9510287496480256E-4</v>
      </c>
      <c r="AJ54" s="365">
        <v>2.5164257470063718E-4</v>
      </c>
    </row>
    <row r="55" spans="2:36" x14ac:dyDescent="0.25">
      <c r="B55" s="294">
        <v>1435</v>
      </c>
      <c r="C55" s="264" t="s">
        <v>1393</v>
      </c>
      <c r="D55" s="268">
        <v>7.8760966026746008E-5</v>
      </c>
      <c r="E55" s="268">
        <v>4.0531467749510306E-6</v>
      </c>
      <c r="F55" s="268">
        <v>1.0478486158405454E-5</v>
      </c>
      <c r="G55" s="268">
        <v>3.7911941592526412E-5</v>
      </c>
      <c r="H55" s="268">
        <v>2.756598432591779E-5</v>
      </c>
      <c r="I55" s="268">
        <v>0</v>
      </c>
      <c r="J55" s="268">
        <v>0</v>
      </c>
      <c r="K55" s="268">
        <v>0</v>
      </c>
      <c r="L55" s="268">
        <v>0</v>
      </c>
      <c r="M55" s="268">
        <v>6.0157903526315025E-5</v>
      </c>
      <c r="N55" s="268">
        <v>0</v>
      </c>
      <c r="O55" s="268">
        <v>6.4546252112504976E-4</v>
      </c>
      <c r="P55" s="268">
        <v>0</v>
      </c>
      <c r="Q55" s="268">
        <v>0</v>
      </c>
      <c r="R55" s="268">
        <v>2.7400722940922945E-5</v>
      </c>
      <c r="S55" s="268">
        <v>4.1024455396900032E-4</v>
      </c>
      <c r="T55" s="268">
        <v>0</v>
      </c>
      <c r="U55" s="268">
        <v>0</v>
      </c>
      <c r="V55" s="268">
        <v>0</v>
      </c>
      <c r="W55" s="268">
        <v>0</v>
      </c>
      <c r="X55" s="268">
        <v>0</v>
      </c>
      <c r="Y55" s="268">
        <v>0</v>
      </c>
      <c r="Z55" s="268">
        <v>0</v>
      </c>
      <c r="AA55" s="268">
        <v>0</v>
      </c>
      <c r="AB55" s="268">
        <v>0</v>
      </c>
      <c r="AC55" s="268">
        <v>0</v>
      </c>
      <c r="AD55" s="268">
        <v>1.5684844451884723E-4</v>
      </c>
      <c r="AE55" s="268">
        <v>3.2269914545668971E-5</v>
      </c>
      <c r="AF55" s="268">
        <v>0</v>
      </c>
      <c r="AG55" s="268">
        <v>1.4841476258677998E-5</v>
      </c>
      <c r="AH55" s="268" t="e">
        <v>#DIV/0!</v>
      </c>
      <c r="AI55" s="268">
        <v>0</v>
      </c>
      <c r="AJ55" s="365">
        <v>3.7842224369303499E-5</v>
      </c>
    </row>
    <row r="56" spans="2:36" x14ac:dyDescent="0.25">
      <c r="B56" s="294">
        <v>1436</v>
      </c>
      <c r="C56" s="264" t="s">
        <v>1394</v>
      </c>
      <c r="D56" s="268">
        <v>1.5739130524354631E-4</v>
      </c>
      <c r="E56" s="268">
        <v>0</v>
      </c>
      <c r="F56" s="268">
        <v>1.5936332733109461E-4</v>
      </c>
      <c r="G56" s="268">
        <v>0</v>
      </c>
      <c r="H56" s="268">
        <v>9.394036375478649E-5</v>
      </c>
      <c r="I56" s="268">
        <v>2.9560561238493302E-6</v>
      </c>
      <c r="J56" s="268">
        <v>0</v>
      </c>
      <c r="K56" s="268">
        <v>0</v>
      </c>
      <c r="L56" s="268">
        <v>0</v>
      </c>
      <c r="M56" s="268">
        <v>0</v>
      </c>
      <c r="N56" s="268">
        <v>2.5894903309354143E-6</v>
      </c>
      <c r="O56" s="268">
        <v>3.8755225108071231E-4</v>
      </c>
      <c r="P56" s="268">
        <v>0</v>
      </c>
      <c r="Q56" s="268">
        <v>1.7593008118587202E-4</v>
      </c>
      <c r="R56" s="268">
        <v>2.5152456500535512E-5</v>
      </c>
      <c r="S56" s="268">
        <v>6.0385017855906723E-4</v>
      </c>
      <c r="T56" s="268">
        <v>0</v>
      </c>
      <c r="U56" s="268">
        <v>4.1386604031994485E-4</v>
      </c>
      <c r="V56" s="268">
        <v>3.8753500174706638E-5</v>
      </c>
      <c r="W56" s="268">
        <v>0</v>
      </c>
      <c r="X56" s="268">
        <v>0</v>
      </c>
      <c r="Y56" s="268">
        <v>3.3866686247583627E-2</v>
      </c>
      <c r="Z56" s="268">
        <v>0</v>
      </c>
      <c r="AA56" s="268">
        <v>2.2965095615140358E-3</v>
      </c>
      <c r="AB56" s="268">
        <v>4.0009831409218068E-3</v>
      </c>
      <c r="AC56" s="268">
        <v>6.6123045143105822E-3</v>
      </c>
      <c r="AD56" s="268">
        <v>3.5668613476774642E-3</v>
      </c>
      <c r="AE56" s="268">
        <v>1.9845275896390543E-4</v>
      </c>
      <c r="AF56" s="268">
        <v>2.3976225234607226E-6</v>
      </c>
      <c r="AG56" s="268">
        <v>4.1423054259094554E-7</v>
      </c>
      <c r="AH56" s="268" t="e">
        <v>#DIV/0!</v>
      </c>
      <c r="AI56" s="268">
        <v>1.3433420339228142E-2</v>
      </c>
      <c r="AJ56" s="365">
        <v>1.1843033714020226E-4</v>
      </c>
    </row>
    <row r="57" spans="2:36" x14ac:dyDescent="0.25">
      <c r="B57" s="294">
        <v>1440</v>
      </c>
      <c r="C57" s="264" t="s">
        <v>1396</v>
      </c>
      <c r="D57" s="268">
        <v>0</v>
      </c>
      <c r="E57" s="268">
        <v>0</v>
      </c>
      <c r="F57" s="268">
        <v>0</v>
      </c>
      <c r="G57" s="268">
        <v>0</v>
      </c>
      <c r="H57" s="268">
        <v>0</v>
      </c>
      <c r="I57" s="268">
        <v>0</v>
      </c>
      <c r="J57" s="268">
        <v>0</v>
      </c>
      <c r="K57" s="268">
        <v>0</v>
      </c>
      <c r="L57" s="268">
        <v>0</v>
      </c>
      <c r="M57" s="268">
        <v>0</v>
      </c>
      <c r="N57" s="268">
        <v>0</v>
      </c>
      <c r="O57" s="268">
        <v>0</v>
      </c>
      <c r="P57" s="268">
        <v>0</v>
      </c>
      <c r="Q57" s="268">
        <v>0</v>
      </c>
      <c r="R57" s="268">
        <v>0</v>
      </c>
      <c r="S57" s="268">
        <v>0</v>
      </c>
      <c r="T57" s="268">
        <v>0</v>
      </c>
      <c r="U57" s="268">
        <v>0</v>
      </c>
      <c r="V57" s="268">
        <v>0</v>
      </c>
      <c r="W57" s="268">
        <v>0</v>
      </c>
      <c r="X57" s="268">
        <v>0</v>
      </c>
      <c r="Y57" s="268">
        <v>0</v>
      </c>
      <c r="Z57" s="268">
        <v>0</v>
      </c>
      <c r="AA57" s="268">
        <v>0</v>
      </c>
      <c r="AB57" s="268">
        <v>0</v>
      </c>
      <c r="AC57" s="268">
        <v>0</v>
      </c>
      <c r="AD57" s="268">
        <v>0</v>
      </c>
      <c r="AE57" s="268">
        <v>0</v>
      </c>
      <c r="AF57" s="268">
        <v>0</v>
      </c>
      <c r="AG57" s="268">
        <v>0</v>
      </c>
      <c r="AH57" s="268" t="e">
        <v>#DIV/0!</v>
      </c>
      <c r="AI57" s="268">
        <v>0</v>
      </c>
      <c r="AJ57" s="365">
        <v>0</v>
      </c>
    </row>
    <row r="58" spans="2:36" x14ac:dyDescent="0.25">
      <c r="B58" s="294">
        <v>1441</v>
      </c>
      <c r="C58" s="264" t="s">
        <v>1397</v>
      </c>
      <c r="D58" s="268">
        <v>3.1136417677057838E-4</v>
      </c>
      <c r="E58" s="268">
        <v>6.7157583840594579E-4</v>
      </c>
      <c r="F58" s="268">
        <v>1.0917031373737947E-3</v>
      </c>
      <c r="G58" s="268">
        <v>2.9164815371385912E-4</v>
      </c>
      <c r="H58" s="268">
        <v>6.9631595664332866E-4</v>
      </c>
      <c r="I58" s="268">
        <v>1.0364961626745399E-3</v>
      </c>
      <c r="J58" s="268">
        <v>8.6103735189238114E-7</v>
      </c>
      <c r="K58" s="268">
        <v>0</v>
      </c>
      <c r="L58" s="268">
        <v>3.0568341848787462E-4</v>
      </c>
      <c r="M58" s="268">
        <v>2.1283038041304721E-4</v>
      </c>
      <c r="N58" s="268">
        <v>9.8938246212216787E-5</v>
      </c>
      <c r="O58" s="268">
        <v>3.2732772922118526E-3</v>
      </c>
      <c r="P58" s="268">
        <v>2.783870500422987E-4</v>
      </c>
      <c r="Q58" s="268">
        <v>0</v>
      </c>
      <c r="R58" s="268">
        <v>3.4997455886290286E-4</v>
      </c>
      <c r="S58" s="268">
        <v>0</v>
      </c>
      <c r="T58" s="268">
        <v>2.4824488484435382E-4</v>
      </c>
      <c r="U58" s="268">
        <v>0</v>
      </c>
      <c r="V58" s="268">
        <v>0</v>
      </c>
      <c r="W58" s="268">
        <v>0</v>
      </c>
      <c r="X58" s="268">
        <v>0</v>
      </c>
      <c r="Y58" s="268">
        <v>0</v>
      </c>
      <c r="Z58" s="268">
        <v>0</v>
      </c>
      <c r="AA58" s="268">
        <v>0</v>
      </c>
      <c r="AB58" s="268">
        <v>1.5884677283022283E-4</v>
      </c>
      <c r="AC58" s="268">
        <v>0</v>
      </c>
      <c r="AD58" s="268">
        <v>5.043358461063907E-5</v>
      </c>
      <c r="AE58" s="268">
        <v>5.5493511667223578E-4</v>
      </c>
      <c r="AF58" s="268">
        <v>9.160743514513243E-5</v>
      </c>
      <c r="AG58" s="268">
        <v>2.7950836340506243E-4</v>
      </c>
      <c r="AH58" s="268" t="e">
        <v>#DIV/0!</v>
      </c>
      <c r="AI58" s="268">
        <v>0</v>
      </c>
      <c r="AJ58" s="365">
        <v>6.3842960389872577E-4</v>
      </c>
    </row>
    <row r="59" spans="2:36" x14ac:dyDescent="0.25">
      <c r="B59" s="294">
        <v>1442</v>
      </c>
      <c r="C59" s="264" t="s">
        <v>1403</v>
      </c>
      <c r="D59" s="268">
        <v>4.0861195980678236E-4</v>
      </c>
      <c r="E59" s="268">
        <v>1.2501765590529458E-3</v>
      </c>
      <c r="F59" s="268">
        <v>3.5497385105646489E-3</v>
      </c>
      <c r="G59" s="268">
        <v>2.077778166919095E-3</v>
      </c>
      <c r="H59" s="268">
        <v>2.1510059730019647E-3</v>
      </c>
      <c r="I59" s="268">
        <v>5.0816692345618114E-3</v>
      </c>
      <c r="J59" s="268">
        <v>1.361590762577621E-3</v>
      </c>
      <c r="K59" s="268">
        <v>0</v>
      </c>
      <c r="L59" s="268">
        <v>1.0292424520277234E-2</v>
      </c>
      <c r="M59" s="268">
        <v>3.2754624987252276E-3</v>
      </c>
      <c r="N59" s="268">
        <v>3.9390920780806688E-4</v>
      </c>
      <c r="O59" s="268">
        <v>4.0712279474013904E-4</v>
      </c>
      <c r="P59" s="268">
        <v>6.6908706731362333E-5</v>
      </c>
      <c r="Q59" s="268">
        <v>2.6261689885216216E-4</v>
      </c>
      <c r="R59" s="268">
        <v>3.1763714754191132E-3</v>
      </c>
      <c r="S59" s="268">
        <v>3.0913963243611443E-6</v>
      </c>
      <c r="T59" s="268">
        <v>2.7517855240889264E-3</v>
      </c>
      <c r="U59" s="268">
        <v>1.0488401315037545E-4</v>
      </c>
      <c r="V59" s="268">
        <v>2.4915600573125075E-3</v>
      </c>
      <c r="W59" s="268">
        <v>0</v>
      </c>
      <c r="X59" s="268">
        <v>0</v>
      </c>
      <c r="Y59" s="268">
        <v>8.7788892659285459E-4</v>
      </c>
      <c r="Z59" s="268">
        <v>4.9585235794824415E-4</v>
      </c>
      <c r="AA59" s="268">
        <v>0</v>
      </c>
      <c r="AB59" s="268">
        <v>7.9101769843573899E-5</v>
      </c>
      <c r="AC59" s="268">
        <v>0</v>
      </c>
      <c r="AD59" s="268">
        <v>4.4559291360764009E-4</v>
      </c>
      <c r="AE59" s="268">
        <v>2.4363770308742042E-3</v>
      </c>
      <c r="AF59" s="268">
        <v>3.6472257785879618E-4</v>
      </c>
      <c r="AG59" s="268">
        <v>8.4778968565503068E-3</v>
      </c>
      <c r="AH59" s="268" t="e">
        <v>#DIV/0!</v>
      </c>
      <c r="AI59" s="268">
        <v>2.6732216934714082E-4</v>
      </c>
      <c r="AJ59" s="365">
        <v>2.0431273412987727E-3</v>
      </c>
    </row>
    <row r="60" spans="2:36" x14ac:dyDescent="0.25">
      <c r="B60" s="294">
        <v>1443</v>
      </c>
      <c r="C60" s="264" t="s">
        <v>1409</v>
      </c>
      <c r="D60" s="268">
        <v>1.646071723207168E-4</v>
      </c>
      <c r="E60" s="268">
        <v>2.5391156388844863E-4</v>
      </c>
      <c r="F60" s="268">
        <v>1.2856122796559661E-3</v>
      </c>
      <c r="G60" s="268">
        <v>3.0185440296438468E-4</v>
      </c>
      <c r="H60" s="268">
        <v>6.5400341981857704E-4</v>
      </c>
      <c r="I60" s="268">
        <v>0</v>
      </c>
      <c r="J60" s="268">
        <v>4.6884710643091638E-6</v>
      </c>
      <c r="K60" s="268">
        <v>0</v>
      </c>
      <c r="L60" s="268">
        <v>0</v>
      </c>
      <c r="M60" s="268">
        <v>8.5414876398181259E-4</v>
      </c>
      <c r="N60" s="268">
        <v>1.7769649400034871E-4</v>
      </c>
      <c r="O60" s="268">
        <v>1.7848784324067755E-5</v>
      </c>
      <c r="P60" s="268">
        <v>0</v>
      </c>
      <c r="Q60" s="268">
        <v>0</v>
      </c>
      <c r="R60" s="268">
        <v>9.7478780298937678E-5</v>
      </c>
      <c r="S60" s="268">
        <v>0</v>
      </c>
      <c r="T60" s="268">
        <v>0</v>
      </c>
      <c r="U60" s="268">
        <v>0</v>
      </c>
      <c r="V60" s="268">
        <v>0</v>
      </c>
      <c r="W60" s="268">
        <v>0</v>
      </c>
      <c r="X60" s="268">
        <v>0</v>
      </c>
      <c r="Y60" s="268">
        <v>0</v>
      </c>
      <c r="Z60" s="268">
        <v>0</v>
      </c>
      <c r="AA60" s="268">
        <v>0</v>
      </c>
      <c r="AB60" s="268">
        <v>0</v>
      </c>
      <c r="AC60" s="268">
        <v>0</v>
      </c>
      <c r="AD60" s="268">
        <v>0</v>
      </c>
      <c r="AE60" s="268">
        <v>4.4095590845580378E-4</v>
      </c>
      <c r="AF60" s="268">
        <v>1.6453010511969566E-4</v>
      </c>
      <c r="AG60" s="268">
        <v>2.1072590397818588E-4</v>
      </c>
      <c r="AH60" s="268" t="e">
        <v>#DIV/0!</v>
      </c>
      <c r="AI60" s="268">
        <v>0</v>
      </c>
      <c r="AJ60" s="365">
        <v>4.9870092466874829E-4</v>
      </c>
    </row>
    <row r="61" spans="2:36" x14ac:dyDescent="0.25">
      <c r="B61" s="294">
        <v>1444</v>
      </c>
      <c r="C61" s="264" t="s">
        <v>1410</v>
      </c>
      <c r="D61" s="268">
        <v>3.0703643286179906E-5</v>
      </c>
      <c r="E61" s="268">
        <v>7.2386135003529597E-8</v>
      </c>
      <c r="F61" s="268">
        <v>2.2188085247444754E-3</v>
      </c>
      <c r="G61" s="268">
        <v>1.5736136871237912E-5</v>
      </c>
      <c r="H61" s="268">
        <v>8.8774069455021566E-4</v>
      </c>
      <c r="I61" s="268">
        <v>0</v>
      </c>
      <c r="J61" s="268">
        <v>0</v>
      </c>
      <c r="K61" s="268">
        <v>0</v>
      </c>
      <c r="L61" s="268">
        <v>0</v>
      </c>
      <c r="M61" s="268">
        <v>0</v>
      </c>
      <c r="N61" s="268">
        <v>5.0769926248868039E-6</v>
      </c>
      <c r="O61" s="268">
        <v>1.4752041742867374E-4</v>
      </c>
      <c r="P61" s="268">
        <v>0</v>
      </c>
      <c r="Q61" s="268">
        <v>7.0732846852689991E-4</v>
      </c>
      <c r="R61" s="268">
        <v>4.6794495983084369E-5</v>
      </c>
      <c r="S61" s="268">
        <v>1.9708693711566511E-4</v>
      </c>
      <c r="T61" s="268">
        <v>0</v>
      </c>
      <c r="U61" s="268">
        <v>0</v>
      </c>
      <c r="V61" s="268">
        <v>0</v>
      </c>
      <c r="W61" s="268">
        <v>0</v>
      </c>
      <c r="X61" s="268">
        <v>4.808936717902612E-4</v>
      </c>
      <c r="Y61" s="268">
        <v>2.4599797099046295E-2</v>
      </c>
      <c r="Z61" s="268">
        <v>0</v>
      </c>
      <c r="AA61" s="268">
        <v>1.9977814894398807E-3</v>
      </c>
      <c r="AB61" s="268">
        <v>3.9651511652008206E-4</v>
      </c>
      <c r="AC61" s="268">
        <v>5.0757149068174595E-4</v>
      </c>
      <c r="AD61" s="268">
        <v>1.8485232276548294E-3</v>
      </c>
      <c r="AE61" s="268">
        <v>6.3757264595342333E-4</v>
      </c>
      <c r="AF61" s="268">
        <v>4.7008137946880718E-6</v>
      </c>
      <c r="AG61" s="268">
        <v>0</v>
      </c>
      <c r="AH61" s="268" t="e">
        <v>#DIV/0!</v>
      </c>
      <c r="AI61" s="268">
        <v>8.3541323564869634E-3</v>
      </c>
      <c r="AJ61" s="365">
        <v>7.0110574340012449E-4</v>
      </c>
    </row>
    <row r="62" spans="2:36" x14ac:dyDescent="0.25">
      <c r="B62" s="294">
        <v>1448</v>
      </c>
      <c r="C62" s="264" t="s">
        <v>1412</v>
      </c>
      <c r="D62" s="268">
        <v>0</v>
      </c>
      <c r="E62" s="268">
        <v>1.3118762184100399E-5</v>
      </c>
      <c r="F62" s="268">
        <v>0</v>
      </c>
      <c r="G62" s="268">
        <v>0</v>
      </c>
      <c r="H62" s="268">
        <v>2.8984913352538429E-6</v>
      </c>
      <c r="I62" s="268">
        <v>0</v>
      </c>
      <c r="J62" s="268">
        <v>0</v>
      </c>
      <c r="K62" s="268">
        <v>0</v>
      </c>
      <c r="L62" s="268">
        <v>0</v>
      </c>
      <c r="M62" s="268">
        <v>0</v>
      </c>
      <c r="N62" s="268">
        <v>0</v>
      </c>
      <c r="O62" s="268">
        <v>0</v>
      </c>
      <c r="P62" s="268">
        <v>0</v>
      </c>
      <c r="Q62" s="268">
        <v>0</v>
      </c>
      <c r="R62" s="268">
        <v>0</v>
      </c>
      <c r="S62" s="268">
        <v>0</v>
      </c>
      <c r="T62" s="268">
        <v>0</v>
      </c>
      <c r="U62" s="268">
        <v>0</v>
      </c>
      <c r="V62" s="268">
        <v>0</v>
      </c>
      <c r="W62" s="268">
        <v>0</v>
      </c>
      <c r="X62" s="268">
        <v>0</v>
      </c>
      <c r="Y62" s="268">
        <v>0</v>
      </c>
      <c r="Z62" s="268">
        <v>0</v>
      </c>
      <c r="AA62" s="268">
        <v>0</v>
      </c>
      <c r="AB62" s="268">
        <v>0</v>
      </c>
      <c r="AC62" s="268">
        <v>0</v>
      </c>
      <c r="AD62" s="268">
        <v>0</v>
      </c>
      <c r="AE62" s="268">
        <v>1.8075899728298999E-6</v>
      </c>
      <c r="AF62" s="268">
        <v>0</v>
      </c>
      <c r="AG62" s="268">
        <v>0</v>
      </c>
      <c r="AH62" s="268" t="e">
        <v>#DIV/0!</v>
      </c>
      <c r="AI62" s="268">
        <v>0</v>
      </c>
      <c r="AJ62" s="365">
        <v>2.2070161395789872E-6</v>
      </c>
    </row>
    <row r="63" spans="2:36" x14ac:dyDescent="0.25">
      <c r="B63" s="294">
        <v>1479</v>
      </c>
      <c r="C63" s="264" t="s">
        <v>693</v>
      </c>
      <c r="D63" s="268">
        <v>2.050520260720061E-5</v>
      </c>
      <c r="E63" s="268">
        <v>4.8760306785578956E-3</v>
      </c>
      <c r="F63" s="268">
        <v>1.5692963581296827E-6</v>
      </c>
      <c r="G63" s="268">
        <v>1.0915073319569903E-5</v>
      </c>
      <c r="H63" s="268">
        <v>1.0840023237018695E-3</v>
      </c>
      <c r="I63" s="268">
        <v>0</v>
      </c>
      <c r="J63" s="268">
        <v>1.8034612870746666E-5</v>
      </c>
      <c r="K63" s="268">
        <v>0</v>
      </c>
      <c r="L63" s="268">
        <v>0</v>
      </c>
      <c r="M63" s="268">
        <v>0</v>
      </c>
      <c r="N63" s="268">
        <v>0</v>
      </c>
      <c r="O63" s="268">
        <v>0</v>
      </c>
      <c r="P63" s="268">
        <v>2.60018565613568E-5</v>
      </c>
      <c r="Q63" s="268">
        <v>0</v>
      </c>
      <c r="R63" s="268">
        <v>5.4806990316641732E-6</v>
      </c>
      <c r="S63" s="268">
        <v>0</v>
      </c>
      <c r="T63" s="268">
        <v>0</v>
      </c>
      <c r="U63" s="268">
        <v>0</v>
      </c>
      <c r="V63" s="268">
        <v>0</v>
      </c>
      <c r="W63" s="268">
        <v>0</v>
      </c>
      <c r="X63" s="268">
        <v>0</v>
      </c>
      <c r="Y63" s="268">
        <v>0</v>
      </c>
      <c r="Z63" s="268">
        <v>0</v>
      </c>
      <c r="AA63" s="268">
        <v>0</v>
      </c>
      <c r="AB63" s="268">
        <v>0</v>
      </c>
      <c r="AC63" s="268">
        <v>0</v>
      </c>
      <c r="AD63" s="268">
        <v>0</v>
      </c>
      <c r="AE63" s="268">
        <v>6.7787876817414618E-4</v>
      </c>
      <c r="AF63" s="268">
        <v>0</v>
      </c>
      <c r="AG63" s="268">
        <v>0</v>
      </c>
      <c r="AH63" s="268" t="e">
        <v>#DIV/0!</v>
      </c>
      <c r="AI63" s="268">
        <v>0</v>
      </c>
      <c r="AJ63" s="365">
        <v>8.2767076855158573E-4</v>
      </c>
    </row>
    <row r="64" spans="2:36" x14ac:dyDescent="0.25">
      <c r="B64" s="294">
        <v>1480</v>
      </c>
      <c r="C64" s="264" t="s">
        <v>1466</v>
      </c>
      <c r="D64" s="268">
        <v>0</v>
      </c>
      <c r="E64" s="268">
        <v>0</v>
      </c>
      <c r="F64" s="268">
        <v>0</v>
      </c>
      <c r="G64" s="268">
        <v>0</v>
      </c>
      <c r="H64" s="268">
        <v>0</v>
      </c>
      <c r="I64" s="268">
        <v>0</v>
      </c>
      <c r="J64" s="268">
        <v>0</v>
      </c>
      <c r="K64" s="268">
        <v>0</v>
      </c>
      <c r="L64" s="268">
        <v>0</v>
      </c>
      <c r="M64" s="268">
        <v>0</v>
      </c>
      <c r="N64" s="268">
        <v>0</v>
      </c>
      <c r="O64" s="268">
        <v>0</v>
      </c>
      <c r="P64" s="268">
        <v>0</v>
      </c>
      <c r="Q64" s="268">
        <v>0</v>
      </c>
      <c r="R64" s="268">
        <v>0</v>
      </c>
      <c r="S64" s="268">
        <v>0</v>
      </c>
      <c r="T64" s="268">
        <v>0</v>
      </c>
      <c r="U64" s="268">
        <v>0</v>
      </c>
      <c r="V64" s="268">
        <v>0</v>
      </c>
      <c r="W64" s="268">
        <v>0</v>
      </c>
      <c r="X64" s="268">
        <v>0</v>
      </c>
      <c r="Y64" s="268">
        <v>0</v>
      </c>
      <c r="Z64" s="268">
        <v>0</v>
      </c>
      <c r="AA64" s="268">
        <v>0</v>
      </c>
      <c r="AB64" s="268">
        <v>0</v>
      </c>
      <c r="AC64" s="268">
        <v>0</v>
      </c>
      <c r="AD64" s="268">
        <v>0</v>
      </c>
      <c r="AE64" s="268">
        <v>0</v>
      </c>
      <c r="AF64" s="268">
        <v>0</v>
      </c>
      <c r="AG64" s="268">
        <v>0</v>
      </c>
      <c r="AH64" s="268" t="e">
        <v>#DIV/0!</v>
      </c>
      <c r="AI64" s="268">
        <v>0</v>
      </c>
      <c r="AJ64" s="365">
        <v>0</v>
      </c>
    </row>
    <row r="65" spans="2:36" x14ac:dyDescent="0.25">
      <c r="B65" s="294">
        <v>1481</v>
      </c>
      <c r="C65" s="264" t="s">
        <v>1467</v>
      </c>
      <c r="D65" s="268">
        <v>0</v>
      </c>
      <c r="E65" s="268">
        <v>0</v>
      </c>
      <c r="F65" s="268">
        <v>0</v>
      </c>
      <c r="G65" s="268">
        <v>0</v>
      </c>
      <c r="H65" s="268">
        <v>0</v>
      </c>
      <c r="I65" s="268">
        <v>0</v>
      </c>
      <c r="J65" s="268">
        <v>0</v>
      </c>
      <c r="K65" s="268">
        <v>0</v>
      </c>
      <c r="L65" s="268">
        <v>0</v>
      </c>
      <c r="M65" s="268">
        <v>0</v>
      </c>
      <c r="N65" s="268">
        <v>0</v>
      </c>
      <c r="O65" s="268">
        <v>0</v>
      </c>
      <c r="P65" s="268">
        <v>0</v>
      </c>
      <c r="Q65" s="268">
        <v>0</v>
      </c>
      <c r="R65" s="268">
        <v>0</v>
      </c>
      <c r="S65" s="268">
        <v>0</v>
      </c>
      <c r="T65" s="268">
        <v>0</v>
      </c>
      <c r="U65" s="268">
        <v>0</v>
      </c>
      <c r="V65" s="268">
        <v>0</v>
      </c>
      <c r="W65" s="268">
        <v>0</v>
      </c>
      <c r="X65" s="268">
        <v>0</v>
      </c>
      <c r="Y65" s="268">
        <v>0</v>
      </c>
      <c r="Z65" s="268">
        <v>0</v>
      </c>
      <c r="AA65" s="268">
        <v>0</v>
      </c>
      <c r="AB65" s="268">
        <v>0</v>
      </c>
      <c r="AC65" s="268">
        <v>0</v>
      </c>
      <c r="AD65" s="268">
        <v>0</v>
      </c>
      <c r="AE65" s="268">
        <v>0</v>
      </c>
      <c r="AF65" s="268">
        <v>0</v>
      </c>
      <c r="AG65" s="268">
        <v>0</v>
      </c>
      <c r="AH65" s="268" t="e">
        <v>#DIV/0!</v>
      </c>
      <c r="AI65" s="268">
        <v>0</v>
      </c>
      <c r="AJ65" s="365">
        <v>0</v>
      </c>
    </row>
    <row r="66" spans="2:36" x14ac:dyDescent="0.25">
      <c r="B66" s="294">
        <v>1482</v>
      </c>
      <c r="C66" s="264" t="s">
        <v>1470</v>
      </c>
      <c r="D66" s="268">
        <v>0</v>
      </c>
      <c r="E66" s="268">
        <v>0</v>
      </c>
      <c r="F66" s="268">
        <v>0</v>
      </c>
      <c r="G66" s="268">
        <v>0</v>
      </c>
      <c r="H66" s="268">
        <v>0</v>
      </c>
      <c r="I66" s="268">
        <v>0</v>
      </c>
      <c r="J66" s="268">
        <v>0</v>
      </c>
      <c r="K66" s="268">
        <v>0</v>
      </c>
      <c r="L66" s="268">
        <v>0</v>
      </c>
      <c r="M66" s="268">
        <v>0</v>
      </c>
      <c r="N66" s="268">
        <v>0</v>
      </c>
      <c r="O66" s="268">
        <v>0</v>
      </c>
      <c r="P66" s="268">
        <v>0</v>
      </c>
      <c r="Q66" s="268">
        <v>0</v>
      </c>
      <c r="R66" s="268">
        <v>0</v>
      </c>
      <c r="S66" s="268">
        <v>0</v>
      </c>
      <c r="T66" s="268">
        <v>0</v>
      </c>
      <c r="U66" s="268">
        <v>0</v>
      </c>
      <c r="V66" s="268">
        <v>0</v>
      </c>
      <c r="W66" s="268">
        <v>0</v>
      </c>
      <c r="X66" s="268">
        <v>0</v>
      </c>
      <c r="Y66" s="268">
        <v>0</v>
      </c>
      <c r="Z66" s="268">
        <v>0</v>
      </c>
      <c r="AA66" s="268">
        <v>0</v>
      </c>
      <c r="AB66" s="268">
        <v>0</v>
      </c>
      <c r="AC66" s="268">
        <v>0</v>
      </c>
      <c r="AD66" s="268">
        <v>0</v>
      </c>
      <c r="AE66" s="268">
        <v>0</v>
      </c>
      <c r="AF66" s="268">
        <v>0</v>
      </c>
      <c r="AG66" s="268">
        <v>0</v>
      </c>
      <c r="AH66" s="268" t="e">
        <v>#DIV/0!</v>
      </c>
      <c r="AI66" s="268">
        <v>0</v>
      </c>
      <c r="AJ66" s="365">
        <v>0</v>
      </c>
    </row>
    <row r="67" spans="2:36" x14ac:dyDescent="0.25">
      <c r="B67" s="294">
        <v>1483</v>
      </c>
      <c r="C67" s="264" t="s">
        <v>1471</v>
      </c>
      <c r="D67" s="268">
        <v>0</v>
      </c>
      <c r="E67" s="268">
        <v>0</v>
      </c>
      <c r="F67" s="268">
        <v>0</v>
      </c>
      <c r="G67" s="268">
        <v>0</v>
      </c>
      <c r="H67" s="268">
        <v>0</v>
      </c>
      <c r="I67" s="268">
        <v>0</v>
      </c>
      <c r="J67" s="268">
        <v>0</v>
      </c>
      <c r="K67" s="268">
        <v>0</v>
      </c>
      <c r="L67" s="268">
        <v>0</v>
      </c>
      <c r="M67" s="268">
        <v>0</v>
      </c>
      <c r="N67" s="268">
        <v>0</v>
      </c>
      <c r="O67" s="268">
        <v>0</v>
      </c>
      <c r="P67" s="268">
        <v>0</v>
      </c>
      <c r="Q67" s="268">
        <v>0</v>
      </c>
      <c r="R67" s="268">
        <v>0</v>
      </c>
      <c r="S67" s="268">
        <v>0</v>
      </c>
      <c r="T67" s="268">
        <v>0</v>
      </c>
      <c r="U67" s="268">
        <v>0</v>
      </c>
      <c r="V67" s="268">
        <v>0</v>
      </c>
      <c r="W67" s="268">
        <v>0</v>
      </c>
      <c r="X67" s="268">
        <v>0</v>
      </c>
      <c r="Y67" s="268">
        <v>0</v>
      </c>
      <c r="Z67" s="268">
        <v>0</v>
      </c>
      <c r="AA67" s="268">
        <v>0</v>
      </c>
      <c r="AB67" s="268">
        <v>0</v>
      </c>
      <c r="AC67" s="268">
        <v>0</v>
      </c>
      <c r="AD67" s="268">
        <v>0</v>
      </c>
      <c r="AE67" s="268">
        <v>0</v>
      </c>
      <c r="AF67" s="268">
        <v>0</v>
      </c>
      <c r="AG67" s="268">
        <v>0</v>
      </c>
      <c r="AH67" s="268" t="e">
        <v>#DIV/0!</v>
      </c>
      <c r="AI67" s="268">
        <v>0</v>
      </c>
      <c r="AJ67" s="365">
        <v>0</v>
      </c>
    </row>
    <row r="68" spans="2:36" x14ac:dyDescent="0.25">
      <c r="B68" s="294">
        <v>1484</v>
      </c>
      <c r="C68" s="264" t="s">
        <v>1472</v>
      </c>
      <c r="D68" s="268">
        <v>0</v>
      </c>
      <c r="E68" s="268">
        <v>0</v>
      </c>
      <c r="F68" s="268">
        <v>0</v>
      </c>
      <c r="G68" s="268">
        <v>0</v>
      </c>
      <c r="H68" s="268">
        <v>0</v>
      </c>
      <c r="I68" s="268">
        <v>0</v>
      </c>
      <c r="J68" s="268">
        <v>0</v>
      </c>
      <c r="K68" s="268">
        <v>0</v>
      </c>
      <c r="L68" s="268">
        <v>0</v>
      </c>
      <c r="M68" s="268">
        <v>0</v>
      </c>
      <c r="N68" s="268">
        <v>0</v>
      </c>
      <c r="O68" s="268">
        <v>0</v>
      </c>
      <c r="P68" s="268">
        <v>0</v>
      </c>
      <c r="Q68" s="268">
        <v>0</v>
      </c>
      <c r="R68" s="268">
        <v>0</v>
      </c>
      <c r="S68" s="268">
        <v>0</v>
      </c>
      <c r="T68" s="268">
        <v>0</v>
      </c>
      <c r="U68" s="268">
        <v>0</v>
      </c>
      <c r="V68" s="268">
        <v>0</v>
      </c>
      <c r="W68" s="268">
        <v>0</v>
      </c>
      <c r="X68" s="268">
        <v>0</v>
      </c>
      <c r="Y68" s="268">
        <v>0</v>
      </c>
      <c r="Z68" s="268">
        <v>0</v>
      </c>
      <c r="AA68" s="268">
        <v>0</v>
      </c>
      <c r="AB68" s="268">
        <v>0</v>
      </c>
      <c r="AC68" s="268">
        <v>0</v>
      </c>
      <c r="AD68" s="268">
        <v>0</v>
      </c>
      <c r="AE68" s="268">
        <v>0</v>
      </c>
      <c r="AF68" s="268">
        <v>0</v>
      </c>
      <c r="AG68" s="268">
        <v>0</v>
      </c>
      <c r="AH68" s="268" t="e">
        <v>#DIV/0!</v>
      </c>
      <c r="AI68" s="268">
        <v>0</v>
      </c>
      <c r="AJ68" s="365">
        <v>0</v>
      </c>
    </row>
    <row r="69" spans="2:36" x14ac:dyDescent="0.25">
      <c r="B69" s="463">
        <v>149205</v>
      </c>
      <c r="C69" s="264" t="s">
        <v>1496</v>
      </c>
      <c r="D69" s="268">
        <v>0</v>
      </c>
      <c r="E69" s="268">
        <v>1.1079982357251926E-3</v>
      </c>
      <c r="F69" s="268">
        <v>2.7371945861099146E-3</v>
      </c>
      <c r="G69" s="268">
        <v>1.487571457674978E-4</v>
      </c>
      <c r="H69" s="268">
        <v>1.356720318447534E-3</v>
      </c>
      <c r="I69" s="268">
        <v>0</v>
      </c>
      <c r="J69" s="268">
        <v>0</v>
      </c>
      <c r="K69" s="268">
        <v>0</v>
      </c>
      <c r="L69" s="268">
        <v>0</v>
      </c>
      <c r="M69" s="268">
        <v>0</v>
      </c>
      <c r="N69" s="268">
        <v>0</v>
      </c>
      <c r="O69" s="268">
        <v>3.5921439211467033E-4</v>
      </c>
      <c r="P69" s="268">
        <v>2.3865100594582721E-4</v>
      </c>
      <c r="Q69" s="268">
        <v>0</v>
      </c>
      <c r="R69" s="268">
        <v>2.5306794984105091E-5</v>
      </c>
      <c r="S69" s="268">
        <v>1.4593040946788622E-3</v>
      </c>
      <c r="T69" s="268">
        <v>5.0500834864659258E-5</v>
      </c>
      <c r="U69" s="268">
        <v>0</v>
      </c>
      <c r="V69" s="268">
        <v>0</v>
      </c>
      <c r="W69" s="268">
        <v>0</v>
      </c>
      <c r="X69" s="268">
        <v>0</v>
      </c>
      <c r="Y69" s="268">
        <v>0</v>
      </c>
      <c r="Z69" s="268">
        <v>0</v>
      </c>
      <c r="AA69" s="268">
        <v>0</v>
      </c>
      <c r="AB69" s="268">
        <v>1.665839383468418E-5</v>
      </c>
      <c r="AC69" s="268">
        <v>0</v>
      </c>
      <c r="AD69" s="268">
        <v>5.6594605200674646E-4</v>
      </c>
      <c r="AE69" s="268">
        <v>8.7552373676092713E-4</v>
      </c>
      <c r="AF69" s="268">
        <v>0</v>
      </c>
      <c r="AG69" s="268">
        <v>0</v>
      </c>
      <c r="AH69" s="268" t="e">
        <v>#DIV/0!</v>
      </c>
      <c r="AI69" s="268">
        <v>0</v>
      </c>
      <c r="AJ69" s="365">
        <v>1.0689896750150352E-3</v>
      </c>
    </row>
    <row r="70" spans="2:36" x14ac:dyDescent="0.25">
      <c r="B70" s="294">
        <v>149220</v>
      </c>
      <c r="C70" s="264" t="s">
        <v>1497</v>
      </c>
      <c r="D70" s="268">
        <v>3.608541484645606E-4</v>
      </c>
      <c r="E70" s="268">
        <v>5.6190302183358139E-5</v>
      </c>
      <c r="F70" s="268">
        <v>1.1625988208289391E-4</v>
      </c>
      <c r="G70" s="268">
        <v>3.7051229720175955E-4</v>
      </c>
      <c r="H70" s="268">
        <v>1.98476242143812E-4</v>
      </c>
      <c r="I70" s="268">
        <v>0</v>
      </c>
      <c r="J70" s="268">
        <v>2.4060515917517556E-5</v>
      </c>
      <c r="K70" s="268">
        <v>0</v>
      </c>
      <c r="L70" s="268">
        <v>9.0882741141860911E-4</v>
      </c>
      <c r="M70" s="268">
        <v>6.4614016052806547E-4</v>
      </c>
      <c r="N70" s="268">
        <v>2.2755463881030947E-5</v>
      </c>
      <c r="O70" s="268">
        <v>8.2606727195974215E-4</v>
      </c>
      <c r="P70" s="268">
        <v>5.2951105486330495E-5</v>
      </c>
      <c r="Q70" s="268">
        <v>4.3705068926744756E-4</v>
      </c>
      <c r="R70" s="268">
        <v>2.8006434683728346E-4</v>
      </c>
      <c r="S70" s="268">
        <v>0</v>
      </c>
      <c r="T70" s="268">
        <v>1.3362113435615006E-3</v>
      </c>
      <c r="U70" s="268">
        <v>0</v>
      </c>
      <c r="V70" s="268">
        <v>1.2254347345208815E-2</v>
      </c>
      <c r="W70" s="268">
        <v>0</v>
      </c>
      <c r="X70" s="268">
        <v>6.192161089571626E-3</v>
      </c>
      <c r="Y70" s="268">
        <v>1.7831667295332076E-3</v>
      </c>
      <c r="Z70" s="268">
        <v>1.6724537821245333E-3</v>
      </c>
      <c r="AA70" s="268">
        <v>0</v>
      </c>
      <c r="AB70" s="268">
        <v>4.1388056860058777E-3</v>
      </c>
      <c r="AC70" s="268">
        <v>0</v>
      </c>
      <c r="AD70" s="268">
        <v>1.2703345746072714E-3</v>
      </c>
      <c r="AE70" s="268">
        <v>2.6564416138598373E-4</v>
      </c>
      <c r="AF70" s="268">
        <v>2.1069401990486726E-5</v>
      </c>
      <c r="AG70" s="268">
        <v>9.6529080663422973E-4</v>
      </c>
      <c r="AH70" s="268" t="e">
        <v>#DIV/0!</v>
      </c>
      <c r="AI70" s="268">
        <v>5.4298440726036968E-4</v>
      </c>
      <c r="AJ70" s="365">
        <v>2.1573928137890594E-4</v>
      </c>
    </row>
    <row r="71" spans="2:36" x14ac:dyDescent="0.25">
      <c r="B71" s="294">
        <v>149230</v>
      </c>
      <c r="C71" s="264" t="s">
        <v>1498</v>
      </c>
      <c r="D71" s="268">
        <v>0</v>
      </c>
      <c r="E71" s="268">
        <v>1.0131686030150788E-4</v>
      </c>
      <c r="F71" s="268">
        <v>3.607255200297333E-6</v>
      </c>
      <c r="G71" s="268">
        <v>6.3274775009647495E-6</v>
      </c>
      <c r="H71" s="268">
        <v>2.4998118064866169E-5</v>
      </c>
      <c r="I71" s="268">
        <v>0</v>
      </c>
      <c r="J71" s="268">
        <v>2.0290642568902923E-5</v>
      </c>
      <c r="K71" s="268">
        <v>0</v>
      </c>
      <c r="L71" s="268">
        <v>0</v>
      </c>
      <c r="M71" s="268">
        <v>0</v>
      </c>
      <c r="N71" s="268">
        <v>0</v>
      </c>
      <c r="O71" s="268">
        <v>0</v>
      </c>
      <c r="P71" s="268">
        <v>0</v>
      </c>
      <c r="Q71" s="268">
        <v>0</v>
      </c>
      <c r="R71" s="268">
        <v>4.6769616126403522E-6</v>
      </c>
      <c r="S71" s="268">
        <v>2.9121363244030027E-5</v>
      </c>
      <c r="T71" s="268">
        <v>0</v>
      </c>
      <c r="U71" s="268">
        <v>0</v>
      </c>
      <c r="V71" s="268">
        <v>0</v>
      </c>
      <c r="W71" s="268">
        <v>0</v>
      </c>
      <c r="X71" s="268">
        <v>0</v>
      </c>
      <c r="Y71" s="268">
        <v>0</v>
      </c>
      <c r="Z71" s="268">
        <v>0</v>
      </c>
      <c r="AA71" s="268">
        <v>0</v>
      </c>
      <c r="AB71" s="268">
        <v>3.6915387782014984E-4</v>
      </c>
      <c r="AC71" s="268">
        <v>0</v>
      </c>
      <c r="AD71" s="268">
        <v>6.4144193085885213E-5</v>
      </c>
      <c r="AE71" s="268">
        <v>1.9539392335677862E-5</v>
      </c>
      <c r="AF71" s="268">
        <v>0</v>
      </c>
      <c r="AG71" s="268">
        <v>0</v>
      </c>
      <c r="AH71" s="268" t="e">
        <v>#DIV/0!</v>
      </c>
      <c r="AI71" s="268">
        <v>0</v>
      </c>
      <c r="AJ71" s="365">
        <v>2.3857044401996733E-5</v>
      </c>
    </row>
    <row r="72" spans="2:36" x14ac:dyDescent="0.25">
      <c r="B72" s="294">
        <v>149235</v>
      </c>
      <c r="C72" s="264" t="s">
        <v>1499</v>
      </c>
      <c r="D72" s="268">
        <v>0</v>
      </c>
      <c r="E72" s="268">
        <v>0</v>
      </c>
      <c r="F72" s="268">
        <v>0</v>
      </c>
      <c r="G72" s="268">
        <v>0</v>
      </c>
      <c r="H72" s="268">
        <v>0</v>
      </c>
      <c r="I72" s="268">
        <v>0</v>
      </c>
      <c r="J72" s="268">
        <v>0</v>
      </c>
      <c r="K72" s="268">
        <v>0</v>
      </c>
      <c r="L72" s="268">
        <v>0</v>
      </c>
      <c r="M72" s="268">
        <v>0</v>
      </c>
      <c r="N72" s="268">
        <v>0</v>
      </c>
      <c r="O72" s="268">
        <v>0</v>
      </c>
      <c r="P72" s="268">
        <v>0</v>
      </c>
      <c r="Q72" s="268">
        <v>0</v>
      </c>
      <c r="R72" s="268">
        <v>0</v>
      </c>
      <c r="S72" s="268">
        <v>0</v>
      </c>
      <c r="T72" s="268">
        <v>0</v>
      </c>
      <c r="U72" s="268">
        <v>0</v>
      </c>
      <c r="V72" s="268">
        <v>0</v>
      </c>
      <c r="W72" s="268">
        <v>0</v>
      </c>
      <c r="X72" s="268">
        <v>0</v>
      </c>
      <c r="Y72" s="268">
        <v>0</v>
      </c>
      <c r="Z72" s="268">
        <v>0</v>
      </c>
      <c r="AA72" s="268">
        <v>0</v>
      </c>
      <c r="AB72" s="268">
        <v>0</v>
      </c>
      <c r="AC72" s="268">
        <v>0</v>
      </c>
      <c r="AD72" s="268">
        <v>0</v>
      </c>
      <c r="AE72" s="268">
        <v>0</v>
      </c>
      <c r="AF72" s="268">
        <v>0</v>
      </c>
      <c r="AG72" s="268">
        <v>0</v>
      </c>
      <c r="AH72" s="268" t="e">
        <v>#DIV/0!</v>
      </c>
      <c r="AI72" s="268">
        <v>0</v>
      </c>
      <c r="AJ72" s="365">
        <v>0</v>
      </c>
    </row>
    <row r="73" spans="2:36" x14ac:dyDescent="0.25">
      <c r="B73" s="294">
        <v>149240</v>
      </c>
      <c r="C73" s="264" t="s">
        <v>1500</v>
      </c>
      <c r="D73" s="268">
        <v>4.4454779799101077E-5</v>
      </c>
      <c r="E73" s="268">
        <v>8.1375172252801703E-6</v>
      </c>
      <c r="F73" s="268">
        <v>1.422373324682564E-4</v>
      </c>
      <c r="G73" s="268">
        <v>1.3071503920009606E-5</v>
      </c>
      <c r="H73" s="268">
        <v>6.9284124556934939E-5</v>
      </c>
      <c r="I73" s="268">
        <v>0</v>
      </c>
      <c r="J73" s="268">
        <v>0</v>
      </c>
      <c r="K73" s="268">
        <v>0</v>
      </c>
      <c r="L73" s="268">
        <v>0</v>
      </c>
      <c r="M73" s="268">
        <v>0</v>
      </c>
      <c r="N73" s="268">
        <v>0</v>
      </c>
      <c r="O73" s="268">
        <v>3.6037656435515894E-4</v>
      </c>
      <c r="P73" s="268">
        <v>7.2506552128354223E-6</v>
      </c>
      <c r="Q73" s="268">
        <v>1.1407989028701412E-3</v>
      </c>
      <c r="R73" s="268">
        <v>7.8373175797028915E-5</v>
      </c>
      <c r="S73" s="268">
        <v>3.2371219528611739E-4</v>
      </c>
      <c r="T73" s="268">
        <v>0</v>
      </c>
      <c r="U73" s="268">
        <v>0</v>
      </c>
      <c r="V73" s="268">
        <v>9.8994840885481918E-4</v>
      </c>
      <c r="W73" s="268">
        <v>1.2316248771154564E-3</v>
      </c>
      <c r="X73" s="268">
        <v>0</v>
      </c>
      <c r="Y73" s="268">
        <v>2.2970003539751479E-2</v>
      </c>
      <c r="Z73" s="268">
        <v>0</v>
      </c>
      <c r="AA73" s="268">
        <v>9.0497235102582731E-4</v>
      </c>
      <c r="AB73" s="268">
        <v>1.3653588431533654E-2</v>
      </c>
      <c r="AC73" s="268">
        <v>0</v>
      </c>
      <c r="AD73" s="268">
        <v>3.6987084041877837E-3</v>
      </c>
      <c r="AE73" s="268">
        <v>2.060019072850317E-4</v>
      </c>
      <c r="AF73" s="268">
        <v>0</v>
      </c>
      <c r="AG73" s="268">
        <v>1.0581414960928214E-5</v>
      </c>
      <c r="AH73" s="268" t="e">
        <v>#DIV/0!</v>
      </c>
      <c r="AI73" s="268">
        <v>7.3044158583105596E-3</v>
      </c>
      <c r="AJ73" s="365">
        <v>1.8321734192859484E-4</v>
      </c>
    </row>
    <row r="74" spans="2:36" x14ac:dyDescent="0.25">
      <c r="B74" s="294">
        <v>149245</v>
      </c>
      <c r="C74" s="264" t="s">
        <v>1501</v>
      </c>
      <c r="D74" s="268">
        <v>0</v>
      </c>
      <c r="E74" s="268">
        <v>0</v>
      </c>
      <c r="F74" s="268">
        <v>0</v>
      </c>
      <c r="G74" s="268">
        <v>0</v>
      </c>
      <c r="H74" s="268">
        <v>0</v>
      </c>
      <c r="I74" s="268">
        <v>0</v>
      </c>
      <c r="J74" s="268">
        <v>0</v>
      </c>
      <c r="K74" s="268">
        <v>0</v>
      </c>
      <c r="L74" s="268">
        <v>0</v>
      </c>
      <c r="M74" s="268">
        <v>0</v>
      </c>
      <c r="N74" s="268">
        <v>0</v>
      </c>
      <c r="O74" s="268">
        <v>0</v>
      </c>
      <c r="P74" s="268">
        <v>0</v>
      </c>
      <c r="Q74" s="268">
        <v>0</v>
      </c>
      <c r="R74" s="268">
        <v>0</v>
      </c>
      <c r="S74" s="268">
        <v>0</v>
      </c>
      <c r="T74" s="268">
        <v>0</v>
      </c>
      <c r="U74" s="268">
        <v>0</v>
      </c>
      <c r="V74" s="268">
        <v>0</v>
      </c>
      <c r="W74" s="268">
        <v>0</v>
      </c>
      <c r="X74" s="268">
        <v>0</v>
      </c>
      <c r="Y74" s="268">
        <v>0</v>
      </c>
      <c r="Z74" s="268">
        <v>0</v>
      </c>
      <c r="AA74" s="268">
        <v>0</v>
      </c>
      <c r="AB74" s="268">
        <v>0</v>
      </c>
      <c r="AC74" s="268">
        <v>0</v>
      </c>
      <c r="AD74" s="268">
        <v>0</v>
      </c>
      <c r="AE74" s="268">
        <v>0</v>
      </c>
      <c r="AF74" s="268">
        <v>0</v>
      </c>
      <c r="AG74" s="268">
        <v>0</v>
      </c>
      <c r="AH74" s="268" t="e">
        <v>#DIV/0!</v>
      </c>
      <c r="AI74" s="268">
        <v>0</v>
      </c>
      <c r="AJ74" s="365">
        <v>0</v>
      </c>
    </row>
    <row r="75" spans="2:36" x14ac:dyDescent="0.25">
      <c r="B75" s="294">
        <v>149250</v>
      </c>
      <c r="C75" s="264" t="s">
        <v>1502</v>
      </c>
      <c r="D75" s="268">
        <v>0</v>
      </c>
      <c r="E75" s="268">
        <v>1.6662331482684741E-6</v>
      </c>
      <c r="F75" s="268">
        <v>0</v>
      </c>
      <c r="G75" s="268">
        <v>0</v>
      </c>
      <c r="H75" s="268">
        <v>3.681416184693255E-7</v>
      </c>
      <c r="I75" s="268">
        <v>0</v>
      </c>
      <c r="J75" s="268">
        <v>0</v>
      </c>
      <c r="K75" s="268">
        <v>0</v>
      </c>
      <c r="L75" s="268">
        <v>0</v>
      </c>
      <c r="M75" s="268">
        <v>0</v>
      </c>
      <c r="N75" s="268">
        <v>0</v>
      </c>
      <c r="O75" s="268">
        <v>0</v>
      </c>
      <c r="P75" s="268">
        <v>0</v>
      </c>
      <c r="Q75" s="268">
        <v>0</v>
      </c>
      <c r="R75" s="268">
        <v>0</v>
      </c>
      <c r="S75" s="268">
        <v>0</v>
      </c>
      <c r="T75" s="268">
        <v>0</v>
      </c>
      <c r="U75" s="268">
        <v>0</v>
      </c>
      <c r="V75" s="268">
        <v>0</v>
      </c>
      <c r="W75" s="268">
        <v>0</v>
      </c>
      <c r="X75" s="268">
        <v>0</v>
      </c>
      <c r="Y75" s="268">
        <v>0</v>
      </c>
      <c r="Z75" s="268">
        <v>0</v>
      </c>
      <c r="AA75" s="268">
        <v>0</v>
      </c>
      <c r="AB75" s="268">
        <v>0</v>
      </c>
      <c r="AC75" s="268">
        <v>0</v>
      </c>
      <c r="AD75" s="268">
        <v>0</v>
      </c>
      <c r="AE75" s="268">
        <v>2.2958464289086621E-7</v>
      </c>
      <c r="AF75" s="268">
        <v>0</v>
      </c>
      <c r="AG75" s="268">
        <v>0</v>
      </c>
      <c r="AH75" s="268" t="e">
        <v>#DIV/0!</v>
      </c>
      <c r="AI75" s="268">
        <v>0</v>
      </c>
      <c r="AJ75" s="365">
        <v>2.8031634379247675E-7</v>
      </c>
    </row>
    <row r="76" spans="2:36" x14ac:dyDescent="0.25">
      <c r="B76" s="294">
        <v>149505</v>
      </c>
      <c r="C76" s="264" t="s">
        <v>1496</v>
      </c>
      <c r="D76" s="268">
        <v>0</v>
      </c>
      <c r="E76" s="268">
        <v>4.7376447810910514E-5</v>
      </c>
      <c r="F76" s="268">
        <v>5.3431221838712262E-4</v>
      </c>
      <c r="G76" s="268">
        <v>2.3264638420268684E-4</v>
      </c>
      <c r="H76" s="268">
        <v>2.656259592467091E-4</v>
      </c>
      <c r="I76" s="268">
        <v>1.8811212743734997E-4</v>
      </c>
      <c r="J76" s="268">
        <v>0</v>
      </c>
      <c r="K76" s="268">
        <v>0</v>
      </c>
      <c r="L76" s="268">
        <v>0</v>
      </c>
      <c r="M76" s="268">
        <v>0</v>
      </c>
      <c r="N76" s="268">
        <v>6.2433031841122049E-7</v>
      </c>
      <c r="O76" s="268">
        <v>4.5248339316320803E-3</v>
      </c>
      <c r="P76" s="268">
        <v>0</v>
      </c>
      <c r="Q76" s="268">
        <v>0</v>
      </c>
      <c r="R76" s="268">
        <v>1.8790147659327583E-4</v>
      </c>
      <c r="S76" s="268">
        <v>0</v>
      </c>
      <c r="T76" s="268">
        <v>1.5329088717468782E-4</v>
      </c>
      <c r="U76" s="268">
        <v>0</v>
      </c>
      <c r="V76" s="268">
        <v>0</v>
      </c>
      <c r="W76" s="268">
        <v>0</v>
      </c>
      <c r="X76" s="268">
        <v>0</v>
      </c>
      <c r="Y76" s="268">
        <v>0</v>
      </c>
      <c r="Z76" s="268">
        <v>0</v>
      </c>
      <c r="AA76" s="268">
        <v>0</v>
      </c>
      <c r="AB76" s="268">
        <v>0</v>
      </c>
      <c r="AC76" s="268">
        <v>0</v>
      </c>
      <c r="AD76" s="268">
        <v>1.7057348223750388E-5</v>
      </c>
      <c r="AE76" s="268">
        <v>2.3008259644562726E-4</v>
      </c>
      <c r="AF76" s="268">
        <v>5.7807067885880518E-7</v>
      </c>
      <c r="AG76" s="268">
        <v>0</v>
      </c>
      <c r="AH76" s="268" t="e">
        <v>#DIV/0!</v>
      </c>
      <c r="AI76" s="268">
        <v>0</v>
      </c>
      <c r="AJ76" s="365">
        <v>2.8086261168567081E-4</v>
      </c>
    </row>
    <row r="77" spans="2:36" x14ac:dyDescent="0.25">
      <c r="B77" s="294">
        <v>149520</v>
      </c>
      <c r="C77" s="264" t="s">
        <v>1497</v>
      </c>
      <c r="D77" s="268">
        <v>3.9964083687184778E-5</v>
      </c>
      <c r="E77" s="268">
        <v>5.6621129478168495E-5</v>
      </c>
      <c r="F77" s="268">
        <v>6.1770566402439219E-4</v>
      </c>
      <c r="G77" s="268">
        <v>2.1309354639275067E-3</v>
      </c>
      <c r="H77" s="268">
        <v>6.6380953233671671E-4</v>
      </c>
      <c r="I77" s="268">
        <v>7.1710844976141807E-5</v>
      </c>
      <c r="J77" s="268">
        <v>3.1567928247648666E-5</v>
      </c>
      <c r="K77" s="268">
        <v>0</v>
      </c>
      <c r="L77" s="268">
        <v>3.5117223489871123E-4</v>
      </c>
      <c r="M77" s="268">
        <v>8.2976899115861822E-4</v>
      </c>
      <c r="N77" s="268">
        <v>1.1981774404596324E-4</v>
      </c>
      <c r="O77" s="268">
        <v>1.376169354088798E-3</v>
      </c>
      <c r="P77" s="268">
        <v>1.3743091771231877E-5</v>
      </c>
      <c r="Q77" s="268">
        <v>3.294501559386214E-4</v>
      </c>
      <c r="R77" s="268">
        <v>2.3196084269911838E-4</v>
      </c>
      <c r="S77" s="268">
        <v>0</v>
      </c>
      <c r="T77" s="268">
        <v>1.4775254820918722E-3</v>
      </c>
      <c r="U77" s="268">
        <v>0</v>
      </c>
      <c r="V77" s="268">
        <v>1.4391910663767321E-3</v>
      </c>
      <c r="W77" s="268">
        <v>0</v>
      </c>
      <c r="X77" s="268">
        <v>8.9060555506918267E-3</v>
      </c>
      <c r="Y77" s="268">
        <v>3.9286775875878657E-4</v>
      </c>
      <c r="Z77" s="268">
        <v>2.2138651903116559E-3</v>
      </c>
      <c r="AA77" s="268">
        <v>0</v>
      </c>
      <c r="AB77" s="268">
        <v>0</v>
      </c>
      <c r="AC77" s="268">
        <v>0</v>
      </c>
      <c r="AD77" s="268">
        <v>3.8069752066319728E-4</v>
      </c>
      <c r="AE77" s="268">
        <v>5.0675153896123193E-4</v>
      </c>
      <c r="AF77" s="268">
        <v>1.1093987044588756E-4</v>
      </c>
      <c r="AG77" s="268">
        <v>4.808758787087881E-4</v>
      </c>
      <c r="AH77" s="268" t="e">
        <v>#DIV/0!</v>
      </c>
      <c r="AI77" s="268">
        <v>1.1963046617474309E-4</v>
      </c>
      <c r="AJ77" s="365">
        <v>5.552896831109254E-4</v>
      </c>
    </row>
    <row r="78" spans="2:36" x14ac:dyDescent="0.25">
      <c r="B78" s="294">
        <v>149530</v>
      </c>
      <c r="C78" s="264" t="s">
        <v>1498</v>
      </c>
      <c r="D78" s="268">
        <v>0</v>
      </c>
      <c r="E78" s="268">
        <v>5.8128282192410372E-5</v>
      </c>
      <c r="F78" s="268">
        <v>2.5541580230970217E-4</v>
      </c>
      <c r="G78" s="268">
        <v>0</v>
      </c>
      <c r="H78" s="268">
        <v>1.1400127283880325E-4</v>
      </c>
      <c r="I78" s="268">
        <v>0</v>
      </c>
      <c r="J78" s="268">
        <v>0</v>
      </c>
      <c r="K78" s="268">
        <v>0</v>
      </c>
      <c r="L78" s="268">
        <v>0</v>
      </c>
      <c r="M78" s="268">
        <v>0</v>
      </c>
      <c r="N78" s="268">
        <v>0</v>
      </c>
      <c r="O78" s="268">
        <v>4.8829658191112693E-5</v>
      </c>
      <c r="P78" s="268">
        <v>0</v>
      </c>
      <c r="Q78" s="268">
        <v>0</v>
      </c>
      <c r="R78" s="268">
        <v>1.7885082983880075E-6</v>
      </c>
      <c r="S78" s="268">
        <v>0</v>
      </c>
      <c r="T78" s="268">
        <v>0</v>
      </c>
      <c r="U78" s="268">
        <v>0</v>
      </c>
      <c r="V78" s="268">
        <v>0</v>
      </c>
      <c r="W78" s="268">
        <v>0</v>
      </c>
      <c r="X78" s="268">
        <v>0</v>
      </c>
      <c r="Y78" s="268">
        <v>0</v>
      </c>
      <c r="Z78" s="268">
        <v>0</v>
      </c>
      <c r="AA78" s="268">
        <v>0</v>
      </c>
      <c r="AB78" s="268">
        <v>0</v>
      </c>
      <c r="AC78" s="268">
        <v>0</v>
      </c>
      <c r="AD78" s="268">
        <v>0</v>
      </c>
      <c r="AE78" s="268">
        <v>7.1702051591206593E-5</v>
      </c>
      <c r="AF78" s="268">
        <v>0</v>
      </c>
      <c r="AG78" s="268">
        <v>0</v>
      </c>
      <c r="AH78" s="268" t="e">
        <v>#DIV/0!</v>
      </c>
      <c r="AI78" s="268">
        <v>0</v>
      </c>
      <c r="AJ78" s="365">
        <v>8.7546173347582387E-5</v>
      </c>
    </row>
    <row r="79" spans="2:36" x14ac:dyDescent="0.25">
      <c r="B79" s="294">
        <v>149535</v>
      </c>
      <c r="C79" s="264" t="s">
        <v>1499</v>
      </c>
      <c r="D79" s="268">
        <v>0</v>
      </c>
      <c r="E79" s="268">
        <v>0</v>
      </c>
      <c r="F79" s="268">
        <v>0</v>
      </c>
      <c r="G79" s="268">
        <v>0</v>
      </c>
      <c r="H79" s="268">
        <v>0</v>
      </c>
      <c r="I79" s="268">
        <v>0</v>
      </c>
      <c r="J79" s="268">
        <v>0</v>
      </c>
      <c r="K79" s="268">
        <v>0</v>
      </c>
      <c r="L79" s="268">
        <v>0</v>
      </c>
      <c r="M79" s="268">
        <v>0</v>
      </c>
      <c r="N79" s="268">
        <v>0</v>
      </c>
      <c r="O79" s="268">
        <v>0</v>
      </c>
      <c r="P79" s="268">
        <v>0</v>
      </c>
      <c r="Q79" s="268">
        <v>0</v>
      </c>
      <c r="R79" s="268">
        <v>0</v>
      </c>
      <c r="S79" s="268">
        <v>0</v>
      </c>
      <c r="T79" s="268">
        <v>0</v>
      </c>
      <c r="U79" s="268">
        <v>0</v>
      </c>
      <c r="V79" s="268">
        <v>0</v>
      </c>
      <c r="W79" s="268">
        <v>0</v>
      </c>
      <c r="X79" s="268">
        <v>0</v>
      </c>
      <c r="Y79" s="268">
        <v>0</v>
      </c>
      <c r="Z79" s="268">
        <v>0</v>
      </c>
      <c r="AA79" s="268">
        <v>0</v>
      </c>
      <c r="AB79" s="268">
        <v>0</v>
      </c>
      <c r="AC79" s="268">
        <v>0</v>
      </c>
      <c r="AD79" s="268">
        <v>0</v>
      </c>
      <c r="AE79" s="268">
        <v>0</v>
      </c>
      <c r="AF79" s="268">
        <v>0</v>
      </c>
      <c r="AG79" s="268">
        <v>0</v>
      </c>
      <c r="AH79" s="268" t="e">
        <v>#DIV/0!</v>
      </c>
      <c r="AI79" s="268">
        <v>0</v>
      </c>
      <c r="AJ79" s="365">
        <v>0</v>
      </c>
    </row>
    <row r="80" spans="2:36" x14ac:dyDescent="0.25">
      <c r="B80" s="294">
        <v>149540</v>
      </c>
      <c r="C80" s="264" t="s">
        <v>1500</v>
      </c>
      <c r="D80" s="268">
        <v>7.4544331562296678E-7</v>
      </c>
      <c r="E80" s="268">
        <v>3.3674766141636277E-6</v>
      </c>
      <c r="F80" s="268">
        <v>1.421171680235994E-3</v>
      </c>
      <c r="G80" s="268">
        <v>2.9462407606949092E-5</v>
      </c>
      <c r="H80" s="268">
        <v>5.692639451616567E-4</v>
      </c>
      <c r="I80" s="268">
        <v>0</v>
      </c>
      <c r="J80" s="268">
        <v>0</v>
      </c>
      <c r="K80" s="268">
        <v>0</v>
      </c>
      <c r="L80" s="268">
        <v>0</v>
      </c>
      <c r="M80" s="268">
        <v>0</v>
      </c>
      <c r="N80" s="268">
        <v>0</v>
      </c>
      <c r="O80" s="268">
        <v>3.0840580286390192E-4</v>
      </c>
      <c r="P80" s="268">
        <v>0</v>
      </c>
      <c r="Q80" s="268">
        <v>1.0722942557566562E-3</v>
      </c>
      <c r="R80" s="268">
        <v>7.2209004604947106E-5</v>
      </c>
      <c r="S80" s="268">
        <v>1.8256327442411736E-4</v>
      </c>
      <c r="T80" s="268">
        <v>0</v>
      </c>
      <c r="U80" s="268">
        <v>0</v>
      </c>
      <c r="V80" s="268">
        <v>1.4604404132119483E-3</v>
      </c>
      <c r="W80" s="268">
        <v>0</v>
      </c>
      <c r="X80" s="268">
        <v>0</v>
      </c>
      <c r="Y80" s="268">
        <v>3.7350952953707829E-3</v>
      </c>
      <c r="Z80" s="268">
        <v>1.2976874889271116E-4</v>
      </c>
      <c r="AA80" s="268">
        <v>1.7698150733929722E-4</v>
      </c>
      <c r="AB80" s="268">
        <v>1.550371351023818E-4</v>
      </c>
      <c r="AC80" s="268">
        <v>0</v>
      </c>
      <c r="AD80" s="268">
        <v>3.7549595080610523E-4</v>
      </c>
      <c r="AE80" s="268">
        <v>3.9335473998327333E-4</v>
      </c>
      <c r="AF80" s="268">
        <v>0</v>
      </c>
      <c r="AG80" s="268">
        <v>1.56104357557197E-5</v>
      </c>
      <c r="AH80" s="268" t="e">
        <v>#DIV/0!</v>
      </c>
      <c r="AI80" s="268">
        <v>1.1979673005597729E-3</v>
      </c>
      <c r="AJ80" s="365">
        <v>4.6761559989297362E-4</v>
      </c>
    </row>
    <row r="81" spans="1:42" x14ac:dyDescent="0.25">
      <c r="B81" s="294">
        <v>149545</v>
      </c>
      <c r="C81" s="264" t="s">
        <v>1501</v>
      </c>
      <c r="D81" s="268">
        <v>0</v>
      </c>
      <c r="E81" s="268">
        <v>0</v>
      </c>
      <c r="F81" s="268">
        <v>0</v>
      </c>
      <c r="G81" s="268">
        <v>0</v>
      </c>
      <c r="H81" s="268">
        <v>0</v>
      </c>
      <c r="I81" s="268">
        <v>0</v>
      </c>
      <c r="J81" s="268">
        <v>0</v>
      </c>
      <c r="K81" s="268">
        <v>0</v>
      </c>
      <c r="L81" s="268">
        <v>0</v>
      </c>
      <c r="M81" s="268">
        <v>0</v>
      </c>
      <c r="N81" s="268">
        <v>0</v>
      </c>
      <c r="O81" s="268">
        <v>0</v>
      </c>
      <c r="P81" s="268">
        <v>0</v>
      </c>
      <c r="Q81" s="268">
        <v>0</v>
      </c>
      <c r="R81" s="268">
        <v>0</v>
      </c>
      <c r="S81" s="268">
        <v>0</v>
      </c>
      <c r="T81" s="268">
        <v>0</v>
      </c>
      <c r="U81" s="268">
        <v>0</v>
      </c>
      <c r="V81" s="268">
        <v>0</v>
      </c>
      <c r="W81" s="268">
        <v>0</v>
      </c>
      <c r="X81" s="268">
        <v>0</v>
      </c>
      <c r="Y81" s="268">
        <v>0</v>
      </c>
      <c r="Z81" s="268">
        <v>0</v>
      </c>
      <c r="AA81" s="268">
        <v>0</v>
      </c>
      <c r="AB81" s="268">
        <v>0</v>
      </c>
      <c r="AC81" s="268">
        <v>0</v>
      </c>
      <c r="AD81" s="268">
        <v>0</v>
      </c>
      <c r="AE81" s="268">
        <v>0</v>
      </c>
      <c r="AF81" s="268">
        <v>0</v>
      </c>
      <c r="AG81" s="268">
        <v>0</v>
      </c>
      <c r="AH81" s="268" t="e">
        <v>#DIV/0!</v>
      </c>
      <c r="AI81" s="268">
        <v>0</v>
      </c>
      <c r="AJ81" s="365">
        <v>0</v>
      </c>
    </row>
    <row r="82" spans="1:42" x14ac:dyDescent="0.25">
      <c r="B82" s="294">
        <v>149550</v>
      </c>
      <c r="C82" s="264" t="s">
        <v>1502</v>
      </c>
      <c r="D82" s="268">
        <v>0</v>
      </c>
      <c r="E82" s="268">
        <v>0</v>
      </c>
      <c r="F82" s="268">
        <v>7.1867560073018729E-7</v>
      </c>
      <c r="G82" s="268">
        <v>0</v>
      </c>
      <c r="H82" s="268">
        <v>2.8463383464232341E-7</v>
      </c>
      <c r="I82" s="268">
        <v>0</v>
      </c>
      <c r="J82" s="268">
        <v>0</v>
      </c>
      <c r="K82" s="268">
        <v>0</v>
      </c>
      <c r="L82" s="268">
        <v>0</v>
      </c>
      <c r="M82" s="268">
        <v>0</v>
      </c>
      <c r="N82" s="268">
        <v>0</v>
      </c>
      <c r="O82" s="268">
        <v>0</v>
      </c>
      <c r="P82" s="268">
        <v>0</v>
      </c>
      <c r="Q82" s="268">
        <v>0</v>
      </c>
      <c r="R82" s="268">
        <v>0</v>
      </c>
      <c r="S82" s="268">
        <v>0</v>
      </c>
      <c r="T82" s="268">
        <v>0</v>
      </c>
      <c r="U82" s="268">
        <v>0</v>
      </c>
      <c r="V82" s="268">
        <v>0</v>
      </c>
      <c r="W82" s="268">
        <v>0</v>
      </c>
      <c r="X82" s="268">
        <v>0</v>
      </c>
      <c r="Y82" s="268">
        <v>0</v>
      </c>
      <c r="Z82" s="268">
        <v>0</v>
      </c>
      <c r="AA82" s="268">
        <v>0</v>
      </c>
      <c r="AB82" s="268">
        <v>0</v>
      </c>
      <c r="AC82" s="268">
        <v>0</v>
      </c>
      <c r="AD82" s="268">
        <v>0</v>
      </c>
      <c r="AE82" s="268">
        <v>1.7750657356459848E-7</v>
      </c>
      <c r="AF82" s="268">
        <v>0</v>
      </c>
      <c r="AG82" s="268">
        <v>0</v>
      </c>
      <c r="AH82" s="268" t="e">
        <v>#DIV/0!</v>
      </c>
      <c r="AI82" s="268">
        <v>0</v>
      </c>
      <c r="AJ82" s="365">
        <v>2.1673049675370131E-7</v>
      </c>
    </row>
    <row r="83" spans="1:42" x14ac:dyDescent="0.25">
      <c r="B83" s="295"/>
      <c r="C83" s="266" t="s">
        <v>499</v>
      </c>
      <c r="D83" s="267">
        <v>7.6460242597387977E-3</v>
      </c>
      <c r="E83" s="267">
        <v>1.4504652070441399E-2</v>
      </c>
      <c r="F83" s="267">
        <v>2.4912393915902942E-2</v>
      </c>
      <c r="G83" s="267">
        <v>1.6283659920493194E-2</v>
      </c>
      <c r="H83" s="267">
        <v>1.7616419101646321E-2</v>
      </c>
      <c r="I83" s="267">
        <v>2.5147585627434771E-2</v>
      </c>
      <c r="J83" s="267">
        <v>6.0839414515232752E-3</v>
      </c>
      <c r="K83" s="267">
        <v>0</v>
      </c>
      <c r="L83" s="267">
        <v>3.3915306368215381E-2</v>
      </c>
      <c r="M83" s="267">
        <v>1.9653615672625482E-2</v>
      </c>
      <c r="N83" s="267">
        <v>6.1476194730172296E-3</v>
      </c>
      <c r="O83" s="267">
        <v>1.9601727223808353E-2</v>
      </c>
      <c r="P83" s="267">
        <v>9.1780412125371108E-3</v>
      </c>
      <c r="Q83" s="267">
        <v>4.0705440158788457E-2</v>
      </c>
      <c r="R83" s="267">
        <v>1.6916474006700644E-2</v>
      </c>
      <c r="S83" s="267">
        <v>1.2764822829301243E-2</v>
      </c>
      <c r="T83" s="267">
        <v>2.0535773771713929E-2</v>
      </c>
      <c r="U83" s="267">
        <v>3.1896249922943293E-2</v>
      </c>
      <c r="V83" s="267">
        <v>4.2895263675293692E-2</v>
      </c>
      <c r="W83" s="267">
        <v>1.5381651509675087E-3</v>
      </c>
      <c r="X83" s="267">
        <v>3.7762936093636186E-2</v>
      </c>
      <c r="Y83" s="267">
        <v>0.11650615088201653</v>
      </c>
      <c r="Z83" s="267">
        <v>2.6760754453596575E-2</v>
      </c>
      <c r="AA83" s="267">
        <v>2.3079586138442007E-2</v>
      </c>
      <c r="AB83" s="267">
        <v>3.2493109021759073E-2</v>
      </c>
      <c r="AC83" s="267">
        <v>3.0405647657280082E-2</v>
      </c>
      <c r="AD83" s="267">
        <v>2.5895395752706257E-2</v>
      </c>
      <c r="AE83" s="267">
        <v>1.7683576176615347E-2</v>
      </c>
      <c r="AF83" s="267">
        <v>5.6921127443821601E-3</v>
      </c>
      <c r="AG83" s="267">
        <v>3.049280911211057E-2</v>
      </c>
      <c r="AH83" s="267" t="e">
        <v>#DIV/0!</v>
      </c>
      <c r="AI83" s="267">
        <v>5.4114838324436386E-2</v>
      </c>
      <c r="AJ83" s="366">
        <v>1.7283711022974331E-2</v>
      </c>
      <c r="AK83" s="253"/>
      <c r="AL83" s="253"/>
      <c r="AM83" s="253"/>
      <c r="AN83" s="253"/>
      <c r="AO83" s="253"/>
      <c r="AP83" s="253"/>
    </row>
    <row r="84" spans="1:42" s="253" customFormat="1" x14ac:dyDescent="0.25">
      <c r="A84" s="199"/>
      <c r="B84" s="294"/>
      <c r="C84" s="264"/>
      <c r="D84" s="268"/>
      <c r="E84" s="268"/>
      <c r="F84" s="268"/>
      <c r="G84" s="268"/>
      <c r="H84" s="268"/>
      <c r="I84" s="268"/>
      <c r="J84" s="268"/>
      <c r="K84" s="268"/>
      <c r="L84" s="268"/>
      <c r="M84" s="268"/>
      <c r="N84" s="268"/>
      <c r="O84" s="268"/>
      <c r="P84" s="268"/>
      <c r="Q84" s="268"/>
      <c r="R84" s="268"/>
      <c r="S84" s="268"/>
      <c r="T84" s="268"/>
      <c r="U84" s="268"/>
      <c r="V84" s="268"/>
      <c r="W84" s="268"/>
      <c r="X84" s="268"/>
      <c r="Y84" s="268"/>
      <c r="Z84" s="268"/>
      <c r="AA84" s="268"/>
      <c r="AB84" s="268"/>
      <c r="AC84" s="268"/>
      <c r="AD84" s="268"/>
      <c r="AE84" s="268"/>
      <c r="AF84" s="268"/>
      <c r="AG84" s="268"/>
      <c r="AH84" s="268"/>
      <c r="AI84" s="268"/>
      <c r="AJ84" s="365"/>
      <c r="AK84" s="199"/>
      <c r="AL84" s="199"/>
      <c r="AM84" s="199"/>
      <c r="AN84" s="199"/>
      <c r="AO84" s="199"/>
      <c r="AP84" s="199"/>
    </row>
    <row r="85" spans="1:42" x14ac:dyDescent="0.25">
      <c r="B85" s="294"/>
      <c r="C85" s="264"/>
      <c r="D85" s="268"/>
      <c r="E85" s="268"/>
      <c r="F85" s="268"/>
      <c r="G85" s="268"/>
      <c r="H85" s="268"/>
      <c r="I85" s="268"/>
      <c r="J85" s="268"/>
      <c r="K85" s="268"/>
      <c r="L85" s="268"/>
      <c r="M85" s="268"/>
      <c r="N85" s="268"/>
      <c r="O85" s="268"/>
      <c r="P85" s="268"/>
      <c r="Q85" s="268"/>
      <c r="R85" s="268"/>
      <c r="S85" s="268"/>
      <c r="T85" s="268"/>
      <c r="U85" s="268"/>
      <c r="V85" s="268"/>
      <c r="W85" s="268"/>
      <c r="X85" s="268"/>
      <c r="Y85" s="268"/>
      <c r="Z85" s="268"/>
      <c r="AA85" s="268"/>
      <c r="AB85" s="268"/>
      <c r="AC85" s="268"/>
      <c r="AD85" s="268"/>
      <c r="AE85" s="268"/>
      <c r="AF85" s="268"/>
      <c r="AG85" s="268"/>
      <c r="AH85" s="268"/>
      <c r="AI85" s="268"/>
      <c r="AJ85" s="365"/>
    </row>
    <row r="86" spans="1:42" x14ac:dyDescent="0.25">
      <c r="B86" s="294">
        <v>1449</v>
      </c>
      <c r="C86" s="264" t="s">
        <v>1035</v>
      </c>
      <c r="D86" s="268">
        <v>2.5390624641061293E-3</v>
      </c>
      <c r="E86" s="268">
        <v>2.0371241221319052E-3</v>
      </c>
      <c r="F86" s="268">
        <v>7.7707930159862484E-4</v>
      </c>
      <c r="G86" s="268">
        <v>5.5033491555549771E-4</v>
      </c>
      <c r="H86" s="268">
        <v>1.35811108907387E-3</v>
      </c>
      <c r="I86" s="268">
        <v>1.4828573715448177E-3</v>
      </c>
      <c r="J86" s="268">
        <v>1.9282175344249813E-3</v>
      </c>
      <c r="K86" s="268">
        <v>9.7964183765408765E-9</v>
      </c>
      <c r="L86" s="268">
        <v>4.6411652582045921E-4</v>
      </c>
      <c r="M86" s="268">
        <v>7.74784570288547E-4</v>
      </c>
      <c r="N86" s="268">
        <v>7.4418727174016726E-4</v>
      </c>
      <c r="O86" s="268">
        <v>3.1120797945162672E-3</v>
      </c>
      <c r="P86" s="268">
        <v>1.4897156962903144E-3</v>
      </c>
      <c r="Q86" s="268">
        <v>3.2907208502014172E-8</v>
      </c>
      <c r="R86" s="268">
        <v>1.1210150093149561E-3</v>
      </c>
      <c r="S86" s="268">
        <v>4.0805080583690371E-3</v>
      </c>
      <c r="T86" s="268">
        <v>3.2326601196204343E-3</v>
      </c>
      <c r="U86" s="268">
        <v>2.4624840296215843E-3</v>
      </c>
      <c r="V86" s="268">
        <v>1.6907131933859103E-3</v>
      </c>
      <c r="W86" s="268">
        <v>0</v>
      </c>
      <c r="X86" s="268">
        <v>4.8341907622397224E-4</v>
      </c>
      <c r="Y86" s="268">
        <v>0</v>
      </c>
      <c r="Z86" s="268">
        <v>2.2761305896876385E-3</v>
      </c>
      <c r="AA86" s="268">
        <v>0</v>
      </c>
      <c r="AB86" s="268">
        <v>8.8304079520269002E-4</v>
      </c>
      <c r="AC86" s="268">
        <v>0</v>
      </c>
      <c r="AD86" s="268">
        <v>2.1967988245087675E-3</v>
      </c>
      <c r="AE86" s="268">
        <v>1.3084847826317744E-3</v>
      </c>
      <c r="AF86" s="268">
        <v>6.8904757924690937E-4</v>
      </c>
      <c r="AG86" s="268">
        <v>5.5387193918814744E-4</v>
      </c>
      <c r="AH86" s="268" t="e">
        <v>#DIV/0!</v>
      </c>
      <c r="AI86" s="268">
        <v>0</v>
      </c>
      <c r="AJ86" s="365">
        <v>1.4658955678599796E-3</v>
      </c>
    </row>
    <row r="87" spans="1:42" x14ac:dyDescent="0.25">
      <c r="B87" s="294">
        <v>1450</v>
      </c>
      <c r="C87" s="264" t="s">
        <v>1418</v>
      </c>
      <c r="D87" s="268">
        <v>2.0140726133381537E-3</v>
      </c>
      <c r="E87" s="268">
        <v>7.7908523247817007E-3</v>
      </c>
      <c r="F87" s="268">
        <v>3.1375092348573138E-3</v>
      </c>
      <c r="G87" s="268">
        <v>1.1354832787004157E-3</v>
      </c>
      <c r="H87" s="268">
        <v>3.5709113407027854E-3</v>
      </c>
      <c r="I87" s="268">
        <v>9.6682187951158127E-3</v>
      </c>
      <c r="J87" s="268">
        <v>3.2809561861756077E-3</v>
      </c>
      <c r="K87" s="268">
        <v>0</v>
      </c>
      <c r="L87" s="268">
        <v>4.8521630906324682E-3</v>
      </c>
      <c r="M87" s="268">
        <v>3.3390637166493854E-3</v>
      </c>
      <c r="N87" s="268">
        <v>2.086832250213944E-3</v>
      </c>
      <c r="O87" s="268">
        <v>3.614868760980005E-3</v>
      </c>
      <c r="P87" s="268">
        <v>8.9547475537539358E-4</v>
      </c>
      <c r="Q87" s="268">
        <v>2.6104480961751204E-3</v>
      </c>
      <c r="R87" s="268">
        <v>3.8331147279101218E-3</v>
      </c>
      <c r="S87" s="268">
        <v>1.7123823219414289E-4</v>
      </c>
      <c r="T87" s="268">
        <v>3.2792409518647083E-3</v>
      </c>
      <c r="U87" s="268">
        <v>1.9714368788557229E-2</v>
      </c>
      <c r="V87" s="268">
        <v>1.7898364645793207E-2</v>
      </c>
      <c r="W87" s="268">
        <v>1.4936924987562256E-5</v>
      </c>
      <c r="X87" s="268">
        <v>2.4993474955496787E-2</v>
      </c>
      <c r="Y87" s="268">
        <v>1.9851998954930243E-3</v>
      </c>
      <c r="Z87" s="268">
        <v>6.3079706398504898E-3</v>
      </c>
      <c r="AA87" s="268">
        <v>0</v>
      </c>
      <c r="AB87" s="268">
        <v>2.2880170255174105E-3</v>
      </c>
      <c r="AC87" s="268">
        <v>0</v>
      </c>
      <c r="AD87" s="268">
        <v>2.3225157884865658E-3</v>
      </c>
      <c r="AE87" s="268">
        <v>3.6139778142196999E-3</v>
      </c>
      <c r="AF87" s="268">
        <v>1.9322088003278079E-3</v>
      </c>
      <c r="AG87" s="268">
        <v>4.6183173154857697E-3</v>
      </c>
      <c r="AH87" s="268" t="e">
        <v>#DIV/0!</v>
      </c>
      <c r="AI87" s="268">
        <v>6.0450465494598239E-4</v>
      </c>
      <c r="AJ87" s="365">
        <v>3.7157603844673623E-3</v>
      </c>
    </row>
    <row r="88" spans="1:42" x14ac:dyDescent="0.25">
      <c r="B88" s="294">
        <v>1451</v>
      </c>
      <c r="C88" s="264" t="s">
        <v>1034</v>
      </c>
      <c r="D88" s="268">
        <v>1.6466160578828675E-4</v>
      </c>
      <c r="E88" s="268">
        <v>1.8959735128582212E-3</v>
      </c>
      <c r="F88" s="268">
        <v>4.7672491042754134E-4</v>
      </c>
      <c r="G88" s="268">
        <v>4.3302358454288566E-4</v>
      </c>
      <c r="H88" s="268">
        <v>7.2100253640044012E-4</v>
      </c>
      <c r="I88" s="268">
        <v>1.9913747697676649E-4</v>
      </c>
      <c r="J88" s="268">
        <v>4.8028165213283752E-4</v>
      </c>
      <c r="K88" s="268">
        <v>0</v>
      </c>
      <c r="L88" s="268">
        <v>0</v>
      </c>
      <c r="M88" s="268">
        <v>1.8326788093579022E-4</v>
      </c>
      <c r="N88" s="268">
        <v>1.340804254920075E-4</v>
      </c>
      <c r="O88" s="268">
        <v>6.4081679226629185E-4</v>
      </c>
      <c r="P88" s="268">
        <v>7.8619998694654401E-5</v>
      </c>
      <c r="Q88" s="268">
        <v>4.0177200633113149E-5</v>
      </c>
      <c r="R88" s="268">
        <v>2.0719356178512544E-4</v>
      </c>
      <c r="S88" s="268">
        <v>1.1725732698489448E-4</v>
      </c>
      <c r="T88" s="268">
        <v>3.8731376547625963E-8</v>
      </c>
      <c r="U88" s="268">
        <v>0</v>
      </c>
      <c r="V88" s="268">
        <v>2.3806214739838718E-4</v>
      </c>
      <c r="W88" s="268">
        <v>4.4754831423407513E-8</v>
      </c>
      <c r="X88" s="268">
        <v>6.1595230090512648E-8</v>
      </c>
      <c r="Y88" s="268">
        <v>0</v>
      </c>
      <c r="Z88" s="268">
        <v>1.9212790122422161E-3</v>
      </c>
      <c r="AA88" s="268">
        <v>0</v>
      </c>
      <c r="AB88" s="268">
        <v>5.4941552428072792E-4</v>
      </c>
      <c r="AC88" s="268">
        <v>0</v>
      </c>
      <c r="AD88" s="268">
        <v>1.5679339100769856E-4</v>
      </c>
      <c r="AE88" s="268">
        <v>5.2576524857824228E-4</v>
      </c>
      <c r="AF88" s="268">
        <v>1.2414576114625099E-4</v>
      </c>
      <c r="AG88" s="268">
        <v>4.775838658860113E-5</v>
      </c>
      <c r="AH88" s="268" t="e">
        <v>#DIV/0!</v>
      </c>
      <c r="AI88" s="268">
        <v>0</v>
      </c>
      <c r="AJ88" s="365">
        <v>6.2367484937882103E-4</v>
      </c>
    </row>
    <row r="89" spans="1:42" x14ac:dyDescent="0.25">
      <c r="B89" s="294">
        <v>1452</v>
      </c>
      <c r="C89" s="264" t="s">
        <v>1425</v>
      </c>
      <c r="D89" s="268">
        <v>4.1759060801009964E-4</v>
      </c>
      <c r="E89" s="268">
        <v>2.3965634606439289E-4</v>
      </c>
      <c r="F89" s="268">
        <v>3.2424779628723049E-4</v>
      </c>
      <c r="G89" s="268">
        <v>3.4905190750480439E-5</v>
      </c>
      <c r="H89" s="268">
        <v>2.6968478206533433E-4</v>
      </c>
      <c r="I89" s="268">
        <v>1.8393820381828685E-4</v>
      </c>
      <c r="J89" s="268">
        <v>0</v>
      </c>
      <c r="K89" s="268">
        <v>0</v>
      </c>
      <c r="L89" s="268">
        <v>0</v>
      </c>
      <c r="M89" s="268">
        <v>2.2436887909485618E-8</v>
      </c>
      <c r="N89" s="268">
        <v>3.1088140110604309E-5</v>
      </c>
      <c r="O89" s="268">
        <v>1.0405092176195767E-3</v>
      </c>
      <c r="P89" s="268">
        <v>8.1239202697581375E-5</v>
      </c>
      <c r="Q89" s="268">
        <v>2.8723853130892779E-3</v>
      </c>
      <c r="R89" s="268">
        <v>2.3436122125023589E-4</v>
      </c>
      <c r="S89" s="268">
        <v>7.0815455471943836E-4</v>
      </c>
      <c r="T89" s="268">
        <v>4.6862641740034552E-6</v>
      </c>
      <c r="U89" s="268">
        <v>1.3780507531804364E-2</v>
      </c>
      <c r="V89" s="268">
        <v>2.5329771054056804E-4</v>
      </c>
      <c r="W89" s="268">
        <v>6.3942816451137841E-4</v>
      </c>
      <c r="X89" s="268">
        <v>8.1904649577353821E-3</v>
      </c>
      <c r="Y89" s="268">
        <v>4.9033760585182606E-3</v>
      </c>
      <c r="Z89" s="268">
        <v>7.1980526488710542E-4</v>
      </c>
      <c r="AA89" s="268">
        <v>4.0700556684846838E-2</v>
      </c>
      <c r="AB89" s="268">
        <v>9.5752779942822313E-3</v>
      </c>
      <c r="AC89" s="268">
        <v>3.1223178627404622E-2</v>
      </c>
      <c r="AD89" s="268">
        <v>7.6265828969439122E-3</v>
      </c>
      <c r="AE89" s="268">
        <v>5.2856395407833588E-4</v>
      </c>
      <c r="AF89" s="268">
        <v>2.8784670114895551E-5</v>
      </c>
      <c r="AG89" s="268">
        <v>2.7129978646058915E-6</v>
      </c>
      <c r="AH89" s="268" t="e">
        <v>#DIV/0!</v>
      </c>
      <c r="AI89" s="268">
        <v>2.6454296648710497E-2</v>
      </c>
      <c r="AJ89" s="365">
        <v>3.986477463223613E-4</v>
      </c>
    </row>
    <row r="90" spans="1:42" x14ac:dyDescent="0.25">
      <c r="B90" s="294">
        <v>1456</v>
      </c>
      <c r="C90" s="264" t="s">
        <v>1427</v>
      </c>
      <c r="D90" s="268">
        <v>0</v>
      </c>
      <c r="E90" s="268">
        <v>6.2625461831517101E-4</v>
      </c>
      <c r="F90" s="268">
        <v>8.9944793078496495E-10</v>
      </c>
      <c r="G90" s="268">
        <v>0</v>
      </c>
      <c r="H90" s="268">
        <v>1.3836658006780584E-4</v>
      </c>
      <c r="I90" s="268">
        <v>0</v>
      </c>
      <c r="J90" s="268">
        <v>0</v>
      </c>
      <c r="K90" s="268">
        <v>0</v>
      </c>
      <c r="L90" s="268">
        <v>0</v>
      </c>
      <c r="M90" s="268">
        <v>2.3550505446059753E-6</v>
      </c>
      <c r="N90" s="268">
        <v>0</v>
      </c>
      <c r="O90" s="268">
        <v>0</v>
      </c>
      <c r="P90" s="268">
        <v>0</v>
      </c>
      <c r="Q90" s="268">
        <v>0</v>
      </c>
      <c r="R90" s="268">
        <v>1.4715838442902316E-7</v>
      </c>
      <c r="S90" s="268">
        <v>0</v>
      </c>
      <c r="T90" s="268">
        <v>0</v>
      </c>
      <c r="U90" s="268">
        <v>0</v>
      </c>
      <c r="V90" s="268">
        <v>0</v>
      </c>
      <c r="W90" s="268">
        <v>0</v>
      </c>
      <c r="X90" s="268">
        <v>0</v>
      </c>
      <c r="Y90" s="268">
        <v>0</v>
      </c>
      <c r="Z90" s="268">
        <v>0</v>
      </c>
      <c r="AA90" s="268">
        <v>0</v>
      </c>
      <c r="AB90" s="268">
        <v>0</v>
      </c>
      <c r="AC90" s="268">
        <v>0</v>
      </c>
      <c r="AD90" s="268">
        <v>0</v>
      </c>
      <c r="AE90" s="268">
        <v>8.6339700342448817E-5</v>
      </c>
      <c r="AF90" s="268">
        <v>0</v>
      </c>
      <c r="AG90" s="268">
        <v>5.8101138332500149E-7</v>
      </c>
      <c r="AH90" s="268" t="e">
        <v>#DIV/0!</v>
      </c>
      <c r="AI90" s="268">
        <v>0</v>
      </c>
      <c r="AJ90" s="365">
        <v>1.0535731871051168E-4</v>
      </c>
    </row>
    <row r="91" spans="1:42" x14ac:dyDescent="0.25">
      <c r="B91" s="294">
        <v>1457</v>
      </c>
      <c r="C91" s="264" t="s">
        <v>1429</v>
      </c>
      <c r="D91" s="268">
        <v>1.9663593325637067E-4</v>
      </c>
      <c r="E91" s="268">
        <v>1.8469191863618105E-4</v>
      </c>
      <c r="F91" s="268">
        <v>7.8612697425710105E-5</v>
      </c>
      <c r="G91" s="268">
        <v>6.4753201870334151E-5</v>
      </c>
      <c r="H91" s="268">
        <v>1.2257017042821967E-4</v>
      </c>
      <c r="I91" s="268">
        <v>4.678990367430632E-5</v>
      </c>
      <c r="J91" s="268">
        <v>0</v>
      </c>
      <c r="K91" s="268">
        <v>0</v>
      </c>
      <c r="L91" s="268">
        <v>3.9035651457281479E-5</v>
      </c>
      <c r="M91" s="268">
        <v>4.4873775818971237E-9</v>
      </c>
      <c r="N91" s="268">
        <v>7.1822920162132787E-5</v>
      </c>
      <c r="O91" s="268">
        <v>8.8387073817358536E-5</v>
      </c>
      <c r="P91" s="268">
        <v>0</v>
      </c>
      <c r="Q91" s="268">
        <v>0</v>
      </c>
      <c r="R91" s="268">
        <v>3.3182863695330657E-5</v>
      </c>
      <c r="S91" s="268">
        <v>4.2049631775572003E-4</v>
      </c>
      <c r="T91" s="268">
        <v>7.746275309525192E-9</v>
      </c>
      <c r="U91" s="268">
        <v>0</v>
      </c>
      <c r="V91" s="268">
        <v>1.1171330808936658E-4</v>
      </c>
      <c r="W91" s="268">
        <v>0</v>
      </c>
      <c r="X91" s="268">
        <v>0</v>
      </c>
      <c r="Y91" s="268">
        <v>0</v>
      </c>
      <c r="Z91" s="268">
        <v>2.3860402027563835E-4</v>
      </c>
      <c r="AA91" s="268">
        <v>0</v>
      </c>
      <c r="AB91" s="268">
        <v>0</v>
      </c>
      <c r="AC91" s="268">
        <v>0</v>
      </c>
      <c r="AD91" s="268">
        <v>1.669253402462666E-4</v>
      </c>
      <c r="AE91" s="268">
        <v>9.385184544901587E-5</v>
      </c>
      <c r="AF91" s="268">
        <v>6.6501214167208198E-5</v>
      </c>
      <c r="AG91" s="268">
        <v>3.018316588081437E-5</v>
      </c>
      <c r="AH91" s="268" t="e">
        <v>#DIV/0!</v>
      </c>
      <c r="AI91" s="268">
        <v>0</v>
      </c>
      <c r="AJ91" s="365">
        <v>1.0432088238483255E-4</v>
      </c>
    </row>
    <row r="92" spans="1:42" x14ac:dyDescent="0.25">
      <c r="B92" s="294">
        <v>1458</v>
      </c>
      <c r="C92" s="264" t="s">
        <v>1435</v>
      </c>
      <c r="D92" s="268">
        <v>5.4743401568972872E-5</v>
      </c>
      <c r="E92" s="268">
        <v>2.6294821516969304E-7</v>
      </c>
      <c r="F92" s="268">
        <v>9.8048754688588265E-6</v>
      </c>
      <c r="G92" s="268">
        <v>3.7319372838804399E-5</v>
      </c>
      <c r="H92" s="268">
        <v>2.1647203800813568E-5</v>
      </c>
      <c r="I92" s="268">
        <v>1.1560839619282717E-3</v>
      </c>
      <c r="J92" s="268">
        <v>0</v>
      </c>
      <c r="K92" s="268">
        <v>0</v>
      </c>
      <c r="L92" s="268">
        <v>3.0490088041613619E-4</v>
      </c>
      <c r="M92" s="268">
        <v>4.1153440645073058E-6</v>
      </c>
      <c r="N92" s="268">
        <v>1.1051228327130704E-5</v>
      </c>
      <c r="O92" s="268">
        <v>1.1754654004745901E-4</v>
      </c>
      <c r="P92" s="268">
        <v>7.0949320566584854E-7</v>
      </c>
      <c r="Q92" s="268">
        <v>2.3728088216066593E-5</v>
      </c>
      <c r="R92" s="268">
        <v>2.0125349249757785E-4</v>
      </c>
      <c r="S92" s="268">
        <v>0</v>
      </c>
      <c r="T92" s="268">
        <v>1.1804432750055797E-4</v>
      </c>
      <c r="U92" s="268">
        <v>0</v>
      </c>
      <c r="V92" s="268">
        <v>3.1691041588302301E-4</v>
      </c>
      <c r="W92" s="268">
        <v>0</v>
      </c>
      <c r="X92" s="268">
        <v>0</v>
      </c>
      <c r="Y92" s="268">
        <v>2.0649093234700246E-4</v>
      </c>
      <c r="Z92" s="268">
        <v>1.7209897177395768E-3</v>
      </c>
      <c r="AA92" s="268">
        <v>0</v>
      </c>
      <c r="AB92" s="268">
        <v>2.1712840159118211E-5</v>
      </c>
      <c r="AC92" s="268">
        <v>0</v>
      </c>
      <c r="AD92" s="268">
        <v>6.1320026402497555E-5</v>
      </c>
      <c r="AE92" s="268">
        <v>8.4093182329356904E-5</v>
      </c>
      <c r="AF92" s="268">
        <v>1.0232389606747138E-5</v>
      </c>
      <c r="AG92" s="268">
        <v>2.3082284952177161E-4</v>
      </c>
      <c r="AH92" s="268" t="e">
        <v>#DIV/0!</v>
      </c>
      <c r="AI92" s="268">
        <v>6.2877662894949288E-5</v>
      </c>
      <c r="AJ92" s="365">
        <v>7.6766968189578995E-5</v>
      </c>
    </row>
    <row r="93" spans="1:42" x14ac:dyDescent="0.25">
      <c r="B93" s="294">
        <v>1459</v>
      </c>
      <c r="C93" s="264" t="s">
        <v>1441</v>
      </c>
      <c r="D93" s="268">
        <v>3.9415360137763129E-6</v>
      </c>
      <c r="E93" s="268">
        <v>1.2728784098705112E-7</v>
      </c>
      <c r="F93" s="268">
        <v>4.6082957748644597E-7</v>
      </c>
      <c r="G93" s="268">
        <v>3.2754282522232244E-5</v>
      </c>
      <c r="H93" s="268">
        <v>7.1128901805803604E-6</v>
      </c>
      <c r="I93" s="268">
        <v>0</v>
      </c>
      <c r="J93" s="268">
        <v>0</v>
      </c>
      <c r="K93" s="268">
        <v>0</v>
      </c>
      <c r="L93" s="268">
        <v>0</v>
      </c>
      <c r="M93" s="268">
        <v>1.6337016067309582E-5</v>
      </c>
      <c r="N93" s="268">
        <v>3.9197523726517186E-10</v>
      </c>
      <c r="O93" s="268">
        <v>1.6823593410828989E-6</v>
      </c>
      <c r="P93" s="268">
        <v>0</v>
      </c>
      <c r="Q93" s="268">
        <v>0</v>
      </c>
      <c r="R93" s="268">
        <v>1.082553697886181E-6</v>
      </c>
      <c r="S93" s="268">
        <v>1.5235161124322552E-5</v>
      </c>
      <c r="T93" s="268">
        <v>0</v>
      </c>
      <c r="U93" s="268">
        <v>0</v>
      </c>
      <c r="V93" s="268">
        <v>0</v>
      </c>
      <c r="W93" s="268">
        <v>0</v>
      </c>
      <c r="X93" s="268">
        <v>0</v>
      </c>
      <c r="Y93" s="268">
        <v>0</v>
      </c>
      <c r="Z93" s="268">
        <v>0</v>
      </c>
      <c r="AA93" s="268">
        <v>0</v>
      </c>
      <c r="AB93" s="268">
        <v>1.6843992647523679E-5</v>
      </c>
      <c r="AC93" s="268">
        <v>0</v>
      </c>
      <c r="AD93" s="268">
        <v>8.2436319073698586E-6</v>
      </c>
      <c r="AE93" s="268">
        <v>5.1069237829681852E-6</v>
      </c>
      <c r="AF93" s="268">
        <v>3.629319045058358E-10</v>
      </c>
      <c r="AG93" s="268">
        <v>4.030483475783924E-6</v>
      </c>
      <c r="AH93" s="268" t="e">
        <v>#DIV/0!</v>
      </c>
      <c r="AI93" s="268">
        <v>0</v>
      </c>
      <c r="AJ93" s="365">
        <v>5.812150188213416E-6</v>
      </c>
    </row>
    <row r="94" spans="1:42" x14ac:dyDescent="0.25">
      <c r="B94" s="294">
        <v>1460</v>
      </c>
      <c r="C94" s="264" t="s">
        <v>1442</v>
      </c>
      <c r="D94" s="268">
        <v>2.6738915621741852E-5</v>
      </c>
      <c r="E94" s="268">
        <v>0</v>
      </c>
      <c r="F94" s="268">
        <v>2.1498448965622769E-5</v>
      </c>
      <c r="G94" s="268">
        <v>8.1571228825650514E-10</v>
      </c>
      <c r="H94" s="268">
        <v>1.3751314980436654E-5</v>
      </c>
      <c r="I94" s="268">
        <v>1.2826004172176438E-5</v>
      </c>
      <c r="J94" s="268">
        <v>0</v>
      </c>
      <c r="K94" s="268">
        <v>0</v>
      </c>
      <c r="L94" s="268">
        <v>0</v>
      </c>
      <c r="M94" s="268">
        <v>0</v>
      </c>
      <c r="N94" s="268">
        <v>4.0731322829935798E-6</v>
      </c>
      <c r="O94" s="268">
        <v>1.1157815542230435E-4</v>
      </c>
      <c r="P94" s="268">
        <v>0</v>
      </c>
      <c r="Q94" s="268">
        <v>1.2996718451474749E-5</v>
      </c>
      <c r="R94" s="268">
        <v>7.2976940602794214E-6</v>
      </c>
      <c r="S94" s="268">
        <v>1.1934098325264419E-4</v>
      </c>
      <c r="T94" s="268">
        <v>0</v>
      </c>
      <c r="U94" s="268">
        <v>1.8569528328818907E-3</v>
      </c>
      <c r="V94" s="268">
        <v>1.8206618789873288E-4</v>
      </c>
      <c r="W94" s="268">
        <v>0</v>
      </c>
      <c r="X94" s="268">
        <v>0</v>
      </c>
      <c r="Y94" s="268">
        <v>1.6223184833517811E-3</v>
      </c>
      <c r="Z94" s="268">
        <v>4.2500688352827915E-4</v>
      </c>
      <c r="AA94" s="268">
        <v>1.5611666130575846E-3</v>
      </c>
      <c r="AB94" s="268">
        <v>3.960286699549943E-4</v>
      </c>
      <c r="AC94" s="268">
        <v>1.1904149590213631E-3</v>
      </c>
      <c r="AD94" s="268">
        <v>4.6162623376947017E-4</v>
      </c>
      <c r="AE94" s="268">
        <v>2.8050274816078782E-5</v>
      </c>
      <c r="AF94" s="268">
        <v>3.7713342992914909E-6</v>
      </c>
      <c r="AG94" s="268">
        <v>1.9460790757161091E-6</v>
      </c>
      <c r="AH94" s="268" t="e">
        <v>#DIV/0!</v>
      </c>
      <c r="AI94" s="268">
        <v>1.4489006136489831E-3</v>
      </c>
      <c r="AJ94" s="365">
        <v>2.031300500072643E-5</v>
      </c>
    </row>
    <row r="95" spans="1:42" x14ac:dyDescent="0.25">
      <c r="B95" s="294">
        <v>1464</v>
      </c>
      <c r="C95" s="264" t="s">
        <v>1444</v>
      </c>
      <c r="D95" s="268">
        <v>0</v>
      </c>
      <c r="E95" s="268">
        <v>0</v>
      </c>
      <c r="F95" s="268">
        <v>0</v>
      </c>
      <c r="G95" s="268">
        <v>0</v>
      </c>
      <c r="H95" s="268">
        <v>0</v>
      </c>
      <c r="I95" s="268">
        <v>0</v>
      </c>
      <c r="J95" s="268">
        <v>0</v>
      </c>
      <c r="K95" s="268">
        <v>0</v>
      </c>
      <c r="L95" s="268">
        <v>0</v>
      </c>
      <c r="M95" s="268">
        <v>0</v>
      </c>
      <c r="N95" s="268">
        <v>0</v>
      </c>
      <c r="O95" s="268">
        <v>0</v>
      </c>
      <c r="P95" s="268">
        <v>0</v>
      </c>
      <c r="Q95" s="268">
        <v>0</v>
      </c>
      <c r="R95" s="268">
        <v>0</v>
      </c>
      <c r="S95" s="268">
        <v>0</v>
      </c>
      <c r="T95" s="268">
        <v>0</v>
      </c>
      <c r="U95" s="268">
        <v>0</v>
      </c>
      <c r="V95" s="268">
        <v>0</v>
      </c>
      <c r="W95" s="268">
        <v>0</v>
      </c>
      <c r="X95" s="268">
        <v>0</v>
      </c>
      <c r="Y95" s="268">
        <v>0</v>
      </c>
      <c r="Z95" s="268">
        <v>0</v>
      </c>
      <c r="AA95" s="268">
        <v>0</v>
      </c>
      <c r="AB95" s="268">
        <v>0</v>
      </c>
      <c r="AC95" s="268">
        <v>0</v>
      </c>
      <c r="AD95" s="268">
        <v>0</v>
      </c>
      <c r="AE95" s="268">
        <v>0</v>
      </c>
      <c r="AF95" s="268">
        <v>0</v>
      </c>
      <c r="AG95" s="268">
        <v>0</v>
      </c>
      <c r="AH95" s="268" t="e">
        <v>#DIV/0!</v>
      </c>
      <c r="AI95" s="268">
        <v>0</v>
      </c>
      <c r="AJ95" s="365">
        <v>0</v>
      </c>
    </row>
    <row r="96" spans="1:42" x14ac:dyDescent="0.25">
      <c r="B96" s="294">
        <v>1465</v>
      </c>
      <c r="C96" s="264" t="s">
        <v>1445</v>
      </c>
      <c r="D96" s="268">
        <v>5.5925531323661023E-5</v>
      </c>
      <c r="E96" s="268">
        <v>4.2792254403632382E-4</v>
      </c>
      <c r="F96" s="268">
        <v>3.1544921545378023E-4</v>
      </c>
      <c r="G96" s="268">
        <v>6.3412684767182053E-5</v>
      </c>
      <c r="H96" s="268">
        <v>2.4230197237748625E-4</v>
      </c>
      <c r="I96" s="268">
        <v>7.5861908576898955E-4</v>
      </c>
      <c r="J96" s="268">
        <v>2.2068412348194733E-5</v>
      </c>
      <c r="K96" s="268">
        <v>0</v>
      </c>
      <c r="L96" s="268">
        <v>3.8417360261814482E-5</v>
      </c>
      <c r="M96" s="268">
        <v>3.0752495171860051E-4</v>
      </c>
      <c r="N96" s="268">
        <v>1.5045121639985419E-4</v>
      </c>
      <c r="O96" s="268">
        <v>1.0489155534449555E-3</v>
      </c>
      <c r="P96" s="268">
        <v>1.3644884656189421E-3</v>
      </c>
      <c r="Q96" s="268">
        <v>4.9360812753021262E-9</v>
      </c>
      <c r="R96" s="268">
        <v>2.640882430367724E-4</v>
      </c>
      <c r="S96" s="268">
        <v>8.9357949166678338E-5</v>
      </c>
      <c r="T96" s="268">
        <v>1.1066785937430952E-4</v>
      </c>
      <c r="U96" s="268">
        <v>0</v>
      </c>
      <c r="V96" s="268">
        <v>0</v>
      </c>
      <c r="W96" s="268">
        <v>0</v>
      </c>
      <c r="X96" s="268">
        <v>0</v>
      </c>
      <c r="Y96" s="268">
        <v>0</v>
      </c>
      <c r="Z96" s="268">
        <v>1.2545782309007485E-3</v>
      </c>
      <c r="AA96" s="268">
        <v>0</v>
      </c>
      <c r="AB96" s="268">
        <v>5.9781665737951192E-5</v>
      </c>
      <c r="AC96" s="268">
        <v>0</v>
      </c>
      <c r="AD96" s="268">
        <v>7.2768794945619129E-5</v>
      </c>
      <c r="AE96" s="268">
        <v>2.4345746079268581E-4</v>
      </c>
      <c r="AF96" s="268">
        <v>1.3930356132747061E-4</v>
      </c>
      <c r="AG96" s="268">
        <v>1.0439789815185105E-4</v>
      </c>
      <c r="AH96" s="268" t="e">
        <v>#DIV/0!</v>
      </c>
      <c r="AI96" s="268">
        <v>0</v>
      </c>
      <c r="AJ96" s="365">
        <v>2.7141925258223292E-4</v>
      </c>
    </row>
    <row r="97" spans="2:36" x14ac:dyDescent="0.25">
      <c r="B97" s="294">
        <v>1466</v>
      </c>
      <c r="C97" s="264" t="s">
        <v>1451</v>
      </c>
      <c r="D97" s="268">
        <v>3.2985971955739454E-5</v>
      </c>
      <c r="E97" s="268">
        <v>2.8497973126691566E-4</v>
      </c>
      <c r="F97" s="268">
        <v>1.9899173237004653E-4</v>
      </c>
      <c r="G97" s="268">
        <v>4.0441907242565975E-4</v>
      </c>
      <c r="H97" s="268">
        <v>2.2392708644128974E-4</v>
      </c>
      <c r="I97" s="268">
        <v>5.2718655690123977E-3</v>
      </c>
      <c r="J97" s="268">
        <v>1.9326265001482181E-4</v>
      </c>
      <c r="K97" s="268">
        <v>0</v>
      </c>
      <c r="L97" s="268">
        <v>1.3949323064187278E-3</v>
      </c>
      <c r="M97" s="268">
        <v>9.6358356291593317E-5</v>
      </c>
      <c r="N97" s="268">
        <v>8.1980241121175528E-5</v>
      </c>
      <c r="O97" s="268">
        <v>1.9326125897007709E-4</v>
      </c>
      <c r="P97" s="268">
        <v>3.2074894419009804E-6</v>
      </c>
      <c r="Q97" s="268">
        <v>2.9775429468877482E-5</v>
      </c>
      <c r="R97" s="268">
        <v>9.5850904333584551E-4</v>
      </c>
      <c r="S97" s="268">
        <v>4.1966210675380193E-6</v>
      </c>
      <c r="T97" s="268">
        <v>3.0642367287030825E-4</v>
      </c>
      <c r="U97" s="268">
        <v>2.7226812158184322E-5</v>
      </c>
      <c r="V97" s="268">
        <v>6.8039670437334459E-3</v>
      </c>
      <c r="W97" s="268">
        <v>0</v>
      </c>
      <c r="X97" s="268">
        <v>0</v>
      </c>
      <c r="Y97" s="268">
        <v>1.504279319404972E-4</v>
      </c>
      <c r="Z97" s="268">
        <v>1.8988790797081867E-4</v>
      </c>
      <c r="AA97" s="268">
        <v>0</v>
      </c>
      <c r="AB97" s="268">
        <v>2.4264703784682774E-6</v>
      </c>
      <c r="AC97" s="268">
        <v>0</v>
      </c>
      <c r="AD97" s="268">
        <v>2.1874056370175014E-4</v>
      </c>
      <c r="AE97" s="268">
        <v>4.7316322903082634E-4</v>
      </c>
      <c r="AF97" s="268">
        <v>7.5905930307091697E-5</v>
      </c>
      <c r="AG97" s="268">
        <v>1.132379244452002E-3</v>
      </c>
      <c r="AH97" s="268" t="e">
        <v>#DIV/0!</v>
      </c>
      <c r="AI97" s="268">
        <v>4.5806160527398396E-5</v>
      </c>
      <c r="AJ97" s="365">
        <v>4.502879084644797E-4</v>
      </c>
    </row>
    <row r="98" spans="2:36" x14ac:dyDescent="0.25">
      <c r="B98" s="294">
        <v>1467</v>
      </c>
      <c r="C98" s="264" t="s">
        <v>1457</v>
      </c>
      <c r="D98" s="268">
        <v>1.2504517079115603E-5</v>
      </c>
      <c r="E98" s="268">
        <v>2.2979259445570115E-4</v>
      </c>
      <c r="F98" s="268">
        <v>5.2388327382074478E-4</v>
      </c>
      <c r="G98" s="268">
        <v>5.7257673315323382E-5</v>
      </c>
      <c r="H98" s="268">
        <v>2.7142196839340154E-4</v>
      </c>
      <c r="I98" s="268">
        <v>0</v>
      </c>
      <c r="J98" s="268">
        <v>1.9184246816662496E-6</v>
      </c>
      <c r="K98" s="268">
        <v>0</v>
      </c>
      <c r="L98" s="268">
        <v>0</v>
      </c>
      <c r="M98" s="268">
        <v>1.7304331632581128E-4</v>
      </c>
      <c r="N98" s="268">
        <v>2.0659866268802022E-5</v>
      </c>
      <c r="O98" s="268">
        <v>8.2685379179366489E-6</v>
      </c>
      <c r="P98" s="268">
        <v>0</v>
      </c>
      <c r="Q98" s="268">
        <v>0</v>
      </c>
      <c r="R98" s="268">
        <v>1.6484232743177253E-5</v>
      </c>
      <c r="S98" s="268">
        <v>0</v>
      </c>
      <c r="T98" s="268">
        <v>0</v>
      </c>
      <c r="U98" s="268">
        <v>0</v>
      </c>
      <c r="V98" s="268">
        <v>0</v>
      </c>
      <c r="W98" s="268">
        <v>0</v>
      </c>
      <c r="X98" s="268">
        <v>0</v>
      </c>
      <c r="Y98" s="268">
        <v>0</v>
      </c>
      <c r="Z98" s="268">
        <v>0</v>
      </c>
      <c r="AA98" s="268">
        <v>0</v>
      </c>
      <c r="AB98" s="268">
        <v>0</v>
      </c>
      <c r="AC98" s="268">
        <v>0</v>
      </c>
      <c r="AD98" s="268">
        <v>0</v>
      </c>
      <c r="AE98" s="268">
        <v>1.7486445676959477E-4</v>
      </c>
      <c r="AF98" s="268">
        <v>1.9129077296022402E-5</v>
      </c>
      <c r="AG98" s="268">
        <v>4.2691286105889856E-5</v>
      </c>
      <c r="AH98" s="268" t="e">
        <v>#DIV/0!</v>
      </c>
      <c r="AI98" s="268">
        <v>0</v>
      </c>
      <c r="AJ98" s="365">
        <v>2.0697938711052046E-4</v>
      </c>
    </row>
    <row r="99" spans="2:36" x14ac:dyDescent="0.25">
      <c r="B99" s="294">
        <v>1468</v>
      </c>
      <c r="C99" s="264" t="s">
        <v>1458</v>
      </c>
      <c r="D99" s="268">
        <v>5.6529239223559121E-6</v>
      </c>
      <c r="E99" s="268">
        <v>1.6814442099531182E-6</v>
      </c>
      <c r="F99" s="268">
        <v>8.9916606950196914E-5</v>
      </c>
      <c r="G99" s="268">
        <v>1.0599854900977981E-6</v>
      </c>
      <c r="H99" s="268">
        <v>3.7288744274430009E-5</v>
      </c>
      <c r="I99" s="268">
        <v>5.3909367281793511E-7</v>
      </c>
      <c r="J99" s="268">
        <v>0</v>
      </c>
      <c r="K99" s="268">
        <v>0</v>
      </c>
      <c r="L99" s="268">
        <v>0</v>
      </c>
      <c r="M99" s="268">
        <v>2.9915850545980825E-9</v>
      </c>
      <c r="N99" s="268">
        <v>1.4641255049947333E-6</v>
      </c>
      <c r="O99" s="268">
        <v>6.3945680347423064E-5</v>
      </c>
      <c r="P99" s="268">
        <v>0</v>
      </c>
      <c r="Q99" s="268">
        <v>6.8338663153800857E-5</v>
      </c>
      <c r="R99" s="268">
        <v>6.6366351747108335E-6</v>
      </c>
      <c r="S99" s="268">
        <v>8.425080218879853E-5</v>
      </c>
      <c r="T99" s="268">
        <v>0</v>
      </c>
      <c r="U99" s="268">
        <v>0</v>
      </c>
      <c r="V99" s="268">
        <v>9.736950700465802E-5</v>
      </c>
      <c r="W99" s="268">
        <v>0</v>
      </c>
      <c r="X99" s="268">
        <v>7.8552396934430789E-5</v>
      </c>
      <c r="Y99" s="268">
        <v>1.7088341493980547E-3</v>
      </c>
      <c r="Z99" s="268">
        <v>6.10768439919005E-8</v>
      </c>
      <c r="AA99" s="268">
        <v>7.1253067349696388E-4</v>
      </c>
      <c r="AB99" s="268">
        <v>4.0974719540143787E-5</v>
      </c>
      <c r="AC99" s="268">
        <v>1.2379161816224795E-4</v>
      </c>
      <c r="AD99" s="268">
        <v>2.0698102338926043E-4</v>
      </c>
      <c r="AE99" s="268">
        <v>3.3128720770247887E-5</v>
      </c>
      <c r="AF99" s="268">
        <v>1.3556413963054232E-6</v>
      </c>
      <c r="AG99" s="268">
        <v>1.0415065879423406E-6</v>
      </c>
      <c r="AH99" s="268" t="e">
        <v>#DIV/0!</v>
      </c>
      <c r="AI99" s="268">
        <v>8.0806718902724783E-4</v>
      </c>
      <c r="AJ99" s="365">
        <v>3.2761636723346764E-5</v>
      </c>
    </row>
    <row r="100" spans="2:36" x14ac:dyDescent="0.25">
      <c r="B100" s="294">
        <v>1472</v>
      </c>
      <c r="C100" s="264" t="s">
        <v>1460</v>
      </c>
      <c r="D100" s="268">
        <v>0</v>
      </c>
      <c r="E100" s="268">
        <v>2.5624901392493162E-5</v>
      </c>
      <c r="F100" s="268">
        <v>0</v>
      </c>
      <c r="G100" s="268">
        <v>0</v>
      </c>
      <c r="H100" s="268">
        <v>5.6616282550569594E-6</v>
      </c>
      <c r="I100" s="268">
        <v>0</v>
      </c>
      <c r="J100" s="268">
        <v>0</v>
      </c>
      <c r="K100" s="268">
        <v>0</v>
      </c>
      <c r="L100" s="268">
        <v>0</v>
      </c>
      <c r="M100" s="268">
        <v>0</v>
      </c>
      <c r="N100" s="268">
        <v>0</v>
      </c>
      <c r="O100" s="268">
        <v>0</v>
      </c>
      <c r="P100" s="268">
        <v>0</v>
      </c>
      <c r="Q100" s="268">
        <v>0</v>
      </c>
      <c r="R100" s="268">
        <v>0</v>
      </c>
      <c r="S100" s="268">
        <v>0</v>
      </c>
      <c r="T100" s="268">
        <v>0</v>
      </c>
      <c r="U100" s="268">
        <v>0</v>
      </c>
      <c r="V100" s="268">
        <v>0</v>
      </c>
      <c r="W100" s="268">
        <v>0</v>
      </c>
      <c r="X100" s="268">
        <v>0</v>
      </c>
      <c r="Y100" s="268">
        <v>0</v>
      </c>
      <c r="Z100" s="268">
        <v>0</v>
      </c>
      <c r="AA100" s="268">
        <v>0</v>
      </c>
      <c r="AB100" s="268">
        <v>0</v>
      </c>
      <c r="AC100" s="268">
        <v>0</v>
      </c>
      <c r="AD100" s="268">
        <v>0</v>
      </c>
      <c r="AE100" s="268">
        <v>3.530768693098454E-6</v>
      </c>
      <c r="AF100" s="268">
        <v>0</v>
      </c>
      <c r="AG100" s="268">
        <v>0</v>
      </c>
      <c r="AH100" s="268" t="e">
        <v>#DIV/0!</v>
      </c>
      <c r="AI100" s="268">
        <v>0</v>
      </c>
      <c r="AJ100" s="365">
        <v>4.3109685315353276E-6</v>
      </c>
    </row>
    <row r="101" spans="2:36" x14ac:dyDescent="0.25">
      <c r="B101" s="294">
        <v>1485</v>
      </c>
      <c r="C101" s="264" t="s">
        <v>1041</v>
      </c>
      <c r="D101" s="268">
        <v>1.343394489148407E-5</v>
      </c>
      <c r="E101" s="268">
        <v>4.7212640753673283E-4</v>
      </c>
      <c r="F101" s="268">
        <v>5.7386319894819254E-7</v>
      </c>
      <c r="G101" s="268">
        <v>8.0775528678865909E-6</v>
      </c>
      <c r="H101" s="268">
        <v>1.0868279060930769E-4</v>
      </c>
      <c r="I101" s="268">
        <v>0</v>
      </c>
      <c r="J101" s="268">
        <v>1.3566720257282559E-5</v>
      </c>
      <c r="K101" s="268">
        <v>0</v>
      </c>
      <c r="L101" s="268">
        <v>0</v>
      </c>
      <c r="M101" s="268">
        <v>0</v>
      </c>
      <c r="N101" s="268">
        <v>0</v>
      </c>
      <c r="O101" s="268">
        <v>0</v>
      </c>
      <c r="P101" s="268">
        <v>2.8125819802921724E-6</v>
      </c>
      <c r="Q101" s="268">
        <v>0</v>
      </c>
      <c r="R101" s="268">
        <v>3.2702958841931279E-6</v>
      </c>
      <c r="S101" s="268">
        <v>0</v>
      </c>
      <c r="T101" s="268">
        <v>0</v>
      </c>
      <c r="U101" s="268">
        <v>0</v>
      </c>
      <c r="V101" s="268">
        <v>0</v>
      </c>
      <c r="W101" s="268">
        <v>0</v>
      </c>
      <c r="X101" s="268">
        <v>0</v>
      </c>
      <c r="Y101" s="268">
        <v>0</v>
      </c>
      <c r="Z101" s="268">
        <v>0</v>
      </c>
      <c r="AA101" s="268">
        <v>0</v>
      </c>
      <c r="AB101" s="268">
        <v>0</v>
      </c>
      <c r="AC101" s="268">
        <v>0</v>
      </c>
      <c r="AD101" s="268">
        <v>0</v>
      </c>
      <c r="AE101" s="268">
        <v>6.8888420080701502E-5</v>
      </c>
      <c r="AF101" s="268">
        <v>0</v>
      </c>
      <c r="AG101" s="268">
        <v>0</v>
      </c>
      <c r="AH101" s="268" t="e">
        <v>#DIV/0!</v>
      </c>
      <c r="AI101" s="268">
        <v>0</v>
      </c>
      <c r="AJ101" s="365">
        <v>8.4110808996235053E-5</v>
      </c>
    </row>
    <row r="102" spans="2:36" x14ac:dyDescent="0.25">
      <c r="B102" s="294">
        <v>1486</v>
      </c>
      <c r="C102" s="264" t="s">
        <v>1473</v>
      </c>
      <c r="D102" s="268">
        <v>0</v>
      </c>
      <c r="E102" s="268">
        <v>0</v>
      </c>
      <c r="F102" s="268">
        <v>0</v>
      </c>
      <c r="G102" s="268">
        <v>0</v>
      </c>
      <c r="H102" s="268">
        <v>0</v>
      </c>
      <c r="I102" s="268">
        <v>0</v>
      </c>
      <c r="J102" s="268">
        <v>0</v>
      </c>
      <c r="K102" s="268">
        <v>0</v>
      </c>
      <c r="L102" s="268">
        <v>0</v>
      </c>
      <c r="M102" s="268">
        <v>0</v>
      </c>
      <c r="N102" s="268">
        <v>0</v>
      </c>
      <c r="O102" s="268">
        <v>0</v>
      </c>
      <c r="P102" s="268">
        <v>0</v>
      </c>
      <c r="Q102" s="268">
        <v>0</v>
      </c>
      <c r="R102" s="268">
        <v>0</v>
      </c>
      <c r="S102" s="268">
        <v>0</v>
      </c>
      <c r="T102" s="268">
        <v>0</v>
      </c>
      <c r="U102" s="268">
        <v>0</v>
      </c>
      <c r="V102" s="268">
        <v>0</v>
      </c>
      <c r="W102" s="268">
        <v>0</v>
      </c>
      <c r="X102" s="268">
        <v>0</v>
      </c>
      <c r="Y102" s="268">
        <v>0</v>
      </c>
      <c r="Z102" s="268">
        <v>0</v>
      </c>
      <c r="AA102" s="268">
        <v>0</v>
      </c>
      <c r="AB102" s="268">
        <v>0</v>
      </c>
      <c r="AC102" s="268">
        <v>0</v>
      </c>
      <c r="AD102" s="268">
        <v>0</v>
      </c>
      <c r="AE102" s="268">
        <v>0</v>
      </c>
      <c r="AF102" s="268">
        <v>0</v>
      </c>
      <c r="AG102" s="268">
        <v>0</v>
      </c>
      <c r="AH102" s="268" t="e">
        <v>#DIV/0!</v>
      </c>
      <c r="AI102" s="268">
        <v>0</v>
      </c>
      <c r="AJ102" s="365">
        <v>0</v>
      </c>
    </row>
    <row r="103" spans="2:36" x14ac:dyDescent="0.25">
      <c r="B103" s="294">
        <v>1487</v>
      </c>
      <c r="C103" s="264" t="s">
        <v>1474</v>
      </c>
      <c r="D103" s="268">
        <v>0</v>
      </c>
      <c r="E103" s="268">
        <v>0</v>
      </c>
      <c r="F103" s="268">
        <v>0</v>
      </c>
      <c r="G103" s="268">
        <v>0</v>
      </c>
      <c r="H103" s="268">
        <v>0</v>
      </c>
      <c r="I103" s="268">
        <v>0</v>
      </c>
      <c r="J103" s="268">
        <v>0</v>
      </c>
      <c r="K103" s="268">
        <v>0</v>
      </c>
      <c r="L103" s="268">
        <v>0</v>
      </c>
      <c r="M103" s="268">
        <v>0</v>
      </c>
      <c r="N103" s="268">
        <v>0</v>
      </c>
      <c r="O103" s="268">
        <v>0</v>
      </c>
      <c r="P103" s="268">
        <v>0</v>
      </c>
      <c r="Q103" s="268">
        <v>0</v>
      </c>
      <c r="R103" s="268">
        <v>0</v>
      </c>
      <c r="S103" s="268">
        <v>0</v>
      </c>
      <c r="T103" s="268">
        <v>0</v>
      </c>
      <c r="U103" s="268">
        <v>0</v>
      </c>
      <c r="V103" s="268">
        <v>0</v>
      </c>
      <c r="W103" s="268">
        <v>0</v>
      </c>
      <c r="X103" s="268">
        <v>0</v>
      </c>
      <c r="Y103" s="268">
        <v>0</v>
      </c>
      <c r="Z103" s="268">
        <v>0</v>
      </c>
      <c r="AA103" s="268">
        <v>0</v>
      </c>
      <c r="AB103" s="268">
        <v>0</v>
      </c>
      <c r="AC103" s="268">
        <v>0</v>
      </c>
      <c r="AD103" s="268">
        <v>0</v>
      </c>
      <c r="AE103" s="268">
        <v>0</v>
      </c>
      <c r="AF103" s="268">
        <v>0</v>
      </c>
      <c r="AG103" s="268">
        <v>0</v>
      </c>
      <c r="AH103" s="268" t="e">
        <v>#DIV/0!</v>
      </c>
      <c r="AI103" s="268">
        <v>0</v>
      </c>
      <c r="AJ103" s="365">
        <v>0</v>
      </c>
    </row>
    <row r="104" spans="2:36" x14ac:dyDescent="0.25">
      <c r="B104" s="294">
        <v>1488</v>
      </c>
      <c r="C104" s="264" t="s">
        <v>1475</v>
      </c>
      <c r="D104" s="268">
        <v>0</v>
      </c>
      <c r="E104" s="268">
        <v>0</v>
      </c>
      <c r="F104" s="268">
        <v>0</v>
      </c>
      <c r="G104" s="268">
        <v>0</v>
      </c>
      <c r="H104" s="268">
        <v>0</v>
      </c>
      <c r="I104" s="268">
        <v>0</v>
      </c>
      <c r="J104" s="268">
        <v>0</v>
      </c>
      <c r="K104" s="268">
        <v>0</v>
      </c>
      <c r="L104" s="268">
        <v>0</v>
      </c>
      <c r="M104" s="268">
        <v>0</v>
      </c>
      <c r="N104" s="268">
        <v>0</v>
      </c>
      <c r="O104" s="268">
        <v>0</v>
      </c>
      <c r="P104" s="268">
        <v>0</v>
      </c>
      <c r="Q104" s="268">
        <v>0</v>
      </c>
      <c r="R104" s="268">
        <v>0</v>
      </c>
      <c r="S104" s="268">
        <v>0</v>
      </c>
      <c r="T104" s="268">
        <v>0</v>
      </c>
      <c r="U104" s="268">
        <v>0</v>
      </c>
      <c r="V104" s="268">
        <v>0</v>
      </c>
      <c r="W104" s="268">
        <v>0</v>
      </c>
      <c r="X104" s="268">
        <v>0</v>
      </c>
      <c r="Y104" s="268">
        <v>0</v>
      </c>
      <c r="Z104" s="268">
        <v>0</v>
      </c>
      <c r="AA104" s="268">
        <v>0</v>
      </c>
      <c r="AB104" s="268">
        <v>0</v>
      </c>
      <c r="AC104" s="268">
        <v>0</v>
      </c>
      <c r="AD104" s="268">
        <v>0</v>
      </c>
      <c r="AE104" s="268">
        <v>0</v>
      </c>
      <c r="AF104" s="268">
        <v>0</v>
      </c>
      <c r="AG104" s="268">
        <v>0</v>
      </c>
      <c r="AH104" s="268" t="e">
        <v>#DIV/0!</v>
      </c>
      <c r="AI104" s="268">
        <v>0</v>
      </c>
      <c r="AJ104" s="365">
        <v>0</v>
      </c>
    </row>
    <row r="105" spans="2:36" x14ac:dyDescent="0.25">
      <c r="B105" s="294">
        <v>1489</v>
      </c>
      <c r="C105" s="264" t="s">
        <v>1476</v>
      </c>
      <c r="D105" s="268">
        <v>0</v>
      </c>
      <c r="E105" s="268">
        <v>0</v>
      </c>
      <c r="F105" s="268">
        <v>0</v>
      </c>
      <c r="G105" s="268">
        <v>0</v>
      </c>
      <c r="H105" s="268">
        <v>0</v>
      </c>
      <c r="I105" s="268">
        <v>0</v>
      </c>
      <c r="J105" s="268">
        <v>0</v>
      </c>
      <c r="K105" s="268">
        <v>0</v>
      </c>
      <c r="L105" s="268">
        <v>0</v>
      </c>
      <c r="M105" s="268">
        <v>0</v>
      </c>
      <c r="N105" s="268">
        <v>0</v>
      </c>
      <c r="O105" s="268">
        <v>0</v>
      </c>
      <c r="P105" s="268">
        <v>0</v>
      </c>
      <c r="Q105" s="268">
        <v>0</v>
      </c>
      <c r="R105" s="268">
        <v>0</v>
      </c>
      <c r="S105" s="268">
        <v>0</v>
      </c>
      <c r="T105" s="268">
        <v>0</v>
      </c>
      <c r="U105" s="268">
        <v>0</v>
      </c>
      <c r="V105" s="268">
        <v>0</v>
      </c>
      <c r="W105" s="268">
        <v>0</v>
      </c>
      <c r="X105" s="268">
        <v>0</v>
      </c>
      <c r="Y105" s="268">
        <v>0</v>
      </c>
      <c r="Z105" s="268">
        <v>0</v>
      </c>
      <c r="AA105" s="268">
        <v>0</v>
      </c>
      <c r="AB105" s="268">
        <v>0</v>
      </c>
      <c r="AC105" s="268">
        <v>0</v>
      </c>
      <c r="AD105" s="268">
        <v>0</v>
      </c>
      <c r="AE105" s="268">
        <v>0</v>
      </c>
      <c r="AF105" s="268">
        <v>0</v>
      </c>
      <c r="AG105" s="268">
        <v>0</v>
      </c>
      <c r="AH105" s="268" t="e">
        <v>#DIV/0!</v>
      </c>
      <c r="AI105" s="268">
        <v>0</v>
      </c>
      <c r="AJ105" s="365">
        <v>0</v>
      </c>
    </row>
    <row r="106" spans="2:36" x14ac:dyDescent="0.25">
      <c r="B106" s="294">
        <v>1490</v>
      </c>
      <c r="C106" s="264" t="s">
        <v>1477</v>
      </c>
      <c r="D106" s="268">
        <v>0</v>
      </c>
      <c r="E106" s="268">
        <v>0</v>
      </c>
      <c r="F106" s="268">
        <v>0</v>
      </c>
      <c r="G106" s="268">
        <v>0</v>
      </c>
      <c r="H106" s="268">
        <v>0</v>
      </c>
      <c r="I106" s="268">
        <v>0</v>
      </c>
      <c r="J106" s="268">
        <v>0</v>
      </c>
      <c r="K106" s="268">
        <v>0</v>
      </c>
      <c r="L106" s="268">
        <v>0</v>
      </c>
      <c r="M106" s="268">
        <v>0</v>
      </c>
      <c r="N106" s="268">
        <v>0</v>
      </c>
      <c r="O106" s="268">
        <v>0</v>
      </c>
      <c r="P106" s="268">
        <v>0</v>
      </c>
      <c r="Q106" s="268">
        <v>0</v>
      </c>
      <c r="R106" s="268">
        <v>0</v>
      </c>
      <c r="S106" s="268">
        <v>0</v>
      </c>
      <c r="T106" s="268">
        <v>0</v>
      </c>
      <c r="U106" s="268">
        <v>0</v>
      </c>
      <c r="V106" s="268">
        <v>0</v>
      </c>
      <c r="W106" s="268">
        <v>0</v>
      </c>
      <c r="X106" s="268">
        <v>0</v>
      </c>
      <c r="Y106" s="268">
        <v>0</v>
      </c>
      <c r="Z106" s="268">
        <v>0</v>
      </c>
      <c r="AA106" s="268">
        <v>0</v>
      </c>
      <c r="AB106" s="268">
        <v>0</v>
      </c>
      <c r="AC106" s="268">
        <v>0</v>
      </c>
      <c r="AD106" s="268">
        <v>0</v>
      </c>
      <c r="AE106" s="268">
        <v>0</v>
      </c>
      <c r="AF106" s="268">
        <v>0</v>
      </c>
      <c r="AG106" s="268">
        <v>0</v>
      </c>
      <c r="AH106" s="268" t="e">
        <v>#DIV/0!</v>
      </c>
      <c r="AI106" s="268">
        <v>0</v>
      </c>
      <c r="AJ106" s="365">
        <v>0</v>
      </c>
    </row>
    <row r="107" spans="2:36" x14ac:dyDescent="0.25">
      <c r="B107" s="463">
        <v>149305</v>
      </c>
      <c r="C107" s="264" t="s">
        <v>1505</v>
      </c>
      <c r="D107" s="268">
        <v>0</v>
      </c>
      <c r="E107" s="268">
        <v>6.1860654302700146E-4</v>
      </c>
      <c r="F107" s="268">
        <v>2.8030953358177421E-4</v>
      </c>
      <c r="G107" s="268">
        <v>1.4929508898831624E-5</v>
      </c>
      <c r="H107" s="268">
        <v>2.5048817689000529E-4</v>
      </c>
      <c r="I107" s="268">
        <v>0</v>
      </c>
      <c r="J107" s="268">
        <v>0</v>
      </c>
      <c r="K107" s="268">
        <v>0</v>
      </c>
      <c r="L107" s="268">
        <v>0</v>
      </c>
      <c r="M107" s="268">
        <v>0</v>
      </c>
      <c r="N107" s="268">
        <v>0</v>
      </c>
      <c r="O107" s="268">
        <v>6.3561351776314441E-5</v>
      </c>
      <c r="P107" s="268">
        <v>2.0508163188061189E-5</v>
      </c>
      <c r="Q107" s="268">
        <v>0</v>
      </c>
      <c r="R107" s="268">
        <v>3.3721594515888061E-6</v>
      </c>
      <c r="S107" s="268">
        <v>2.4750577352103658E-4</v>
      </c>
      <c r="T107" s="268">
        <v>4.103976658986447E-7</v>
      </c>
      <c r="U107" s="268">
        <v>0</v>
      </c>
      <c r="V107" s="268">
        <v>1.4738023438779766E-3</v>
      </c>
      <c r="W107" s="268">
        <v>0</v>
      </c>
      <c r="X107" s="268">
        <v>0</v>
      </c>
      <c r="Y107" s="268">
        <v>0</v>
      </c>
      <c r="Z107" s="268">
        <v>0</v>
      </c>
      <c r="AA107" s="268">
        <v>0</v>
      </c>
      <c r="AB107" s="268">
        <v>1.0440221344570349E-4</v>
      </c>
      <c r="AC107" s="268">
        <v>0</v>
      </c>
      <c r="AD107" s="268">
        <v>1.4646260438144025E-4</v>
      </c>
      <c r="AE107" s="268">
        <v>1.6274988741280845E-4</v>
      </c>
      <c r="AF107" s="268">
        <v>0</v>
      </c>
      <c r="AG107" s="268">
        <v>1.5753259494605199E-5</v>
      </c>
      <c r="AH107" s="268" t="e">
        <v>#DIV/0!</v>
      </c>
      <c r="AI107" s="268">
        <v>0</v>
      </c>
      <c r="AJ107" s="365">
        <v>1.9705883249012215E-4</v>
      </c>
    </row>
    <row r="108" spans="2:36" x14ac:dyDescent="0.25">
      <c r="B108" s="294">
        <v>149320</v>
      </c>
      <c r="C108" s="264" t="s">
        <v>1506</v>
      </c>
      <c r="D108" s="268">
        <v>5.2206691024079307E-4</v>
      </c>
      <c r="E108" s="268">
        <v>4.2409287595003917E-6</v>
      </c>
      <c r="F108" s="268">
        <v>9.7135095480496892E-6</v>
      </c>
      <c r="G108" s="268">
        <v>3.7794479023017475E-6</v>
      </c>
      <c r="H108" s="268">
        <v>1.0773461301840139E-4</v>
      </c>
      <c r="I108" s="268">
        <v>0</v>
      </c>
      <c r="J108" s="268">
        <v>5.6433486373434515E-7</v>
      </c>
      <c r="K108" s="268">
        <v>0</v>
      </c>
      <c r="L108" s="268">
        <v>8.5914598129980093E-5</v>
      </c>
      <c r="M108" s="268">
        <v>8.3753387453670651E-5</v>
      </c>
      <c r="N108" s="268">
        <v>3.8514781258248708E-6</v>
      </c>
      <c r="O108" s="268">
        <v>3.6631277061711286E-4</v>
      </c>
      <c r="P108" s="268">
        <v>7.4289418869257586E-6</v>
      </c>
      <c r="Q108" s="268">
        <v>6.2064081172679303E-5</v>
      </c>
      <c r="R108" s="268">
        <v>3.9762192668726035E-5</v>
      </c>
      <c r="S108" s="268">
        <v>0</v>
      </c>
      <c r="T108" s="268">
        <v>1.0051311214554675E-4</v>
      </c>
      <c r="U108" s="268">
        <v>0</v>
      </c>
      <c r="V108" s="268">
        <v>2.7826856721795113E-3</v>
      </c>
      <c r="W108" s="268">
        <v>1.1188707855851878E-8</v>
      </c>
      <c r="X108" s="268">
        <v>2.4116626818258781E-4</v>
      </c>
      <c r="Y108" s="268">
        <v>8.5363840078146432E-4</v>
      </c>
      <c r="Z108" s="268">
        <v>2.6346657115942131E-4</v>
      </c>
      <c r="AA108" s="268">
        <v>0</v>
      </c>
      <c r="AB108" s="268">
        <v>1.2008460482986771E-3</v>
      </c>
      <c r="AC108" s="268">
        <v>0</v>
      </c>
      <c r="AD108" s="268">
        <v>3.1338498809814307E-4</v>
      </c>
      <c r="AE108" s="268">
        <v>9.2226427320594255E-5</v>
      </c>
      <c r="AF108" s="268">
        <v>3.5661035659315314E-6</v>
      </c>
      <c r="AG108" s="268">
        <v>1.1420680359540819E-4</v>
      </c>
      <c r="AH108" s="268" t="e">
        <v>#DIV/0!</v>
      </c>
      <c r="AI108" s="268">
        <v>2.5993774636225424E-4</v>
      </c>
      <c r="AJ108" s="365">
        <v>9.7841648675339626E-5</v>
      </c>
    </row>
    <row r="109" spans="2:36" x14ac:dyDescent="0.25">
      <c r="B109" s="294">
        <v>149330</v>
      </c>
      <c r="C109" s="264" t="s">
        <v>1507</v>
      </c>
      <c r="D109" s="268">
        <v>0</v>
      </c>
      <c r="E109" s="268">
        <v>4.6280885143267287E-5</v>
      </c>
      <c r="F109" s="268">
        <v>6.565327431922541E-8</v>
      </c>
      <c r="G109" s="268">
        <v>1.4714362063763011E-7</v>
      </c>
      <c r="H109" s="268">
        <v>1.0278953493208677E-5</v>
      </c>
      <c r="I109" s="268">
        <v>0</v>
      </c>
      <c r="J109" s="268">
        <v>1.460480185320211E-7</v>
      </c>
      <c r="K109" s="268">
        <v>0</v>
      </c>
      <c r="L109" s="268">
        <v>0</v>
      </c>
      <c r="M109" s="268">
        <v>0</v>
      </c>
      <c r="N109" s="268">
        <v>0</v>
      </c>
      <c r="O109" s="268">
        <v>0</v>
      </c>
      <c r="P109" s="268">
        <v>0</v>
      </c>
      <c r="Q109" s="268">
        <v>0</v>
      </c>
      <c r="R109" s="268">
        <v>3.3663841544540166E-8</v>
      </c>
      <c r="S109" s="268">
        <v>5.7504692561277966E-6</v>
      </c>
      <c r="T109" s="268">
        <v>0</v>
      </c>
      <c r="U109" s="268">
        <v>0</v>
      </c>
      <c r="V109" s="268">
        <v>0</v>
      </c>
      <c r="W109" s="268">
        <v>0</v>
      </c>
      <c r="X109" s="268">
        <v>0</v>
      </c>
      <c r="Y109" s="268">
        <v>0</v>
      </c>
      <c r="Z109" s="268">
        <v>0</v>
      </c>
      <c r="AA109" s="268">
        <v>0</v>
      </c>
      <c r="AB109" s="268">
        <v>5.6305049424610011E-5</v>
      </c>
      <c r="AC109" s="268">
        <v>0</v>
      </c>
      <c r="AD109" s="268">
        <v>1.0283938993082633E-5</v>
      </c>
      <c r="AE109" s="268">
        <v>6.8003517219645967E-6</v>
      </c>
      <c r="AF109" s="268">
        <v>0</v>
      </c>
      <c r="AG109" s="268">
        <v>0</v>
      </c>
      <c r="AH109" s="268" t="e">
        <v>#DIV/0!</v>
      </c>
      <c r="AI109" s="268">
        <v>0</v>
      </c>
      <c r="AJ109" s="365">
        <v>8.3030367676209556E-6</v>
      </c>
    </row>
    <row r="110" spans="2:36" x14ac:dyDescent="0.25">
      <c r="B110" s="294">
        <v>149335</v>
      </c>
      <c r="C110" s="264" t="s">
        <v>1508</v>
      </c>
      <c r="D110" s="268">
        <v>0</v>
      </c>
      <c r="E110" s="268">
        <v>0</v>
      </c>
      <c r="F110" s="268">
        <v>0</v>
      </c>
      <c r="G110" s="268">
        <v>0</v>
      </c>
      <c r="H110" s="268">
        <v>0</v>
      </c>
      <c r="I110" s="268">
        <v>0</v>
      </c>
      <c r="J110" s="268">
        <v>0</v>
      </c>
      <c r="K110" s="268">
        <v>0</v>
      </c>
      <c r="L110" s="268">
        <v>0</v>
      </c>
      <c r="M110" s="268">
        <v>0</v>
      </c>
      <c r="N110" s="268">
        <v>0</v>
      </c>
      <c r="O110" s="268">
        <v>0</v>
      </c>
      <c r="P110" s="268">
        <v>0</v>
      </c>
      <c r="Q110" s="268">
        <v>0</v>
      </c>
      <c r="R110" s="268">
        <v>0</v>
      </c>
      <c r="S110" s="268">
        <v>0</v>
      </c>
      <c r="T110" s="268">
        <v>0</v>
      </c>
      <c r="U110" s="268">
        <v>0</v>
      </c>
      <c r="V110" s="268">
        <v>0</v>
      </c>
      <c r="W110" s="268">
        <v>0</v>
      </c>
      <c r="X110" s="268">
        <v>0</v>
      </c>
      <c r="Y110" s="268">
        <v>0</v>
      </c>
      <c r="Z110" s="268">
        <v>0</v>
      </c>
      <c r="AA110" s="268">
        <v>0</v>
      </c>
      <c r="AB110" s="268">
        <v>0</v>
      </c>
      <c r="AC110" s="268">
        <v>0</v>
      </c>
      <c r="AD110" s="268">
        <v>0</v>
      </c>
      <c r="AE110" s="268">
        <v>0</v>
      </c>
      <c r="AF110" s="268">
        <v>0</v>
      </c>
      <c r="AG110" s="268">
        <v>0</v>
      </c>
      <c r="AH110" s="268" t="e">
        <v>#DIV/0!</v>
      </c>
      <c r="AI110" s="268">
        <v>0</v>
      </c>
      <c r="AJ110" s="365">
        <v>0</v>
      </c>
    </row>
    <row r="111" spans="2:36" x14ac:dyDescent="0.25">
      <c r="B111" s="294">
        <v>149340</v>
      </c>
      <c r="C111" s="264" t="s">
        <v>1509</v>
      </c>
      <c r="D111" s="268">
        <v>8.4009947262416416E-5</v>
      </c>
      <c r="E111" s="268">
        <v>1.6143784915736588E-5</v>
      </c>
      <c r="F111" s="268">
        <v>1.2998636466415695E-5</v>
      </c>
      <c r="G111" s="268">
        <v>7.1721502944953212E-7</v>
      </c>
      <c r="H111" s="268">
        <v>2.5301999478044738E-5</v>
      </c>
      <c r="I111" s="268">
        <v>0</v>
      </c>
      <c r="J111" s="268">
        <v>0</v>
      </c>
      <c r="K111" s="268">
        <v>0</v>
      </c>
      <c r="L111" s="268">
        <v>0</v>
      </c>
      <c r="M111" s="268">
        <v>0</v>
      </c>
      <c r="N111" s="268">
        <v>0</v>
      </c>
      <c r="O111" s="268">
        <v>1.4764218994984301E-4</v>
      </c>
      <c r="P111" s="268">
        <v>8.2789200714958661E-7</v>
      </c>
      <c r="Q111" s="268">
        <v>1.2863110248875298E-4</v>
      </c>
      <c r="R111" s="268">
        <v>1.2756945326390592E-5</v>
      </c>
      <c r="S111" s="268">
        <v>4.7964089031963348E-6</v>
      </c>
      <c r="T111" s="268">
        <v>0</v>
      </c>
      <c r="U111" s="268">
        <v>0</v>
      </c>
      <c r="V111" s="268">
        <v>9.972268167896358E-5</v>
      </c>
      <c r="W111" s="268">
        <v>1.5801621896786058E-4</v>
      </c>
      <c r="X111" s="268">
        <v>0</v>
      </c>
      <c r="Y111" s="268">
        <v>4.2793349673835241E-3</v>
      </c>
      <c r="Z111" s="268">
        <v>0</v>
      </c>
      <c r="AA111" s="268">
        <v>4.0940718101638545E-4</v>
      </c>
      <c r="AB111" s="268">
        <v>5.311171200306105E-3</v>
      </c>
      <c r="AC111" s="268">
        <v>0</v>
      </c>
      <c r="AD111" s="268">
        <v>1.0745169586306974E-3</v>
      </c>
      <c r="AE111" s="268">
        <v>5.9673324804771074E-5</v>
      </c>
      <c r="AF111" s="268">
        <v>0</v>
      </c>
      <c r="AG111" s="268">
        <v>1.0659212807689036E-6</v>
      </c>
      <c r="AH111" s="268" t="e">
        <v>#DIV/0!</v>
      </c>
      <c r="AI111" s="268">
        <v>1.4432884757693762E-3</v>
      </c>
      <c r="AJ111" s="365">
        <v>5.9470557223635355E-5</v>
      </c>
    </row>
    <row r="112" spans="2:36" x14ac:dyDescent="0.25">
      <c r="B112" s="294">
        <v>149345</v>
      </c>
      <c r="C112" s="264" t="s">
        <v>1510</v>
      </c>
      <c r="D112" s="268">
        <v>0</v>
      </c>
      <c r="E112" s="268">
        <v>0</v>
      </c>
      <c r="F112" s="268">
        <v>0</v>
      </c>
      <c r="G112" s="268">
        <v>0</v>
      </c>
      <c r="H112" s="268">
        <v>0</v>
      </c>
      <c r="I112" s="268">
        <v>0</v>
      </c>
      <c r="J112" s="268">
        <v>0</v>
      </c>
      <c r="K112" s="268">
        <v>0</v>
      </c>
      <c r="L112" s="268">
        <v>0</v>
      </c>
      <c r="M112" s="268">
        <v>0</v>
      </c>
      <c r="N112" s="268">
        <v>0</v>
      </c>
      <c r="O112" s="268">
        <v>0</v>
      </c>
      <c r="P112" s="268">
        <v>0</v>
      </c>
      <c r="Q112" s="268">
        <v>0</v>
      </c>
      <c r="R112" s="268">
        <v>0</v>
      </c>
      <c r="S112" s="268">
        <v>0</v>
      </c>
      <c r="T112" s="268">
        <v>0</v>
      </c>
      <c r="U112" s="268">
        <v>0</v>
      </c>
      <c r="V112" s="268">
        <v>0</v>
      </c>
      <c r="W112" s="268">
        <v>0</v>
      </c>
      <c r="X112" s="268">
        <v>0</v>
      </c>
      <c r="Y112" s="268">
        <v>0</v>
      </c>
      <c r="Z112" s="268">
        <v>0</v>
      </c>
      <c r="AA112" s="268">
        <v>0</v>
      </c>
      <c r="AB112" s="268">
        <v>0</v>
      </c>
      <c r="AC112" s="268">
        <v>0</v>
      </c>
      <c r="AD112" s="268">
        <v>0</v>
      </c>
      <c r="AE112" s="268">
        <v>0</v>
      </c>
      <c r="AF112" s="268">
        <v>0</v>
      </c>
      <c r="AG112" s="268">
        <v>0</v>
      </c>
      <c r="AH112" s="268" t="e">
        <v>#DIV/0!</v>
      </c>
      <c r="AI112" s="268">
        <v>0</v>
      </c>
      <c r="AJ112" s="365">
        <v>0</v>
      </c>
    </row>
    <row r="113" spans="1:42" x14ac:dyDescent="0.25">
      <c r="B113" s="294">
        <v>149350</v>
      </c>
      <c r="C113" s="264" t="s">
        <v>1511</v>
      </c>
      <c r="D113" s="268">
        <v>0</v>
      </c>
      <c r="E113" s="268">
        <v>9.5541314154911635E-9</v>
      </c>
      <c r="F113" s="268">
        <v>0</v>
      </c>
      <c r="G113" s="268">
        <v>0</v>
      </c>
      <c r="H113" s="268">
        <v>2.1109131132234679E-9</v>
      </c>
      <c r="I113" s="268">
        <v>0</v>
      </c>
      <c r="J113" s="268">
        <v>0</v>
      </c>
      <c r="K113" s="268">
        <v>0</v>
      </c>
      <c r="L113" s="268">
        <v>0</v>
      </c>
      <c r="M113" s="268">
        <v>0</v>
      </c>
      <c r="N113" s="268">
        <v>0</v>
      </c>
      <c r="O113" s="268">
        <v>0</v>
      </c>
      <c r="P113" s="268">
        <v>0</v>
      </c>
      <c r="Q113" s="268">
        <v>0</v>
      </c>
      <c r="R113" s="268">
        <v>0</v>
      </c>
      <c r="S113" s="268">
        <v>0</v>
      </c>
      <c r="T113" s="268">
        <v>0</v>
      </c>
      <c r="U113" s="268">
        <v>0</v>
      </c>
      <c r="V113" s="268">
        <v>0</v>
      </c>
      <c r="W113" s="268">
        <v>0</v>
      </c>
      <c r="X113" s="268">
        <v>0</v>
      </c>
      <c r="Y113" s="268">
        <v>0</v>
      </c>
      <c r="Z113" s="268">
        <v>0</v>
      </c>
      <c r="AA113" s="268">
        <v>0</v>
      </c>
      <c r="AB113" s="268">
        <v>0</v>
      </c>
      <c r="AC113" s="268">
        <v>0</v>
      </c>
      <c r="AD113" s="268">
        <v>0</v>
      </c>
      <c r="AE113" s="268">
        <v>1.3164315278671416E-9</v>
      </c>
      <c r="AF113" s="268">
        <v>0</v>
      </c>
      <c r="AG113" s="268">
        <v>0</v>
      </c>
      <c r="AH113" s="268" t="e">
        <v>#DIV/0!</v>
      </c>
      <c r="AI113" s="268">
        <v>0</v>
      </c>
      <c r="AJ113" s="365">
        <v>1.6073255950323934E-9</v>
      </c>
    </row>
    <row r="114" spans="1:42" x14ac:dyDescent="0.25">
      <c r="B114" s="294">
        <v>149605</v>
      </c>
      <c r="C114" s="264" t="s">
        <v>1505</v>
      </c>
      <c r="D114" s="268">
        <v>0</v>
      </c>
      <c r="E114" s="268">
        <v>3.7549712703177883E-5</v>
      </c>
      <c r="F114" s="268">
        <v>3.4973552554264407E-5</v>
      </c>
      <c r="G114" s="268">
        <v>1.2573397368308652E-5</v>
      </c>
      <c r="H114" s="268">
        <v>2.4500968001660172E-5</v>
      </c>
      <c r="I114" s="268">
        <v>3.3425641850100881E-4</v>
      </c>
      <c r="J114" s="268">
        <v>0</v>
      </c>
      <c r="K114" s="268">
        <v>0</v>
      </c>
      <c r="L114" s="268">
        <v>0</v>
      </c>
      <c r="M114" s="268">
        <v>2.7673134020175008E-5</v>
      </c>
      <c r="N114" s="268">
        <v>4.3219189660857851E-7</v>
      </c>
      <c r="O114" s="268">
        <v>2.5197112919731768E-5</v>
      </c>
      <c r="P114" s="268">
        <v>0</v>
      </c>
      <c r="Q114" s="268">
        <v>0</v>
      </c>
      <c r="R114" s="268">
        <v>4.1881159375332512E-5</v>
      </c>
      <c r="S114" s="268">
        <v>0</v>
      </c>
      <c r="T114" s="268">
        <v>1.3535841475864322E-5</v>
      </c>
      <c r="U114" s="268">
        <v>0</v>
      </c>
      <c r="V114" s="268">
        <v>0</v>
      </c>
      <c r="W114" s="268">
        <v>0</v>
      </c>
      <c r="X114" s="268">
        <v>0</v>
      </c>
      <c r="Y114" s="268">
        <v>0</v>
      </c>
      <c r="Z114" s="268">
        <v>0</v>
      </c>
      <c r="AA114" s="268">
        <v>0</v>
      </c>
      <c r="AB114" s="268">
        <v>0</v>
      </c>
      <c r="AC114" s="268">
        <v>0</v>
      </c>
      <c r="AD114" s="268">
        <v>1.506192349791724E-6</v>
      </c>
      <c r="AE114" s="268">
        <v>2.955576374728107E-5</v>
      </c>
      <c r="AF114" s="268">
        <v>4.0016871790813454E-7</v>
      </c>
      <c r="AG114" s="268">
        <v>6.8272020381159694E-6</v>
      </c>
      <c r="AH114" s="268" t="e">
        <v>#DIV/0!</v>
      </c>
      <c r="AI114" s="268">
        <v>0</v>
      </c>
      <c r="AJ114" s="365">
        <v>3.5327135682370757E-5</v>
      </c>
    </row>
    <row r="115" spans="1:42" x14ac:dyDescent="0.25">
      <c r="B115" s="294">
        <v>149620</v>
      </c>
      <c r="C115" s="264" t="s">
        <v>1506</v>
      </c>
      <c r="D115" s="268">
        <v>2.5146375503225655E-6</v>
      </c>
      <c r="E115" s="268">
        <v>1.4575138421231742E-5</v>
      </c>
      <c r="F115" s="268">
        <v>5.0064492506825789E-5</v>
      </c>
      <c r="G115" s="268">
        <v>1.3580426816652839E-5</v>
      </c>
      <c r="H115" s="268">
        <v>2.6082677029434975E-5</v>
      </c>
      <c r="I115" s="268">
        <v>8.3895843982385182E-6</v>
      </c>
      <c r="J115" s="268">
        <v>5.9660435123962937E-7</v>
      </c>
      <c r="K115" s="268">
        <v>0</v>
      </c>
      <c r="L115" s="268">
        <v>2.6834303014201646E-5</v>
      </c>
      <c r="M115" s="268">
        <v>5.7589448261839289E-5</v>
      </c>
      <c r="N115" s="268">
        <v>2.5846784429227472E-5</v>
      </c>
      <c r="O115" s="268">
        <v>5.7233830078982049E-4</v>
      </c>
      <c r="P115" s="268">
        <v>1.2368626540486017E-6</v>
      </c>
      <c r="Q115" s="268">
        <v>5.2613805488675121E-5</v>
      </c>
      <c r="R115" s="268">
        <v>3.9943504659337675E-5</v>
      </c>
      <c r="S115" s="268">
        <v>0</v>
      </c>
      <c r="T115" s="268">
        <v>7.9557345938947543E-5</v>
      </c>
      <c r="U115" s="268">
        <v>0</v>
      </c>
      <c r="V115" s="268">
        <v>2.1297749870623719E-4</v>
      </c>
      <c r="W115" s="268">
        <v>0</v>
      </c>
      <c r="X115" s="268">
        <v>3.9928307168183652E-4</v>
      </c>
      <c r="Y115" s="268">
        <v>8.9434482827332855E-5</v>
      </c>
      <c r="Z115" s="268">
        <v>4.5630021531596924E-4</v>
      </c>
      <c r="AA115" s="268">
        <v>0</v>
      </c>
      <c r="AB115" s="268">
        <v>0</v>
      </c>
      <c r="AC115" s="268">
        <v>0</v>
      </c>
      <c r="AD115" s="268">
        <v>3.1770013350251747E-5</v>
      </c>
      <c r="AE115" s="268">
        <v>3.099851906707703E-5</v>
      </c>
      <c r="AF115" s="268">
        <v>2.3931671714010093E-5</v>
      </c>
      <c r="AG115" s="268">
        <v>3.641152155821254E-5</v>
      </c>
      <c r="AH115" s="268" t="e">
        <v>#DIV/0!</v>
      </c>
      <c r="AI115" s="268">
        <v>2.7233308496816419E-5</v>
      </c>
      <c r="AJ115" s="365">
        <v>3.1219275291925351E-5</v>
      </c>
    </row>
    <row r="116" spans="1:42" x14ac:dyDescent="0.25">
      <c r="B116" s="294">
        <v>149630</v>
      </c>
      <c r="C116" s="264" t="s">
        <v>1507</v>
      </c>
      <c r="D116" s="268">
        <v>0</v>
      </c>
      <c r="E116" s="268">
        <v>5.5776438769424123E-5</v>
      </c>
      <c r="F116" s="268">
        <v>9.3343553678586639E-5</v>
      </c>
      <c r="G116" s="268">
        <v>0</v>
      </c>
      <c r="H116" s="268">
        <v>4.9292403856267874E-5</v>
      </c>
      <c r="I116" s="268">
        <v>0</v>
      </c>
      <c r="J116" s="268">
        <v>0</v>
      </c>
      <c r="K116" s="268">
        <v>0</v>
      </c>
      <c r="L116" s="268">
        <v>0</v>
      </c>
      <c r="M116" s="268">
        <v>0</v>
      </c>
      <c r="N116" s="268">
        <v>0</v>
      </c>
      <c r="O116" s="268">
        <v>2.4053390287961721E-7</v>
      </c>
      <c r="P116" s="268">
        <v>0</v>
      </c>
      <c r="Q116" s="268">
        <v>0</v>
      </c>
      <c r="R116" s="268">
        <v>8.8101554932069752E-9</v>
      </c>
      <c r="S116" s="268">
        <v>0</v>
      </c>
      <c r="T116" s="268">
        <v>0</v>
      </c>
      <c r="U116" s="268">
        <v>0</v>
      </c>
      <c r="V116" s="268">
        <v>0</v>
      </c>
      <c r="W116" s="268">
        <v>0</v>
      </c>
      <c r="X116" s="268">
        <v>0</v>
      </c>
      <c r="Y116" s="268">
        <v>0</v>
      </c>
      <c r="Z116" s="268">
        <v>0</v>
      </c>
      <c r="AA116" s="268">
        <v>0</v>
      </c>
      <c r="AB116" s="268">
        <v>0</v>
      </c>
      <c r="AC116" s="268">
        <v>0</v>
      </c>
      <c r="AD116" s="268">
        <v>0</v>
      </c>
      <c r="AE116" s="268">
        <v>3.074327829083411E-5</v>
      </c>
      <c r="AF116" s="268">
        <v>0</v>
      </c>
      <c r="AG116" s="268">
        <v>0</v>
      </c>
      <c r="AH116" s="268" t="e">
        <v>#DIV/0!</v>
      </c>
      <c r="AI116" s="268">
        <v>0</v>
      </c>
      <c r="AJ116" s="365">
        <v>3.7536671696189014E-5</v>
      </c>
    </row>
    <row r="117" spans="1:42" x14ac:dyDescent="0.25">
      <c r="B117" s="294">
        <v>149635</v>
      </c>
      <c r="C117" s="264" t="s">
        <v>1508</v>
      </c>
      <c r="D117" s="268">
        <v>0</v>
      </c>
      <c r="E117" s="268">
        <v>0</v>
      </c>
      <c r="F117" s="268">
        <v>0</v>
      </c>
      <c r="G117" s="268">
        <v>0</v>
      </c>
      <c r="H117" s="268">
        <v>0</v>
      </c>
      <c r="I117" s="268">
        <v>0</v>
      </c>
      <c r="J117" s="268">
        <v>0</v>
      </c>
      <c r="K117" s="268">
        <v>0</v>
      </c>
      <c r="L117" s="268">
        <v>0</v>
      </c>
      <c r="M117" s="268">
        <v>0</v>
      </c>
      <c r="N117" s="268">
        <v>0</v>
      </c>
      <c r="O117" s="268">
        <v>0</v>
      </c>
      <c r="P117" s="268">
        <v>0</v>
      </c>
      <c r="Q117" s="268">
        <v>0</v>
      </c>
      <c r="R117" s="268">
        <v>0</v>
      </c>
      <c r="S117" s="268">
        <v>0</v>
      </c>
      <c r="T117" s="268">
        <v>0</v>
      </c>
      <c r="U117" s="268">
        <v>0</v>
      </c>
      <c r="V117" s="268">
        <v>0</v>
      </c>
      <c r="W117" s="268">
        <v>0</v>
      </c>
      <c r="X117" s="268">
        <v>0</v>
      </c>
      <c r="Y117" s="268">
        <v>0</v>
      </c>
      <c r="Z117" s="268">
        <v>0</v>
      </c>
      <c r="AA117" s="268">
        <v>0</v>
      </c>
      <c r="AB117" s="268">
        <v>0</v>
      </c>
      <c r="AC117" s="268">
        <v>0</v>
      </c>
      <c r="AD117" s="268">
        <v>0</v>
      </c>
      <c r="AE117" s="268">
        <v>0</v>
      </c>
      <c r="AF117" s="268">
        <v>0</v>
      </c>
      <c r="AG117" s="268">
        <v>0</v>
      </c>
      <c r="AH117" s="268" t="e">
        <v>#DIV/0!</v>
      </c>
      <c r="AI117" s="268">
        <v>0</v>
      </c>
      <c r="AJ117" s="365">
        <v>0</v>
      </c>
    </row>
    <row r="118" spans="1:42" x14ac:dyDescent="0.25">
      <c r="B118" s="294">
        <v>149640</v>
      </c>
      <c r="C118" s="264" t="s">
        <v>1509</v>
      </c>
      <c r="D118" s="268">
        <v>1.1994955587634911E-7</v>
      </c>
      <c r="E118" s="268">
        <v>1.3234399881235098E-5</v>
      </c>
      <c r="F118" s="268">
        <v>1.1523727788664902E-4</v>
      </c>
      <c r="G118" s="268">
        <v>1.9047371358162349E-6</v>
      </c>
      <c r="H118" s="268">
        <v>4.8944127619738708E-5</v>
      </c>
      <c r="I118" s="268">
        <v>0</v>
      </c>
      <c r="J118" s="268">
        <v>0</v>
      </c>
      <c r="K118" s="268">
        <v>0</v>
      </c>
      <c r="L118" s="268">
        <v>0</v>
      </c>
      <c r="M118" s="268">
        <v>0</v>
      </c>
      <c r="N118" s="268">
        <v>0</v>
      </c>
      <c r="O118" s="268">
        <v>2.0433224907155342E-4</v>
      </c>
      <c r="P118" s="268">
        <v>0</v>
      </c>
      <c r="Q118" s="268">
        <v>1.051624711581205E-4</v>
      </c>
      <c r="R118" s="268">
        <v>1.3458050883109396E-5</v>
      </c>
      <c r="S118" s="268">
        <v>3.1019023058457617E-6</v>
      </c>
      <c r="T118" s="268">
        <v>0</v>
      </c>
      <c r="U118" s="268">
        <v>0</v>
      </c>
      <c r="V118" s="268">
        <v>2.7296964319049933E-5</v>
      </c>
      <c r="W118" s="268">
        <v>0</v>
      </c>
      <c r="X118" s="268">
        <v>0</v>
      </c>
      <c r="Y118" s="268">
        <v>3.7336466769190648E-4</v>
      </c>
      <c r="Z118" s="268">
        <v>1.0517676842781235E-4</v>
      </c>
      <c r="AA118" s="268">
        <v>3.0538178039612151E-5</v>
      </c>
      <c r="AB118" s="268">
        <v>2.2433146030422865E-5</v>
      </c>
      <c r="AC118" s="268">
        <v>0</v>
      </c>
      <c r="AD118" s="268">
        <v>3.1977909958267241E-5</v>
      </c>
      <c r="AE118" s="268">
        <v>3.6270161503652266E-5</v>
      </c>
      <c r="AF118" s="268">
        <v>0</v>
      </c>
      <c r="AG118" s="268">
        <v>2.9177329247657637E-7</v>
      </c>
      <c r="AH118" s="268" t="e">
        <v>#DIV/0!</v>
      </c>
      <c r="AI118" s="268">
        <v>1.2414984795316755E-4</v>
      </c>
      <c r="AJ118" s="365">
        <v>4.3112135053157469E-5</v>
      </c>
    </row>
    <row r="119" spans="1:42" x14ac:dyDescent="0.25">
      <c r="B119" s="294">
        <v>149645</v>
      </c>
      <c r="C119" s="264" t="s">
        <v>1510</v>
      </c>
      <c r="D119" s="268">
        <v>0</v>
      </c>
      <c r="E119" s="268">
        <v>0</v>
      </c>
      <c r="F119" s="268">
        <v>0</v>
      </c>
      <c r="G119" s="268">
        <v>0</v>
      </c>
      <c r="H119" s="268">
        <v>0</v>
      </c>
      <c r="I119" s="268">
        <v>0</v>
      </c>
      <c r="J119" s="268">
        <v>0</v>
      </c>
      <c r="K119" s="268">
        <v>0</v>
      </c>
      <c r="L119" s="268">
        <v>0</v>
      </c>
      <c r="M119" s="268">
        <v>0</v>
      </c>
      <c r="N119" s="268">
        <v>0</v>
      </c>
      <c r="O119" s="268">
        <v>0</v>
      </c>
      <c r="P119" s="268">
        <v>0</v>
      </c>
      <c r="Q119" s="268">
        <v>0</v>
      </c>
      <c r="R119" s="268">
        <v>0</v>
      </c>
      <c r="S119" s="268">
        <v>0</v>
      </c>
      <c r="T119" s="268">
        <v>0</v>
      </c>
      <c r="U119" s="268">
        <v>0</v>
      </c>
      <c r="V119" s="268">
        <v>0</v>
      </c>
      <c r="W119" s="268">
        <v>0</v>
      </c>
      <c r="X119" s="268">
        <v>0</v>
      </c>
      <c r="Y119" s="268">
        <v>0</v>
      </c>
      <c r="Z119" s="268">
        <v>0</v>
      </c>
      <c r="AA119" s="268">
        <v>0</v>
      </c>
      <c r="AB119" s="268">
        <v>0</v>
      </c>
      <c r="AC119" s="268">
        <v>0</v>
      </c>
      <c r="AD119" s="268">
        <v>0</v>
      </c>
      <c r="AE119" s="268">
        <v>0</v>
      </c>
      <c r="AF119" s="268">
        <v>0</v>
      </c>
      <c r="AG119" s="268">
        <v>0</v>
      </c>
      <c r="AH119" s="268" t="e">
        <v>#DIV/0!</v>
      </c>
      <c r="AI119" s="268">
        <v>0</v>
      </c>
      <c r="AJ119" s="365">
        <v>0</v>
      </c>
    </row>
    <row r="120" spans="1:42" x14ac:dyDescent="0.25">
      <c r="B120" s="294">
        <v>149650</v>
      </c>
      <c r="C120" s="264" t="s">
        <v>1511</v>
      </c>
      <c r="D120" s="268">
        <v>0</v>
      </c>
      <c r="E120" s="268">
        <v>0</v>
      </c>
      <c r="F120" s="268">
        <v>1.2901295641494918E-7</v>
      </c>
      <c r="G120" s="268">
        <v>0</v>
      </c>
      <c r="H120" s="268">
        <v>5.1096005576953304E-8</v>
      </c>
      <c r="I120" s="268">
        <v>0</v>
      </c>
      <c r="J120" s="268">
        <v>0</v>
      </c>
      <c r="K120" s="268">
        <v>0</v>
      </c>
      <c r="L120" s="268">
        <v>0</v>
      </c>
      <c r="M120" s="268">
        <v>0</v>
      </c>
      <c r="N120" s="268">
        <v>0</v>
      </c>
      <c r="O120" s="268">
        <v>0</v>
      </c>
      <c r="P120" s="268">
        <v>0</v>
      </c>
      <c r="Q120" s="268">
        <v>0</v>
      </c>
      <c r="R120" s="268">
        <v>0</v>
      </c>
      <c r="S120" s="268">
        <v>0</v>
      </c>
      <c r="T120" s="268">
        <v>0</v>
      </c>
      <c r="U120" s="268">
        <v>0</v>
      </c>
      <c r="V120" s="268">
        <v>0</v>
      </c>
      <c r="W120" s="268">
        <v>0</v>
      </c>
      <c r="X120" s="268">
        <v>0</v>
      </c>
      <c r="Y120" s="268">
        <v>0</v>
      </c>
      <c r="Z120" s="268">
        <v>0</v>
      </c>
      <c r="AA120" s="268">
        <v>0</v>
      </c>
      <c r="AB120" s="268">
        <v>0</v>
      </c>
      <c r="AC120" s="268">
        <v>0</v>
      </c>
      <c r="AD120" s="268">
        <v>0</v>
      </c>
      <c r="AE120" s="268">
        <v>3.1865069323891119E-8</v>
      </c>
      <c r="AF120" s="268">
        <v>0</v>
      </c>
      <c r="AG120" s="268">
        <v>0</v>
      </c>
      <c r="AH120" s="268" t="e">
        <v>#DIV/0!</v>
      </c>
      <c r="AI120" s="268">
        <v>0</v>
      </c>
      <c r="AJ120" s="365">
        <v>3.8906346762108837E-8</v>
      </c>
    </row>
    <row r="121" spans="1:42" x14ac:dyDescent="0.25">
      <c r="B121" s="295"/>
      <c r="C121" s="266" t="s">
        <v>500</v>
      </c>
      <c r="D121" s="267">
        <v>6.1466614114852949E-3</v>
      </c>
      <c r="E121" s="267">
        <v>1.502348808749384E-2</v>
      </c>
      <c r="F121" s="267">
        <v>6.551588908303335E-3</v>
      </c>
      <c r="G121" s="267">
        <v>2.8704334881310863E-3</v>
      </c>
      <c r="H121" s="267">
        <v>7.6551192243567096E-3</v>
      </c>
      <c r="I121" s="267">
        <v>1.9123521468583891E-2</v>
      </c>
      <c r="J121" s="267">
        <v>5.9215785672688979E-3</v>
      </c>
      <c r="K121" s="267">
        <v>9.7964183765408765E-9</v>
      </c>
      <c r="L121" s="267">
        <v>7.20631471615107E-3</v>
      </c>
      <c r="M121" s="267">
        <v>5.0658960884723825E-3</v>
      </c>
      <c r="N121" s="267">
        <v>3.3678216640507051E-3</v>
      </c>
      <c r="O121" s="267">
        <v>1.1421484233717994E-2</v>
      </c>
      <c r="P121" s="267">
        <v>3.9462695430409296E-3</v>
      </c>
      <c r="Q121" s="267">
        <v>6.0063588127857361E-3</v>
      </c>
      <c r="R121" s="267">
        <v>7.0388532191321658E-3</v>
      </c>
      <c r="S121" s="267">
        <v>6.0711905608094221E-3</v>
      </c>
      <c r="T121" s="267">
        <v>7.2457863702824355E-3</v>
      </c>
      <c r="U121" s="267">
        <v>3.7841539995023252E-2</v>
      </c>
      <c r="V121" s="267">
        <v>3.2188949320489033E-2</v>
      </c>
      <c r="W121" s="267">
        <v>8.1243725200608034E-4</v>
      </c>
      <c r="X121" s="267">
        <v>3.4386422321485088E-2</v>
      </c>
      <c r="Y121" s="267">
        <v>1.617241996973285E-2</v>
      </c>
      <c r="Z121" s="267">
        <v>1.5879256898829703E-2</v>
      </c>
      <c r="AA121" s="267">
        <v>4.3414199330457377E-2</v>
      </c>
      <c r="AB121" s="267">
        <v>2.0528677355206776E-2</v>
      </c>
      <c r="AC121" s="267">
        <v>3.253738520458823E-2</v>
      </c>
      <c r="AD121" s="267">
        <v>1.510919912107085E-2</v>
      </c>
      <c r="AE121" s="267">
        <v>7.7203176777349107E-3</v>
      </c>
      <c r="AF121" s="267">
        <v>3.118284266165755E-3</v>
      </c>
      <c r="AG121" s="267">
        <v>6.9452906450218092E-3</v>
      </c>
      <c r="AH121" s="267" t="e">
        <v>#DIV/0!</v>
      </c>
      <c r="AI121" s="267">
        <v>3.1279062308336672E-2</v>
      </c>
      <c r="AJ121" s="366">
        <v>8.0763286414634577E-3</v>
      </c>
      <c r="AK121" s="253"/>
      <c r="AL121" s="253"/>
      <c r="AM121" s="253"/>
      <c r="AN121" s="253"/>
      <c r="AO121" s="253"/>
      <c r="AP121" s="253"/>
    </row>
    <row r="122" spans="1:42" s="253" customFormat="1" x14ac:dyDescent="0.25">
      <c r="A122" s="199"/>
      <c r="B122" s="294"/>
      <c r="C122" s="264"/>
      <c r="D122" s="268"/>
      <c r="E122" s="268"/>
      <c r="F122" s="268"/>
      <c r="G122" s="268"/>
      <c r="H122" s="268"/>
      <c r="I122" s="268"/>
      <c r="J122" s="268"/>
      <c r="K122" s="268"/>
      <c r="L122" s="268"/>
      <c r="M122" s="268"/>
      <c r="N122" s="268"/>
      <c r="O122" s="268"/>
      <c r="P122" s="268"/>
      <c r="Q122" s="268"/>
      <c r="R122" s="268"/>
      <c r="S122" s="268"/>
      <c r="T122" s="268"/>
      <c r="U122" s="268"/>
      <c r="V122" s="268"/>
      <c r="W122" s="268"/>
      <c r="X122" s="268"/>
      <c r="Y122" s="268"/>
      <c r="Z122" s="268"/>
      <c r="AA122" s="268"/>
      <c r="AB122" s="268"/>
      <c r="AC122" s="268"/>
      <c r="AD122" s="268"/>
      <c r="AE122" s="268"/>
      <c r="AF122" s="268"/>
      <c r="AG122" s="268"/>
      <c r="AH122" s="268"/>
      <c r="AI122" s="268"/>
      <c r="AJ122" s="365"/>
      <c r="AK122" s="199"/>
      <c r="AL122" s="199"/>
      <c r="AM122" s="199"/>
      <c r="AN122" s="199"/>
      <c r="AO122" s="199"/>
      <c r="AP122" s="199"/>
    </row>
    <row r="123" spans="1:42" x14ac:dyDescent="0.25">
      <c r="B123" s="294"/>
      <c r="C123" s="264"/>
      <c r="D123" s="268"/>
      <c r="E123" s="268"/>
      <c r="F123" s="268"/>
      <c r="G123" s="268"/>
      <c r="H123" s="268"/>
      <c r="I123" s="268"/>
      <c r="J123" s="268"/>
      <c r="K123" s="268"/>
      <c r="L123" s="268"/>
      <c r="M123" s="268"/>
      <c r="N123" s="268"/>
      <c r="O123" s="268"/>
      <c r="P123" s="268"/>
      <c r="Q123" s="268"/>
      <c r="R123" s="268"/>
      <c r="S123" s="268"/>
      <c r="T123" s="268"/>
      <c r="U123" s="268"/>
      <c r="V123" s="268"/>
      <c r="W123" s="268"/>
      <c r="X123" s="268"/>
      <c r="Y123" s="268"/>
      <c r="Z123" s="268"/>
      <c r="AA123" s="268"/>
      <c r="AB123" s="268"/>
      <c r="AC123" s="268"/>
      <c r="AD123" s="268"/>
      <c r="AE123" s="268"/>
      <c r="AF123" s="268"/>
      <c r="AG123" s="268"/>
      <c r="AH123" s="268"/>
      <c r="AI123" s="268"/>
      <c r="AJ123" s="365"/>
    </row>
    <row r="124" spans="1:42" x14ac:dyDescent="0.25">
      <c r="B124" s="295">
        <v>1499</v>
      </c>
      <c r="C124" s="266" t="s">
        <v>1517</v>
      </c>
      <c r="D124" s="267">
        <v>-4.3687332926138377E-2</v>
      </c>
      <c r="E124" s="267">
        <v>-5.3508521153921774E-2</v>
      </c>
      <c r="F124" s="267">
        <v>-0.11776567488580671</v>
      </c>
      <c r="G124" s="267">
        <v>-4.5136285572227867E-2</v>
      </c>
      <c r="H124" s="267">
        <v>-7.5467408862979452E-2</v>
      </c>
      <c r="I124" s="267">
        <v>-6.2216404632225629E-2</v>
      </c>
      <c r="J124" s="267">
        <v>-3.861261745612015E-2</v>
      </c>
      <c r="K124" s="267">
        <v>-9.4555960830118302E-2</v>
      </c>
      <c r="L124" s="267">
        <v>-0.112765138815382</v>
      </c>
      <c r="M124" s="267">
        <v>-8.7338070953345337E-2</v>
      </c>
      <c r="N124" s="267">
        <v>-4.8148566645649447E-2</v>
      </c>
      <c r="O124" s="267">
        <v>-9.4319311499578035E-2</v>
      </c>
      <c r="P124" s="267">
        <v>-2.9466897122426658E-2</v>
      </c>
      <c r="Q124" s="267">
        <v>-0.12362126273305676</v>
      </c>
      <c r="R124" s="267">
        <v>-6.8112413150949444E-2</v>
      </c>
      <c r="S124" s="267">
        <v>-2.2245926792093883E-2</v>
      </c>
      <c r="T124" s="267">
        <v>-2.9850639466018767E-2</v>
      </c>
      <c r="U124" s="267">
        <v>-7.3610598791645943E-2</v>
      </c>
      <c r="V124" s="267">
        <v>-7.1398132656465996E-2</v>
      </c>
      <c r="W124" s="267">
        <v>-3.0362928087629627E-2</v>
      </c>
      <c r="X124" s="267">
        <v>-0.10126101654019362</v>
      </c>
      <c r="Y124" s="267">
        <v>-8.4094048538988234E-2</v>
      </c>
      <c r="Z124" s="267">
        <v>-5.4164467897738079E-2</v>
      </c>
      <c r="AA124" s="267">
        <v>-8.5905262590223144E-2</v>
      </c>
      <c r="AB124" s="267">
        <v>-7.6412268011202822E-2</v>
      </c>
      <c r="AC124" s="267">
        <v>-7.2828181707700917E-2</v>
      </c>
      <c r="AD124" s="267">
        <v>-4.7689163407919545E-2</v>
      </c>
      <c r="AE124" s="267">
        <v>-7.1947256174666768E-2</v>
      </c>
      <c r="AF124" s="267">
        <v>-5.1587113940618989E-2</v>
      </c>
      <c r="AG124" s="267">
        <v>-0.10604989483875932</v>
      </c>
      <c r="AH124" s="267" t="e">
        <v>#DIV/0!</v>
      </c>
      <c r="AI124" s="267">
        <v>-8.0737113346665043E-2</v>
      </c>
      <c r="AJ124" s="366">
        <v>-7.0459261008660665E-2</v>
      </c>
      <c r="AK124" s="253"/>
      <c r="AL124" s="253"/>
      <c r="AM124" s="253"/>
      <c r="AN124" s="253"/>
      <c r="AO124" s="253"/>
      <c r="AP124" s="253"/>
    </row>
    <row r="125" spans="1:42" s="253" customFormat="1" x14ac:dyDescent="0.25">
      <c r="A125" s="199"/>
      <c r="B125" s="269"/>
      <c r="C125" s="270"/>
      <c r="D125" s="271"/>
      <c r="E125" s="271"/>
      <c r="F125" s="271"/>
      <c r="G125" s="271"/>
      <c r="H125" s="271"/>
      <c r="I125" s="271"/>
      <c r="J125" s="271"/>
      <c r="K125" s="271"/>
      <c r="L125" s="271"/>
      <c r="M125" s="271"/>
      <c r="N125" s="271"/>
      <c r="O125" s="271"/>
      <c r="P125" s="271"/>
      <c r="Q125" s="271"/>
      <c r="R125" s="271"/>
      <c r="S125" s="271"/>
      <c r="T125" s="271"/>
      <c r="U125" s="271"/>
      <c r="V125" s="271"/>
      <c r="W125" s="271"/>
      <c r="X125" s="271"/>
      <c r="Y125" s="271"/>
      <c r="Z125" s="271"/>
      <c r="AA125" s="271"/>
      <c r="AB125" s="271"/>
      <c r="AC125" s="271"/>
      <c r="AD125" s="271"/>
      <c r="AE125" s="271"/>
      <c r="AF125" s="271"/>
      <c r="AG125" s="271"/>
      <c r="AH125" s="271"/>
      <c r="AI125" s="271"/>
      <c r="AJ125" s="379"/>
      <c r="AK125" s="199"/>
      <c r="AL125" s="199"/>
      <c r="AM125" s="199"/>
      <c r="AN125" s="199"/>
      <c r="AO125" s="199"/>
      <c r="AP125" s="199"/>
    </row>
    <row r="126" spans="1:42" x14ac:dyDescent="0.25">
      <c r="B126" s="265"/>
      <c r="C126" s="264"/>
      <c r="D126" s="268"/>
      <c r="E126" s="268"/>
      <c r="F126" s="268"/>
      <c r="G126" s="268"/>
      <c r="H126" s="268"/>
      <c r="I126" s="268"/>
      <c r="J126" s="268"/>
      <c r="K126" s="268"/>
      <c r="L126" s="268"/>
      <c r="M126" s="268"/>
      <c r="N126" s="268"/>
      <c r="O126" s="268"/>
      <c r="P126" s="268"/>
      <c r="Q126" s="268"/>
      <c r="R126" s="268"/>
      <c r="S126" s="268"/>
      <c r="T126" s="268"/>
      <c r="U126" s="268"/>
      <c r="V126" s="268"/>
      <c r="W126" s="268"/>
      <c r="X126" s="268"/>
      <c r="Y126" s="268"/>
      <c r="Z126" s="268"/>
      <c r="AA126" s="268"/>
      <c r="AB126" s="268"/>
      <c r="AC126" s="268"/>
      <c r="AD126" s="268"/>
      <c r="AE126" s="268"/>
      <c r="AF126" s="268"/>
      <c r="AG126" s="268"/>
      <c r="AH126" s="268"/>
      <c r="AI126" s="268"/>
      <c r="AJ126" s="365"/>
    </row>
    <row r="127" spans="1:42" x14ac:dyDescent="0.25">
      <c r="B127" s="272"/>
      <c r="C127" s="273" t="s">
        <v>1174</v>
      </c>
      <c r="D127" s="268">
        <v>0.51799977653220786</v>
      </c>
      <c r="E127" s="268">
        <v>0.36359167983805396</v>
      </c>
      <c r="F127" s="268">
        <v>0.38687096649665259</v>
      </c>
      <c r="G127" s="268">
        <v>0.63538064001219674</v>
      </c>
      <c r="H127" s="268">
        <v>0.45453641973741404</v>
      </c>
      <c r="I127" s="268">
        <v>0.53544715821180466</v>
      </c>
      <c r="J127" s="268">
        <v>0.72382030597174363</v>
      </c>
      <c r="K127" s="268">
        <v>1</v>
      </c>
      <c r="L127" s="268">
        <v>5.8365680696368633E-2</v>
      </c>
      <c r="M127" s="268">
        <v>0.1011978675721676</v>
      </c>
      <c r="N127" s="268">
        <v>0.83215181892056111</v>
      </c>
      <c r="O127" s="268">
        <v>0.31396540230345116</v>
      </c>
      <c r="P127" s="268">
        <v>0.64741707983168528</v>
      </c>
      <c r="Q127" s="268">
        <v>5.8262997633188095E-5</v>
      </c>
      <c r="R127" s="268">
        <v>0.51301461744377985</v>
      </c>
      <c r="S127" s="268">
        <v>0.77652490675728547</v>
      </c>
      <c r="T127" s="268">
        <v>0.50036846178293026</v>
      </c>
      <c r="U127" s="268">
        <v>0.5170576559085982</v>
      </c>
      <c r="V127" s="268">
        <v>0.19798598544649326</v>
      </c>
      <c r="W127" s="268">
        <v>0.89021157277717466</v>
      </c>
      <c r="X127" s="268">
        <v>6.8794064710701763E-2</v>
      </c>
      <c r="Y127" s="268">
        <v>0</v>
      </c>
      <c r="Z127" s="268">
        <v>0.62385772357512481</v>
      </c>
      <c r="AA127" s="268">
        <v>0</v>
      </c>
      <c r="AB127" s="268">
        <v>0.11976195764877091</v>
      </c>
      <c r="AC127" s="268">
        <v>0</v>
      </c>
      <c r="AD127" s="268">
        <v>0.47708398577132133</v>
      </c>
      <c r="AE127" s="268">
        <v>0.47523907761717393</v>
      </c>
      <c r="AF127" s="268">
        <v>0.84469904479502889</v>
      </c>
      <c r="AG127" s="268">
        <v>7.0506391689467512E-2</v>
      </c>
      <c r="AH127" s="268" t="e">
        <v>#DIV/0!</v>
      </c>
      <c r="AI127" s="268">
        <v>0</v>
      </c>
      <c r="AJ127" s="365">
        <v>0.48119759098512949</v>
      </c>
    </row>
    <row r="128" spans="1:42" x14ac:dyDescent="0.25">
      <c r="B128" s="272"/>
      <c r="C128" s="274" t="s">
        <v>1176</v>
      </c>
      <c r="D128" s="268">
        <v>0.37284361541182359</v>
      </c>
      <c r="E128" s="268">
        <v>0.42558359290936787</v>
      </c>
      <c r="F128" s="268">
        <v>0.34672507273774877</v>
      </c>
      <c r="G128" s="268">
        <v>0.29101503184242544</v>
      </c>
      <c r="H128" s="268">
        <v>0.35875535569746331</v>
      </c>
      <c r="I128" s="268">
        <v>0.41907750459799803</v>
      </c>
      <c r="J128" s="268">
        <v>0.2464113209617767</v>
      </c>
      <c r="K128" s="268">
        <v>0</v>
      </c>
      <c r="L128" s="268">
        <v>0.94163431930363128</v>
      </c>
      <c r="M128" s="268">
        <v>0.75480413018345494</v>
      </c>
      <c r="N128" s="268">
        <v>0.12338669430374297</v>
      </c>
      <c r="O128" s="268">
        <v>0.4218273545963887</v>
      </c>
      <c r="P128" s="268">
        <v>0.30138825775966366</v>
      </c>
      <c r="Q128" s="268">
        <v>0.43432985162700716</v>
      </c>
      <c r="R128" s="268">
        <v>0.41145449153281777</v>
      </c>
      <c r="S128" s="268">
        <v>9.8080283133579697E-3</v>
      </c>
      <c r="T128" s="268">
        <v>0.48516061380810882</v>
      </c>
      <c r="U128" s="268">
        <v>0.27309800940373063</v>
      </c>
      <c r="V128" s="268">
        <v>0.74681313427555951</v>
      </c>
      <c r="W128" s="268">
        <v>9.6365980421956113E-3</v>
      </c>
      <c r="X128" s="268">
        <v>0.88919885784724595</v>
      </c>
      <c r="Y128" s="268">
        <v>6.7067679633003419E-2</v>
      </c>
      <c r="Z128" s="268">
        <v>0.26111323257209756</v>
      </c>
      <c r="AA128" s="268">
        <v>0</v>
      </c>
      <c r="AB128" s="268">
        <v>0.35287265746676827</v>
      </c>
      <c r="AC128" s="268">
        <v>3.8308486540461094E-4</v>
      </c>
      <c r="AD128" s="268">
        <v>0.15431645898796309</v>
      </c>
      <c r="AE128" s="268">
        <v>0.369269194337214</v>
      </c>
      <c r="AF128" s="268">
        <v>0.11416311670298086</v>
      </c>
      <c r="AG128" s="268">
        <v>0.89293168651685839</v>
      </c>
      <c r="AH128" s="268" t="e">
        <v>#DIV/0!</v>
      </c>
      <c r="AI128" s="268">
        <v>1.950521829835487E-2</v>
      </c>
      <c r="AJ128" s="365">
        <v>0.34568242797092702</v>
      </c>
    </row>
    <row r="129" spans="1:42" x14ac:dyDescent="0.25">
      <c r="B129" s="272"/>
      <c r="C129" s="275" t="s">
        <v>1177</v>
      </c>
      <c r="D129" s="268">
        <v>5.3418854063266095E-2</v>
      </c>
      <c r="E129" s="268">
        <v>0.13310018879675165</v>
      </c>
      <c r="F129" s="268">
        <v>9.6369631651044799E-2</v>
      </c>
      <c r="G129" s="268">
        <v>6.8460087206101514E-2</v>
      </c>
      <c r="H129" s="268">
        <v>9.0682492939612724E-2</v>
      </c>
      <c r="I129" s="268">
        <v>4.1017521643427417E-2</v>
      </c>
      <c r="J129" s="268">
        <v>2.8305890479436213E-2</v>
      </c>
      <c r="K129" s="268">
        <v>0</v>
      </c>
      <c r="L129" s="268">
        <v>0</v>
      </c>
      <c r="M129" s="268">
        <v>0.14399800224437737</v>
      </c>
      <c r="N129" s="268">
        <v>4.3318699973017898E-2</v>
      </c>
      <c r="O129" s="268">
        <v>9.3755365132865351E-2</v>
      </c>
      <c r="P129" s="268">
        <v>3.5656155629037151E-2</v>
      </c>
      <c r="Q129" s="268">
        <v>4.0332213227573916E-5</v>
      </c>
      <c r="R129" s="268">
        <v>3.6025473790452962E-2</v>
      </c>
      <c r="S129" s="268">
        <v>5.2087235107661702E-2</v>
      </c>
      <c r="T129" s="268">
        <v>1.3166433283621314E-2</v>
      </c>
      <c r="U129" s="268">
        <v>8.4074465806147829E-4</v>
      </c>
      <c r="V129" s="268">
        <v>4.0155997584848417E-3</v>
      </c>
      <c r="W129" s="268">
        <v>1.8229646603614021E-3</v>
      </c>
      <c r="X129" s="268">
        <v>0</v>
      </c>
      <c r="Y129" s="268">
        <v>0</v>
      </c>
      <c r="Z129" s="268">
        <v>0.10909936429031011</v>
      </c>
      <c r="AA129" s="268">
        <v>0</v>
      </c>
      <c r="AB129" s="268">
        <v>7.3976727205768519E-2</v>
      </c>
      <c r="AC129" s="268">
        <v>0</v>
      </c>
      <c r="AD129" s="268">
        <v>3.4152738216519395E-2</v>
      </c>
      <c r="AE129" s="268">
        <v>7.0048083327345051E-2</v>
      </c>
      <c r="AF129" s="268">
        <v>4.0080478923172159E-2</v>
      </c>
      <c r="AG129" s="268">
        <v>3.6036207486304379E-2</v>
      </c>
      <c r="AH129" s="268" t="e">
        <v>#DIV/0!</v>
      </c>
      <c r="AI129" s="268">
        <v>0</v>
      </c>
      <c r="AJ129" s="365">
        <v>7.7433827533057789E-2</v>
      </c>
    </row>
    <row r="130" spans="1:42" x14ac:dyDescent="0.25">
      <c r="B130" s="272"/>
      <c r="C130" s="268" t="s">
        <v>1817</v>
      </c>
      <c r="D130" s="268">
        <v>0.51799977653220786</v>
      </c>
      <c r="E130" s="268">
        <v>0.36359167983805396</v>
      </c>
      <c r="F130" s="268">
        <v>0.38687096649665259</v>
      </c>
      <c r="G130" s="268">
        <v>0.63538064001219674</v>
      </c>
      <c r="H130" s="268">
        <v>0.45453641973741404</v>
      </c>
      <c r="I130" s="268">
        <v>0.53544715821180466</v>
      </c>
      <c r="J130" s="268">
        <v>0.72382030597174363</v>
      </c>
      <c r="K130" s="268">
        <v>1</v>
      </c>
      <c r="L130" s="268">
        <v>5.8365680696368633E-2</v>
      </c>
      <c r="M130" s="268">
        <v>0.1011978675721676</v>
      </c>
      <c r="N130" s="268">
        <v>0.83215181892056111</v>
      </c>
      <c r="O130" s="268">
        <v>0.31396540230345116</v>
      </c>
      <c r="P130" s="268">
        <v>0.64741707983168528</v>
      </c>
      <c r="Q130" s="268">
        <v>5.8262997633188095E-5</v>
      </c>
      <c r="R130" s="268">
        <v>0.51301461744377985</v>
      </c>
      <c r="S130" s="268">
        <v>0.77652490675728547</v>
      </c>
      <c r="T130" s="268">
        <v>0.50036846178293026</v>
      </c>
      <c r="U130" s="268">
        <v>0.5170576559085982</v>
      </c>
      <c r="V130" s="268">
        <v>0.19798598544649326</v>
      </c>
      <c r="W130" s="268">
        <v>0.89021157277717466</v>
      </c>
      <c r="X130" s="268">
        <v>6.8794064710701763E-2</v>
      </c>
      <c r="Y130" s="268">
        <v>0</v>
      </c>
      <c r="Z130" s="268">
        <v>0.62385772357512481</v>
      </c>
      <c r="AA130" s="268">
        <v>0</v>
      </c>
      <c r="AB130" s="268">
        <v>0.11976195764877091</v>
      </c>
      <c r="AC130" s="268">
        <v>0</v>
      </c>
      <c r="AD130" s="268">
        <v>0.47708398577132133</v>
      </c>
      <c r="AE130" s="268">
        <v>0.47523907761717393</v>
      </c>
      <c r="AF130" s="268">
        <v>0.84469904479502889</v>
      </c>
      <c r="AG130" s="268">
        <v>7.0506391689467512E-2</v>
      </c>
      <c r="AH130" s="268" t="e">
        <v>#DIV/0!</v>
      </c>
      <c r="AI130" s="268">
        <v>0</v>
      </c>
      <c r="AJ130" s="365">
        <v>0.48119759098512949</v>
      </c>
    </row>
    <row r="131" spans="1:42" x14ac:dyDescent="0.25">
      <c r="B131" s="272"/>
      <c r="C131" s="268" t="s">
        <v>1176</v>
      </c>
      <c r="D131" s="268">
        <v>0.37284361541182359</v>
      </c>
      <c r="E131" s="268">
        <v>0.42558359290936787</v>
      </c>
      <c r="F131" s="268">
        <v>0.34672507273774877</v>
      </c>
      <c r="G131" s="268">
        <v>0.29101503184242544</v>
      </c>
      <c r="H131" s="268">
        <v>0.35875535569746331</v>
      </c>
      <c r="I131" s="268">
        <v>0.41907750459799803</v>
      </c>
      <c r="J131" s="268">
        <v>0.2464113209617767</v>
      </c>
      <c r="K131" s="268">
        <v>0</v>
      </c>
      <c r="L131" s="268">
        <v>0.94163431930363128</v>
      </c>
      <c r="M131" s="268">
        <v>0.75480413018345494</v>
      </c>
      <c r="N131" s="268">
        <v>0.12338669430374297</v>
      </c>
      <c r="O131" s="268">
        <v>0.4218273545963887</v>
      </c>
      <c r="P131" s="268">
        <v>0.30138825775966366</v>
      </c>
      <c r="Q131" s="268">
        <v>0.43432985162700716</v>
      </c>
      <c r="R131" s="268">
        <v>0.41145449153281777</v>
      </c>
      <c r="S131" s="268">
        <v>9.8080283133579697E-3</v>
      </c>
      <c r="T131" s="268">
        <v>0.48516061380810882</v>
      </c>
      <c r="U131" s="268">
        <v>0.27309800940373063</v>
      </c>
      <c r="V131" s="268">
        <v>0.74681313427555951</v>
      </c>
      <c r="W131" s="268">
        <v>9.6365980421956113E-3</v>
      </c>
      <c r="X131" s="268">
        <v>0.88919885784724595</v>
      </c>
      <c r="Y131" s="268">
        <v>6.7067679633003419E-2</v>
      </c>
      <c r="Z131" s="268">
        <v>0.26111323257209756</v>
      </c>
      <c r="AA131" s="268">
        <v>0</v>
      </c>
      <c r="AB131" s="268">
        <v>0.35287265746676827</v>
      </c>
      <c r="AC131" s="268">
        <v>3.8308486540461094E-4</v>
      </c>
      <c r="AD131" s="268">
        <v>0.15431645898796309</v>
      </c>
      <c r="AE131" s="268">
        <v>0.369269194337214</v>
      </c>
      <c r="AF131" s="268">
        <v>0.11416311670298086</v>
      </c>
      <c r="AG131" s="268">
        <v>0.89293168651685839</v>
      </c>
      <c r="AH131" s="268" t="e">
        <v>#DIV/0!</v>
      </c>
      <c r="AI131" s="268">
        <v>1.950521829835487E-2</v>
      </c>
      <c r="AJ131" s="365">
        <v>0.34568242797092702</v>
      </c>
    </row>
    <row r="132" spans="1:42" x14ac:dyDescent="0.25">
      <c r="B132" s="272"/>
      <c r="C132" s="268" t="s">
        <v>1012</v>
      </c>
      <c r="D132" s="268">
        <v>5.3418854063266095E-2</v>
      </c>
      <c r="E132" s="268">
        <v>0.12153401580609821</v>
      </c>
      <c r="F132" s="268">
        <v>9.5261657711511905E-2</v>
      </c>
      <c r="G132" s="268">
        <v>6.8460087206101514E-2</v>
      </c>
      <c r="H132" s="268">
        <v>8.7702165117833922E-2</v>
      </c>
      <c r="I132" s="268">
        <v>4.1017521643427417E-2</v>
      </c>
      <c r="J132" s="268">
        <v>2.8305890479436213E-2</v>
      </c>
      <c r="K132" s="268">
        <v>0</v>
      </c>
      <c r="L132" s="268">
        <v>0</v>
      </c>
      <c r="M132" s="268">
        <v>0.13946083795323347</v>
      </c>
      <c r="N132" s="268">
        <v>4.3155211284338579E-2</v>
      </c>
      <c r="O132" s="268">
        <v>9.3755365132865351E-2</v>
      </c>
      <c r="P132" s="268">
        <v>3.5656155629037151E-2</v>
      </c>
      <c r="Q132" s="268">
        <v>4.0332213227573916E-5</v>
      </c>
      <c r="R132" s="268">
        <v>3.5702624540393121E-2</v>
      </c>
      <c r="S132" s="268">
        <v>5.2087235107661702E-2</v>
      </c>
      <c r="T132" s="268">
        <v>1.3166433283621314E-2</v>
      </c>
      <c r="U132" s="268">
        <v>8.4074465806147829E-4</v>
      </c>
      <c r="V132" s="268">
        <v>4.0155997584848417E-3</v>
      </c>
      <c r="W132" s="268">
        <v>1.8229646603614021E-3</v>
      </c>
      <c r="X132" s="268">
        <v>0</v>
      </c>
      <c r="Y132" s="268">
        <v>0</v>
      </c>
      <c r="Z132" s="268">
        <v>0.10909936429031011</v>
      </c>
      <c r="AA132" s="268">
        <v>0</v>
      </c>
      <c r="AB132" s="268">
        <v>7.3976727205768519E-2</v>
      </c>
      <c r="AC132" s="268">
        <v>0</v>
      </c>
      <c r="AD132" s="268">
        <v>3.4152738216519395E-2</v>
      </c>
      <c r="AE132" s="268">
        <v>6.8079418835325034E-2</v>
      </c>
      <c r="AF132" s="268">
        <v>3.9929211573393193E-2</v>
      </c>
      <c r="AG132" s="268">
        <v>3.490205935313518E-2</v>
      </c>
      <c r="AH132" s="268" t="e">
        <v>#DIV/0!</v>
      </c>
      <c r="AI132" s="268">
        <v>0</v>
      </c>
      <c r="AJ132" s="365">
        <v>7.5164292068162747E-2</v>
      </c>
    </row>
    <row r="133" spans="1:42" x14ac:dyDescent="0.25">
      <c r="B133" s="272"/>
      <c r="C133" s="268" t="s">
        <v>1812</v>
      </c>
      <c r="D133" s="268">
        <v>5.5075463991766889E-2</v>
      </c>
      <c r="E133" s="268">
        <v>1.9813359167443379E-3</v>
      </c>
      <c r="F133" s="268">
        <v>0.16783272642087826</v>
      </c>
      <c r="G133" s="268">
        <v>5.0536253227453773E-3</v>
      </c>
      <c r="H133" s="268">
        <v>7.8349213198286041E-2</v>
      </c>
      <c r="I133" s="268">
        <v>4.4578155467698329E-3</v>
      </c>
      <c r="J133" s="268">
        <v>0</v>
      </c>
      <c r="K133" s="268">
        <v>0</v>
      </c>
      <c r="L133" s="268">
        <v>0</v>
      </c>
      <c r="M133" s="268">
        <v>0</v>
      </c>
      <c r="N133" s="268">
        <v>1.1427868026779918E-3</v>
      </c>
      <c r="O133" s="268">
        <v>0.16982416067608208</v>
      </c>
      <c r="P133" s="268">
        <v>1.0202023356490873E-2</v>
      </c>
      <c r="Q133" s="268">
        <v>0.56557155316213215</v>
      </c>
      <c r="R133" s="268">
        <v>3.8866670924664504E-2</v>
      </c>
      <c r="S133" s="268">
        <v>0.16110071954893215</v>
      </c>
      <c r="T133" s="268">
        <v>1.3044911253397452E-3</v>
      </c>
      <c r="U133" s="268">
        <v>0.20900359002960972</v>
      </c>
      <c r="V133" s="268">
        <v>5.1185280519462487E-2</v>
      </c>
      <c r="W133" s="268">
        <v>9.8328864520268344E-2</v>
      </c>
      <c r="X133" s="268">
        <v>4.2007077442052274E-2</v>
      </c>
      <c r="Y133" s="268">
        <v>0.93293232036699658</v>
      </c>
      <c r="Z133" s="268">
        <v>5.9296795624675727E-3</v>
      </c>
      <c r="AA133" s="268">
        <v>1</v>
      </c>
      <c r="AB133" s="268">
        <v>0.45338865767869241</v>
      </c>
      <c r="AC133" s="268">
        <v>0.99961691513459527</v>
      </c>
      <c r="AD133" s="268">
        <v>0.33425940478601351</v>
      </c>
      <c r="AE133" s="268">
        <v>7.4194518790657915E-2</v>
      </c>
      <c r="AF133" s="268">
        <v>1.0573595788180238E-3</v>
      </c>
      <c r="AG133" s="268">
        <v>5.2571430736974927E-4</v>
      </c>
      <c r="AH133" s="268" t="e">
        <v>#DIV/0!</v>
      </c>
      <c r="AI133" s="268">
        <v>0.98049478170164517</v>
      </c>
      <c r="AJ133" s="365">
        <v>8.1951907496122078E-2</v>
      </c>
    </row>
    <row r="134" spans="1:42" s="268" customFormat="1" x14ac:dyDescent="0.25">
      <c r="A134" s="199"/>
      <c r="B134" s="272"/>
      <c r="C134" s="268" t="s">
        <v>1818</v>
      </c>
      <c r="D134" s="268">
        <v>0</v>
      </c>
      <c r="E134" s="268">
        <v>1.1566172990653418E-2</v>
      </c>
      <c r="F134" s="268">
        <v>1.1079739395328852E-3</v>
      </c>
      <c r="G134" s="268">
        <v>0</v>
      </c>
      <c r="H134" s="268">
        <v>2.9803278217788104E-3</v>
      </c>
      <c r="I134" s="268">
        <v>0</v>
      </c>
      <c r="J134" s="268">
        <v>0</v>
      </c>
      <c r="K134" s="268">
        <v>0</v>
      </c>
      <c r="L134" s="268">
        <v>0</v>
      </c>
      <c r="M134" s="268">
        <v>4.5371642911438796E-3</v>
      </c>
      <c r="N134" s="268">
        <v>1.6348868867932043E-4</v>
      </c>
      <c r="O134" s="268">
        <v>0</v>
      </c>
      <c r="P134" s="268">
        <v>0</v>
      </c>
      <c r="Q134" s="268">
        <v>0</v>
      </c>
      <c r="R134" s="268">
        <v>3.2284925005984121E-4</v>
      </c>
      <c r="S134" s="268">
        <v>0</v>
      </c>
      <c r="T134" s="268">
        <v>0</v>
      </c>
      <c r="U134" s="268">
        <v>0</v>
      </c>
      <c r="V134" s="268">
        <v>0</v>
      </c>
      <c r="W134" s="268">
        <v>0</v>
      </c>
      <c r="X134" s="268">
        <v>0</v>
      </c>
      <c r="Y134" s="268">
        <v>0</v>
      </c>
      <c r="Z134" s="268">
        <v>0</v>
      </c>
      <c r="AA134" s="268">
        <v>0</v>
      </c>
      <c r="AB134" s="268">
        <v>0</v>
      </c>
      <c r="AC134" s="268">
        <v>0</v>
      </c>
      <c r="AD134" s="268">
        <v>0</v>
      </c>
      <c r="AE134" s="268">
        <v>1.9686644920200156E-3</v>
      </c>
      <c r="AF134" s="268">
        <v>1.5126734977896538E-4</v>
      </c>
      <c r="AG134" s="268">
        <v>1.1341481331691985E-3</v>
      </c>
      <c r="AH134" s="268" t="e">
        <v>#DIV/0!</v>
      </c>
      <c r="AI134" s="268">
        <v>0</v>
      </c>
      <c r="AJ134" s="365">
        <v>2.2695354648950435E-3</v>
      </c>
    </row>
    <row r="135" spans="1:42" s="268" customFormat="1" x14ac:dyDescent="0.25">
      <c r="A135" s="199"/>
      <c r="B135" s="272"/>
      <c r="C135" s="268" t="s">
        <v>562</v>
      </c>
      <c r="D135" s="268">
        <v>6.6229000093553849E-4</v>
      </c>
      <c r="E135" s="268">
        <v>7.5743202539082399E-2</v>
      </c>
      <c r="F135" s="268">
        <v>2.2016026936754777E-3</v>
      </c>
      <c r="G135" s="268">
        <v>9.0615616530922952E-5</v>
      </c>
      <c r="H135" s="268">
        <v>1.7676518427223845E-2</v>
      </c>
      <c r="I135" s="268">
        <v>0</v>
      </c>
      <c r="J135" s="268">
        <v>1.4624825870433956E-3</v>
      </c>
      <c r="K135" s="268">
        <v>0</v>
      </c>
      <c r="L135" s="268">
        <v>0</v>
      </c>
      <c r="M135" s="268">
        <v>0</v>
      </c>
      <c r="N135" s="268">
        <v>0</v>
      </c>
      <c r="O135" s="268">
        <v>6.2771729121267167E-4</v>
      </c>
      <c r="P135" s="268">
        <v>5.3364834231229754E-3</v>
      </c>
      <c r="Q135" s="268">
        <v>0</v>
      </c>
      <c r="R135" s="268">
        <v>6.3874630828483726E-4</v>
      </c>
      <c r="S135" s="268">
        <v>4.7911027276251704E-4</v>
      </c>
      <c r="T135" s="268">
        <v>0</v>
      </c>
      <c r="U135" s="268">
        <v>0</v>
      </c>
      <c r="V135" s="268">
        <v>0</v>
      </c>
      <c r="W135" s="268">
        <v>0</v>
      </c>
      <c r="X135" s="268">
        <v>0</v>
      </c>
      <c r="Y135" s="268">
        <v>0</v>
      </c>
      <c r="Z135" s="268">
        <v>0</v>
      </c>
      <c r="AA135" s="268">
        <v>0</v>
      </c>
      <c r="AB135" s="268">
        <v>0</v>
      </c>
      <c r="AC135" s="268">
        <v>0</v>
      </c>
      <c r="AD135" s="268">
        <v>1.8741223818261857E-4</v>
      </c>
      <c r="AE135" s="268">
        <v>1.1249125927609157E-2</v>
      </c>
      <c r="AF135" s="268">
        <v>0</v>
      </c>
      <c r="AG135" s="268">
        <v>0</v>
      </c>
      <c r="AH135" s="268" t="e">
        <v>#DIV/0!</v>
      </c>
      <c r="AI135" s="268">
        <v>0</v>
      </c>
      <c r="AJ135" s="365">
        <v>1.3734246014763548E-2</v>
      </c>
    </row>
    <row r="136" spans="1:42" s="268" customFormat="1" x14ac:dyDescent="0.25">
      <c r="A136" s="199"/>
      <c r="B136" s="272"/>
      <c r="C136" s="268" t="s">
        <v>1016</v>
      </c>
      <c r="D136" s="268">
        <v>0</v>
      </c>
      <c r="E136" s="268">
        <v>0</v>
      </c>
      <c r="F136" s="268">
        <v>0</v>
      </c>
      <c r="G136" s="268">
        <v>0</v>
      </c>
      <c r="H136" s="268">
        <v>0</v>
      </c>
      <c r="I136" s="268">
        <v>0</v>
      </c>
      <c r="J136" s="268">
        <v>0</v>
      </c>
      <c r="K136" s="268">
        <v>0</v>
      </c>
      <c r="L136" s="268">
        <v>0</v>
      </c>
      <c r="M136" s="268">
        <v>0</v>
      </c>
      <c r="N136" s="268">
        <v>0</v>
      </c>
      <c r="O136" s="268">
        <v>0</v>
      </c>
      <c r="P136" s="268">
        <v>0</v>
      </c>
      <c r="Q136" s="268">
        <v>0</v>
      </c>
      <c r="R136" s="268">
        <v>0</v>
      </c>
      <c r="S136" s="268">
        <v>0</v>
      </c>
      <c r="T136" s="268">
        <v>0</v>
      </c>
      <c r="U136" s="268">
        <v>0</v>
      </c>
      <c r="V136" s="268">
        <v>0</v>
      </c>
      <c r="W136" s="268">
        <v>0</v>
      </c>
      <c r="X136" s="268">
        <v>0</v>
      </c>
      <c r="Y136" s="268">
        <v>0</v>
      </c>
      <c r="Z136" s="268">
        <v>0</v>
      </c>
      <c r="AA136" s="268">
        <v>0</v>
      </c>
      <c r="AB136" s="268">
        <v>0</v>
      </c>
      <c r="AC136" s="268">
        <v>0</v>
      </c>
      <c r="AD136" s="268">
        <v>0</v>
      </c>
      <c r="AE136" s="268">
        <v>0</v>
      </c>
      <c r="AF136" s="268">
        <v>0</v>
      </c>
      <c r="AG136" s="268">
        <v>0</v>
      </c>
      <c r="AH136" s="268" t="e">
        <v>#DIV/0!</v>
      </c>
      <c r="AI136" s="268">
        <v>0</v>
      </c>
      <c r="AJ136" s="365">
        <v>0</v>
      </c>
    </row>
    <row r="137" spans="1:42" s="268" customFormat="1" x14ac:dyDescent="0.25">
      <c r="A137" s="199"/>
      <c r="B137" s="276"/>
      <c r="C137" s="268" t="s">
        <v>1281</v>
      </c>
      <c r="D137" s="277">
        <v>1</v>
      </c>
      <c r="E137" s="277">
        <v>1</v>
      </c>
      <c r="F137" s="277">
        <v>1</v>
      </c>
      <c r="G137" s="277">
        <v>1</v>
      </c>
      <c r="H137" s="277">
        <v>1</v>
      </c>
      <c r="I137" s="277">
        <v>1</v>
      </c>
      <c r="J137" s="277">
        <v>1</v>
      </c>
      <c r="K137" s="277">
        <v>1</v>
      </c>
      <c r="L137" s="277">
        <v>1</v>
      </c>
      <c r="M137" s="277">
        <v>1</v>
      </c>
      <c r="N137" s="277">
        <v>1</v>
      </c>
      <c r="O137" s="277">
        <v>1</v>
      </c>
      <c r="P137" s="277">
        <v>1</v>
      </c>
      <c r="Q137" s="277">
        <v>1</v>
      </c>
      <c r="R137" s="277">
        <v>1</v>
      </c>
      <c r="S137" s="277">
        <v>1</v>
      </c>
      <c r="T137" s="277">
        <v>1</v>
      </c>
      <c r="U137" s="277">
        <v>1</v>
      </c>
      <c r="V137" s="277">
        <v>1</v>
      </c>
      <c r="W137" s="277">
        <v>1</v>
      </c>
      <c r="X137" s="277">
        <v>1</v>
      </c>
      <c r="Y137" s="277">
        <v>1</v>
      </c>
      <c r="Z137" s="277">
        <v>1</v>
      </c>
      <c r="AA137" s="277">
        <v>1</v>
      </c>
      <c r="AB137" s="277">
        <v>1</v>
      </c>
      <c r="AC137" s="277">
        <v>1</v>
      </c>
      <c r="AD137" s="277">
        <v>1</v>
      </c>
      <c r="AE137" s="277">
        <v>1</v>
      </c>
      <c r="AF137" s="277">
        <v>1</v>
      </c>
      <c r="AG137" s="277">
        <v>1</v>
      </c>
      <c r="AH137" s="277" t="e">
        <v>#DIV/0!</v>
      </c>
      <c r="AI137" s="277">
        <v>1</v>
      </c>
      <c r="AJ137" s="374">
        <v>1</v>
      </c>
      <c r="AK137" s="267"/>
      <c r="AL137" s="267"/>
      <c r="AM137" s="267"/>
      <c r="AN137" s="267"/>
      <c r="AO137" s="267"/>
      <c r="AP137" s="267"/>
    </row>
    <row r="138" spans="1:42" s="267" customFormat="1" x14ac:dyDescent="0.25">
      <c r="A138" s="199"/>
      <c r="B138" s="278"/>
      <c r="C138" s="268"/>
      <c r="D138" s="268"/>
      <c r="E138" s="268"/>
      <c r="F138" s="268"/>
      <c r="G138" s="268"/>
      <c r="H138" s="268"/>
      <c r="I138" s="268"/>
      <c r="J138" s="268"/>
      <c r="K138" s="268"/>
      <c r="L138" s="268"/>
      <c r="M138" s="268"/>
      <c r="N138" s="268"/>
      <c r="O138" s="268"/>
      <c r="P138" s="268"/>
      <c r="Q138" s="268"/>
      <c r="R138" s="268"/>
      <c r="S138" s="268"/>
      <c r="T138" s="268"/>
      <c r="U138" s="268"/>
      <c r="V138" s="268"/>
      <c r="W138" s="268"/>
      <c r="X138" s="268"/>
      <c r="Y138" s="268"/>
      <c r="Z138" s="268"/>
      <c r="AA138" s="268"/>
      <c r="AB138" s="268"/>
      <c r="AC138" s="268"/>
      <c r="AD138" s="268"/>
      <c r="AE138" s="268"/>
      <c r="AF138" s="268"/>
      <c r="AG138" s="268"/>
      <c r="AH138" s="268"/>
      <c r="AI138" s="268"/>
      <c r="AJ138" s="365"/>
      <c r="AK138" s="268"/>
      <c r="AL138" s="268"/>
      <c r="AM138" s="268"/>
      <c r="AN138" s="268"/>
      <c r="AO138" s="268"/>
      <c r="AP138" s="268"/>
    </row>
    <row r="139" spans="1:42" s="268" customFormat="1" x14ac:dyDescent="0.25">
      <c r="A139" s="199"/>
      <c r="B139" s="272"/>
      <c r="C139" s="273" t="s">
        <v>1178</v>
      </c>
      <c r="D139" s="268">
        <v>0.32534387261904374</v>
      </c>
      <c r="E139" s="268">
        <v>0.18250553945406262</v>
      </c>
      <c r="F139" s="268">
        <v>0.22410601468151928</v>
      </c>
      <c r="G139" s="268">
        <v>0.13323223952189789</v>
      </c>
      <c r="H139" s="268">
        <v>0.21129665831048774</v>
      </c>
      <c r="I139" s="268">
        <v>0.13301257324438323</v>
      </c>
      <c r="J139" s="268">
        <v>0.18082309621297116</v>
      </c>
      <c r="K139" s="268">
        <v>1</v>
      </c>
      <c r="L139" s="268">
        <v>3.029977542738305E-2</v>
      </c>
      <c r="M139" s="268">
        <v>6.2315583806175072E-2</v>
      </c>
      <c r="N139" s="268">
        <v>0.13478700999317053</v>
      </c>
      <c r="O139" s="268">
        <v>0.44897933181033223</v>
      </c>
      <c r="P139" s="268">
        <v>0.38146166027898859</v>
      </c>
      <c r="Q139" s="268">
        <v>8.1014413082967129E-7</v>
      </c>
      <c r="R139" s="268">
        <v>0.10816610010320625</v>
      </c>
      <c r="S139" s="268">
        <v>0.64550589795845914</v>
      </c>
      <c r="T139" s="268">
        <v>0.19035564253376419</v>
      </c>
      <c r="U139" s="268">
        <v>5.4517996651416954E-2</v>
      </c>
      <c r="V139" s="268">
        <v>6.3171337762621155E-2</v>
      </c>
      <c r="W139" s="268">
        <v>0</v>
      </c>
      <c r="X139" s="268">
        <v>6.2569725310662128E-2</v>
      </c>
      <c r="Y139" s="268">
        <v>0</v>
      </c>
      <c r="Z139" s="268">
        <v>0.22360922770600172</v>
      </c>
      <c r="AA139" s="268">
        <v>0</v>
      </c>
      <c r="AB139" s="268">
        <v>3.3808292468601571E-2</v>
      </c>
      <c r="AC139" s="268">
        <v>0</v>
      </c>
      <c r="AD139" s="268">
        <v>0.1443092799603595</v>
      </c>
      <c r="AE139" s="268">
        <v>0.17429443839611239</v>
      </c>
      <c r="AF139" s="268">
        <v>0.13478708127563324</v>
      </c>
      <c r="AG139" s="268">
        <v>3.6219694458537781E-2</v>
      </c>
      <c r="AH139" s="268" t="e">
        <v>#DIV/0!</v>
      </c>
      <c r="AI139" s="268">
        <v>0</v>
      </c>
      <c r="AJ139" s="365">
        <v>0.20256240046422422</v>
      </c>
      <c r="AK139" s="199"/>
      <c r="AL139" s="199"/>
      <c r="AM139" s="199"/>
      <c r="AN139" s="199"/>
      <c r="AO139" s="199"/>
      <c r="AP139" s="199"/>
    </row>
    <row r="140" spans="1:42" s="268" customFormat="1" x14ac:dyDescent="0.25">
      <c r="A140" s="199"/>
      <c r="B140" s="278"/>
      <c r="C140" s="274" t="s">
        <v>1179</v>
      </c>
      <c r="D140" s="268">
        <v>0.46294123358510347</v>
      </c>
      <c r="E140" s="268">
        <v>0.45753957437528298</v>
      </c>
      <c r="F140" s="268">
        <v>0.43816814254705244</v>
      </c>
      <c r="G140" s="268">
        <v>0.72088656292420839</v>
      </c>
      <c r="H140" s="268">
        <v>0.48592205964993612</v>
      </c>
      <c r="I140" s="268">
        <v>0.83321187944915642</v>
      </c>
      <c r="J140" s="268">
        <v>0.7448094470133807</v>
      </c>
      <c r="K140" s="268">
        <v>0</v>
      </c>
      <c r="L140" s="268">
        <v>0.96970022457261695</v>
      </c>
      <c r="M140" s="268">
        <v>0.75888265980923097</v>
      </c>
      <c r="N140" s="268">
        <v>0.72427027020576329</v>
      </c>
      <c r="O140" s="268">
        <v>0.34140413570944256</v>
      </c>
      <c r="P140" s="268">
        <v>0.52726457280707006</v>
      </c>
      <c r="Q140" s="268">
        <v>0.43173504120104045</v>
      </c>
      <c r="R140" s="268">
        <v>0.77562306246385171</v>
      </c>
      <c r="S140" s="268">
        <v>1.151054828899609E-2</v>
      </c>
      <c r="T140" s="268">
        <v>0.80284490103573691</v>
      </c>
      <c r="U140" s="268">
        <v>0.46792589801747742</v>
      </c>
      <c r="V140" s="268">
        <v>0.85031010744107871</v>
      </c>
      <c r="W140" s="268">
        <v>6.3592692990138413E-3</v>
      </c>
      <c r="X140" s="268">
        <v>0.791601148053097</v>
      </c>
      <c r="Y140" s="268">
        <v>7.3435750581509168E-2</v>
      </c>
      <c r="Z140" s="268">
        <v>0.59378477961155807</v>
      </c>
      <c r="AA140" s="268">
        <v>0</v>
      </c>
      <c r="AB140" s="268">
        <v>0.19126831856606233</v>
      </c>
      <c r="AC140" s="268">
        <v>0</v>
      </c>
      <c r="AD140" s="268">
        <v>0.20230499131989732</v>
      </c>
      <c r="AE140" s="268">
        <v>0.56182559572219692</v>
      </c>
      <c r="AF140" s="268">
        <v>0.72427021053517449</v>
      </c>
      <c r="AG140" s="268">
        <v>0.93279950240290654</v>
      </c>
      <c r="AH140" s="268" t="e">
        <v>#DIV/0!</v>
      </c>
      <c r="AI140" s="268">
        <v>3.4743764851497383E-2</v>
      </c>
      <c r="AJ140" s="365">
        <v>0.51462044541325824</v>
      </c>
    </row>
    <row r="141" spans="1:42" s="268" customFormat="1" x14ac:dyDescent="0.25">
      <c r="A141" s="199"/>
      <c r="B141" s="278"/>
      <c r="C141" s="275" t="s">
        <v>1180</v>
      </c>
      <c r="D141" s="268">
        <v>8.9402466803420122E-2</v>
      </c>
      <c r="E141" s="268">
        <v>0.16106666105525261</v>
      </c>
      <c r="F141" s="268">
        <v>0.14944375508299099</v>
      </c>
      <c r="G141" s="268">
        <v>0.12903771881916101</v>
      </c>
      <c r="H141" s="268">
        <v>0.14313194163704029</v>
      </c>
      <c r="I141" s="268">
        <v>1.4960006011995989E-2</v>
      </c>
      <c r="J141" s="268">
        <v>7.1735223177888524E-2</v>
      </c>
      <c r="K141" s="268">
        <v>0</v>
      </c>
      <c r="L141" s="268">
        <v>0</v>
      </c>
      <c r="M141" s="268">
        <v>0.17880072770436725</v>
      </c>
      <c r="N141" s="268">
        <v>0.135362325109051</v>
      </c>
      <c r="O141" s="268">
        <v>8.1819119135914775E-2</v>
      </c>
      <c r="P141" s="268">
        <v>4.3498029749010507E-2</v>
      </c>
      <c r="Q141" s="268">
        <v>1.4251090421330155E-3</v>
      </c>
      <c r="R141" s="268">
        <v>4.1124993369058449E-2</v>
      </c>
      <c r="S141" s="268">
        <v>0.10213422606556397</v>
      </c>
      <c r="T141" s="268">
        <v>1.3941397225232559E-6</v>
      </c>
      <c r="U141" s="268">
        <v>0</v>
      </c>
      <c r="V141" s="268">
        <v>4.8957026704408747E-3</v>
      </c>
      <c r="W141" s="268">
        <v>1.9039728440161203E-5</v>
      </c>
      <c r="X141" s="268">
        <v>8.5371833434908736E-7</v>
      </c>
      <c r="Y141" s="268">
        <v>0</v>
      </c>
      <c r="Z141" s="268">
        <v>0.13961064181217928</v>
      </c>
      <c r="AA141" s="268">
        <v>0</v>
      </c>
      <c r="AB141" s="268">
        <v>3.944867682591733E-2</v>
      </c>
      <c r="AC141" s="268">
        <v>0</v>
      </c>
      <c r="AD141" s="268">
        <v>2.753551785920617E-2</v>
      </c>
      <c r="AE141" s="268">
        <v>0.1036006664915157</v>
      </c>
      <c r="AF141" s="268">
        <v>0.13536231395693007</v>
      </c>
      <c r="AG141" s="268">
        <v>2.923087838345417E-2</v>
      </c>
      <c r="AH141" s="268" t="e">
        <v>#DIV/0!</v>
      </c>
      <c r="AI141" s="268">
        <v>0</v>
      </c>
      <c r="AJ141" s="365">
        <v>0.11716007976891532</v>
      </c>
    </row>
    <row r="142" spans="1:42" s="268" customFormat="1" x14ac:dyDescent="0.25">
      <c r="A142" s="199"/>
      <c r="B142" s="278"/>
      <c r="C142" s="268" t="s">
        <v>1819</v>
      </c>
      <c r="D142" s="268">
        <v>0.32534387261904374</v>
      </c>
      <c r="E142" s="268">
        <v>0.18250553945406262</v>
      </c>
      <c r="F142" s="268">
        <v>0.22410601468151928</v>
      </c>
      <c r="G142" s="268">
        <v>0.13323223952189789</v>
      </c>
      <c r="H142" s="268">
        <v>0.21129665831048774</v>
      </c>
      <c r="I142" s="268">
        <v>0.13301257324438323</v>
      </c>
      <c r="J142" s="268">
        <v>0.18082309621297116</v>
      </c>
      <c r="K142" s="268">
        <v>1</v>
      </c>
      <c r="L142" s="268">
        <v>3.029977542738305E-2</v>
      </c>
      <c r="M142" s="268">
        <v>6.2315583806175072E-2</v>
      </c>
      <c r="N142" s="268">
        <v>0.13478700999317053</v>
      </c>
      <c r="O142" s="268">
        <v>0.44897933181033223</v>
      </c>
      <c r="P142" s="268">
        <v>0.38146166027898859</v>
      </c>
      <c r="Q142" s="268">
        <v>8.1014413082967129E-7</v>
      </c>
      <c r="R142" s="268">
        <v>0.10816610010320625</v>
      </c>
      <c r="S142" s="268">
        <v>0.64550589795845914</v>
      </c>
      <c r="T142" s="268">
        <v>0.19035564253376419</v>
      </c>
      <c r="U142" s="268">
        <v>5.4517996651416954E-2</v>
      </c>
      <c r="V142" s="268">
        <v>6.3171337762621155E-2</v>
      </c>
      <c r="W142" s="268">
        <v>0</v>
      </c>
      <c r="X142" s="268">
        <v>6.2569725310662128E-2</v>
      </c>
      <c r="Y142" s="268">
        <v>0</v>
      </c>
      <c r="Z142" s="268">
        <v>0.22360922770600172</v>
      </c>
      <c r="AA142" s="268">
        <v>0</v>
      </c>
      <c r="AB142" s="268">
        <v>3.3808292468601571E-2</v>
      </c>
      <c r="AC142" s="268">
        <v>0</v>
      </c>
      <c r="AD142" s="268">
        <v>0.1443092799603595</v>
      </c>
      <c r="AE142" s="268">
        <v>0.17429443839611239</v>
      </c>
      <c r="AF142" s="268">
        <v>0.13478708127563324</v>
      </c>
      <c r="AG142" s="268">
        <v>3.6219694458537781E-2</v>
      </c>
      <c r="AH142" s="268" t="e">
        <v>#DIV/0!</v>
      </c>
      <c r="AI142" s="268">
        <v>0</v>
      </c>
      <c r="AJ142" s="365">
        <v>0.20256240046422422</v>
      </c>
    </row>
    <row r="143" spans="1:42" s="268" customFormat="1" x14ac:dyDescent="0.25">
      <c r="A143" s="199"/>
      <c r="B143" s="278"/>
      <c r="C143" s="268" t="s">
        <v>1179</v>
      </c>
      <c r="D143" s="268">
        <v>0.46294123358510347</v>
      </c>
      <c r="E143" s="268">
        <v>0.45753957437528298</v>
      </c>
      <c r="F143" s="268">
        <v>0.43816814254705244</v>
      </c>
      <c r="G143" s="268">
        <v>0.72088656292420839</v>
      </c>
      <c r="H143" s="268">
        <v>0.48592205964993612</v>
      </c>
      <c r="I143" s="268">
        <v>0.83321187944915642</v>
      </c>
      <c r="J143" s="268">
        <v>0.7448094470133807</v>
      </c>
      <c r="K143" s="268">
        <v>0</v>
      </c>
      <c r="L143" s="268">
        <v>0.96970022457261695</v>
      </c>
      <c r="M143" s="268">
        <v>0.75888265980923097</v>
      </c>
      <c r="N143" s="268">
        <v>0.72427027020576329</v>
      </c>
      <c r="O143" s="268">
        <v>0.34140413570944256</v>
      </c>
      <c r="P143" s="268">
        <v>0.52726457280707006</v>
      </c>
      <c r="Q143" s="268">
        <v>0.43173504120104045</v>
      </c>
      <c r="R143" s="268">
        <v>0.77562306246385171</v>
      </c>
      <c r="S143" s="268">
        <v>1.151054828899609E-2</v>
      </c>
      <c r="T143" s="268">
        <v>0.80284490103573691</v>
      </c>
      <c r="U143" s="268">
        <v>0.46792589801747742</v>
      </c>
      <c r="V143" s="268">
        <v>0.85031010744107871</v>
      </c>
      <c r="W143" s="268">
        <v>6.3592692990138413E-3</v>
      </c>
      <c r="X143" s="268">
        <v>0.791601148053097</v>
      </c>
      <c r="Y143" s="268">
        <v>7.3435750581509168E-2</v>
      </c>
      <c r="Z143" s="268">
        <v>0.59378477961155807</v>
      </c>
      <c r="AA143" s="268">
        <v>0</v>
      </c>
      <c r="AB143" s="268">
        <v>0.19126831856606233</v>
      </c>
      <c r="AC143" s="268">
        <v>0</v>
      </c>
      <c r="AD143" s="268">
        <v>0.20230499131989732</v>
      </c>
      <c r="AE143" s="268">
        <v>0.56182559572219692</v>
      </c>
      <c r="AF143" s="268">
        <v>0.72427021053517449</v>
      </c>
      <c r="AG143" s="268">
        <v>0.93279950240290654</v>
      </c>
      <c r="AH143" s="268" t="e">
        <v>#DIV/0!</v>
      </c>
      <c r="AI143" s="268">
        <v>3.4743764851497383E-2</v>
      </c>
      <c r="AJ143" s="365">
        <v>0.51462044541325824</v>
      </c>
    </row>
    <row r="144" spans="1:42" s="268" customFormat="1" x14ac:dyDescent="0.25">
      <c r="A144" s="199"/>
      <c r="B144" s="278"/>
      <c r="C144" s="268" t="s">
        <v>1017</v>
      </c>
      <c r="D144" s="268">
        <v>8.9402466803420122E-2</v>
      </c>
      <c r="E144" s="268">
        <v>0.12387557802370178</v>
      </c>
      <c r="F144" s="268">
        <v>0.14944372649640247</v>
      </c>
      <c r="G144" s="268">
        <v>0.12903771881916101</v>
      </c>
      <c r="H144" s="268">
        <v>0.13353079672034882</v>
      </c>
      <c r="I144" s="268">
        <v>1.4960006011995989E-2</v>
      </c>
      <c r="J144" s="268">
        <v>7.1735223177888524E-2</v>
      </c>
      <c r="K144" s="268">
        <v>0</v>
      </c>
      <c r="L144" s="268">
        <v>0</v>
      </c>
      <c r="M144" s="268">
        <v>0.16960589188629396</v>
      </c>
      <c r="N144" s="268">
        <v>0.135362325109051</v>
      </c>
      <c r="O144" s="268">
        <v>8.1819119135914775E-2</v>
      </c>
      <c r="P144" s="268">
        <v>4.3498029749010507E-2</v>
      </c>
      <c r="Q144" s="268">
        <v>1.4251090421330155E-3</v>
      </c>
      <c r="R144" s="268">
        <v>4.0532113725981103E-2</v>
      </c>
      <c r="S144" s="268">
        <v>0.10213422606556397</v>
      </c>
      <c r="T144" s="268">
        <v>1.3941397225232559E-6</v>
      </c>
      <c r="U144" s="268">
        <v>0</v>
      </c>
      <c r="V144" s="268">
        <v>4.8957026704408747E-3</v>
      </c>
      <c r="W144" s="268">
        <v>1.9039728440161203E-5</v>
      </c>
      <c r="X144" s="268">
        <v>8.5371833434908736E-7</v>
      </c>
      <c r="Y144" s="268">
        <v>0</v>
      </c>
      <c r="Z144" s="268">
        <v>0.13961064181217928</v>
      </c>
      <c r="AA144" s="268">
        <v>0</v>
      </c>
      <c r="AB144" s="268">
        <v>3.944867682591733E-2</v>
      </c>
      <c r="AC144" s="268">
        <v>0</v>
      </c>
      <c r="AD144" s="268">
        <v>2.753551785920617E-2</v>
      </c>
      <c r="AE144" s="268">
        <v>9.745445437007387E-2</v>
      </c>
      <c r="AF144" s="268">
        <v>0.13536231395693007</v>
      </c>
      <c r="AG144" s="268">
        <v>2.7733076131419319E-2</v>
      </c>
      <c r="AH144" s="268" t="e">
        <v>#DIV/0!</v>
      </c>
      <c r="AI144" s="268">
        <v>0</v>
      </c>
      <c r="AJ144" s="365">
        <v>0.10987493346186357</v>
      </c>
    </row>
    <row r="145" spans="1:42" s="268" customFormat="1" x14ac:dyDescent="0.25">
      <c r="A145" s="199"/>
      <c r="B145" s="278"/>
      <c r="C145" s="268" t="s">
        <v>1820</v>
      </c>
      <c r="D145" s="268">
        <v>0.11985176426816767</v>
      </c>
      <c r="E145" s="268">
        <v>1.7710784045289946E-2</v>
      </c>
      <c r="F145" s="268">
        <v>0.18818703144171428</v>
      </c>
      <c r="G145" s="268">
        <v>1.5851908641474993E-2</v>
      </c>
      <c r="H145" s="268">
        <v>0.11242660780556343</v>
      </c>
      <c r="I145" s="268">
        <v>1.8815541294464399E-2</v>
      </c>
      <c r="J145" s="268">
        <v>0</v>
      </c>
      <c r="K145" s="268">
        <v>0</v>
      </c>
      <c r="L145" s="268">
        <v>0</v>
      </c>
      <c r="M145" s="268">
        <v>1.0286802267713701E-6</v>
      </c>
      <c r="N145" s="268">
        <v>5.5803946920151811E-3</v>
      </c>
      <c r="O145" s="268">
        <v>0.12779741334431047</v>
      </c>
      <c r="P145" s="268">
        <v>4.5580236077043083E-2</v>
      </c>
      <c r="Q145" s="268">
        <v>0.56683903961269577</v>
      </c>
      <c r="R145" s="268">
        <v>7.4720539310024078E-2</v>
      </c>
      <c r="S145" s="268">
        <v>0.24084932768698092</v>
      </c>
      <c r="T145" s="268">
        <v>6.7980622907762257E-3</v>
      </c>
      <c r="U145" s="268">
        <v>0.47755610533110571</v>
      </c>
      <c r="V145" s="268">
        <v>8.1622852125859235E-2</v>
      </c>
      <c r="W145" s="268">
        <v>0.99362169097254593</v>
      </c>
      <c r="X145" s="268">
        <v>0.14582827291790645</v>
      </c>
      <c r="Y145" s="268">
        <v>0.9265642494184908</v>
      </c>
      <c r="Z145" s="268">
        <v>4.2995350870261011E-2</v>
      </c>
      <c r="AA145" s="268">
        <v>1</v>
      </c>
      <c r="AB145" s="268">
        <v>0.73547471213941884</v>
      </c>
      <c r="AC145" s="268">
        <v>1</v>
      </c>
      <c r="AD145" s="268">
        <v>0.62585021086053694</v>
      </c>
      <c r="AE145" s="268">
        <v>0.13086619188562604</v>
      </c>
      <c r="AF145" s="268">
        <v>5.5803942322621702E-3</v>
      </c>
      <c r="AG145" s="268">
        <v>1.7499247551017441E-3</v>
      </c>
      <c r="AH145" s="268" t="e">
        <v>#DIV/0!</v>
      </c>
      <c r="AI145" s="268">
        <v>0.96525623514850256</v>
      </c>
      <c r="AJ145" s="365">
        <v>0.12968240120117569</v>
      </c>
    </row>
    <row r="146" spans="1:42" s="268" customFormat="1" x14ac:dyDescent="0.25">
      <c r="A146" s="199"/>
      <c r="B146" s="278"/>
      <c r="C146" s="268" t="s">
        <v>1821</v>
      </c>
      <c r="D146" s="268">
        <v>0</v>
      </c>
      <c r="E146" s="268">
        <v>3.7191083031550852E-2</v>
      </c>
      <c r="F146" s="268">
        <v>2.8586588538720857E-8</v>
      </c>
      <c r="G146" s="268">
        <v>0</v>
      </c>
      <c r="H146" s="268">
        <v>9.6011449166915012E-3</v>
      </c>
      <c r="I146" s="268">
        <v>0</v>
      </c>
      <c r="J146" s="268">
        <v>0</v>
      </c>
      <c r="K146" s="268">
        <v>0</v>
      </c>
      <c r="L146" s="268">
        <v>0</v>
      </c>
      <c r="M146" s="268">
        <v>9.1948358180733106E-3</v>
      </c>
      <c r="N146" s="268">
        <v>0</v>
      </c>
      <c r="O146" s="268">
        <v>0</v>
      </c>
      <c r="P146" s="268">
        <v>0</v>
      </c>
      <c r="Q146" s="268">
        <v>0</v>
      </c>
      <c r="R146" s="268">
        <v>5.9287964307734944E-4</v>
      </c>
      <c r="S146" s="268">
        <v>0</v>
      </c>
      <c r="T146" s="268">
        <v>0</v>
      </c>
      <c r="U146" s="268">
        <v>0</v>
      </c>
      <c r="V146" s="268">
        <v>0</v>
      </c>
      <c r="W146" s="268">
        <v>0</v>
      </c>
      <c r="X146" s="268">
        <v>0</v>
      </c>
      <c r="Y146" s="268">
        <v>0</v>
      </c>
      <c r="Z146" s="268">
        <v>0</v>
      </c>
      <c r="AA146" s="268">
        <v>0</v>
      </c>
      <c r="AB146" s="268">
        <v>0</v>
      </c>
      <c r="AC146" s="268">
        <v>0</v>
      </c>
      <c r="AD146" s="268">
        <v>0</v>
      </c>
      <c r="AE146" s="268">
        <v>6.1462121214418373E-3</v>
      </c>
      <c r="AF146" s="268">
        <v>0</v>
      </c>
      <c r="AG146" s="268">
        <v>1.4978022520348475E-3</v>
      </c>
      <c r="AH146" s="268" t="e">
        <v>#DIV/0!</v>
      </c>
      <c r="AI146" s="268">
        <v>0</v>
      </c>
      <c r="AJ146" s="365">
        <v>7.2851463070517496E-3</v>
      </c>
    </row>
    <row r="147" spans="1:42" s="268" customFormat="1" x14ac:dyDescent="0.25">
      <c r="A147" s="199"/>
      <c r="B147" s="278"/>
      <c r="C147" s="268" t="s">
        <v>563</v>
      </c>
      <c r="D147" s="268">
        <v>2.4606627242649689E-3</v>
      </c>
      <c r="E147" s="268">
        <v>0.18117744107011174</v>
      </c>
      <c r="F147" s="268">
        <v>9.5056246722905458E-5</v>
      </c>
      <c r="G147" s="268">
        <v>9.9157009325771144E-4</v>
      </c>
      <c r="H147" s="268">
        <v>4.7222732596972329E-2</v>
      </c>
      <c r="I147" s="268">
        <v>0</v>
      </c>
      <c r="J147" s="268">
        <v>2.6322335957596034E-3</v>
      </c>
      <c r="K147" s="268">
        <v>0</v>
      </c>
      <c r="L147" s="268">
        <v>0</v>
      </c>
      <c r="M147" s="268">
        <v>0</v>
      </c>
      <c r="N147" s="268">
        <v>0</v>
      </c>
      <c r="O147" s="268">
        <v>0</v>
      </c>
      <c r="P147" s="268">
        <v>2.1955010878877868E-3</v>
      </c>
      <c r="Q147" s="268">
        <v>0</v>
      </c>
      <c r="R147" s="268">
        <v>3.6530475385952791E-4</v>
      </c>
      <c r="S147" s="268">
        <v>0</v>
      </c>
      <c r="T147" s="268">
        <v>0</v>
      </c>
      <c r="U147" s="268">
        <v>0</v>
      </c>
      <c r="V147" s="268">
        <v>0</v>
      </c>
      <c r="W147" s="268">
        <v>0</v>
      </c>
      <c r="X147" s="268">
        <v>0</v>
      </c>
      <c r="Y147" s="268">
        <v>0</v>
      </c>
      <c r="Z147" s="268">
        <v>0</v>
      </c>
      <c r="AA147" s="268">
        <v>0</v>
      </c>
      <c r="AB147" s="268">
        <v>0</v>
      </c>
      <c r="AC147" s="268">
        <v>0</v>
      </c>
      <c r="AD147" s="268">
        <v>0</v>
      </c>
      <c r="AE147" s="268">
        <v>2.9413107504548969E-2</v>
      </c>
      <c r="AF147" s="268">
        <v>0</v>
      </c>
      <c r="AG147" s="268">
        <v>0</v>
      </c>
      <c r="AH147" s="268" t="e">
        <v>#DIV/0!</v>
      </c>
      <c r="AI147" s="268">
        <v>0</v>
      </c>
      <c r="AJ147" s="365">
        <v>3.5974673152426619E-2</v>
      </c>
    </row>
    <row r="148" spans="1:42" s="268" customFormat="1" x14ac:dyDescent="0.25">
      <c r="A148" s="199"/>
      <c r="B148" s="278"/>
      <c r="C148" s="268" t="s">
        <v>1018</v>
      </c>
      <c r="D148" s="268">
        <v>0</v>
      </c>
      <c r="E148" s="268">
        <v>0</v>
      </c>
      <c r="F148" s="268">
        <v>0</v>
      </c>
      <c r="G148" s="268">
        <v>0</v>
      </c>
      <c r="H148" s="268">
        <v>0</v>
      </c>
      <c r="I148" s="268">
        <v>0</v>
      </c>
      <c r="J148" s="268">
        <v>0</v>
      </c>
      <c r="K148" s="268">
        <v>0</v>
      </c>
      <c r="L148" s="268">
        <v>0</v>
      </c>
      <c r="M148" s="268">
        <v>0</v>
      </c>
      <c r="N148" s="268">
        <v>0</v>
      </c>
      <c r="O148" s="268">
        <v>0</v>
      </c>
      <c r="P148" s="268">
        <v>0</v>
      </c>
      <c r="Q148" s="268">
        <v>0</v>
      </c>
      <c r="R148" s="268">
        <v>0</v>
      </c>
      <c r="S148" s="268">
        <v>0</v>
      </c>
      <c r="T148" s="268">
        <v>0</v>
      </c>
      <c r="U148" s="268">
        <v>0</v>
      </c>
      <c r="V148" s="268">
        <v>0</v>
      </c>
      <c r="W148" s="268">
        <v>0</v>
      </c>
      <c r="X148" s="268">
        <v>0</v>
      </c>
      <c r="Y148" s="268">
        <v>0</v>
      </c>
      <c r="Z148" s="268">
        <v>0</v>
      </c>
      <c r="AA148" s="268">
        <v>0</v>
      </c>
      <c r="AB148" s="268">
        <v>0</v>
      </c>
      <c r="AC148" s="268">
        <v>0</v>
      </c>
      <c r="AD148" s="268">
        <v>0</v>
      </c>
      <c r="AE148" s="268">
        <v>0</v>
      </c>
      <c r="AF148" s="268">
        <v>0</v>
      </c>
      <c r="AG148" s="268">
        <v>0</v>
      </c>
      <c r="AH148" s="268" t="e">
        <v>#DIV/0!</v>
      </c>
      <c r="AI148" s="268">
        <v>0</v>
      </c>
      <c r="AJ148" s="365">
        <v>0</v>
      </c>
    </row>
    <row r="149" spans="1:42" s="268" customFormat="1" x14ac:dyDescent="0.25">
      <c r="A149" s="199"/>
      <c r="B149" s="279"/>
      <c r="C149" s="267" t="s">
        <v>564</v>
      </c>
      <c r="D149" s="267">
        <v>1</v>
      </c>
      <c r="E149" s="267">
        <v>1</v>
      </c>
      <c r="F149" s="267">
        <v>1</v>
      </c>
      <c r="G149" s="267">
        <v>1</v>
      </c>
      <c r="H149" s="267">
        <v>1</v>
      </c>
      <c r="I149" s="267">
        <v>1</v>
      </c>
      <c r="J149" s="267">
        <v>1</v>
      </c>
      <c r="K149" s="267">
        <v>1</v>
      </c>
      <c r="L149" s="267">
        <v>1</v>
      </c>
      <c r="M149" s="267">
        <v>1</v>
      </c>
      <c r="N149" s="267">
        <v>1</v>
      </c>
      <c r="O149" s="267">
        <v>1</v>
      </c>
      <c r="P149" s="267">
        <v>1</v>
      </c>
      <c r="Q149" s="267">
        <v>1</v>
      </c>
      <c r="R149" s="267">
        <v>1</v>
      </c>
      <c r="S149" s="267">
        <v>1</v>
      </c>
      <c r="T149" s="267">
        <v>1</v>
      </c>
      <c r="U149" s="267">
        <v>1</v>
      </c>
      <c r="V149" s="267">
        <v>1</v>
      </c>
      <c r="W149" s="267">
        <v>1</v>
      </c>
      <c r="X149" s="267">
        <v>1</v>
      </c>
      <c r="Y149" s="267">
        <v>1</v>
      </c>
      <c r="Z149" s="267">
        <v>1</v>
      </c>
      <c r="AA149" s="267">
        <v>1</v>
      </c>
      <c r="AB149" s="267">
        <v>1</v>
      </c>
      <c r="AC149" s="267">
        <v>1</v>
      </c>
      <c r="AD149" s="267">
        <v>1</v>
      </c>
      <c r="AE149" s="267">
        <v>1</v>
      </c>
      <c r="AF149" s="267">
        <v>1</v>
      </c>
      <c r="AG149" s="267">
        <v>1</v>
      </c>
      <c r="AH149" s="267" t="e">
        <v>#DIV/0!</v>
      </c>
      <c r="AI149" s="267">
        <v>1</v>
      </c>
      <c r="AJ149" s="366">
        <v>1</v>
      </c>
      <c r="AK149" s="267"/>
      <c r="AL149" s="267"/>
      <c r="AM149" s="267"/>
      <c r="AN149" s="267"/>
      <c r="AO149" s="267"/>
      <c r="AP149" s="267"/>
    </row>
    <row r="150" spans="1:42" s="267" customFormat="1" x14ac:dyDescent="0.25">
      <c r="A150" s="199"/>
      <c r="B150" s="272"/>
      <c r="C150" s="264"/>
      <c r="D150" s="268"/>
      <c r="E150" s="268"/>
      <c r="F150" s="268"/>
      <c r="G150" s="268"/>
      <c r="H150" s="268"/>
      <c r="I150" s="268"/>
      <c r="J150" s="268"/>
      <c r="K150" s="268"/>
      <c r="L150" s="268"/>
      <c r="M150" s="268"/>
      <c r="N150" s="268"/>
      <c r="O150" s="268"/>
      <c r="P150" s="268"/>
      <c r="Q150" s="268"/>
      <c r="R150" s="268"/>
      <c r="S150" s="268"/>
      <c r="T150" s="268"/>
      <c r="U150" s="268"/>
      <c r="V150" s="268"/>
      <c r="W150" s="268"/>
      <c r="X150" s="268"/>
      <c r="Y150" s="268"/>
      <c r="Z150" s="268"/>
      <c r="AA150" s="268"/>
      <c r="AB150" s="268"/>
      <c r="AC150" s="268"/>
      <c r="AD150" s="268"/>
      <c r="AE150" s="268"/>
      <c r="AF150" s="268"/>
      <c r="AG150" s="268"/>
      <c r="AH150" s="268"/>
      <c r="AI150" s="268"/>
      <c r="AJ150" s="365"/>
      <c r="AK150" s="268"/>
      <c r="AL150" s="268"/>
      <c r="AM150" s="268"/>
      <c r="AN150" s="268"/>
      <c r="AO150" s="268"/>
      <c r="AP150" s="268"/>
    </row>
    <row r="151" spans="1:42" s="268" customFormat="1" x14ac:dyDescent="0.25">
      <c r="A151" s="199"/>
      <c r="B151" s="272"/>
      <c r="C151" s="273" t="s">
        <v>1181</v>
      </c>
      <c r="D151" s="268">
        <v>0.51534253420682796</v>
      </c>
      <c r="E151" s="268">
        <v>0.35824454290413593</v>
      </c>
      <c r="F151" s="268">
        <v>0.38174973284835845</v>
      </c>
      <c r="G151" s="268">
        <v>0.62576244264421432</v>
      </c>
      <c r="H151" s="268">
        <v>0.44838937678410556</v>
      </c>
      <c r="I151" s="268">
        <v>0.51763093360157009</v>
      </c>
      <c r="J151" s="268">
        <v>0.71730134209983631</v>
      </c>
      <c r="K151" s="268">
        <v>1</v>
      </c>
      <c r="L151" s="268">
        <v>5.7211565174507685E-2</v>
      </c>
      <c r="M151" s="268">
        <v>0.10023671650131581</v>
      </c>
      <c r="N151" s="268">
        <v>0.82551608513014985</v>
      </c>
      <c r="O151" s="268">
        <v>0.31815396798825463</v>
      </c>
      <c r="P151" s="268">
        <v>0.64392659825834553</v>
      </c>
      <c r="Q151" s="268">
        <v>5.557927149004263E-5</v>
      </c>
      <c r="R151" s="268">
        <v>0.50331633873399317</v>
      </c>
      <c r="S151" s="268">
        <v>0.77405703095319189</v>
      </c>
      <c r="T151" s="268">
        <v>0.49175582200016971</v>
      </c>
      <c r="U151" s="268">
        <v>0.48480116232259307</v>
      </c>
      <c r="V151" s="268">
        <v>0.18786353372484599</v>
      </c>
      <c r="W151" s="268">
        <v>0.88811903931504976</v>
      </c>
      <c r="X151" s="268">
        <v>6.8344982616430933E-2</v>
      </c>
      <c r="Y151" s="268">
        <v>0</v>
      </c>
      <c r="Z151" s="268">
        <v>0.60679112316747374</v>
      </c>
      <c r="AA151" s="268">
        <v>0</v>
      </c>
      <c r="AB151" s="268">
        <v>0.11520454077527072</v>
      </c>
      <c r="AC151" s="268">
        <v>0</v>
      </c>
      <c r="AD151" s="268">
        <v>0.46343869377530256</v>
      </c>
      <c r="AE151" s="268">
        <v>0.46759391194636635</v>
      </c>
      <c r="AF151" s="268">
        <v>0.8384444385538854</v>
      </c>
      <c r="AG151" s="268">
        <v>6.9222762898193374E-2</v>
      </c>
      <c r="AH151" s="268" t="e">
        <v>#DIV/0!</v>
      </c>
      <c r="AI151" s="268">
        <v>0</v>
      </c>
      <c r="AJ151" s="365">
        <v>0.47413139150161115</v>
      </c>
    </row>
    <row r="152" spans="1:42" s="268" customFormat="1" x14ac:dyDescent="0.25">
      <c r="A152" s="199"/>
      <c r="B152" s="272"/>
      <c r="C152" s="274" t="s">
        <v>1182</v>
      </c>
      <c r="D152" s="268">
        <v>0.37408630353901362</v>
      </c>
      <c r="E152" s="268">
        <v>0.42652719360897773</v>
      </c>
      <c r="F152" s="268">
        <v>0.34960223591562134</v>
      </c>
      <c r="G152" s="268">
        <v>0.29924883130247426</v>
      </c>
      <c r="H152" s="268">
        <v>0.36196905393018969</v>
      </c>
      <c r="I152" s="268">
        <v>0.43741169185917639</v>
      </c>
      <c r="J152" s="268">
        <v>0.25239484964141773</v>
      </c>
      <c r="K152" s="268">
        <v>0</v>
      </c>
      <c r="L152" s="268">
        <v>0.94278843482549224</v>
      </c>
      <c r="M152" s="268">
        <v>0.75490494944450726</v>
      </c>
      <c r="N152" s="268">
        <v>0.12910436660046953</v>
      </c>
      <c r="O152" s="268">
        <v>0.41933236807076407</v>
      </c>
      <c r="P152" s="268">
        <v>0.30435272871067071</v>
      </c>
      <c r="Q152" s="268">
        <v>0.43420864336402004</v>
      </c>
      <c r="R152" s="268">
        <v>0.42017826881483455</v>
      </c>
      <c r="S152" s="268">
        <v>9.8400970024160195E-3</v>
      </c>
      <c r="T152" s="268">
        <v>0.49398637893989039</v>
      </c>
      <c r="U152" s="268">
        <v>0.2866848757700371</v>
      </c>
      <c r="V152" s="268">
        <v>0.75458412305313816</v>
      </c>
      <c r="W152" s="268">
        <v>9.6288943453765544E-3</v>
      </c>
      <c r="X152" s="268">
        <v>0.88215724570281295</v>
      </c>
      <c r="Y152" s="268">
        <v>6.791258618553371E-2</v>
      </c>
      <c r="Z152" s="268">
        <v>0.27529835111448936</v>
      </c>
      <c r="AA152" s="268">
        <v>0</v>
      </c>
      <c r="AB152" s="268">
        <v>0.34430410673198425</v>
      </c>
      <c r="AC152" s="268">
        <v>3.5897234213256408E-4</v>
      </c>
      <c r="AD152" s="268">
        <v>0.15628420931482123</v>
      </c>
      <c r="AE152" s="268">
        <v>0.37416087671897386</v>
      </c>
      <c r="AF152" s="268">
        <v>0.11953840241859411</v>
      </c>
      <c r="AG152" s="268">
        <v>0.89442426178509926</v>
      </c>
      <c r="AH152" s="268" t="e">
        <v>#DIV/0!</v>
      </c>
      <c r="AI152" s="268">
        <v>2.0806497228501808E-2</v>
      </c>
      <c r="AJ152" s="365">
        <v>0.34996670279409597</v>
      </c>
    </row>
    <row r="153" spans="1:42" s="268" customFormat="1" x14ac:dyDescent="0.25">
      <c r="A153" s="199"/>
      <c r="B153" s="272"/>
      <c r="C153" s="275" t="s">
        <v>1183</v>
      </c>
      <c r="D153" s="268">
        <v>5.3915164723106097E-2</v>
      </c>
      <c r="E153" s="268">
        <v>0.13392598670932362</v>
      </c>
      <c r="F153" s="268">
        <v>9.8039554959117356E-2</v>
      </c>
      <c r="G153" s="268">
        <v>6.9620396820491287E-2</v>
      </c>
      <c r="H153" s="268">
        <v>9.20079711925475E-2</v>
      </c>
      <c r="I153" s="268">
        <v>3.9863926578252135E-2</v>
      </c>
      <c r="J153" s="268">
        <v>2.8827282202550267E-2</v>
      </c>
      <c r="K153" s="268">
        <v>0</v>
      </c>
      <c r="L153" s="268">
        <v>0</v>
      </c>
      <c r="M153" s="268">
        <v>0.14485830862570384</v>
      </c>
      <c r="N153" s="268">
        <v>4.4194535670042175E-2</v>
      </c>
      <c r="O153" s="268">
        <v>9.3385064449292884E-2</v>
      </c>
      <c r="P153" s="268">
        <v>3.5759074821893805E-2</v>
      </c>
      <c r="Q153" s="268">
        <v>1.0501763007989887E-4</v>
      </c>
      <c r="R153" s="268">
        <v>3.6147634450652999E-2</v>
      </c>
      <c r="S153" s="268">
        <v>5.3029920899479499E-2</v>
      </c>
      <c r="T153" s="268">
        <v>1.2800687956873355E-2</v>
      </c>
      <c r="U153" s="268">
        <v>7.8211298372293434E-4</v>
      </c>
      <c r="V153" s="268">
        <v>4.0816815929843571E-3</v>
      </c>
      <c r="W153" s="268">
        <v>1.8187243500816441E-3</v>
      </c>
      <c r="X153" s="268">
        <v>6.1595230090512648E-8</v>
      </c>
      <c r="Y153" s="268">
        <v>0</v>
      </c>
      <c r="Z153" s="268">
        <v>0.11040036551021964</v>
      </c>
      <c r="AA153" s="268">
        <v>0</v>
      </c>
      <c r="AB153" s="268">
        <v>7.2145988294514934E-2</v>
      </c>
      <c r="AC153" s="268">
        <v>0</v>
      </c>
      <c r="AD153" s="268">
        <v>3.3881401776577259E-2</v>
      </c>
      <c r="AE153" s="268">
        <v>7.0900449588586906E-2</v>
      </c>
      <c r="AF153" s="268">
        <v>4.0919949717713101E-2</v>
      </c>
      <c r="AG153" s="268">
        <v>3.5781428896471755E-2</v>
      </c>
      <c r="AH153" s="268" t="e">
        <v>#DIV/0!</v>
      </c>
      <c r="AI153" s="268">
        <v>0</v>
      </c>
      <c r="AJ153" s="365">
        <v>7.8441286865478604E-2</v>
      </c>
    </row>
    <row r="154" spans="1:42" s="268" customFormat="1" x14ac:dyDescent="0.25">
      <c r="A154" s="199"/>
      <c r="B154" s="272"/>
      <c r="C154" s="280" t="s">
        <v>1822</v>
      </c>
      <c r="D154" s="268">
        <v>0.51534253420682796</v>
      </c>
      <c r="E154" s="268">
        <v>0.35824454290413593</v>
      </c>
      <c r="F154" s="268">
        <v>0.38174973284835845</v>
      </c>
      <c r="G154" s="268">
        <v>0.62576244264421432</v>
      </c>
      <c r="H154" s="268">
        <v>0.44838937678410556</v>
      </c>
      <c r="I154" s="268">
        <v>0.51763093360157009</v>
      </c>
      <c r="J154" s="268">
        <v>0.71730134209983631</v>
      </c>
      <c r="K154" s="268">
        <v>1</v>
      </c>
      <c r="L154" s="268">
        <v>5.7211565174507685E-2</v>
      </c>
      <c r="M154" s="268">
        <v>0.10023671650131581</v>
      </c>
      <c r="N154" s="268">
        <v>0.82551608513014985</v>
      </c>
      <c r="O154" s="268">
        <v>0.31815396798825463</v>
      </c>
      <c r="P154" s="268">
        <v>0.64392659825834553</v>
      </c>
      <c r="Q154" s="268">
        <v>5.557927149004263E-5</v>
      </c>
      <c r="R154" s="268">
        <v>0.50331633873399317</v>
      </c>
      <c r="S154" s="268">
        <v>0.77405703095319189</v>
      </c>
      <c r="T154" s="268">
        <v>0.49175582200016971</v>
      </c>
      <c r="U154" s="268">
        <v>0.48480116232259307</v>
      </c>
      <c r="V154" s="268">
        <v>0.18786353372484599</v>
      </c>
      <c r="W154" s="268">
        <v>0.88811903931504976</v>
      </c>
      <c r="X154" s="268">
        <v>6.8344982616430933E-2</v>
      </c>
      <c r="Y154" s="268">
        <v>0</v>
      </c>
      <c r="Z154" s="268">
        <v>0.60679112316747374</v>
      </c>
      <c r="AA154" s="268">
        <v>0</v>
      </c>
      <c r="AB154" s="268">
        <v>0.11520454077527072</v>
      </c>
      <c r="AC154" s="268">
        <v>0</v>
      </c>
      <c r="AD154" s="268">
        <v>0.46343869377530256</v>
      </c>
      <c r="AE154" s="268">
        <v>0.46759391194636635</v>
      </c>
      <c r="AF154" s="268">
        <v>0.8384444385538854</v>
      </c>
      <c r="AG154" s="268">
        <v>6.9222762898193374E-2</v>
      </c>
      <c r="AH154" s="268" t="e">
        <v>#DIV/0!</v>
      </c>
      <c r="AI154" s="268">
        <v>0</v>
      </c>
      <c r="AJ154" s="365">
        <v>0.47413139150161115</v>
      </c>
    </row>
    <row r="155" spans="1:42" s="268" customFormat="1" x14ac:dyDescent="0.25">
      <c r="A155" s="199"/>
      <c r="B155" s="272"/>
      <c r="C155" s="280" t="s">
        <v>1182</v>
      </c>
      <c r="D155" s="268">
        <v>0.37408630353901362</v>
      </c>
      <c r="E155" s="268">
        <v>0.42652719360897773</v>
      </c>
      <c r="F155" s="268">
        <v>0.34960223591562134</v>
      </c>
      <c r="G155" s="268">
        <v>0.29924883130247426</v>
      </c>
      <c r="H155" s="268">
        <v>0.36196905393018969</v>
      </c>
      <c r="I155" s="268">
        <v>0.43741169185917639</v>
      </c>
      <c r="J155" s="268">
        <v>0.25239484964141773</v>
      </c>
      <c r="K155" s="268">
        <v>0</v>
      </c>
      <c r="L155" s="268">
        <v>0.94278843482549224</v>
      </c>
      <c r="M155" s="268">
        <v>0.75490494944450726</v>
      </c>
      <c r="N155" s="268">
        <v>0.12910436660046953</v>
      </c>
      <c r="O155" s="268">
        <v>0.41933236807076407</v>
      </c>
      <c r="P155" s="268">
        <v>0.30435272871067071</v>
      </c>
      <c r="Q155" s="268">
        <v>0.43420864336402004</v>
      </c>
      <c r="R155" s="268">
        <v>0.42017826881483455</v>
      </c>
      <c r="S155" s="268">
        <v>9.8400970024160195E-3</v>
      </c>
      <c r="T155" s="268">
        <v>0.49398637893989039</v>
      </c>
      <c r="U155" s="268">
        <v>0.2866848757700371</v>
      </c>
      <c r="V155" s="268">
        <v>0.75458412305313816</v>
      </c>
      <c r="W155" s="268">
        <v>9.6288943453765544E-3</v>
      </c>
      <c r="X155" s="268">
        <v>0.88215724570281295</v>
      </c>
      <c r="Y155" s="268">
        <v>6.791258618553371E-2</v>
      </c>
      <c r="Z155" s="268">
        <v>0.27529835111448936</v>
      </c>
      <c r="AA155" s="268">
        <v>0</v>
      </c>
      <c r="AB155" s="268">
        <v>0.34430410673198425</v>
      </c>
      <c r="AC155" s="268">
        <v>3.5897234213256408E-4</v>
      </c>
      <c r="AD155" s="268">
        <v>0.15628420931482123</v>
      </c>
      <c r="AE155" s="268">
        <v>0.37416087671897386</v>
      </c>
      <c r="AF155" s="268">
        <v>0.11953840241859411</v>
      </c>
      <c r="AG155" s="268">
        <v>0.89442426178509926</v>
      </c>
      <c r="AH155" s="268" t="e">
        <v>#DIV/0!</v>
      </c>
      <c r="AI155" s="268">
        <v>2.0806497228501808E-2</v>
      </c>
      <c r="AJ155" s="365">
        <v>0.34996670279409597</v>
      </c>
    </row>
    <row r="156" spans="1:42" s="268" customFormat="1" x14ac:dyDescent="0.25">
      <c r="A156" s="199"/>
      <c r="B156" s="272"/>
      <c r="C156" s="280" t="s">
        <v>1019</v>
      </c>
      <c r="D156" s="268">
        <v>5.3915164723106097E-2</v>
      </c>
      <c r="E156" s="268">
        <v>0.12160315778344812</v>
      </c>
      <c r="F156" s="268">
        <v>9.696644139313966E-2</v>
      </c>
      <c r="G156" s="268">
        <v>6.9620396820491287E-2</v>
      </c>
      <c r="H156" s="268">
        <v>8.8860325137805146E-2</v>
      </c>
      <c r="I156" s="268">
        <v>3.9863926578252135E-2</v>
      </c>
      <c r="J156" s="268">
        <v>2.8827282202550267E-2</v>
      </c>
      <c r="K156" s="268">
        <v>0</v>
      </c>
      <c r="L156" s="268">
        <v>0</v>
      </c>
      <c r="M156" s="268">
        <v>0.14020600896847069</v>
      </c>
      <c r="N156" s="268">
        <v>4.4032602648356553E-2</v>
      </c>
      <c r="O156" s="268">
        <v>9.3385064449292884E-2</v>
      </c>
      <c r="P156" s="268">
        <v>3.5759074821893805E-2</v>
      </c>
      <c r="Q156" s="268">
        <v>1.0501763007989887E-4</v>
      </c>
      <c r="R156" s="268">
        <v>3.5818316534167498E-2</v>
      </c>
      <c r="S156" s="268">
        <v>5.3029920899479499E-2</v>
      </c>
      <c r="T156" s="268">
        <v>1.2800687956873355E-2</v>
      </c>
      <c r="U156" s="268">
        <v>7.8211298372293434E-4</v>
      </c>
      <c r="V156" s="268">
        <v>4.0816815929843571E-3</v>
      </c>
      <c r="W156" s="268">
        <v>1.8187243500816441E-3</v>
      </c>
      <c r="X156" s="268">
        <v>6.1595230090512648E-8</v>
      </c>
      <c r="Y156" s="268">
        <v>0</v>
      </c>
      <c r="Z156" s="268">
        <v>0.11040036551021964</v>
      </c>
      <c r="AA156" s="268">
        <v>0</v>
      </c>
      <c r="AB156" s="268">
        <v>7.2145988294514934E-2</v>
      </c>
      <c r="AC156" s="268">
        <v>0</v>
      </c>
      <c r="AD156" s="268">
        <v>3.3881401776577259E-2</v>
      </c>
      <c r="AE156" s="268">
        <v>6.8825659120017563E-2</v>
      </c>
      <c r="AF156" s="268">
        <v>4.0770015093340418E-2</v>
      </c>
      <c r="AG156" s="268">
        <v>3.4633666244123375E-2</v>
      </c>
      <c r="AH156" s="268" t="e">
        <v>#DIV/0!</v>
      </c>
      <c r="AI156" s="268">
        <v>0</v>
      </c>
      <c r="AJ156" s="365">
        <v>7.6044555310685075E-2</v>
      </c>
    </row>
    <row r="157" spans="1:42" s="268" customFormat="1" x14ac:dyDescent="0.25">
      <c r="A157" s="199"/>
      <c r="B157" s="272"/>
      <c r="C157" s="280" t="s">
        <v>1823</v>
      </c>
      <c r="D157" s="268">
        <v>5.5968903140424117E-2</v>
      </c>
      <c r="E157" s="268">
        <v>2.4457972656910043E-3</v>
      </c>
      <c r="F157" s="268">
        <v>0.1684731539244525</v>
      </c>
      <c r="G157" s="268">
        <v>5.2604566500851135E-3</v>
      </c>
      <c r="H157" s="268">
        <v>7.9210401382154169E-2</v>
      </c>
      <c r="I157" s="268">
        <v>5.0934479610012838E-3</v>
      </c>
      <c r="J157" s="268">
        <v>0</v>
      </c>
      <c r="K157" s="268">
        <v>0</v>
      </c>
      <c r="L157" s="268">
        <v>0</v>
      </c>
      <c r="M157" s="268">
        <v>2.5428472964083698E-8</v>
      </c>
      <c r="N157" s="268">
        <v>1.185012599338368E-3</v>
      </c>
      <c r="O157" s="268">
        <v>0.16852035600673645</v>
      </c>
      <c r="P157" s="268">
        <v>1.0666338014212344E-2</v>
      </c>
      <c r="Q157" s="268">
        <v>0.56563075973441002</v>
      </c>
      <c r="R157" s="268">
        <v>3.9725562074147736E-2</v>
      </c>
      <c r="S157" s="268">
        <v>0.16260286539966312</v>
      </c>
      <c r="T157" s="268">
        <v>1.457111103066656E-3</v>
      </c>
      <c r="U157" s="268">
        <v>0.22773184892364695</v>
      </c>
      <c r="V157" s="268">
        <v>5.3470661629031566E-2</v>
      </c>
      <c r="W157" s="268">
        <v>0.10043334198949209</v>
      </c>
      <c r="X157" s="268">
        <v>4.9497710085526038E-2</v>
      </c>
      <c r="Y157" s="268">
        <v>0.93208741381446636</v>
      </c>
      <c r="Z157" s="268">
        <v>7.5101602078171863E-3</v>
      </c>
      <c r="AA157" s="268">
        <v>1</v>
      </c>
      <c r="AB157" s="268">
        <v>0.4683453641982302</v>
      </c>
      <c r="AC157" s="268">
        <v>0.99964102765786733</v>
      </c>
      <c r="AD157" s="268">
        <v>0.34621596765801743</v>
      </c>
      <c r="AE157" s="268">
        <v>7.5634199958510923E-2</v>
      </c>
      <c r="AF157" s="268">
        <v>1.0972093098073328E-3</v>
      </c>
      <c r="AG157" s="268">
        <v>5.7154642023566336E-4</v>
      </c>
      <c r="AH157" s="268" t="e">
        <v>#DIV/0!</v>
      </c>
      <c r="AI157" s="268">
        <v>0.97919350277149819</v>
      </c>
      <c r="AJ157" s="365">
        <v>8.3162354709685429E-2</v>
      </c>
    </row>
    <row r="158" spans="1:42" s="268" customFormat="1" x14ac:dyDescent="0.25">
      <c r="A158" s="199"/>
      <c r="B158" s="272"/>
      <c r="C158" s="280" t="s">
        <v>1824</v>
      </c>
      <c r="D158" s="268">
        <v>0</v>
      </c>
      <c r="E158" s="268">
        <v>1.2322828925875518E-2</v>
      </c>
      <c r="F158" s="268">
        <v>1.0731135659776852E-3</v>
      </c>
      <c r="G158" s="268">
        <v>0</v>
      </c>
      <c r="H158" s="268">
        <v>3.1476460547423526E-3</v>
      </c>
      <c r="I158" s="268">
        <v>0</v>
      </c>
      <c r="J158" s="268">
        <v>0</v>
      </c>
      <c r="K158" s="268">
        <v>0</v>
      </c>
      <c r="L158" s="268">
        <v>0</v>
      </c>
      <c r="M158" s="268">
        <v>4.6522996572331424E-3</v>
      </c>
      <c r="N158" s="268">
        <v>1.6193302168561593E-4</v>
      </c>
      <c r="O158" s="268">
        <v>0</v>
      </c>
      <c r="P158" s="268">
        <v>0</v>
      </c>
      <c r="Q158" s="268">
        <v>0</v>
      </c>
      <c r="R158" s="268">
        <v>3.2931791648549587E-4</v>
      </c>
      <c r="S158" s="268">
        <v>0</v>
      </c>
      <c r="T158" s="268">
        <v>0</v>
      </c>
      <c r="U158" s="268">
        <v>0</v>
      </c>
      <c r="V158" s="268">
        <v>0</v>
      </c>
      <c r="W158" s="268">
        <v>0</v>
      </c>
      <c r="X158" s="268">
        <v>0</v>
      </c>
      <c r="Y158" s="268">
        <v>0</v>
      </c>
      <c r="Z158" s="268">
        <v>0</v>
      </c>
      <c r="AA158" s="268">
        <v>0</v>
      </c>
      <c r="AB158" s="268">
        <v>0</v>
      </c>
      <c r="AC158" s="268">
        <v>0</v>
      </c>
      <c r="AD158" s="268">
        <v>0</v>
      </c>
      <c r="AE158" s="268">
        <v>2.0747904685693404E-3</v>
      </c>
      <c r="AF158" s="268">
        <v>1.499346243726793E-4</v>
      </c>
      <c r="AG158" s="268">
        <v>1.1477626523483829E-3</v>
      </c>
      <c r="AH158" s="268" t="e">
        <v>#DIV/0!</v>
      </c>
      <c r="AI158" s="268">
        <v>0</v>
      </c>
      <c r="AJ158" s="365">
        <v>2.3967315547935215E-3</v>
      </c>
    </row>
    <row r="159" spans="1:42" s="268" customFormat="1" x14ac:dyDescent="0.25">
      <c r="A159" s="199"/>
      <c r="B159" s="272"/>
      <c r="C159" s="280" t="s">
        <v>565</v>
      </c>
      <c r="D159" s="268">
        <v>6.8709439062812465E-4</v>
      </c>
      <c r="E159" s="268">
        <v>7.8856479511871802E-2</v>
      </c>
      <c r="F159" s="268">
        <v>2.1353223524501696E-3</v>
      </c>
      <c r="G159" s="268">
        <v>1.0787258273506607E-4</v>
      </c>
      <c r="H159" s="268">
        <v>1.842319671100294E-2</v>
      </c>
      <c r="I159" s="268">
        <v>0</v>
      </c>
      <c r="J159" s="268">
        <v>1.4765260561955405E-3</v>
      </c>
      <c r="K159" s="268">
        <v>0</v>
      </c>
      <c r="L159" s="268">
        <v>0</v>
      </c>
      <c r="M159" s="268">
        <v>0</v>
      </c>
      <c r="N159" s="268">
        <v>0</v>
      </c>
      <c r="O159" s="268">
        <v>6.0824348495183526E-4</v>
      </c>
      <c r="P159" s="268">
        <v>5.2952601948775668E-3</v>
      </c>
      <c r="Q159" s="268">
        <v>0</v>
      </c>
      <c r="R159" s="268">
        <v>6.3219592637143865E-4</v>
      </c>
      <c r="S159" s="268">
        <v>4.7008574524942269E-4</v>
      </c>
      <c r="T159" s="268">
        <v>0</v>
      </c>
      <c r="U159" s="268">
        <v>0</v>
      </c>
      <c r="V159" s="268">
        <v>0</v>
      </c>
      <c r="W159" s="268">
        <v>0</v>
      </c>
      <c r="X159" s="268">
        <v>0</v>
      </c>
      <c r="Y159" s="268">
        <v>0</v>
      </c>
      <c r="Z159" s="268">
        <v>0</v>
      </c>
      <c r="AA159" s="268">
        <v>0</v>
      </c>
      <c r="AB159" s="268">
        <v>0</v>
      </c>
      <c r="AC159" s="268">
        <v>0</v>
      </c>
      <c r="AD159" s="268">
        <v>1.797274752815525E-4</v>
      </c>
      <c r="AE159" s="268">
        <v>1.1710561787562109E-2</v>
      </c>
      <c r="AF159" s="268">
        <v>0</v>
      </c>
      <c r="AG159" s="268">
        <v>0</v>
      </c>
      <c r="AH159" s="268" t="e">
        <v>#DIV/0!</v>
      </c>
      <c r="AI159" s="268">
        <v>0</v>
      </c>
      <c r="AJ159" s="365">
        <v>1.4298264129128723E-2</v>
      </c>
    </row>
    <row r="160" spans="1:42" s="268" customFormat="1" x14ac:dyDescent="0.25">
      <c r="A160" s="199"/>
      <c r="B160" s="272"/>
      <c r="C160" s="280" t="s">
        <v>1020</v>
      </c>
      <c r="D160" s="268">
        <v>0</v>
      </c>
      <c r="E160" s="268">
        <v>0</v>
      </c>
      <c r="F160" s="268">
        <v>0</v>
      </c>
      <c r="G160" s="268">
        <v>0</v>
      </c>
      <c r="H160" s="268">
        <v>0</v>
      </c>
      <c r="I160" s="268">
        <v>0</v>
      </c>
      <c r="J160" s="268">
        <v>0</v>
      </c>
      <c r="K160" s="268">
        <v>0</v>
      </c>
      <c r="L160" s="268">
        <v>0</v>
      </c>
      <c r="M160" s="268">
        <v>0</v>
      </c>
      <c r="N160" s="268">
        <v>0</v>
      </c>
      <c r="O160" s="268">
        <v>0</v>
      </c>
      <c r="P160" s="268">
        <v>0</v>
      </c>
      <c r="Q160" s="268">
        <v>0</v>
      </c>
      <c r="R160" s="268">
        <v>0</v>
      </c>
      <c r="S160" s="268">
        <v>0</v>
      </c>
      <c r="T160" s="268">
        <v>0</v>
      </c>
      <c r="U160" s="268">
        <v>0</v>
      </c>
      <c r="V160" s="268">
        <v>0</v>
      </c>
      <c r="W160" s="268">
        <v>0</v>
      </c>
      <c r="X160" s="268">
        <v>0</v>
      </c>
      <c r="Y160" s="268">
        <v>0</v>
      </c>
      <c r="Z160" s="268">
        <v>0</v>
      </c>
      <c r="AA160" s="268">
        <v>0</v>
      </c>
      <c r="AB160" s="268">
        <v>0</v>
      </c>
      <c r="AC160" s="268">
        <v>0</v>
      </c>
      <c r="AD160" s="268">
        <v>0</v>
      </c>
      <c r="AE160" s="268">
        <v>0</v>
      </c>
      <c r="AF160" s="268">
        <v>0</v>
      </c>
      <c r="AG160" s="268">
        <v>0</v>
      </c>
      <c r="AH160" s="268" t="e">
        <v>#DIV/0!</v>
      </c>
      <c r="AI160" s="268">
        <v>0</v>
      </c>
      <c r="AJ160" s="365">
        <v>0</v>
      </c>
    </row>
    <row r="161" spans="1:42" s="268" customFormat="1" x14ac:dyDescent="0.25">
      <c r="A161" s="199"/>
      <c r="B161" s="281"/>
      <c r="C161" s="282" t="s">
        <v>1280</v>
      </c>
      <c r="D161" s="283">
        <v>1</v>
      </c>
      <c r="E161" s="283">
        <v>1</v>
      </c>
      <c r="F161" s="283">
        <v>1</v>
      </c>
      <c r="G161" s="283">
        <v>1</v>
      </c>
      <c r="H161" s="283">
        <v>1</v>
      </c>
      <c r="I161" s="283">
        <v>1</v>
      </c>
      <c r="J161" s="283">
        <v>1</v>
      </c>
      <c r="K161" s="283">
        <v>1</v>
      </c>
      <c r="L161" s="283">
        <v>1</v>
      </c>
      <c r="M161" s="283">
        <v>1</v>
      </c>
      <c r="N161" s="283">
        <v>1</v>
      </c>
      <c r="O161" s="283">
        <v>1</v>
      </c>
      <c r="P161" s="283">
        <v>1</v>
      </c>
      <c r="Q161" s="283">
        <v>1</v>
      </c>
      <c r="R161" s="283">
        <v>1</v>
      </c>
      <c r="S161" s="283">
        <v>1</v>
      </c>
      <c r="T161" s="283">
        <v>1</v>
      </c>
      <c r="U161" s="283">
        <v>1</v>
      </c>
      <c r="V161" s="283">
        <v>1</v>
      </c>
      <c r="W161" s="283">
        <v>1</v>
      </c>
      <c r="X161" s="283">
        <v>1</v>
      </c>
      <c r="Y161" s="283">
        <v>1</v>
      </c>
      <c r="Z161" s="283">
        <v>1</v>
      </c>
      <c r="AA161" s="283">
        <v>1</v>
      </c>
      <c r="AB161" s="283">
        <v>1</v>
      </c>
      <c r="AC161" s="283">
        <v>1</v>
      </c>
      <c r="AD161" s="283">
        <v>1</v>
      </c>
      <c r="AE161" s="283">
        <v>1</v>
      </c>
      <c r="AF161" s="283">
        <v>1</v>
      </c>
      <c r="AG161" s="283">
        <v>1</v>
      </c>
      <c r="AH161" s="283" t="e">
        <v>#DIV/0!</v>
      </c>
      <c r="AI161" s="283">
        <v>1</v>
      </c>
      <c r="AJ161" s="376">
        <v>1</v>
      </c>
      <c r="AK161" s="267"/>
      <c r="AL161" s="267"/>
      <c r="AM161" s="267"/>
      <c r="AN161" s="267"/>
      <c r="AO161" s="267"/>
      <c r="AP161" s="267"/>
    </row>
    <row r="162" spans="1:42" s="283" customFormat="1" x14ac:dyDescent="0.25">
      <c r="A162" s="199"/>
      <c r="B162" s="268"/>
      <c r="C162" s="267"/>
      <c r="D162" s="267"/>
      <c r="E162" s="267"/>
      <c r="F162" s="267"/>
      <c r="G162" s="267"/>
      <c r="H162" s="267"/>
      <c r="I162" s="267"/>
      <c r="J162" s="267"/>
      <c r="K162" s="267"/>
      <c r="L162" s="267"/>
      <c r="M162" s="267"/>
      <c r="N162" s="267"/>
      <c r="O162" s="267"/>
      <c r="P162" s="267"/>
      <c r="Q162" s="268"/>
      <c r="R162" s="268"/>
      <c r="S162" s="268"/>
      <c r="T162" s="268"/>
      <c r="U162" s="268"/>
      <c r="V162" s="268"/>
      <c r="W162" s="268"/>
      <c r="X162" s="268"/>
      <c r="Y162" s="268"/>
      <c r="Z162" s="268"/>
      <c r="AA162" s="268"/>
      <c r="AB162" s="268"/>
      <c r="AC162" s="268"/>
      <c r="AD162" s="268"/>
      <c r="AE162" s="268"/>
      <c r="AF162" s="268"/>
      <c r="AG162" s="268"/>
      <c r="AH162" s="268"/>
      <c r="AI162" s="268"/>
      <c r="AJ162" s="268"/>
      <c r="AK162" s="268"/>
      <c r="AL162" s="268"/>
      <c r="AM162" s="268"/>
      <c r="AN162" s="268"/>
      <c r="AO162" s="268"/>
      <c r="AP162" s="268"/>
    </row>
    <row r="164" spans="1:42" x14ac:dyDescent="0.25">
      <c r="B164" s="284" t="s">
        <v>723</v>
      </c>
      <c r="C164" s="253"/>
      <c r="D164" s="253"/>
      <c r="E164" s="253"/>
      <c r="F164" s="253"/>
      <c r="G164" s="253"/>
      <c r="H164" s="253"/>
      <c r="I164" s="253"/>
      <c r="J164" s="253"/>
      <c r="K164" s="253"/>
      <c r="L164" s="253"/>
      <c r="M164" s="253"/>
      <c r="N164" s="253"/>
      <c r="O164" s="253"/>
      <c r="P164" s="253"/>
      <c r="Q164" s="253"/>
      <c r="R164" s="253"/>
      <c r="S164" s="253"/>
      <c r="T164" s="253"/>
      <c r="U164" s="253"/>
      <c r="V164" s="253"/>
      <c r="W164" s="253"/>
      <c r="X164" s="253"/>
      <c r="Y164" s="253"/>
      <c r="Z164" s="253"/>
      <c r="AA164" s="253"/>
      <c r="AB164" s="253"/>
      <c r="AC164" s="253"/>
      <c r="AD164" s="253"/>
      <c r="AE164" s="253"/>
      <c r="AF164" s="253"/>
      <c r="AG164" s="253"/>
      <c r="AH164" s="253"/>
      <c r="AI164" s="253"/>
      <c r="AJ164" s="253"/>
      <c r="AK164" s="253"/>
      <c r="AL164" s="253"/>
      <c r="AM164" s="253"/>
      <c r="AN164" s="253"/>
      <c r="AO164" s="253"/>
      <c r="AP164" s="253"/>
    </row>
    <row r="165" spans="1:42" s="253" customFormat="1" x14ac:dyDescent="0.25">
      <c r="A165" s="199"/>
      <c r="B165" s="284" t="s">
        <v>1214</v>
      </c>
    </row>
    <row r="166" spans="1:42" s="253" customFormat="1" x14ac:dyDescent="0.25">
      <c r="A166" s="199"/>
      <c r="B166" s="284" t="s">
        <v>1220</v>
      </c>
    </row>
    <row r="167" spans="1:42" s="253" customFormat="1" x14ac:dyDescent="0.25">
      <c r="A167" s="199"/>
      <c r="B167" s="285" t="s">
        <v>1217</v>
      </c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  <c r="AB167" s="199"/>
      <c r="AC167" s="199"/>
      <c r="AD167" s="199"/>
      <c r="AE167" s="199"/>
      <c r="AF167" s="199"/>
      <c r="AG167" s="199"/>
      <c r="AH167" s="199"/>
      <c r="AI167" s="199"/>
      <c r="AJ167" s="199"/>
      <c r="AK167" s="199"/>
      <c r="AL167" s="199"/>
      <c r="AM167" s="199"/>
      <c r="AN167" s="199"/>
      <c r="AO167" s="199"/>
      <c r="AP167" s="199"/>
    </row>
    <row r="168" spans="1:42" x14ac:dyDescent="0.25">
      <c r="B168" s="285" t="s">
        <v>1218</v>
      </c>
    </row>
    <row r="169" spans="1:42" x14ac:dyDescent="0.25">
      <c r="B169" s="285" t="s">
        <v>1219</v>
      </c>
    </row>
    <row r="170" spans="1:42" x14ac:dyDescent="0.25">
      <c r="B170" s="285" t="s">
        <v>1279</v>
      </c>
    </row>
    <row r="171" spans="1:42" x14ac:dyDescent="0.25">
      <c r="B171" s="285" t="s">
        <v>1226</v>
      </c>
    </row>
  </sheetData>
  <customSheetViews>
    <customSheetView guid="{CFED1871-9B9D-472F-82C9-C68C06036B2E}" scale="75" showGridLines="0">
      <pane xSplit="3" ySplit="6" topLeftCell="AE28" activePane="bottomRight" state="frozen"/>
      <selection pane="bottomRight" activeCell="F14" sqref="F13:F14"/>
      <pageMargins left="0.7" right="0.7" top="0.75" bottom="0.75" header="0.3" footer="0.3"/>
      <pageSetup orientation="portrait" r:id="rId1"/>
    </customSheetView>
  </customSheetViews>
  <mergeCells count="1">
    <mergeCell ref="AF5:AI5"/>
  </mergeCells>
  <conditionalFormatting sqref="AH1:AH5 AH7:AH126 AH140:AH1048576">
    <cfRule type="containsBlanks" dxfId="18" priority="11">
      <formula>LEN(TRIM(AH1))=0</formula>
    </cfRule>
  </conditionalFormatting>
  <conditionalFormatting sqref="AH8:AH126">
    <cfRule type="containsErrors" dxfId="17" priority="10">
      <formula>ISERROR(AH8)</formula>
    </cfRule>
  </conditionalFormatting>
  <conditionalFormatting sqref="AH128:AH138">
    <cfRule type="containsErrors" dxfId="16" priority="3">
      <formula>ISERROR(AH128)</formula>
    </cfRule>
    <cfRule type="containsBlanks" dxfId="15" priority="4">
      <formula>LEN(TRIM(AH128))=0</formula>
    </cfRule>
  </conditionalFormatting>
  <conditionalFormatting sqref="AH140:AH161">
    <cfRule type="containsErrors" dxfId="14" priority="9">
      <formula>ISERROR(AH140)</formula>
    </cfRule>
  </conditionalFormatting>
  <pageMargins left="0.7" right="0.7" top="0.75" bottom="0.75" header="0.3" footer="0.3"/>
  <pageSetup orientation="portrait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Hoja2">
    <tabColor rgb="FFFF0000"/>
    <pageSetUpPr fitToPage="1"/>
  </sheetPr>
  <dimension ref="A2:AK197"/>
  <sheetViews>
    <sheetView showGridLines="0" zoomScale="70" zoomScaleNormal="70" workbookViewId="0">
      <pane xSplit="3" ySplit="5" topLeftCell="D6" activePane="bottomRight" state="frozen"/>
      <selection activeCell="C13" sqref="C13"/>
      <selection pane="topRight" activeCell="C13" sqref="C13"/>
      <selection pane="bottomLeft" activeCell="C13" sqref="C13"/>
      <selection pane="bottomRight" activeCell="C149" sqref="C149"/>
    </sheetView>
  </sheetViews>
  <sheetFormatPr defaultColWidth="11.44140625" defaultRowHeight="13.8" x14ac:dyDescent="0.25"/>
  <cols>
    <col min="1" max="1" width="5.77734375" style="82" customWidth="1"/>
    <col min="2" max="2" width="16.21875" style="82" customWidth="1"/>
    <col min="3" max="3" width="68.5546875" style="82" customWidth="1"/>
    <col min="4" max="4" width="29.44140625" style="117" customWidth="1"/>
    <col min="5" max="5" width="29.21875" style="117" customWidth="1"/>
    <col min="6" max="6" width="28.77734375" style="117" customWidth="1"/>
    <col min="7" max="7" width="25" style="117" customWidth="1"/>
    <col min="8" max="8" width="27.44140625" style="117" customWidth="1"/>
    <col min="9" max="9" width="23" style="117" customWidth="1"/>
    <col min="10" max="10" width="24.21875" style="117" customWidth="1"/>
    <col min="11" max="11" width="20.77734375" style="117" customWidth="1"/>
    <col min="12" max="12" width="23" style="117" customWidth="1"/>
    <col min="13" max="13" width="20.77734375" style="117" customWidth="1"/>
    <col min="14" max="14" width="27.21875" style="117" bestFit="1" customWidth="1"/>
    <col min="15" max="17" width="20.77734375" style="117" bestFit="1" customWidth="1"/>
    <col min="18" max="18" width="27.44140625" style="117" bestFit="1" customWidth="1"/>
    <col min="19" max="19" width="21.21875" style="117" bestFit="1" customWidth="1"/>
    <col min="20" max="20" width="21" style="117" bestFit="1" customWidth="1"/>
    <col min="21" max="21" width="36.44140625" style="117" bestFit="1" customWidth="1"/>
    <col min="22" max="22" width="19.21875" style="117" bestFit="1" customWidth="1"/>
    <col min="23" max="23" width="27.44140625" style="117" bestFit="1" customWidth="1"/>
    <col min="24" max="26" width="19.21875" style="117" bestFit="1" customWidth="1"/>
    <col min="27" max="27" width="22.21875" style="117" bestFit="1" customWidth="1"/>
    <col min="28" max="28" width="33.5546875" style="117" bestFit="1" customWidth="1"/>
    <col min="29" max="29" width="22.21875" style="117" bestFit="1" customWidth="1"/>
    <col min="30" max="30" width="27.44140625" style="117" bestFit="1" customWidth="1"/>
    <col min="31" max="31" width="25" style="117" bestFit="1" customWidth="1"/>
    <col min="32" max="34" width="27.44140625" style="117" bestFit="1" customWidth="1"/>
    <col min="35" max="36" width="31.5546875" style="117" bestFit="1" customWidth="1"/>
    <col min="37" max="16384" width="11.44140625" style="82"/>
  </cols>
  <sheetData>
    <row r="2" spans="1:36" x14ac:dyDescent="0.25">
      <c r="B2" s="195" t="s">
        <v>724</v>
      </c>
    </row>
    <row r="3" spans="1:36" x14ac:dyDescent="0.25">
      <c r="B3" s="196">
        <v>44439</v>
      </c>
    </row>
    <row r="4" spans="1:36" x14ac:dyDescent="0.25">
      <c r="AF4" s="583" t="s">
        <v>1221</v>
      </c>
      <c r="AG4" s="583"/>
      <c r="AH4" s="583"/>
      <c r="AI4" s="583"/>
    </row>
    <row r="5" spans="1:36" s="342" customFormat="1" ht="48.75" customHeight="1" x14ac:dyDescent="0.3">
      <c r="A5" s="338"/>
      <c r="B5" s="344" t="s">
        <v>10</v>
      </c>
      <c r="C5" s="345" t="s">
        <v>11</v>
      </c>
      <c r="D5" s="346" t="s">
        <v>1133</v>
      </c>
      <c r="E5" s="323" t="s">
        <v>1134</v>
      </c>
      <c r="F5" s="323" t="s">
        <v>1135</v>
      </c>
      <c r="G5" s="323" t="s">
        <v>1136</v>
      </c>
      <c r="H5" s="347" t="s">
        <v>1137</v>
      </c>
      <c r="I5" s="323" t="s">
        <v>1138</v>
      </c>
      <c r="J5" s="323" t="s">
        <v>1139</v>
      </c>
      <c r="K5" s="339" t="s">
        <v>1144</v>
      </c>
      <c r="L5" s="340" t="s">
        <v>1205</v>
      </c>
      <c r="M5" s="340" t="s">
        <v>1141</v>
      </c>
      <c r="N5" s="339" t="s">
        <v>1142</v>
      </c>
      <c r="O5" s="323" t="s">
        <v>1145</v>
      </c>
      <c r="P5" s="323" t="s">
        <v>1143</v>
      </c>
      <c r="Q5" s="323" t="s">
        <v>1140</v>
      </c>
      <c r="R5" s="347" t="s">
        <v>1147</v>
      </c>
      <c r="S5" s="323" t="s">
        <v>1146</v>
      </c>
      <c r="T5" s="323" t="s">
        <v>1148</v>
      </c>
      <c r="U5" s="323" t="s">
        <v>1149</v>
      </c>
      <c r="V5" s="340" t="s">
        <v>1150</v>
      </c>
      <c r="W5" s="323" t="s">
        <v>1151</v>
      </c>
      <c r="X5" s="323" t="s">
        <v>1152</v>
      </c>
      <c r="Y5" s="343" t="s">
        <v>1284</v>
      </c>
      <c r="Z5" s="323" t="s">
        <v>1153</v>
      </c>
      <c r="AA5" s="343" t="s">
        <v>1285</v>
      </c>
      <c r="AB5" s="323" t="s">
        <v>1154</v>
      </c>
      <c r="AC5" s="343" t="s">
        <v>1286</v>
      </c>
      <c r="AD5" s="347" t="s">
        <v>1155</v>
      </c>
      <c r="AE5" s="347" t="s">
        <v>1156</v>
      </c>
      <c r="AF5" s="339" t="s">
        <v>1157</v>
      </c>
      <c r="AG5" s="340" t="s">
        <v>1158</v>
      </c>
      <c r="AH5" s="341" t="s">
        <v>1159</v>
      </c>
      <c r="AI5" s="343" t="s">
        <v>1854</v>
      </c>
      <c r="AJ5" s="337" t="s">
        <v>1222</v>
      </c>
    </row>
    <row r="6" spans="1:36" x14ac:dyDescent="0.25">
      <c r="A6" s="122"/>
      <c r="B6" s="9"/>
      <c r="C6" s="123" t="s">
        <v>492</v>
      </c>
    </row>
    <row r="7" spans="1:36" x14ac:dyDescent="0.25">
      <c r="A7" s="122"/>
      <c r="B7" s="9">
        <v>11</v>
      </c>
      <c r="C7" s="124" t="s">
        <v>12</v>
      </c>
      <c r="D7" s="153">
        <v>851347.57114999997</v>
      </c>
      <c r="E7" s="153">
        <v>1203729.1572400001</v>
      </c>
      <c r="F7" s="120">
        <v>1740514.4751200001</v>
      </c>
      <c r="G7" s="120">
        <v>895515.05325999996</v>
      </c>
      <c r="H7" s="120">
        <v>4691106.2567699999</v>
      </c>
      <c r="I7" s="120">
        <v>430335.95565999998</v>
      </c>
      <c r="J7" s="120">
        <v>871739.41725000006</v>
      </c>
      <c r="K7" s="120">
        <v>297817.12400000001</v>
      </c>
      <c r="L7" s="120">
        <v>72585.906529999993</v>
      </c>
      <c r="M7" s="120">
        <v>163183.69334999999</v>
      </c>
      <c r="N7" s="120">
        <v>736322.44004999998</v>
      </c>
      <c r="O7" s="120">
        <v>150658.30179999999</v>
      </c>
      <c r="P7" s="120">
        <v>163296.08069999999</v>
      </c>
      <c r="Q7" s="120">
        <v>72369.493489999993</v>
      </c>
      <c r="R7" s="120">
        <v>2958308.4128299998</v>
      </c>
      <c r="S7" s="120">
        <v>67381.469809999995</v>
      </c>
      <c r="T7" s="120">
        <v>29676.34475</v>
      </c>
      <c r="U7" s="120">
        <v>10340.623159999999</v>
      </c>
      <c r="V7" s="120">
        <v>1984.3271199999999</v>
      </c>
      <c r="W7" s="120">
        <v>59570.614350000003</v>
      </c>
      <c r="X7" s="120">
        <v>3134.4885899999999</v>
      </c>
      <c r="Y7" s="120">
        <v>9134.2929499999991</v>
      </c>
      <c r="Z7" s="120">
        <v>6793.6288199999999</v>
      </c>
      <c r="AA7" s="120">
        <v>7038.1644900000001</v>
      </c>
      <c r="AB7" s="120">
        <v>23371.85973</v>
      </c>
      <c r="AC7" s="120">
        <v>4390.1098300000003</v>
      </c>
      <c r="AD7" s="120">
        <v>222815.92360000001</v>
      </c>
      <c r="AE7" s="120">
        <v>7872230.5932</v>
      </c>
      <c r="AF7" s="120">
        <v>1034139.5640499999</v>
      </c>
      <c r="AG7" s="120">
        <v>237753.92699999997</v>
      </c>
      <c r="AH7" s="120">
        <v>0</v>
      </c>
      <c r="AI7" s="120">
        <v>20562.56727</v>
      </c>
      <c r="AJ7" s="120">
        <v>6579774.5348800002</v>
      </c>
    </row>
    <row r="8" spans="1:36" x14ac:dyDescent="0.25">
      <c r="A8" s="122"/>
      <c r="B8" s="9">
        <v>1201</v>
      </c>
      <c r="C8" s="124" t="s">
        <v>28</v>
      </c>
      <c r="D8" s="153">
        <v>0</v>
      </c>
      <c r="E8" s="153">
        <v>0</v>
      </c>
      <c r="F8" s="120">
        <v>0</v>
      </c>
      <c r="G8" s="120">
        <v>0</v>
      </c>
      <c r="H8" s="120">
        <v>0</v>
      </c>
      <c r="I8" s="120">
        <v>0</v>
      </c>
      <c r="J8" s="120">
        <v>0</v>
      </c>
      <c r="K8" s="120">
        <v>0</v>
      </c>
      <c r="L8" s="120">
        <v>0</v>
      </c>
      <c r="M8" s="120">
        <v>0</v>
      </c>
      <c r="N8" s="120">
        <v>0</v>
      </c>
      <c r="O8" s="120">
        <v>0</v>
      </c>
      <c r="P8" s="120">
        <v>0</v>
      </c>
      <c r="Q8" s="120">
        <v>0</v>
      </c>
      <c r="R8" s="120">
        <v>0</v>
      </c>
      <c r="S8" s="120">
        <v>0</v>
      </c>
      <c r="T8" s="120">
        <v>0</v>
      </c>
      <c r="U8" s="120">
        <v>0</v>
      </c>
      <c r="V8" s="120">
        <v>0</v>
      </c>
      <c r="W8" s="120">
        <v>0</v>
      </c>
      <c r="X8" s="120">
        <v>0</v>
      </c>
      <c r="Y8" s="120">
        <v>0</v>
      </c>
      <c r="Z8" s="120">
        <v>0</v>
      </c>
      <c r="AA8" s="120">
        <v>0</v>
      </c>
      <c r="AB8" s="120">
        <v>0</v>
      </c>
      <c r="AC8" s="120">
        <v>0</v>
      </c>
      <c r="AD8" s="120">
        <v>0</v>
      </c>
      <c r="AE8" s="120">
        <v>0</v>
      </c>
      <c r="AF8" s="120">
        <v>0</v>
      </c>
      <c r="AG8" s="120">
        <v>0</v>
      </c>
      <c r="AH8" s="120">
        <v>0</v>
      </c>
      <c r="AI8" s="120">
        <v>0</v>
      </c>
      <c r="AJ8" s="120">
        <v>0</v>
      </c>
    </row>
    <row r="9" spans="1:36" x14ac:dyDescent="0.25">
      <c r="A9" s="122"/>
      <c r="B9" s="9">
        <v>130105</v>
      </c>
      <c r="C9" s="124" t="s">
        <v>34</v>
      </c>
      <c r="D9" s="153">
        <v>10711.44765</v>
      </c>
      <c r="E9" s="153">
        <v>0</v>
      </c>
      <c r="F9" s="120">
        <v>0</v>
      </c>
      <c r="G9" s="120">
        <v>0</v>
      </c>
      <c r="H9" s="120">
        <v>10711.44765</v>
      </c>
      <c r="I9" s="120">
        <v>34615.396359999999</v>
      </c>
      <c r="J9" s="120">
        <v>0</v>
      </c>
      <c r="K9" s="120">
        <v>0</v>
      </c>
      <c r="L9" s="120">
        <v>0</v>
      </c>
      <c r="M9" s="120">
        <v>0</v>
      </c>
      <c r="N9" s="120">
        <v>6048.7178299999996</v>
      </c>
      <c r="O9" s="120">
        <v>0</v>
      </c>
      <c r="P9" s="120">
        <v>0</v>
      </c>
      <c r="Q9" s="120">
        <v>0</v>
      </c>
      <c r="R9" s="120">
        <v>40664.11419</v>
      </c>
      <c r="S9" s="120">
        <v>0</v>
      </c>
      <c r="T9" s="120">
        <v>0</v>
      </c>
      <c r="U9" s="120">
        <v>0</v>
      </c>
      <c r="V9" s="120">
        <v>0</v>
      </c>
      <c r="W9" s="120">
        <v>0</v>
      </c>
      <c r="X9" s="120">
        <v>0</v>
      </c>
      <c r="Y9" s="120">
        <v>0</v>
      </c>
      <c r="Z9" s="120">
        <v>0</v>
      </c>
      <c r="AA9" s="120">
        <v>0</v>
      </c>
      <c r="AB9" s="120">
        <v>0</v>
      </c>
      <c r="AC9" s="120">
        <v>0</v>
      </c>
      <c r="AD9" s="120">
        <v>0</v>
      </c>
      <c r="AE9" s="120">
        <v>51375.561840000002</v>
      </c>
      <c r="AF9" s="120">
        <v>6048.7178299999996</v>
      </c>
      <c r="AG9" s="120">
        <v>0</v>
      </c>
      <c r="AH9" s="120">
        <v>0</v>
      </c>
      <c r="AI9" s="120">
        <v>0</v>
      </c>
      <c r="AJ9" s="120">
        <v>45326.844010000001</v>
      </c>
    </row>
    <row r="10" spans="1:36" x14ac:dyDescent="0.25">
      <c r="A10" s="122"/>
      <c r="B10" s="9">
        <v>130205</v>
      </c>
      <c r="C10" s="124" t="s">
        <v>34</v>
      </c>
      <c r="D10" s="153">
        <v>0</v>
      </c>
      <c r="E10" s="153">
        <v>0</v>
      </c>
      <c r="F10" s="120">
        <v>0</v>
      </c>
      <c r="G10" s="120">
        <v>0</v>
      </c>
      <c r="H10" s="120">
        <v>0</v>
      </c>
      <c r="I10" s="120">
        <v>0</v>
      </c>
      <c r="J10" s="120">
        <v>0</v>
      </c>
      <c r="K10" s="120">
        <v>29993.664000000001</v>
      </c>
      <c r="L10" s="120">
        <v>0</v>
      </c>
      <c r="M10" s="120">
        <v>0</v>
      </c>
      <c r="N10" s="120">
        <v>77324.503169999996</v>
      </c>
      <c r="O10" s="120">
        <v>0</v>
      </c>
      <c r="P10" s="120">
        <v>0</v>
      </c>
      <c r="Q10" s="120">
        <v>0</v>
      </c>
      <c r="R10" s="120">
        <v>107318.16717</v>
      </c>
      <c r="S10" s="120">
        <v>0</v>
      </c>
      <c r="T10" s="120">
        <v>0</v>
      </c>
      <c r="U10" s="120">
        <v>0</v>
      </c>
      <c r="V10" s="120">
        <v>0</v>
      </c>
      <c r="W10" s="120">
        <v>0</v>
      </c>
      <c r="X10" s="120">
        <v>0</v>
      </c>
      <c r="Y10" s="120">
        <v>0</v>
      </c>
      <c r="Z10" s="120">
        <v>0</v>
      </c>
      <c r="AA10" s="120">
        <v>0</v>
      </c>
      <c r="AB10" s="120">
        <v>0</v>
      </c>
      <c r="AC10" s="120">
        <v>0</v>
      </c>
      <c r="AD10" s="120">
        <v>0</v>
      </c>
      <c r="AE10" s="120">
        <v>107318.16717</v>
      </c>
      <c r="AF10" s="120">
        <v>107318.16717</v>
      </c>
      <c r="AG10" s="120">
        <v>0</v>
      </c>
      <c r="AH10" s="120">
        <v>0</v>
      </c>
      <c r="AI10" s="120">
        <v>0</v>
      </c>
      <c r="AJ10" s="120">
        <v>0</v>
      </c>
    </row>
    <row r="11" spans="1:36" x14ac:dyDescent="0.25">
      <c r="A11" s="122"/>
      <c r="B11" s="9">
        <v>130305</v>
      </c>
      <c r="C11" s="124" t="s">
        <v>34</v>
      </c>
      <c r="D11" s="153">
        <v>32748.092789999999</v>
      </c>
      <c r="E11" s="153">
        <v>35077.943910000002</v>
      </c>
      <c r="F11" s="120">
        <v>9349.3593400000009</v>
      </c>
      <c r="G11" s="120">
        <v>151298.59985999999</v>
      </c>
      <c r="H11" s="120">
        <v>228473.99589999998</v>
      </c>
      <c r="I11" s="120">
        <v>34390.237370000003</v>
      </c>
      <c r="J11" s="120">
        <v>52655.019789999998</v>
      </c>
      <c r="K11" s="120">
        <v>0</v>
      </c>
      <c r="L11" s="120">
        <v>2367.2897699999999</v>
      </c>
      <c r="M11" s="120">
        <v>14388.55025</v>
      </c>
      <c r="N11" s="120">
        <v>51916.566769999998</v>
      </c>
      <c r="O11" s="120">
        <v>5187.7977099999998</v>
      </c>
      <c r="P11" s="120">
        <v>11127.97068</v>
      </c>
      <c r="Q11" s="120">
        <v>34293.750719999996</v>
      </c>
      <c r="R11" s="120">
        <v>206327.18306000001</v>
      </c>
      <c r="S11" s="120">
        <v>1000</v>
      </c>
      <c r="T11" s="120">
        <v>15671.400680000001</v>
      </c>
      <c r="U11" s="120">
        <v>999.4</v>
      </c>
      <c r="V11" s="120">
        <v>1600</v>
      </c>
      <c r="W11" s="120">
        <v>22157.664939999999</v>
      </c>
      <c r="X11" s="120">
        <v>947.63950999999997</v>
      </c>
      <c r="Y11" s="120">
        <v>1339.69678</v>
      </c>
      <c r="Z11" s="120">
        <v>513.13811999999996</v>
      </c>
      <c r="AA11" s="120">
        <v>2278.6234199999999</v>
      </c>
      <c r="AB11" s="120">
        <v>2696.6114699999998</v>
      </c>
      <c r="AC11" s="120">
        <v>500</v>
      </c>
      <c r="AD11" s="120">
        <v>49704.174920000005</v>
      </c>
      <c r="AE11" s="120">
        <v>484505.35388000001</v>
      </c>
      <c r="AF11" s="120">
        <v>51916.566769999998</v>
      </c>
      <c r="AG11" s="120">
        <v>18355.84002</v>
      </c>
      <c r="AH11" s="120">
        <v>0</v>
      </c>
      <c r="AI11" s="120">
        <v>4118.3202000000001</v>
      </c>
      <c r="AJ11" s="120">
        <v>410114.62689000007</v>
      </c>
    </row>
    <row r="12" spans="1:36" x14ac:dyDescent="0.25">
      <c r="A12" s="122"/>
      <c r="B12" s="9">
        <v>130310</v>
      </c>
      <c r="C12" s="124" t="s">
        <v>35</v>
      </c>
      <c r="D12" s="153">
        <v>21984.780650000001</v>
      </c>
      <c r="E12" s="153">
        <v>28868.224419999999</v>
      </c>
      <c r="F12" s="120">
        <v>26736.305199999999</v>
      </c>
      <c r="G12" s="120">
        <v>84642.369550000003</v>
      </c>
      <c r="H12" s="120">
        <v>162231.67982000002</v>
      </c>
      <c r="I12" s="120">
        <v>53796.627769999999</v>
      </c>
      <c r="J12" s="120">
        <v>84548.241569999998</v>
      </c>
      <c r="K12" s="120">
        <v>1994.607</v>
      </c>
      <c r="L12" s="120">
        <v>1679.1648299999999</v>
      </c>
      <c r="M12" s="120">
        <v>21615.058519999999</v>
      </c>
      <c r="N12" s="120">
        <v>50799.718659999999</v>
      </c>
      <c r="O12" s="120">
        <v>16730.42251</v>
      </c>
      <c r="P12" s="120">
        <v>4720.8820299999998</v>
      </c>
      <c r="Q12" s="120">
        <v>37598.580280000002</v>
      </c>
      <c r="R12" s="120">
        <v>273483.30317000003</v>
      </c>
      <c r="S12" s="120">
        <v>3000</v>
      </c>
      <c r="T12" s="120">
        <v>5447.9479000000001</v>
      </c>
      <c r="U12" s="120">
        <v>3585.2242700000002</v>
      </c>
      <c r="V12" s="120">
        <v>200</v>
      </c>
      <c r="W12" s="120">
        <v>164.99633</v>
      </c>
      <c r="X12" s="120">
        <v>0</v>
      </c>
      <c r="Y12" s="120">
        <v>2563.3859900000002</v>
      </c>
      <c r="Z12" s="120">
        <v>1084.6849299999999</v>
      </c>
      <c r="AA12" s="120">
        <v>6526.7763999999997</v>
      </c>
      <c r="AB12" s="120">
        <v>748.26513999999997</v>
      </c>
      <c r="AC12" s="120">
        <v>74.112319999999997</v>
      </c>
      <c r="AD12" s="120">
        <v>23395.39328</v>
      </c>
      <c r="AE12" s="120">
        <v>459110.37627000007</v>
      </c>
      <c r="AF12" s="120">
        <v>52794.325660000002</v>
      </c>
      <c r="AG12" s="120">
        <v>23494.22335</v>
      </c>
      <c r="AH12" s="120">
        <v>0</v>
      </c>
      <c r="AI12" s="120">
        <v>9164.2747099999997</v>
      </c>
      <c r="AJ12" s="120">
        <v>373657.55254999996</v>
      </c>
    </row>
    <row r="13" spans="1:36" x14ac:dyDescent="0.25">
      <c r="A13" s="122"/>
      <c r="B13" s="9">
        <v>1304</v>
      </c>
      <c r="C13" s="124" t="s">
        <v>40</v>
      </c>
      <c r="D13" s="153">
        <v>694015.50769</v>
      </c>
      <c r="E13" s="153">
        <v>382902.63417999999</v>
      </c>
      <c r="F13" s="120">
        <v>1729841.6686799999</v>
      </c>
      <c r="G13" s="120">
        <v>239516.1856</v>
      </c>
      <c r="H13" s="120">
        <v>3046275.9961499996</v>
      </c>
      <c r="I13" s="120">
        <v>114055.83562</v>
      </c>
      <c r="J13" s="120">
        <v>242604.36139999999</v>
      </c>
      <c r="K13" s="120">
        <v>62648.37</v>
      </c>
      <c r="L13" s="120">
        <v>106607.80034</v>
      </c>
      <c r="M13" s="120">
        <v>61061.801330000002</v>
      </c>
      <c r="N13" s="120">
        <v>142902.4664</v>
      </c>
      <c r="O13" s="120">
        <v>12865.945890000001</v>
      </c>
      <c r="P13" s="120">
        <v>83555.364660000007</v>
      </c>
      <c r="Q13" s="120">
        <v>22572.772349999999</v>
      </c>
      <c r="R13" s="120">
        <v>848874.71798999992</v>
      </c>
      <c r="S13" s="120">
        <v>9690.4290099999998</v>
      </c>
      <c r="T13" s="120">
        <v>13675.80429</v>
      </c>
      <c r="U13" s="120">
        <v>2072.4832999999999</v>
      </c>
      <c r="V13" s="120">
        <v>1592.8017600000001</v>
      </c>
      <c r="W13" s="120">
        <v>7603.0515599999999</v>
      </c>
      <c r="X13" s="120">
        <v>1171.79576</v>
      </c>
      <c r="Y13" s="120">
        <v>1802.05385</v>
      </c>
      <c r="Z13" s="120">
        <v>913.21230000000003</v>
      </c>
      <c r="AA13" s="120">
        <v>2291.78649</v>
      </c>
      <c r="AB13" s="120">
        <v>7809.2340000000004</v>
      </c>
      <c r="AC13" s="120">
        <v>746.28607</v>
      </c>
      <c r="AD13" s="120">
        <v>49368.938389999996</v>
      </c>
      <c r="AE13" s="120">
        <v>3944519.6525299991</v>
      </c>
      <c r="AF13" s="120">
        <v>205550.8364</v>
      </c>
      <c r="AG13" s="120">
        <v>169262.40343000001</v>
      </c>
      <c r="AH13" s="120">
        <v>0</v>
      </c>
      <c r="AI13" s="120">
        <v>4840.1264099999999</v>
      </c>
      <c r="AJ13" s="120">
        <v>3564866.2862899997</v>
      </c>
    </row>
    <row r="14" spans="1:36" x14ac:dyDescent="0.25">
      <c r="A14" s="122"/>
      <c r="B14" s="9">
        <v>130605</v>
      </c>
      <c r="C14" s="124" t="s">
        <v>34</v>
      </c>
      <c r="D14" s="153">
        <v>0</v>
      </c>
      <c r="E14" s="153">
        <v>0</v>
      </c>
      <c r="F14" s="120">
        <v>0</v>
      </c>
      <c r="G14" s="120">
        <v>0</v>
      </c>
      <c r="H14" s="120">
        <v>0</v>
      </c>
      <c r="I14" s="120">
        <v>0</v>
      </c>
      <c r="J14" s="120">
        <v>0</v>
      </c>
      <c r="K14" s="120">
        <v>0</v>
      </c>
      <c r="L14" s="120">
        <v>0</v>
      </c>
      <c r="M14" s="120">
        <v>0</v>
      </c>
      <c r="N14" s="120">
        <v>0</v>
      </c>
      <c r="O14" s="120">
        <v>0</v>
      </c>
      <c r="P14" s="120">
        <v>66.254840000000002</v>
      </c>
      <c r="Q14" s="120">
        <v>0</v>
      </c>
      <c r="R14" s="120">
        <v>66.254840000000002</v>
      </c>
      <c r="S14" s="120">
        <v>0</v>
      </c>
      <c r="T14" s="120">
        <v>0</v>
      </c>
      <c r="U14" s="120">
        <v>0</v>
      </c>
      <c r="V14" s="120">
        <v>0</v>
      </c>
      <c r="W14" s="120">
        <v>0</v>
      </c>
      <c r="X14" s="120">
        <v>0</v>
      </c>
      <c r="Y14" s="120">
        <v>0</v>
      </c>
      <c r="Z14" s="120">
        <v>0</v>
      </c>
      <c r="AA14" s="120">
        <v>0</v>
      </c>
      <c r="AB14" s="120">
        <v>0</v>
      </c>
      <c r="AC14" s="120">
        <v>0</v>
      </c>
      <c r="AD14" s="120">
        <v>0</v>
      </c>
      <c r="AE14" s="120">
        <v>66.254840000000002</v>
      </c>
      <c r="AF14" s="120">
        <v>0</v>
      </c>
      <c r="AG14" s="120">
        <v>0</v>
      </c>
      <c r="AH14" s="120">
        <v>0</v>
      </c>
      <c r="AI14" s="120">
        <v>0</v>
      </c>
      <c r="AJ14" s="120">
        <v>66.254840000000002</v>
      </c>
    </row>
    <row r="15" spans="1:36" x14ac:dyDescent="0.25">
      <c r="A15" s="122"/>
      <c r="B15" s="9">
        <v>130610</v>
      </c>
      <c r="C15" s="124" t="s">
        <v>35</v>
      </c>
      <c r="D15" s="153">
        <v>0</v>
      </c>
      <c r="E15" s="153">
        <v>0</v>
      </c>
      <c r="F15" s="120">
        <v>0</v>
      </c>
      <c r="G15" s="120">
        <v>0</v>
      </c>
      <c r="H15" s="120">
        <v>0</v>
      </c>
      <c r="I15" s="120">
        <v>0</v>
      </c>
      <c r="J15" s="120">
        <v>0</v>
      </c>
      <c r="K15" s="120">
        <v>0</v>
      </c>
      <c r="L15" s="120">
        <v>0</v>
      </c>
      <c r="M15" s="120">
        <v>0</v>
      </c>
      <c r="N15" s="120">
        <v>0</v>
      </c>
      <c r="O15" s="120">
        <v>0</v>
      </c>
      <c r="P15" s="120">
        <v>387.76247999999998</v>
      </c>
      <c r="Q15" s="120">
        <v>0</v>
      </c>
      <c r="R15" s="120">
        <v>387.76247999999998</v>
      </c>
      <c r="S15" s="120">
        <v>0</v>
      </c>
      <c r="T15" s="120">
        <v>0</v>
      </c>
      <c r="U15" s="120">
        <v>0</v>
      </c>
      <c r="V15" s="120">
        <v>0</v>
      </c>
      <c r="W15" s="120">
        <v>0</v>
      </c>
      <c r="X15" s="120">
        <v>0</v>
      </c>
      <c r="Y15" s="120">
        <v>0</v>
      </c>
      <c r="Z15" s="120">
        <v>0</v>
      </c>
      <c r="AA15" s="120">
        <v>0</v>
      </c>
      <c r="AB15" s="120">
        <v>0</v>
      </c>
      <c r="AC15" s="120">
        <v>0</v>
      </c>
      <c r="AD15" s="120">
        <v>0</v>
      </c>
      <c r="AE15" s="120">
        <v>387.76247999999998</v>
      </c>
      <c r="AF15" s="120">
        <v>0</v>
      </c>
      <c r="AG15" s="120">
        <v>0</v>
      </c>
      <c r="AH15" s="120">
        <v>0</v>
      </c>
      <c r="AI15" s="120">
        <v>0</v>
      </c>
      <c r="AJ15" s="120">
        <v>387.76247999999998</v>
      </c>
    </row>
    <row r="16" spans="1:36" x14ac:dyDescent="0.25">
      <c r="A16" s="122"/>
      <c r="B16" s="9">
        <v>130615</v>
      </c>
      <c r="C16" s="124" t="s">
        <v>36</v>
      </c>
      <c r="D16" s="153">
        <v>188302.2206</v>
      </c>
      <c r="E16" s="153">
        <v>208913.39903</v>
      </c>
      <c r="F16" s="120">
        <v>421747.19073999999</v>
      </c>
      <c r="G16" s="120">
        <v>184228.85260000001</v>
      </c>
      <c r="H16" s="120">
        <v>1003191.6629699999</v>
      </c>
      <c r="I16" s="120">
        <v>80252.170889999994</v>
      </c>
      <c r="J16" s="120">
        <v>132496.37523999999</v>
      </c>
      <c r="K16" s="120">
        <v>24783.782999999999</v>
      </c>
      <c r="L16" s="120">
        <v>50083.938130000002</v>
      </c>
      <c r="M16" s="120">
        <v>33815.524319999997</v>
      </c>
      <c r="N16" s="120">
        <v>138243.90979999999</v>
      </c>
      <c r="O16" s="120">
        <v>21936.122459999999</v>
      </c>
      <c r="P16" s="120">
        <v>33960.224909999997</v>
      </c>
      <c r="Q16" s="120">
        <v>19367.598569999998</v>
      </c>
      <c r="R16" s="120">
        <v>534939.64731999999</v>
      </c>
      <c r="S16" s="120">
        <v>12186.63471</v>
      </c>
      <c r="T16" s="120">
        <v>8503.5095799999999</v>
      </c>
      <c r="U16" s="120">
        <v>1951.27468</v>
      </c>
      <c r="V16" s="120">
        <v>1340.11598</v>
      </c>
      <c r="W16" s="120">
        <v>6494.0417600000001</v>
      </c>
      <c r="X16" s="120">
        <v>1501.1701399999999</v>
      </c>
      <c r="Y16" s="120">
        <v>2459.48155</v>
      </c>
      <c r="Z16" s="120">
        <v>704.21779000000004</v>
      </c>
      <c r="AA16" s="120">
        <v>1639.76667</v>
      </c>
      <c r="AB16" s="120">
        <v>5796.5001199999997</v>
      </c>
      <c r="AC16" s="120">
        <v>477.13162</v>
      </c>
      <c r="AD16" s="120">
        <v>43053.844599999989</v>
      </c>
      <c r="AE16" s="120">
        <v>1581185.1548899999</v>
      </c>
      <c r="AF16" s="120">
        <v>163027.69279999999</v>
      </c>
      <c r="AG16" s="120">
        <v>85239.578429999994</v>
      </c>
      <c r="AH16" s="120">
        <v>0</v>
      </c>
      <c r="AI16" s="120">
        <v>4576.3798399999996</v>
      </c>
      <c r="AJ16" s="120">
        <v>1328341.5038199998</v>
      </c>
    </row>
    <row r="17" spans="1:36" s="14" customFormat="1" x14ac:dyDescent="0.25">
      <c r="A17" s="125"/>
      <c r="B17" s="14" t="s">
        <v>493</v>
      </c>
      <c r="C17" s="25" t="s">
        <v>494</v>
      </c>
      <c r="D17" s="107">
        <v>1799109.62053</v>
      </c>
      <c r="E17" s="26">
        <v>1859491.3587800001</v>
      </c>
      <c r="F17" s="107">
        <v>3928188.99908</v>
      </c>
      <c r="G17" s="107">
        <v>1555201.0608699999</v>
      </c>
      <c r="H17" s="107">
        <v>9141991.03926</v>
      </c>
      <c r="I17" s="107">
        <v>747446.22366999998</v>
      </c>
      <c r="J17" s="107">
        <v>1384043.4152500001</v>
      </c>
      <c r="K17" s="107">
        <v>417237.54800000001</v>
      </c>
      <c r="L17" s="107">
        <v>233324.09959999999</v>
      </c>
      <c r="M17" s="107">
        <v>294064.62777000002</v>
      </c>
      <c r="N17" s="107">
        <v>1203558.32268</v>
      </c>
      <c r="O17" s="107">
        <v>207378.59036999999</v>
      </c>
      <c r="P17" s="107">
        <v>297114.54029999999</v>
      </c>
      <c r="Q17" s="107">
        <v>186202.19541000001</v>
      </c>
      <c r="R17" s="107">
        <v>4970369.56305</v>
      </c>
      <c r="S17" s="107">
        <v>93258.533530000001</v>
      </c>
      <c r="T17" s="107">
        <v>72975.007200000007</v>
      </c>
      <c r="U17" s="107">
        <v>18949.005409999998</v>
      </c>
      <c r="V17" s="107">
        <v>6717.2448600000007</v>
      </c>
      <c r="W17" s="107">
        <v>95990.368939999986</v>
      </c>
      <c r="X17" s="107">
        <v>6755.0940000000001</v>
      </c>
      <c r="Y17" s="107">
        <v>17298.911120000001</v>
      </c>
      <c r="Z17" s="107">
        <v>10008.881959999999</v>
      </c>
      <c r="AA17" s="107">
        <v>19775.117469999997</v>
      </c>
      <c r="AB17" s="107">
        <v>40422.470459999997</v>
      </c>
      <c r="AC17" s="107">
        <v>6187.6398400000007</v>
      </c>
      <c r="AD17" s="107">
        <v>388338.27479</v>
      </c>
      <c r="AE17" s="107">
        <v>14500698.877099998</v>
      </c>
      <c r="AF17" s="107">
        <v>1620795.8706799999</v>
      </c>
      <c r="AG17" s="107">
        <v>534105.97222999996</v>
      </c>
      <c r="AH17" s="107">
        <v>0</v>
      </c>
      <c r="AI17" s="107">
        <v>43261.668429999998</v>
      </c>
      <c r="AJ17" s="107">
        <v>12302535.36576</v>
      </c>
    </row>
    <row r="18" spans="1:36" x14ac:dyDescent="0.25">
      <c r="A18" s="122"/>
      <c r="C18" s="84"/>
      <c r="E18" s="88"/>
    </row>
    <row r="19" spans="1:36" x14ac:dyDescent="0.25">
      <c r="A19" s="122"/>
      <c r="C19" s="126" t="s">
        <v>495</v>
      </c>
      <c r="E19" s="88"/>
    </row>
    <row r="20" spans="1:36" x14ac:dyDescent="0.25">
      <c r="A20" s="122"/>
      <c r="B20" s="82">
        <v>2101</v>
      </c>
      <c r="C20" s="84" t="s">
        <v>243</v>
      </c>
      <c r="D20" s="117">
        <v>2800216.1923000002</v>
      </c>
      <c r="E20" s="88">
        <v>2737906.88692</v>
      </c>
      <c r="F20" s="117">
        <v>7229246.2871300001</v>
      </c>
      <c r="G20" s="117">
        <v>2800488.5112899998</v>
      </c>
      <c r="H20" s="117">
        <v>15567857.877640001</v>
      </c>
      <c r="I20" s="117">
        <v>962397.48326999997</v>
      </c>
      <c r="J20" s="117">
        <v>2106113.0586399999</v>
      </c>
      <c r="K20" s="117">
        <v>502615.092</v>
      </c>
      <c r="L20" s="117">
        <v>11267.245010000001</v>
      </c>
      <c r="M20" s="117">
        <v>339829.32610000001</v>
      </c>
      <c r="N20" s="117">
        <v>2062830.79645</v>
      </c>
      <c r="O20" s="117">
        <v>293624.38919999998</v>
      </c>
      <c r="P20" s="117">
        <v>427928.19647000002</v>
      </c>
      <c r="Q20" s="117">
        <v>74655.044500000004</v>
      </c>
      <c r="R20" s="117">
        <v>6781260.6316400003</v>
      </c>
      <c r="S20" s="117">
        <v>174155.49213999999</v>
      </c>
      <c r="T20" s="117">
        <v>64101.214840000001</v>
      </c>
      <c r="U20" s="117">
        <v>34331.480280000003</v>
      </c>
      <c r="V20" s="117">
        <v>8631.8646599999993</v>
      </c>
      <c r="W20" s="117">
        <v>114075.21943</v>
      </c>
      <c r="X20" s="117">
        <v>2887.0019900000002</v>
      </c>
      <c r="Y20" s="117">
        <v>6730.7101300000004</v>
      </c>
      <c r="Z20" s="117">
        <v>10123.19724</v>
      </c>
      <c r="AA20" s="117">
        <v>5925.9983499999998</v>
      </c>
      <c r="AB20" s="117">
        <v>62588.312700000002</v>
      </c>
      <c r="AC20" s="117">
        <v>4400.2502299999996</v>
      </c>
      <c r="AD20" s="117">
        <v>487950.74199000007</v>
      </c>
      <c r="AE20" s="117">
        <v>22837069.251270004</v>
      </c>
      <c r="AF20" s="117">
        <v>2565445.88845</v>
      </c>
      <c r="AG20" s="117">
        <v>359728.43576999998</v>
      </c>
      <c r="AH20" s="117">
        <v>0</v>
      </c>
      <c r="AI20" s="117">
        <v>17056.958709999999</v>
      </c>
      <c r="AJ20" s="117">
        <v>19894837.968339998</v>
      </c>
    </row>
    <row r="21" spans="1:36" x14ac:dyDescent="0.25">
      <c r="A21" s="122"/>
      <c r="B21" s="82">
        <v>2201</v>
      </c>
      <c r="C21" s="84" t="s">
        <v>262</v>
      </c>
      <c r="D21" s="117">
        <v>0</v>
      </c>
      <c r="E21" s="88">
        <v>0</v>
      </c>
      <c r="F21" s="117">
        <v>0</v>
      </c>
      <c r="G21" s="117">
        <v>0</v>
      </c>
      <c r="H21" s="117">
        <v>0</v>
      </c>
      <c r="I21" s="117">
        <v>0</v>
      </c>
      <c r="J21" s="117">
        <v>0</v>
      </c>
      <c r="K21" s="117">
        <v>0</v>
      </c>
      <c r="L21" s="117">
        <v>0</v>
      </c>
      <c r="M21" s="117">
        <v>0</v>
      </c>
      <c r="N21" s="117">
        <v>0</v>
      </c>
      <c r="O21" s="117">
        <v>0</v>
      </c>
      <c r="P21" s="117">
        <v>0</v>
      </c>
      <c r="Q21" s="117">
        <v>0</v>
      </c>
      <c r="R21" s="117">
        <v>0</v>
      </c>
      <c r="S21" s="117">
        <v>0</v>
      </c>
      <c r="T21" s="117">
        <v>0</v>
      </c>
      <c r="U21" s="117">
        <v>0</v>
      </c>
      <c r="V21" s="117">
        <v>0</v>
      </c>
      <c r="W21" s="117">
        <v>0</v>
      </c>
      <c r="X21" s="117">
        <v>0</v>
      </c>
      <c r="Y21" s="117">
        <v>0</v>
      </c>
      <c r="Z21" s="117">
        <v>0</v>
      </c>
      <c r="AA21" s="117">
        <v>0</v>
      </c>
      <c r="AB21" s="117">
        <v>0</v>
      </c>
      <c r="AC21" s="117">
        <v>0</v>
      </c>
      <c r="AD21" s="117">
        <v>0</v>
      </c>
      <c r="AE21" s="117">
        <v>0</v>
      </c>
      <c r="AF21" s="117">
        <v>0</v>
      </c>
      <c r="AG21" s="117">
        <v>0</v>
      </c>
      <c r="AH21" s="117">
        <v>0</v>
      </c>
      <c r="AI21" s="117">
        <v>0</v>
      </c>
      <c r="AJ21" s="117">
        <v>0</v>
      </c>
    </row>
    <row r="22" spans="1:36" x14ac:dyDescent="0.25">
      <c r="A22" s="122"/>
      <c r="B22" s="82">
        <v>23</v>
      </c>
      <c r="C22" s="84" t="s">
        <v>264</v>
      </c>
      <c r="D22" s="117">
        <v>41768.266340000002</v>
      </c>
      <c r="E22" s="88">
        <v>32852.224750000001</v>
      </c>
      <c r="F22" s="117">
        <v>66018.918959999995</v>
      </c>
      <c r="G22" s="117">
        <v>30113.574970000001</v>
      </c>
      <c r="H22" s="117">
        <v>170752.98502000002</v>
      </c>
      <c r="I22" s="117">
        <v>2052.7846399999999</v>
      </c>
      <c r="J22" s="117">
        <v>31422.714339999999</v>
      </c>
      <c r="K22" s="117">
        <v>17883.329000000002</v>
      </c>
      <c r="L22" s="117">
        <v>0</v>
      </c>
      <c r="M22" s="117">
        <v>5381.50972</v>
      </c>
      <c r="N22" s="117">
        <v>7664.3424299999997</v>
      </c>
      <c r="O22" s="117">
        <v>1712.6827000000001</v>
      </c>
      <c r="P22" s="117">
        <v>1524.1702600000001</v>
      </c>
      <c r="Q22" s="117">
        <v>903.34682999999995</v>
      </c>
      <c r="R22" s="117">
        <v>68544.879919999992</v>
      </c>
      <c r="S22" s="117">
        <v>11.02211</v>
      </c>
      <c r="T22" s="117">
        <v>799.71456999999998</v>
      </c>
      <c r="U22" s="117">
        <v>9.1113700000000009</v>
      </c>
      <c r="V22" s="117">
        <v>60.616810000000001</v>
      </c>
      <c r="W22" s="117">
        <v>379.58886999999999</v>
      </c>
      <c r="X22" s="117">
        <v>29.692060000000001</v>
      </c>
      <c r="Y22" s="117">
        <v>0</v>
      </c>
      <c r="Z22" s="117">
        <v>1028.81269</v>
      </c>
      <c r="AA22" s="117">
        <v>22.609690000000001</v>
      </c>
      <c r="AB22" s="117">
        <v>444.12159000000003</v>
      </c>
      <c r="AC22" s="117">
        <v>0</v>
      </c>
      <c r="AD22" s="117">
        <v>2785.2897600000001</v>
      </c>
      <c r="AE22" s="117">
        <v>242083.15470000001</v>
      </c>
      <c r="AF22" s="117">
        <v>25547.671430000002</v>
      </c>
      <c r="AG22" s="117">
        <v>5442.1265300000005</v>
      </c>
      <c r="AH22" s="117">
        <v>0</v>
      </c>
      <c r="AI22" s="117">
        <v>22.609690000000001</v>
      </c>
      <c r="AJ22" s="117">
        <v>211070.74705000003</v>
      </c>
    </row>
    <row r="23" spans="1:36" x14ac:dyDescent="0.25">
      <c r="A23" s="122"/>
      <c r="B23" s="82">
        <v>2102</v>
      </c>
      <c r="C23" s="84" t="s">
        <v>254</v>
      </c>
      <c r="D23" s="117">
        <v>0</v>
      </c>
      <c r="E23" s="88">
        <v>0</v>
      </c>
      <c r="F23" s="117">
        <v>0</v>
      </c>
      <c r="G23" s="117">
        <v>0</v>
      </c>
      <c r="H23" s="117">
        <v>0</v>
      </c>
      <c r="I23" s="117">
        <v>0</v>
      </c>
      <c r="J23" s="117">
        <v>0</v>
      </c>
      <c r="K23" s="117">
        <v>0</v>
      </c>
      <c r="L23" s="117">
        <v>0</v>
      </c>
      <c r="M23" s="117">
        <v>0</v>
      </c>
      <c r="N23" s="117">
        <v>0</v>
      </c>
      <c r="O23" s="117">
        <v>0</v>
      </c>
      <c r="P23" s="117">
        <v>0</v>
      </c>
      <c r="Q23" s="117">
        <v>0</v>
      </c>
      <c r="R23" s="117">
        <v>0</v>
      </c>
      <c r="S23" s="117">
        <v>0</v>
      </c>
      <c r="T23" s="117">
        <v>0</v>
      </c>
      <c r="U23" s="117">
        <v>0</v>
      </c>
      <c r="V23" s="117">
        <v>0</v>
      </c>
      <c r="W23" s="117">
        <v>0</v>
      </c>
      <c r="X23" s="117">
        <v>0</v>
      </c>
      <c r="Y23" s="117">
        <v>0</v>
      </c>
      <c r="Z23" s="117">
        <v>0</v>
      </c>
      <c r="AA23" s="117">
        <v>0</v>
      </c>
      <c r="AB23" s="117">
        <v>0</v>
      </c>
      <c r="AC23" s="117">
        <v>0</v>
      </c>
      <c r="AD23" s="117">
        <v>0</v>
      </c>
      <c r="AE23" s="117">
        <v>0</v>
      </c>
      <c r="AF23" s="117">
        <v>0</v>
      </c>
      <c r="AG23" s="117">
        <v>0</v>
      </c>
      <c r="AH23" s="117">
        <v>0</v>
      </c>
      <c r="AI23" s="117">
        <v>0</v>
      </c>
      <c r="AJ23" s="117">
        <v>0</v>
      </c>
    </row>
    <row r="24" spans="1:36" x14ac:dyDescent="0.25">
      <c r="A24" s="122"/>
      <c r="B24" s="82">
        <v>2103</v>
      </c>
      <c r="C24" s="84" t="s">
        <v>258</v>
      </c>
      <c r="D24" s="117">
        <v>1729332.9658600001</v>
      </c>
      <c r="E24" s="88">
        <v>2216500.3696499998</v>
      </c>
      <c r="F24" s="117">
        <v>2573597.9097099998</v>
      </c>
      <c r="G24" s="117">
        <v>1535724.5756300001</v>
      </c>
      <c r="H24" s="117">
        <v>8055155.8208499998</v>
      </c>
      <c r="I24" s="117">
        <v>966188.56924999994</v>
      </c>
      <c r="J24" s="117">
        <v>1050963.79259</v>
      </c>
      <c r="K24" s="117">
        <v>0</v>
      </c>
      <c r="L24" s="117">
        <v>1111674.9639600001</v>
      </c>
      <c r="M24" s="117">
        <v>453798.78719</v>
      </c>
      <c r="N24" s="117">
        <v>1302850.1897100001</v>
      </c>
      <c r="O24" s="117">
        <v>227203.57777999999</v>
      </c>
      <c r="P24" s="117">
        <v>327353.54479999997</v>
      </c>
      <c r="Q24" s="117">
        <v>300663.70150000002</v>
      </c>
      <c r="R24" s="117">
        <v>5740697.1267800005</v>
      </c>
      <c r="S24" s="117">
        <v>116325.0012</v>
      </c>
      <c r="T24" s="117">
        <v>134381.42897000001</v>
      </c>
      <c r="U24" s="117">
        <v>9833.9232200000006</v>
      </c>
      <c r="V24" s="117">
        <v>15991.711310000001</v>
      </c>
      <c r="W24" s="117">
        <v>36723.305189999999</v>
      </c>
      <c r="X24" s="117">
        <v>20766.908299999999</v>
      </c>
      <c r="Y24" s="117">
        <v>60987.703930000003</v>
      </c>
      <c r="Z24" s="117">
        <v>7298.04907</v>
      </c>
      <c r="AA24" s="117">
        <v>33500.217530000002</v>
      </c>
      <c r="AB24" s="117">
        <v>90915.205790000007</v>
      </c>
      <c r="AC24" s="117">
        <v>9518.3737899999996</v>
      </c>
      <c r="AD24" s="117">
        <v>536241.82830000005</v>
      </c>
      <c r="AE24" s="117">
        <v>14332094.775929999</v>
      </c>
      <c r="AF24" s="117">
        <v>1302850.1897100001</v>
      </c>
      <c r="AG24" s="117">
        <v>1581465.4624600001</v>
      </c>
      <c r="AH24" s="117">
        <v>0</v>
      </c>
      <c r="AI24" s="117">
        <v>104006.29525000001</v>
      </c>
      <c r="AJ24" s="117">
        <v>11343772.828510001</v>
      </c>
    </row>
    <row r="25" spans="1:36" x14ac:dyDescent="0.25">
      <c r="A25" s="122"/>
      <c r="B25" s="82">
        <v>2105</v>
      </c>
      <c r="C25" s="84" t="s">
        <v>261</v>
      </c>
      <c r="D25" s="117">
        <v>191837.46192999999</v>
      </c>
      <c r="E25" s="88">
        <v>346370.42408999999</v>
      </c>
      <c r="F25" s="117">
        <v>366509.75237</v>
      </c>
      <c r="G25" s="117">
        <v>135209.74127999999</v>
      </c>
      <c r="H25" s="117">
        <v>1039927.3796699999</v>
      </c>
      <c r="I25" s="117">
        <v>43092.155500000001</v>
      </c>
      <c r="J25" s="117">
        <v>128274.39367</v>
      </c>
      <c r="K25" s="117">
        <v>619.79999999999995</v>
      </c>
      <c r="L25" s="117">
        <v>8263.0819499999998</v>
      </c>
      <c r="M25" s="117">
        <v>13.349</v>
      </c>
      <c r="N25" s="117">
        <v>77771.917329999997</v>
      </c>
      <c r="O25" s="117">
        <v>20.456</v>
      </c>
      <c r="P25" s="117">
        <v>29346.028320000001</v>
      </c>
      <c r="Q25" s="117">
        <v>2789.3736199999998</v>
      </c>
      <c r="R25" s="117">
        <v>290190.55538999999</v>
      </c>
      <c r="S25" s="117">
        <v>4651.6427800000001</v>
      </c>
      <c r="T25" s="117">
        <v>10109.00873</v>
      </c>
      <c r="U25" s="117">
        <v>1513.7352100000001</v>
      </c>
      <c r="V25" s="117">
        <v>43.54674</v>
      </c>
      <c r="W25" s="117">
        <v>6571.1995800000004</v>
      </c>
      <c r="X25" s="117">
        <v>80.336119999999994</v>
      </c>
      <c r="Y25" s="117">
        <v>0</v>
      </c>
      <c r="Z25" s="117">
        <v>687.98567000000003</v>
      </c>
      <c r="AA25" s="117">
        <v>0</v>
      </c>
      <c r="AB25" s="117">
        <v>2887.5113299999998</v>
      </c>
      <c r="AC25" s="117">
        <v>10.13265</v>
      </c>
      <c r="AD25" s="117">
        <v>26555.098810000003</v>
      </c>
      <c r="AE25" s="117">
        <v>1356673.0338700002</v>
      </c>
      <c r="AF25" s="117">
        <v>78391.717329999999</v>
      </c>
      <c r="AG25" s="117">
        <v>8319.9776899999997</v>
      </c>
      <c r="AH25" s="117">
        <v>0</v>
      </c>
      <c r="AI25" s="117">
        <v>10.13265</v>
      </c>
      <c r="AJ25" s="117">
        <v>1269951.2062000001</v>
      </c>
    </row>
    <row r="26" spans="1:36" x14ac:dyDescent="0.25">
      <c r="A26" s="122"/>
      <c r="B26" s="82">
        <v>24</v>
      </c>
      <c r="C26" s="84" t="s">
        <v>826</v>
      </c>
      <c r="D26" s="117">
        <v>0</v>
      </c>
      <c r="E26" s="88">
        <v>4879.3975499999997</v>
      </c>
      <c r="F26" s="117">
        <v>221.77180000000001</v>
      </c>
      <c r="G26" s="117">
        <v>30.241569999999999</v>
      </c>
      <c r="H26" s="117">
        <v>5131.4109200000003</v>
      </c>
      <c r="I26" s="117">
        <v>64.155799999999999</v>
      </c>
      <c r="J26" s="117">
        <v>0</v>
      </c>
      <c r="K26" s="117">
        <v>262.88600000000002</v>
      </c>
      <c r="L26" s="117">
        <v>0</v>
      </c>
      <c r="M26" s="117">
        <v>0</v>
      </c>
      <c r="N26" s="117">
        <v>0</v>
      </c>
      <c r="O26" s="117">
        <v>0</v>
      </c>
      <c r="P26" s="117">
        <v>0</v>
      </c>
      <c r="Q26" s="117">
        <v>0</v>
      </c>
      <c r="R26" s="117">
        <v>327.04180000000002</v>
      </c>
      <c r="S26" s="117">
        <v>0</v>
      </c>
      <c r="T26" s="117">
        <v>0</v>
      </c>
      <c r="U26" s="117">
        <v>0</v>
      </c>
      <c r="V26" s="117">
        <v>0</v>
      </c>
      <c r="W26" s="117">
        <v>0</v>
      </c>
      <c r="X26" s="117">
        <v>0</v>
      </c>
      <c r="Y26" s="117">
        <v>0</v>
      </c>
      <c r="Z26" s="117">
        <v>0</v>
      </c>
      <c r="AA26" s="117">
        <v>0</v>
      </c>
      <c r="AB26" s="117">
        <v>0</v>
      </c>
      <c r="AC26" s="117">
        <v>0</v>
      </c>
      <c r="AD26" s="117">
        <v>0</v>
      </c>
      <c r="AE26" s="117">
        <v>5458.4527200000002</v>
      </c>
      <c r="AF26" s="117">
        <v>262.88600000000002</v>
      </c>
      <c r="AG26" s="117">
        <v>0</v>
      </c>
      <c r="AH26" s="117">
        <v>0</v>
      </c>
      <c r="AI26" s="117">
        <v>0</v>
      </c>
      <c r="AJ26" s="117">
        <v>5195.5667200000007</v>
      </c>
    </row>
    <row r="27" spans="1:36" x14ac:dyDescent="0.25">
      <c r="A27" s="122"/>
      <c r="B27" s="82">
        <v>26</v>
      </c>
      <c r="C27" s="84" t="s">
        <v>303</v>
      </c>
      <c r="D27" s="117">
        <v>461249.99878999998</v>
      </c>
      <c r="E27" s="88">
        <v>445263.80651000002</v>
      </c>
      <c r="F27" s="117">
        <v>327408.01850000001</v>
      </c>
      <c r="G27" s="117">
        <v>274545.17027</v>
      </c>
      <c r="H27" s="117">
        <v>1508466.99407</v>
      </c>
      <c r="I27" s="117">
        <v>930.53521999999998</v>
      </c>
      <c r="J27" s="117">
        <v>222929.06169</v>
      </c>
      <c r="K27" s="117">
        <v>0</v>
      </c>
      <c r="L27" s="117">
        <v>31025</v>
      </c>
      <c r="M27" s="117">
        <v>31012.848969999999</v>
      </c>
      <c r="N27" s="117">
        <v>122583.33338</v>
      </c>
      <c r="O27" s="117">
        <v>2741.3727600000002</v>
      </c>
      <c r="P27" s="117">
        <v>24200.3</v>
      </c>
      <c r="Q27" s="117">
        <v>204851.40671000001</v>
      </c>
      <c r="R27" s="117">
        <v>640273.85872999998</v>
      </c>
      <c r="S27" s="117">
        <v>177638.27100000001</v>
      </c>
      <c r="T27" s="117">
        <v>13616.3</v>
      </c>
      <c r="U27" s="117">
        <v>0</v>
      </c>
      <c r="V27" s="117">
        <v>0</v>
      </c>
      <c r="W27" s="117">
        <v>0</v>
      </c>
      <c r="X27" s="117">
        <v>0</v>
      </c>
      <c r="Y27" s="117">
        <v>11084.052</v>
      </c>
      <c r="Z27" s="117">
        <v>0</v>
      </c>
      <c r="AA27" s="117">
        <v>50690.10327</v>
      </c>
      <c r="AB27" s="117">
        <v>24498.879499999999</v>
      </c>
      <c r="AC27" s="117">
        <v>51699.987800000003</v>
      </c>
      <c r="AD27" s="117">
        <v>329227.59356999997</v>
      </c>
      <c r="AE27" s="117">
        <v>2477968.44637</v>
      </c>
      <c r="AF27" s="117">
        <v>122583.33338</v>
      </c>
      <c r="AG27" s="117">
        <v>62037.848969999999</v>
      </c>
      <c r="AH27" s="117">
        <v>0</v>
      </c>
      <c r="AI27" s="117">
        <v>113474.14307000001</v>
      </c>
      <c r="AJ27" s="117">
        <v>2179873.1209499994</v>
      </c>
    </row>
    <row r="28" spans="1:36" x14ac:dyDescent="0.25">
      <c r="A28" s="122"/>
      <c r="B28" s="82">
        <v>27</v>
      </c>
      <c r="C28" s="84" t="s">
        <v>831</v>
      </c>
      <c r="D28" s="117">
        <v>20004.022000000001</v>
      </c>
      <c r="E28" s="88">
        <v>0</v>
      </c>
      <c r="F28" s="117">
        <v>131250</v>
      </c>
      <c r="G28" s="117">
        <v>0</v>
      </c>
      <c r="H28" s="117">
        <v>151254.022</v>
      </c>
      <c r="I28" s="117">
        <v>0</v>
      </c>
      <c r="J28" s="117">
        <v>0</v>
      </c>
      <c r="K28" s="117">
        <v>0</v>
      </c>
      <c r="L28" s="117">
        <v>0</v>
      </c>
      <c r="M28" s="117">
        <v>0</v>
      </c>
      <c r="N28" s="117">
        <v>0</v>
      </c>
      <c r="O28" s="117">
        <v>0</v>
      </c>
      <c r="P28" s="117">
        <v>0</v>
      </c>
      <c r="Q28" s="117">
        <v>0</v>
      </c>
      <c r="R28" s="117">
        <v>0</v>
      </c>
      <c r="S28" s="117">
        <v>0</v>
      </c>
      <c r="T28" s="117">
        <v>0</v>
      </c>
      <c r="U28" s="117">
        <v>0</v>
      </c>
      <c r="V28" s="117">
        <v>0</v>
      </c>
      <c r="W28" s="117">
        <v>0</v>
      </c>
      <c r="X28" s="117">
        <v>0</v>
      </c>
      <c r="Y28" s="117">
        <v>0</v>
      </c>
      <c r="Z28" s="117">
        <v>0</v>
      </c>
      <c r="AA28" s="117">
        <v>0</v>
      </c>
      <c r="AB28" s="117">
        <v>0</v>
      </c>
      <c r="AC28" s="117">
        <v>0</v>
      </c>
      <c r="AD28" s="117">
        <v>0</v>
      </c>
      <c r="AE28" s="117">
        <v>151254.022</v>
      </c>
      <c r="AF28" s="117">
        <v>0</v>
      </c>
      <c r="AG28" s="117">
        <v>0</v>
      </c>
      <c r="AH28" s="117">
        <v>0</v>
      </c>
      <c r="AI28" s="117">
        <v>0</v>
      </c>
      <c r="AJ28" s="117">
        <v>151254.022</v>
      </c>
    </row>
    <row r="29" spans="1:36" x14ac:dyDescent="0.25">
      <c r="A29" s="122"/>
      <c r="B29" s="82">
        <v>2903</v>
      </c>
      <c r="C29" s="84" t="s">
        <v>333</v>
      </c>
      <c r="D29" s="88">
        <v>0</v>
      </c>
      <c r="E29" s="88">
        <v>0</v>
      </c>
      <c r="F29" s="117">
        <v>0</v>
      </c>
      <c r="G29" s="117">
        <v>0</v>
      </c>
      <c r="H29" s="117">
        <v>0</v>
      </c>
      <c r="I29" s="117">
        <v>0</v>
      </c>
      <c r="J29" s="117">
        <v>0</v>
      </c>
      <c r="K29" s="117">
        <v>0</v>
      </c>
      <c r="L29" s="117">
        <v>0</v>
      </c>
      <c r="M29" s="117">
        <v>0</v>
      </c>
      <c r="N29" s="117">
        <v>0</v>
      </c>
      <c r="O29" s="117">
        <v>0</v>
      </c>
      <c r="P29" s="117">
        <v>0</v>
      </c>
      <c r="Q29" s="117">
        <v>0</v>
      </c>
      <c r="R29" s="117">
        <v>0</v>
      </c>
      <c r="S29" s="117">
        <v>0</v>
      </c>
      <c r="T29" s="117">
        <v>0</v>
      </c>
      <c r="U29" s="117">
        <v>0</v>
      </c>
      <c r="V29" s="117">
        <v>0</v>
      </c>
      <c r="W29" s="117">
        <v>0</v>
      </c>
      <c r="X29" s="117">
        <v>0</v>
      </c>
      <c r="Y29" s="117">
        <v>0</v>
      </c>
      <c r="Z29" s="117">
        <v>0</v>
      </c>
      <c r="AA29" s="117">
        <v>0</v>
      </c>
      <c r="AB29" s="117">
        <v>0</v>
      </c>
      <c r="AC29" s="117">
        <v>0</v>
      </c>
      <c r="AD29" s="117">
        <v>0</v>
      </c>
      <c r="AE29" s="117">
        <v>0</v>
      </c>
      <c r="AF29" s="117">
        <v>0</v>
      </c>
      <c r="AG29" s="117">
        <v>0</v>
      </c>
      <c r="AH29" s="117">
        <v>0</v>
      </c>
      <c r="AI29" s="117">
        <v>0</v>
      </c>
      <c r="AJ29" s="117">
        <v>0</v>
      </c>
    </row>
    <row r="30" spans="1:36" s="14" customFormat="1" x14ac:dyDescent="0.25">
      <c r="A30" s="125"/>
      <c r="B30" s="14" t="s">
        <v>496</v>
      </c>
      <c r="C30" s="25" t="s">
        <v>497</v>
      </c>
      <c r="D30" s="107">
        <v>5244408.9072200004</v>
      </c>
      <c r="E30" s="26">
        <v>5783773.1094699986</v>
      </c>
      <c r="F30" s="107">
        <v>10694252.658470001</v>
      </c>
      <c r="G30" s="107">
        <v>4776111.8150099991</v>
      </c>
      <c r="H30" s="107">
        <v>26498546.490170006</v>
      </c>
      <c r="I30" s="107">
        <v>1974725.68368</v>
      </c>
      <c r="J30" s="107">
        <v>3539703.0209299996</v>
      </c>
      <c r="K30" s="107">
        <v>521381.10700000002</v>
      </c>
      <c r="L30" s="107">
        <v>1162230.2909200001</v>
      </c>
      <c r="M30" s="107">
        <v>830035.82098000008</v>
      </c>
      <c r="N30" s="107">
        <v>3573700.5793000003</v>
      </c>
      <c r="O30" s="107">
        <v>525302.47843999998</v>
      </c>
      <c r="P30" s="107">
        <v>810352.23985000001</v>
      </c>
      <c r="Q30" s="107">
        <v>583862.87316000008</v>
      </c>
      <c r="R30" s="107">
        <v>13521294.09426</v>
      </c>
      <c r="S30" s="107">
        <v>472781.42922999995</v>
      </c>
      <c r="T30" s="107">
        <v>223007.66710999998</v>
      </c>
      <c r="U30" s="107">
        <v>45688.250079999998</v>
      </c>
      <c r="V30" s="107">
        <v>24727.739519999999</v>
      </c>
      <c r="W30" s="107">
        <v>157749.31307000003</v>
      </c>
      <c r="X30" s="107">
        <v>23763.938470000001</v>
      </c>
      <c r="Y30" s="107">
        <v>78802.466060000006</v>
      </c>
      <c r="Z30" s="107">
        <v>19138.044670000003</v>
      </c>
      <c r="AA30" s="107">
        <v>90138.928840000008</v>
      </c>
      <c r="AB30" s="107">
        <v>181334.03091000003</v>
      </c>
      <c r="AC30" s="107">
        <v>65628.744470000005</v>
      </c>
      <c r="AD30" s="107">
        <v>1382760.5524300002</v>
      </c>
      <c r="AE30" s="107">
        <v>41402601.136859998</v>
      </c>
      <c r="AF30" s="107">
        <v>4095081.6863000002</v>
      </c>
      <c r="AG30" s="107">
        <v>2016993.85142</v>
      </c>
      <c r="AH30" s="107">
        <v>0</v>
      </c>
      <c r="AI30" s="107">
        <v>234570.13937000002</v>
      </c>
      <c r="AJ30" s="107">
        <v>35055955.459770001</v>
      </c>
    </row>
    <row r="31" spans="1:36" x14ac:dyDescent="0.25">
      <c r="A31" s="122"/>
      <c r="C31" s="84"/>
      <c r="E31" s="88"/>
    </row>
    <row r="32" spans="1:36" x14ac:dyDescent="0.25">
      <c r="A32" s="122"/>
      <c r="C32" s="126" t="s">
        <v>498</v>
      </c>
      <c r="E32" s="88"/>
    </row>
    <row r="33" spans="1:36" x14ac:dyDescent="0.25">
      <c r="A33" s="122"/>
      <c r="B33" s="82">
        <v>11</v>
      </c>
      <c r="C33" s="84" t="s">
        <v>12</v>
      </c>
      <c r="D33" s="117">
        <v>851347.57114999997</v>
      </c>
      <c r="E33" s="88">
        <v>1203729.1572400001</v>
      </c>
      <c r="F33" s="117">
        <v>1740514.4751200001</v>
      </c>
      <c r="G33" s="117">
        <v>895515.05325999996</v>
      </c>
      <c r="H33" s="117">
        <v>4691106.2567699999</v>
      </c>
      <c r="I33" s="117">
        <v>430335.95565999998</v>
      </c>
      <c r="J33" s="117">
        <v>871739.41725000006</v>
      </c>
      <c r="K33" s="117">
        <v>297817.12400000001</v>
      </c>
      <c r="L33" s="117">
        <v>72585.906529999993</v>
      </c>
      <c r="M33" s="117">
        <v>163183.69334999999</v>
      </c>
      <c r="N33" s="117">
        <v>736322.44004999998</v>
      </c>
      <c r="O33" s="117">
        <v>150658.30179999999</v>
      </c>
      <c r="P33" s="117">
        <v>163296.08069999999</v>
      </c>
      <c r="Q33" s="117">
        <v>72369.493489999993</v>
      </c>
      <c r="R33" s="117">
        <v>2958308.4128299998</v>
      </c>
      <c r="S33" s="117">
        <v>67381.469809999995</v>
      </c>
      <c r="T33" s="117">
        <v>29676.34475</v>
      </c>
      <c r="U33" s="117">
        <v>10340.623159999999</v>
      </c>
      <c r="V33" s="117">
        <v>1984.3271199999999</v>
      </c>
      <c r="W33" s="117">
        <v>59570.614350000003</v>
      </c>
      <c r="X33" s="117">
        <v>3134.4885899999999</v>
      </c>
      <c r="Y33" s="117">
        <v>9134.2929499999991</v>
      </c>
      <c r="Z33" s="117">
        <v>6793.6288199999999</v>
      </c>
      <c r="AA33" s="117">
        <v>7038.1644900000001</v>
      </c>
      <c r="AB33" s="117">
        <v>23371.85973</v>
      </c>
      <c r="AC33" s="117">
        <v>4390.1098300000003</v>
      </c>
      <c r="AD33" s="117">
        <v>222815.92360000001</v>
      </c>
      <c r="AE33" s="117">
        <v>7872230.5932</v>
      </c>
      <c r="AF33" s="117">
        <v>1034139.5640499999</v>
      </c>
      <c r="AG33" s="117">
        <v>237753.92699999997</v>
      </c>
      <c r="AH33" s="117">
        <v>0</v>
      </c>
      <c r="AI33" s="117">
        <v>20562.56727</v>
      </c>
      <c r="AJ33" s="117">
        <v>6579774.5348800002</v>
      </c>
    </row>
    <row r="34" spans="1:36" x14ac:dyDescent="0.25">
      <c r="A34" s="127"/>
      <c r="B34" s="82">
        <v>-1103</v>
      </c>
      <c r="C34" s="84" t="s">
        <v>20</v>
      </c>
      <c r="D34" s="117">
        <v>-103605.11676</v>
      </c>
      <c r="E34" s="117">
        <v>-94441.237550000005</v>
      </c>
      <c r="F34" s="117">
        <v>-282503.16470999998</v>
      </c>
      <c r="G34" s="117">
        <v>-329668.69708999997</v>
      </c>
      <c r="H34" s="117">
        <v>-810218.21610999992</v>
      </c>
      <c r="I34" s="117">
        <v>-128102.00701</v>
      </c>
      <c r="J34" s="117">
        <v>-388864.83377999999</v>
      </c>
      <c r="K34" s="117">
        <v>-176761.299</v>
      </c>
      <c r="L34" s="117">
        <v>-45226.489719999998</v>
      </c>
      <c r="M34" s="117">
        <v>-88124.943759999995</v>
      </c>
      <c r="N34" s="117">
        <v>-290434.50401999999</v>
      </c>
      <c r="O34" s="117">
        <v>-36646.547160000002</v>
      </c>
      <c r="P34" s="117">
        <v>-65857.717900000003</v>
      </c>
      <c r="Q34" s="117">
        <v>-34144.486440000001</v>
      </c>
      <c r="R34" s="117">
        <v>-1254162.8287899999</v>
      </c>
      <c r="S34" s="117">
        <v>-30397.389930000001</v>
      </c>
      <c r="T34" s="117">
        <v>-13945.767169999999</v>
      </c>
      <c r="U34" s="117">
        <v>-1899.01485</v>
      </c>
      <c r="V34" s="117">
        <v>-206.19702000000001</v>
      </c>
      <c r="W34" s="117">
        <v>-47523.491260000003</v>
      </c>
      <c r="X34" s="117">
        <v>-1792.0048300000001</v>
      </c>
      <c r="Y34" s="117">
        <v>-3194.3974199999998</v>
      </c>
      <c r="Z34" s="117">
        <v>-3303.7433299999998</v>
      </c>
      <c r="AA34" s="117">
        <v>-3507.9050699999998</v>
      </c>
      <c r="AB34" s="117">
        <v>-10209.183849999999</v>
      </c>
      <c r="AC34" s="117">
        <v>-3181.4817800000001</v>
      </c>
      <c r="AD34" s="117">
        <v>-119160.57650999998</v>
      </c>
      <c r="AE34" s="117">
        <v>-2183541.6214099997</v>
      </c>
      <c r="AF34" s="117">
        <v>-467195.80301999999</v>
      </c>
      <c r="AG34" s="117">
        <v>-133557.6305</v>
      </c>
      <c r="AH34" s="117">
        <v>0</v>
      </c>
      <c r="AI34" s="117">
        <v>-9883.7842700000001</v>
      </c>
      <c r="AJ34" s="117">
        <v>-1572904.4036199998</v>
      </c>
    </row>
    <row r="35" spans="1:36" s="14" customFormat="1" x14ac:dyDescent="0.25">
      <c r="A35" s="128"/>
      <c r="B35" s="129" t="s">
        <v>1164</v>
      </c>
      <c r="C35" s="25" t="s">
        <v>499</v>
      </c>
      <c r="D35" s="107">
        <v>29424.713019999992</v>
      </c>
      <c r="E35" s="107">
        <v>62973.068060000005</v>
      </c>
      <c r="F35" s="107">
        <v>193881.99299</v>
      </c>
      <c r="G35" s="107">
        <v>59887.512380000007</v>
      </c>
      <c r="H35" s="107">
        <v>346167.28645000001</v>
      </c>
      <c r="I35" s="107">
        <v>31493.860559999994</v>
      </c>
      <c r="J35" s="107">
        <v>15003.6489</v>
      </c>
      <c r="K35" s="107">
        <v>0</v>
      </c>
      <c r="L35" s="107">
        <v>68249.012189999994</v>
      </c>
      <c r="M35" s="107">
        <v>13139.26585</v>
      </c>
      <c r="N35" s="107">
        <v>15683.69348</v>
      </c>
      <c r="O35" s="107">
        <v>7681.4901600000003</v>
      </c>
      <c r="P35" s="107">
        <v>4999.1374099999994</v>
      </c>
      <c r="Q35" s="107">
        <v>24739.527910000004</v>
      </c>
      <c r="R35" s="107">
        <v>180989.63646000001</v>
      </c>
      <c r="S35" s="107">
        <v>5661.9245399999991</v>
      </c>
      <c r="T35" s="107">
        <v>2651.0513699999997</v>
      </c>
      <c r="U35" s="107">
        <v>1038.1728700000001</v>
      </c>
      <c r="V35" s="107">
        <v>1242.4666999999999</v>
      </c>
      <c r="W35" s="107">
        <v>137.47478000000001</v>
      </c>
      <c r="X35" s="107">
        <v>613.08214999999996</v>
      </c>
      <c r="Y35" s="107">
        <v>8422.1791499999981</v>
      </c>
      <c r="Z35" s="107">
        <v>438.14894000000004</v>
      </c>
      <c r="AA35" s="107">
        <v>1876.3825399999998</v>
      </c>
      <c r="AB35" s="107">
        <v>5413.2185200000004</v>
      </c>
      <c r="AC35" s="107">
        <v>2548.2861499999999</v>
      </c>
      <c r="AD35" s="107">
        <v>30042.387710000003</v>
      </c>
      <c r="AE35" s="107">
        <v>557199.31062</v>
      </c>
      <c r="AF35" s="107">
        <v>15683.69348</v>
      </c>
      <c r="AG35" s="107">
        <v>82630.74473999998</v>
      </c>
      <c r="AH35" s="107">
        <v>0</v>
      </c>
      <c r="AI35" s="107">
        <v>12846.84784</v>
      </c>
      <c r="AJ35" s="107">
        <v>446038.02455999999</v>
      </c>
    </row>
    <row r="36" spans="1:36" s="14" customFormat="1" x14ac:dyDescent="0.25">
      <c r="A36" s="128"/>
      <c r="B36" s="130" t="s">
        <v>1165</v>
      </c>
      <c r="C36" s="25" t="s">
        <v>500</v>
      </c>
      <c r="D36" s="107">
        <v>23654.613420000001</v>
      </c>
      <c r="E36" s="107">
        <v>65225.634729999998</v>
      </c>
      <c r="F36" s="107">
        <v>50988.079229999996</v>
      </c>
      <c r="G36" s="107">
        <v>10556.78649</v>
      </c>
      <c r="H36" s="107">
        <v>150425.11387</v>
      </c>
      <c r="I36" s="107">
        <v>23949.556329999999</v>
      </c>
      <c r="J36" s="107">
        <v>14603.244700000001</v>
      </c>
      <c r="K36" s="107">
        <v>2E-3</v>
      </c>
      <c r="L36" s="107">
        <v>14501.530830000002</v>
      </c>
      <c r="M36" s="107">
        <v>3386.7638700000007</v>
      </c>
      <c r="N36" s="107">
        <v>8591.9245499999979</v>
      </c>
      <c r="O36" s="107">
        <v>4475.8310199999996</v>
      </c>
      <c r="P36" s="107">
        <v>2149.4721199999994</v>
      </c>
      <c r="Q36" s="107">
        <v>3650.4821200000001</v>
      </c>
      <c r="R36" s="107">
        <v>75308.807540000009</v>
      </c>
      <c r="S36" s="107">
        <v>2692.9181300000005</v>
      </c>
      <c r="T36" s="107">
        <v>935.38972999999987</v>
      </c>
      <c r="U36" s="107">
        <v>1231.68273</v>
      </c>
      <c r="V36" s="107">
        <v>932.35695999999984</v>
      </c>
      <c r="W36" s="107">
        <v>72.612250000000003</v>
      </c>
      <c r="X36" s="107">
        <v>558.26436999999999</v>
      </c>
      <c r="Y36" s="107">
        <v>1169.0972300000001</v>
      </c>
      <c r="Z36" s="107">
        <v>259.98816999999997</v>
      </c>
      <c r="AA36" s="107">
        <v>3529.5973299999996</v>
      </c>
      <c r="AB36" s="107">
        <v>3419.9933399999995</v>
      </c>
      <c r="AC36" s="107">
        <v>2726.9462899999999</v>
      </c>
      <c r="AD36" s="107">
        <v>17528.846530000003</v>
      </c>
      <c r="AE36" s="107">
        <v>243262.76794000002</v>
      </c>
      <c r="AF36" s="107">
        <v>8591.9265499999983</v>
      </c>
      <c r="AG36" s="107">
        <v>18820.65166</v>
      </c>
      <c r="AH36" s="107">
        <v>0</v>
      </c>
      <c r="AI36" s="107">
        <v>7425.6408500000007</v>
      </c>
      <c r="AJ36" s="107">
        <v>208424.54888000005</v>
      </c>
    </row>
    <row r="37" spans="1:36" s="28" customFormat="1" x14ac:dyDescent="0.25">
      <c r="A37" s="410"/>
      <c r="B37" s="28">
        <v>16</v>
      </c>
      <c r="C37" s="411" t="s">
        <v>97</v>
      </c>
      <c r="D37" s="119">
        <v>62575.841959999998</v>
      </c>
      <c r="E37" s="119">
        <v>144140.39048999999</v>
      </c>
      <c r="F37" s="119">
        <v>267993.89237000002</v>
      </c>
      <c r="G37" s="119">
        <v>70848.291029999993</v>
      </c>
      <c r="H37" s="119">
        <v>545558.41584999999</v>
      </c>
      <c r="I37" s="119">
        <v>56591.786690000001</v>
      </c>
      <c r="J37" s="119">
        <v>38051.295910000001</v>
      </c>
      <c r="K37" s="119">
        <v>2769.9630000000002</v>
      </c>
      <c r="L37" s="119">
        <v>36806.046470000001</v>
      </c>
      <c r="M37" s="119">
        <v>8545.1305699999994</v>
      </c>
      <c r="N37" s="119">
        <v>52860.229619999998</v>
      </c>
      <c r="O37" s="119">
        <v>11256.44591</v>
      </c>
      <c r="P37" s="119">
        <v>12773.96744</v>
      </c>
      <c r="Q37" s="119">
        <v>9307.2568900000006</v>
      </c>
      <c r="R37" s="119">
        <v>228962.12250000003</v>
      </c>
      <c r="S37" s="119">
        <v>4740.8780200000001</v>
      </c>
      <c r="T37" s="119">
        <v>6138.2228100000002</v>
      </c>
      <c r="U37" s="119">
        <v>3345.4794200000001</v>
      </c>
      <c r="V37" s="119">
        <v>373.65136000000001</v>
      </c>
      <c r="W37" s="119">
        <v>642.17083000000002</v>
      </c>
      <c r="X37" s="119">
        <v>355.57897000000003</v>
      </c>
      <c r="Y37" s="119">
        <v>4059.1604299999999</v>
      </c>
      <c r="Z37" s="119">
        <v>3558.6259100000002</v>
      </c>
      <c r="AA37" s="119">
        <v>4415.2525500000002</v>
      </c>
      <c r="AB37" s="119">
        <v>3992.2928099999999</v>
      </c>
      <c r="AC37" s="119">
        <v>1381.40735</v>
      </c>
      <c r="AD37" s="119">
        <v>33002.720459999997</v>
      </c>
      <c r="AE37" s="119">
        <v>807523.25881000003</v>
      </c>
      <c r="AF37" s="119">
        <v>55630.192620000002</v>
      </c>
      <c r="AG37" s="119">
        <v>45724.828400000006</v>
      </c>
      <c r="AH37" s="119">
        <v>0</v>
      </c>
      <c r="AI37" s="119">
        <v>9855.8203300000005</v>
      </c>
      <c r="AJ37" s="119">
        <v>696312.41745999979</v>
      </c>
    </row>
    <row r="38" spans="1:36" x14ac:dyDescent="0.25">
      <c r="A38" s="122"/>
      <c r="B38" s="82">
        <v>-1699</v>
      </c>
      <c r="C38" s="84" t="s">
        <v>144</v>
      </c>
      <c r="D38" s="117">
        <v>14673.116599999999</v>
      </c>
      <c r="E38" s="117">
        <v>42724.7739</v>
      </c>
      <c r="F38" s="117">
        <v>49178.408020000003</v>
      </c>
      <c r="G38" s="117">
        <v>16609.565770000001</v>
      </c>
      <c r="H38" s="117">
        <v>123185.86429000001</v>
      </c>
      <c r="I38" s="117">
        <v>8843.7346699999998</v>
      </c>
      <c r="J38" s="117">
        <v>2313.2745300000001</v>
      </c>
      <c r="K38" s="117">
        <v>22.673999999999999</v>
      </c>
      <c r="L38" s="117">
        <v>11507.84542</v>
      </c>
      <c r="M38" s="117">
        <v>5298.1479300000001</v>
      </c>
      <c r="N38" s="117">
        <v>7029.7213300000003</v>
      </c>
      <c r="O38" s="117">
        <v>567.38624000000004</v>
      </c>
      <c r="P38" s="117">
        <v>639.04012999999998</v>
      </c>
      <c r="Q38" s="117">
        <v>6222.1174600000004</v>
      </c>
      <c r="R38" s="117">
        <v>42443.941710000006</v>
      </c>
      <c r="S38" s="117">
        <v>322.76578000000001</v>
      </c>
      <c r="T38" s="117">
        <v>937.15633000000003</v>
      </c>
      <c r="U38" s="117">
        <v>120.61448</v>
      </c>
      <c r="V38" s="117">
        <v>87.960260000000005</v>
      </c>
      <c r="W38" s="117">
        <v>1.2431700000000001</v>
      </c>
      <c r="X38" s="117">
        <v>293.87526000000003</v>
      </c>
      <c r="Y38" s="117">
        <v>93.377549999999999</v>
      </c>
      <c r="Z38" s="117">
        <v>62.935029999999998</v>
      </c>
      <c r="AA38" s="117">
        <v>97.019630000000006</v>
      </c>
      <c r="AB38" s="117">
        <v>1423.26449</v>
      </c>
      <c r="AC38" s="117">
        <v>279.45053000000001</v>
      </c>
      <c r="AD38" s="117">
        <v>3719.6625100000001</v>
      </c>
      <c r="AE38" s="117">
        <v>169349.46851000001</v>
      </c>
      <c r="AF38" s="117">
        <v>7052.3953300000003</v>
      </c>
      <c r="AG38" s="117">
        <v>16893.95361</v>
      </c>
      <c r="AH38" s="117">
        <v>0</v>
      </c>
      <c r="AI38" s="117">
        <v>469.84771000000001</v>
      </c>
      <c r="AJ38" s="117">
        <v>144933.27185999998</v>
      </c>
    </row>
    <row r="39" spans="1:36" s="14" customFormat="1" x14ac:dyDescent="0.25">
      <c r="A39" s="125"/>
      <c r="B39" s="14">
        <v>17</v>
      </c>
      <c r="C39" s="25" t="s">
        <v>817</v>
      </c>
      <c r="D39" s="107">
        <v>24465.817179999998</v>
      </c>
      <c r="E39" s="107">
        <v>6040.2929100000001</v>
      </c>
      <c r="F39" s="107">
        <v>23050.332050000001</v>
      </c>
      <c r="G39" s="107">
        <v>14420.7611</v>
      </c>
      <c r="H39" s="107">
        <v>67977.203240000003</v>
      </c>
      <c r="I39" s="107">
        <v>12506.902770000001</v>
      </c>
      <c r="J39" s="107">
        <v>370.75684000000001</v>
      </c>
      <c r="K39" s="107">
        <v>0</v>
      </c>
      <c r="L39" s="107">
        <v>0</v>
      </c>
      <c r="M39" s="107">
        <v>516.54389000000003</v>
      </c>
      <c r="N39" s="107">
        <v>13561.84719</v>
      </c>
      <c r="O39" s="107">
        <v>757.19123000000002</v>
      </c>
      <c r="P39" s="107">
        <v>2675.3866800000001</v>
      </c>
      <c r="Q39" s="107">
        <v>407.82348000000002</v>
      </c>
      <c r="R39" s="107">
        <v>30796.452080000003</v>
      </c>
      <c r="S39" s="107">
        <v>1405.1017300000001</v>
      </c>
      <c r="T39" s="107">
        <v>7232.2384700000002</v>
      </c>
      <c r="U39" s="107">
        <v>1289.5966699999999</v>
      </c>
      <c r="V39" s="107">
        <v>10.625</v>
      </c>
      <c r="W39" s="107">
        <v>26.300699999999999</v>
      </c>
      <c r="X39" s="107">
        <v>18.672000000000001</v>
      </c>
      <c r="Y39" s="107">
        <v>0</v>
      </c>
      <c r="Z39" s="107">
        <v>0</v>
      </c>
      <c r="AA39" s="107">
        <v>0</v>
      </c>
      <c r="AB39" s="107">
        <v>160.59593000000001</v>
      </c>
      <c r="AC39" s="107">
        <v>0</v>
      </c>
      <c r="AD39" s="107">
        <v>10143.130500000001</v>
      </c>
      <c r="AE39" s="107">
        <v>108916.78582</v>
      </c>
      <c r="AF39" s="107">
        <v>13561.84719</v>
      </c>
      <c r="AG39" s="107">
        <v>527.16889000000003</v>
      </c>
      <c r="AH39" s="107">
        <v>0</v>
      </c>
      <c r="AI39" s="107">
        <v>0</v>
      </c>
      <c r="AJ39" s="107">
        <v>94827.769740000003</v>
      </c>
    </row>
    <row r="40" spans="1:36" x14ac:dyDescent="0.25">
      <c r="A40" s="122"/>
      <c r="B40" s="82">
        <v>-170105</v>
      </c>
      <c r="C40" s="84" t="s">
        <v>148</v>
      </c>
      <c r="D40" s="117">
        <v>0</v>
      </c>
      <c r="E40" s="117">
        <v>0</v>
      </c>
      <c r="F40" s="117">
        <v>0</v>
      </c>
      <c r="G40" s="117">
        <v>0</v>
      </c>
      <c r="H40" s="117">
        <v>0</v>
      </c>
      <c r="I40" s="117">
        <v>0</v>
      </c>
      <c r="J40" s="117">
        <v>0</v>
      </c>
      <c r="K40" s="117">
        <v>0</v>
      </c>
      <c r="L40" s="117">
        <v>0</v>
      </c>
      <c r="M40" s="117">
        <v>0</v>
      </c>
      <c r="N40" s="117">
        <v>0</v>
      </c>
      <c r="O40" s="117">
        <v>0</v>
      </c>
      <c r="P40" s="117">
        <v>0</v>
      </c>
      <c r="Q40" s="117">
        <v>0</v>
      </c>
      <c r="R40" s="117">
        <v>0</v>
      </c>
      <c r="S40" s="117">
        <v>0</v>
      </c>
      <c r="T40" s="117">
        <v>0</v>
      </c>
      <c r="U40" s="117">
        <v>0</v>
      </c>
      <c r="V40" s="117">
        <v>0</v>
      </c>
      <c r="W40" s="117">
        <v>0</v>
      </c>
      <c r="X40" s="117">
        <v>0</v>
      </c>
      <c r="Y40" s="117">
        <v>0</v>
      </c>
      <c r="Z40" s="117">
        <v>0</v>
      </c>
      <c r="AA40" s="117">
        <v>0</v>
      </c>
      <c r="AB40" s="117">
        <v>0</v>
      </c>
      <c r="AC40" s="117">
        <v>0</v>
      </c>
      <c r="AD40" s="117">
        <v>0</v>
      </c>
      <c r="AE40" s="117">
        <v>0</v>
      </c>
      <c r="AF40" s="117">
        <v>0</v>
      </c>
      <c r="AG40" s="117">
        <v>0</v>
      </c>
      <c r="AH40" s="117">
        <v>0</v>
      </c>
      <c r="AI40" s="117">
        <v>0</v>
      </c>
      <c r="AJ40" s="117">
        <v>0</v>
      </c>
    </row>
    <row r="41" spans="1:36" x14ac:dyDescent="0.25">
      <c r="A41" s="122"/>
      <c r="B41" s="82">
        <v>-170110</v>
      </c>
      <c r="C41" s="84" t="s">
        <v>149</v>
      </c>
      <c r="D41" s="117">
        <v>0</v>
      </c>
      <c r="E41" s="117">
        <v>0</v>
      </c>
      <c r="F41" s="117">
        <v>0</v>
      </c>
      <c r="G41" s="117">
        <v>0</v>
      </c>
      <c r="H41" s="117">
        <v>0</v>
      </c>
      <c r="I41" s="117">
        <v>0</v>
      </c>
      <c r="J41" s="117">
        <v>0</v>
      </c>
      <c r="K41" s="117">
        <v>0</v>
      </c>
      <c r="L41" s="117">
        <v>0</v>
      </c>
      <c r="M41" s="117">
        <v>0</v>
      </c>
      <c r="N41" s="117">
        <v>0</v>
      </c>
      <c r="O41" s="117">
        <v>0</v>
      </c>
      <c r="P41" s="117">
        <v>0</v>
      </c>
      <c r="Q41" s="117">
        <v>0</v>
      </c>
      <c r="R41" s="117">
        <v>0</v>
      </c>
      <c r="S41" s="117">
        <v>0</v>
      </c>
      <c r="T41" s="117">
        <v>0</v>
      </c>
      <c r="U41" s="117">
        <v>0</v>
      </c>
      <c r="V41" s="117">
        <v>0</v>
      </c>
      <c r="W41" s="117">
        <v>0</v>
      </c>
      <c r="X41" s="117">
        <v>0</v>
      </c>
      <c r="Y41" s="117">
        <v>0</v>
      </c>
      <c r="Z41" s="117">
        <v>0</v>
      </c>
      <c r="AA41" s="117">
        <v>0</v>
      </c>
      <c r="AB41" s="117">
        <v>0</v>
      </c>
      <c r="AC41" s="117">
        <v>0</v>
      </c>
      <c r="AD41" s="117">
        <v>0</v>
      </c>
      <c r="AE41" s="117">
        <v>0</v>
      </c>
      <c r="AF41" s="117">
        <v>0</v>
      </c>
      <c r="AG41" s="117">
        <v>0</v>
      </c>
      <c r="AH41" s="117">
        <v>0</v>
      </c>
      <c r="AI41" s="117">
        <v>0</v>
      </c>
      <c r="AJ41" s="117">
        <v>0</v>
      </c>
    </row>
    <row r="42" spans="1:36" x14ac:dyDescent="0.25">
      <c r="A42" s="122"/>
      <c r="B42" s="82">
        <v>-170115</v>
      </c>
      <c r="C42" s="84" t="s">
        <v>150</v>
      </c>
      <c r="D42" s="117">
        <v>0</v>
      </c>
      <c r="E42" s="117">
        <v>0</v>
      </c>
      <c r="F42" s="117">
        <v>0</v>
      </c>
      <c r="G42" s="117">
        <v>0</v>
      </c>
      <c r="H42" s="117">
        <v>0</v>
      </c>
      <c r="I42" s="117">
        <v>0</v>
      </c>
      <c r="J42" s="117">
        <v>0</v>
      </c>
      <c r="K42" s="117">
        <v>0</v>
      </c>
      <c r="L42" s="117">
        <v>0</v>
      </c>
      <c r="M42" s="117">
        <v>0</v>
      </c>
      <c r="N42" s="117">
        <v>0</v>
      </c>
      <c r="O42" s="117">
        <v>0</v>
      </c>
      <c r="P42" s="117">
        <v>0</v>
      </c>
      <c r="Q42" s="117">
        <v>0</v>
      </c>
      <c r="R42" s="117">
        <v>0</v>
      </c>
      <c r="S42" s="117">
        <v>0</v>
      </c>
      <c r="T42" s="117">
        <v>0</v>
      </c>
      <c r="U42" s="117">
        <v>0</v>
      </c>
      <c r="V42" s="117">
        <v>0</v>
      </c>
      <c r="W42" s="117">
        <v>0</v>
      </c>
      <c r="X42" s="117">
        <v>0</v>
      </c>
      <c r="Y42" s="117">
        <v>0</v>
      </c>
      <c r="Z42" s="117">
        <v>0</v>
      </c>
      <c r="AA42" s="117">
        <v>0</v>
      </c>
      <c r="AB42" s="117">
        <v>0</v>
      </c>
      <c r="AC42" s="117">
        <v>0</v>
      </c>
      <c r="AD42" s="117">
        <v>0</v>
      </c>
      <c r="AE42" s="117">
        <v>0</v>
      </c>
      <c r="AF42" s="117">
        <v>0</v>
      </c>
      <c r="AG42" s="117">
        <v>0</v>
      </c>
      <c r="AH42" s="117">
        <v>0</v>
      </c>
      <c r="AI42" s="117">
        <v>0</v>
      </c>
      <c r="AJ42" s="117">
        <v>0</v>
      </c>
    </row>
    <row r="43" spans="1:36" x14ac:dyDescent="0.25">
      <c r="A43" s="122"/>
      <c r="B43" s="82">
        <v>-1799</v>
      </c>
      <c r="C43" s="84" t="s">
        <v>1566</v>
      </c>
      <c r="D43" s="117">
        <v>1786.5094300000001</v>
      </c>
      <c r="E43" s="117">
        <v>5554.0997699999998</v>
      </c>
      <c r="F43" s="117">
        <v>18226.389380000001</v>
      </c>
      <c r="G43" s="117">
        <v>7986.1633199999997</v>
      </c>
      <c r="H43" s="117">
        <v>33553.161899999999</v>
      </c>
      <c r="I43" s="117">
        <v>8100.3590000000004</v>
      </c>
      <c r="J43" s="117">
        <v>0</v>
      </c>
      <c r="K43" s="117">
        <v>0</v>
      </c>
      <c r="L43" s="117">
        <v>317.28086000000002</v>
      </c>
      <c r="M43" s="117">
        <v>2324.9732800000002</v>
      </c>
      <c r="N43" s="117">
        <v>5508.3679400000001</v>
      </c>
      <c r="O43" s="117">
        <v>765.94762000000003</v>
      </c>
      <c r="P43" s="117">
        <v>832.53998999999999</v>
      </c>
      <c r="Q43" s="117">
        <v>4220.5410899999997</v>
      </c>
      <c r="R43" s="117">
        <v>22070.00978</v>
      </c>
      <c r="S43" s="117">
        <v>1027.6860899999999</v>
      </c>
      <c r="T43" s="117">
        <v>8.03904</v>
      </c>
      <c r="U43" s="117">
        <v>292.20303999999999</v>
      </c>
      <c r="V43" s="117">
        <v>19.11195</v>
      </c>
      <c r="W43" s="117">
        <v>0</v>
      </c>
      <c r="X43" s="117">
        <v>387.84399999999999</v>
      </c>
      <c r="Y43" s="117">
        <v>0</v>
      </c>
      <c r="Z43" s="117">
        <v>0</v>
      </c>
      <c r="AA43" s="117">
        <v>0</v>
      </c>
      <c r="AB43" s="117">
        <v>251.17760000000001</v>
      </c>
      <c r="AC43" s="117">
        <v>0</v>
      </c>
      <c r="AD43" s="117">
        <v>1986.0617199999997</v>
      </c>
      <c r="AE43" s="117">
        <v>57609.233399999997</v>
      </c>
      <c r="AF43" s="117">
        <v>5508.3679400000001</v>
      </c>
      <c r="AG43" s="117">
        <v>2661.36609</v>
      </c>
      <c r="AH43" s="117">
        <v>0</v>
      </c>
      <c r="AI43" s="117">
        <v>0</v>
      </c>
      <c r="AJ43" s="117">
        <v>49439.499370000005</v>
      </c>
    </row>
    <row r="44" spans="1:36" s="14" customFormat="1" x14ac:dyDescent="0.25">
      <c r="A44" s="125"/>
      <c r="B44" s="14">
        <v>18</v>
      </c>
      <c r="C44" s="25" t="s">
        <v>180</v>
      </c>
      <c r="D44" s="107">
        <v>122058.05601</v>
      </c>
      <c r="E44" s="107">
        <v>121269.89758</v>
      </c>
      <c r="F44" s="107">
        <v>214337.25094999999</v>
      </c>
      <c r="G44" s="107">
        <v>64406.57806</v>
      </c>
      <c r="H44" s="107">
        <v>522071.78259999992</v>
      </c>
      <c r="I44" s="107">
        <v>33915.161619999999</v>
      </c>
      <c r="J44" s="107">
        <v>45443.883009999998</v>
      </c>
      <c r="K44" s="107">
        <v>604.71900000000005</v>
      </c>
      <c r="L44" s="107">
        <v>9684.5127499999999</v>
      </c>
      <c r="M44" s="107">
        <v>5295.6572200000001</v>
      </c>
      <c r="N44" s="107">
        <v>38169.257610000001</v>
      </c>
      <c r="O44" s="107">
        <v>7187.6210600000004</v>
      </c>
      <c r="P44" s="107">
        <v>12265.223309999999</v>
      </c>
      <c r="Q44" s="107">
        <v>9224.40049</v>
      </c>
      <c r="R44" s="107">
        <v>161790.43606999997</v>
      </c>
      <c r="S44" s="107">
        <v>5855.5671599999996</v>
      </c>
      <c r="T44" s="107">
        <v>11402.19693</v>
      </c>
      <c r="U44" s="107">
        <v>3453.0395600000002</v>
      </c>
      <c r="V44" s="107">
        <v>316.10656</v>
      </c>
      <c r="W44" s="107">
        <v>2348.4067100000002</v>
      </c>
      <c r="X44" s="107">
        <v>6645.92778</v>
      </c>
      <c r="Y44" s="107">
        <v>1235.2341899999999</v>
      </c>
      <c r="Z44" s="107">
        <v>90.793019999999999</v>
      </c>
      <c r="AA44" s="107">
        <v>1467.3433199999999</v>
      </c>
      <c r="AB44" s="107">
        <v>4942.6963900000001</v>
      </c>
      <c r="AC44" s="107">
        <v>518.77814999999998</v>
      </c>
      <c r="AD44" s="107">
        <v>38276.089769999999</v>
      </c>
      <c r="AE44" s="107">
        <v>722138.30843999982</v>
      </c>
      <c r="AF44" s="107">
        <v>38773.976609999998</v>
      </c>
      <c r="AG44" s="107">
        <v>15296.276529999999</v>
      </c>
      <c r="AH44" s="107">
        <v>0</v>
      </c>
      <c r="AI44" s="107">
        <v>3221.3556600000002</v>
      </c>
      <c r="AJ44" s="107">
        <v>664846.69964000001</v>
      </c>
    </row>
    <row r="45" spans="1:36" s="14" customFormat="1" x14ac:dyDescent="0.25">
      <c r="A45" s="125"/>
      <c r="B45" s="14">
        <v>19</v>
      </c>
      <c r="C45" s="25" t="s">
        <v>192</v>
      </c>
      <c r="D45" s="107">
        <v>156861.03172</v>
      </c>
      <c r="E45" s="107">
        <v>280741.42336999997</v>
      </c>
      <c r="F45" s="107">
        <v>830854.80657999997</v>
      </c>
      <c r="G45" s="107">
        <v>216079.19412</v>
      </c>
      <c r="H45" s="107">
        <v>1484536.45579</v>
      </c>
      <c r="I45" s="107">
        <v>100948.93948</v>
      </c>
      <c r="J45" s="107">
        <v>92041.021110000001</v>
      </c>
      <c r="K45" s="107">
        <v>13008.334000000001</v>
      </c>
      <c r="L45" s="107">
        <v>99268.492329999994</v>
      </c>
      <c r="M45" s="107">
        <v>26108.68492</v>
      </c>
      <c r="N45" s="107">
        <v>107377.5303</v>
      </c>
      <c r="O45" s="107">
        <v>14790.999330000001</v>
      </c>
      <c r="P45" s="107">
        <v>24366.597819999999</v>
      </c>
      <c r="Q45" s="107">
        <v>26609.618900000001</v>
      </c>
      <c r="R45" s="107">
        <v>504520.21819000004</v>
      </c>
      <c r="S45" s="107">
        <v>8580.73596</v>
      </c>
      <c r="T45" s="107">
        <v>10057.06294</v>
      </c>
      <c r="U45" s="107">
        <v>2118.50234</v>
      </c>
      <c r="V45" s="107">
        <v>2600.83644</v>
      </c>
      <c r="W45" s="107">
        <v>3608.60511</v>
      </c>
      <c r="X45" s="107">
        <v>2518.62356</v>
      </c>
      <c r="Y45" s="107">
        <v>2070.05915</v>
      </c>
      <c r="Z45" s="107">
        <v>1085.5510999999999</v>
      </c>
      <c r="AA45" s="107">
        <v>4761.5133400000004</v>
      </c>
      <c r="AB45" s="107">
        <v>4313.40463</v>
      </c>
      <c r="AC45" s="107">
        <v>1033.2780600000001</v>
      </c>
      <c r="AD45" s="107">
        <v>42748.172629999994</v>
      </c>
      <c r="AE45" s="107">
        <v>2031804.8466099999</v>
      </c>
      <c r="AF45" s="107">
        <v>120385.8643</v>
      </c>
      <c r="AG45" s="107">
        <v>127978.01368999999</v>
      </c>
      <c r="AH45" s="107">
        <v>0</v>
      </c>
      <c r="AI45" s="107">
        <v>7864.850550000001</v>
      </c>
      <c r="AJ45" s="107">
        <v>1775576.1180700001</v>
      </c>
    </row>
    <row r="46" spans="1:36" x14ac:dyDescent="0.25">
      <c r="A46" s="122"/>
      <c r="B46" s="82">
        <v>-1999</v>
      </c>
      <c r="C46" s="84" t="s">
        <v>237</v>
      </c>
      <c r="D46" s="117">
        <v>46.717779999999998</v>
      </c>
      <c r="E46" s="117">
        <v>2724.0255499999998</v>
      </c>
      <c r="F46" s="117">
        <v>47870.567239999997</v>
      </c>
      <c r="G46" s="117">
        <v>398.18448999999998</v>
      </c>
      <c r="H46" s="117">
        <v>51039.495059999994</v>
      </c>
      <c r="I46" s="117">
        <v>1065.0668000000001</v>
      </c>
      <c r="J46" s="117">
        <v>90.73321</v>
      </c>
      <c r="K46" s="117">
        <v>7.7649999999999997</v>
      </c>
      <c r="L46" s="117">
        <v>132.72920999999999</v>
      </c>
      <c r="M46" s="117">
        <v>63.05744</v>
      </c>
      <c r="N46" s="117">
        <v>2150.5257299999998</v>
      </c>
      <c r="O46" s="117">
        <v>252.24861999999999</v>
      </c>
      <c r="P46" s="117">
        <v>47.169789999999999</v>
      </c>
      <c r="Q46" s="117">
        <v>254.0872</v>
      </c>
      <c r="R46" s="117">
        <v>4063.3829999999998</v>
      </c>
      <c r="S46" s="117">
        <v>0.72806000000000004</v>
      </c>
      <c r="T46" s="117">
        <v>62.665900000000001</v>
      </c>
      <c r="U46" s="117">
        <v>593.75297999999998</v>
      </c>
      <c r="V46" s="117">
        <v>18.804569999999998</v>
      </c>
      <c r="W46" s="117">
        <v>15.371259999999999</v>
      </c>
      <c r="X46" s="117">
        <v>0.91861000000000004</v>
      </c>
      <c r="Y46" s="117">
        <v>1.0264200000000001</v>
      </c>
      <c r="Z46" s="117">
        <v>12.9785</v>
      </c>
      <c r="AA46" s="117">
        <v>7.9772400000000001</v>
      </c>
      <c r="AB46" s="117">
        <v>139.98405</v>
      </c>
      <c r="AC46" s="117">
        <v>45.573419999999999</v>
      </c>
      <c r="AD46" s="117">
        <v>899.78101000000015</v>
      </c>
      <c r="AE46" s="117">
        <v>56002.659069999994</v>
      </c>
      <c r="AF46" s="117">
        <v>2158.2907299999997</v>
      </c>
      <c r="AG46" s="117">
        <v>214.59121999999996</v>
      </c>
      <c r="AH46" s="117">
        <v>0</v>
      </c>
      <c r="AI46" s="117">
        <v>54.577079999999995</v>
      </c>
      <c r="AJ46" s="117">
        <v>53575.200039999989</v>
      </c>
    </row>
    <row r="47" spans="1:36" x14ac:dyDescent="0.25">
      <c r="A47" s="122"/>
      <c r="B47" s="82">
        <v>-1901</v>
      </c>
      <c r="C47" s="84" t="s">
        <v>193</v>
      </c>
      <c r="D47" s="117">
        <v>-4620.0369199999996</v>
      </c>
      <c r="E47" s="117">
        <v>-30643.430960000002</v>
      </c>
      <c r="F47" s="117">
        <v>-395151.11483999999</v>
      </c>
      <c r="G47" s="117">
        <v>-13496.425359999999</v>
      </c>
      <c r="H47" s="117">
        <v>-443911.00808</v>
      </c>
      <c r="I47" s="117">
        <v>-23055.417000000001</v>
      </c>
      <c r="J47" s="117">
        <v>-3331.7512400000001</v>
      </c>
      <c r="K47" s="117">
        <v>-551.07899999999995</v>
      </c>
      <c r="L47" s="117">
        <v>-20533.19197</v>
      </c>
      <c r="M47" s="117">
        <v>0</v>
      </c>
      <c r="N47" s="117">
        <v>-3638.80141</v>
      </c>
      <c r="O47" s="117">
        <v>-420.767</v>
      </c>
      <c r="P47" s="117">
        <v>-2.7177500000000001</v>
      </c>
      <c r="Q47" s="117">
        <v>0</v>
      </c>
      <c r="R47" s="117">
        <v>-51533.725370000007</v>
      </c>
      <c r="S47" s="117">
        <v>0</v>
      </c>
      <c r="T47" s="117">
        <v>-84.250979999999998</v>
      </c>
      <c r="U47" s="117">
        <v>0</v>
      </c>
      <c r="V47" s="117">
        <v>0</v>
      </c>
      <c r="W47" s="117">
        <v>0</v>
      </c>
      <c r="X47" s="117">
        <v>0</v>
      </c>
      <c r="Y47" s="117">
        <v>0</v>
      </c>
      <c r="Z47" s="117">
        <v>0</v>
      </c>
      <c r="AA47" s="117">
        <v>0</v>
      </c>
      <c r="AB47" s="117">
        <v>0</v>
      </c>
      <c r="AC47" s="117">
        <v>0</v>
      </c>
      <c r="AD47" s="117">
        <v>-84.250979999999998</v>
      </c>
      <c r="AE47" s="117">
        <v>-495528.98443000001</v>
      </c>
      <c r="AF47" s="117">
        <v>-4189.8804099999998</v>
      </c>
      <c r="AG47" s="117">
        <v>-20533.19197</v>
      </c>
      <c r="AH47" s="117">
        <v>0</v>
      </c>
      <c r="AI47" s="117">
        <v>0</v>
      </c>
      <c r="AJ47" s="117">
        <v>-470805.91205000004</v>
      </c>
    </row>
    <row r="48" spans="1:36" x14ac:dyDescent="0.25">
      <c r="A48" s="122"/>
      <c r="B48" s="82">
        <v>-190205</v>
      </c>
      <c r="C48" s="84" t="s">
        <v>199</v>
      </c>
      <c r="D48" s="117">
        <v>-25508.024730000001</v>
      </c>
      <c r="E48" s="117">
        <v>-473.91568999999998</v>
      </c>
      <c r="F48" s="117">
        <v>-59.448979999999999</v>
      </c>
      <c r="G48" s="117">
        <v>-92.61157</v>
      </c>
      <c r="H48" s="117">
        <v>-26134.000970000005</v>
      </c>
      <c r="I48" s="117">
        <v>-98.201059999999998</v>
      </c>
      <c r="J48" s="117">
        <v>-607.53012000000001</v>
      </c>
      <c r="K48" s="117">
        <v>-59.66</v>
      </c>
      <c r="L48" s="117">
        <v>-54.873010000000001</v>
      </c>
      <c r="M48" s="117">
        <v>0</v>
      </c>
      <c r="N48" s="117">
        <v>-59.275260000000003</v>
      </c>
      <c r="O48" s="117">
        <v>-52.26782</v>
      </c>
      <c r="P48" s="117">
        <v>-110.73531</v>
      </c>
      <c r="Q48" s="117">
        <v>-51.748690000000003</v>
      </c>
      <c r="R48" s="117">
        <v>-1094.2912699999999</v>
      </c>
      <c r="S48" s="117">
        <v>-54.684040000000003</v>
      </c>
      <c r="T48" s="117">
        <v>-55</v>
      </c>
      <c r="U48" s="117">
        <v>0</v>
      </c>
      <c r="V48" s="117">
        <v>0</v>
      </c>
      <c r="W48" s="117">
        <v>-60</v>
      </c>
      <c r="X48" s="117">
        <v>0</v>
      </c>
      <c r="Y48" s="117">
        <v>-59.686889999999998</v>
      </c>
      <c r="Z48" s="117">
        <v>0</v>
      </c>
      <c r="AA48" s="117">
        <v>-59.487810000000003</v>
      </c>
      <c r="AB48" s="117">
        <v>0</v>
      </c>
      <c r="AC48" s="117">
        <v>0</v>
      </c>
      <c r="AD48" s="117">
        <v>-288.85874000000001</v>
      </c>
      <c r="AE48" s="117">
        <v>-27517.150980000006</v>
      </c>
      <c r="AF48" s="117">
        <v>-118.93526</v>
      </c>
      <c r="AG48" s="117">
        <v>-54.873010000000001</v>
      </c>
      <c r="AH48" s="117">
        <v>0</v>
      </c>
      <c r="AI48" s="117">
        <v>-119.1747</v>
      </c>
      <c r="AJ48" s="117">
        <v>-27224.168010000005</v>
      </c>
    </row>
    <row r="49" spans="1:36" x14ac:dyDescent="0.25">
      <c r="A49" s="122"/>
      <c r="B49" s="82">
        <v>-190210</v>
      </c>
      <c r="C49" s="84" t="s">
        <v>200</v>
      </c>
      <c r="D49" s="117">
        <v>0</v>
      </c>
      <c r="E49" s="117">
        <v>0</v>
      </c>
      <c r="F49" s="117">
        <v>0</v>
      </c>
      <c r="G49" s="117">
        <v>-190.89627999999999</v>
      </c>
      <c r="H49" s="117">
        <v>-190.89627999999999</v>
      </c>
      <c r="I49" s="117">
        <v>0</v>
      </c>
      <c r="J49" s="117">
        <v>0</v>
      </c>
      <c r="K49" s="117">
        <v>0</v>
      </c>
      <c r="L49" s="117">
        <v>0</v>
      </c>
      <c r="M49" s="117">
        <v>-100.06079</v>
      </c>
      <c r="N49" s="117">
        <v>-3001.8989499999998</v>
      </c>
      <c r="O49" s="117">
        <v>0</v>
      </c>
      <c r="P49" s="117">
        <v>0</v>
      </c>
      <c r="Q49" s="117">
        <v>0</v>
      </c>
      <c r="R49" s="117">
        <v>-3101.9597399999998</v>
      </c>
      <c r="S49" s="117">
        <v>0</v>
      </c>
      <c r="T49" s="117">
        <v>0</v>
      </c>
      <c r="U49" s="117">
        <v>-354.59584999999998</v>
      </c>
      <c r="V49" s="117">
        <v>-60.313929999999999</v>
      </c>
      <c r="W49" s="117">
        <v>0</v>
      </c>
      <c r="X49" s="117">
        <v>-71.801850000000002</v>
      </c>
      <c r="Y49" s="117">
        <v>0</v>
      </c>
      <c r="Z49" s="117">
        <v>-50.017290000000003</v>
      </c>
      <c r="AA49" s="117">
        <v>0</v>
      </c>
      <c r="AB49" s="117">
        <v>-64.437960000000004</v>
      </c>
      <c r="AC49" s="117">
        <v>-116.73571</v>
      </c>
      <c r="AD49" s="117">
        <v>-717.90259000000003</v>
      </c>
      <c r="AE49" s="117">
        <v>-4010.7586099999999</v>
      </c>
      <c r="AF49" s="117">
        <v>-3001.8989499999998</v>
      </c>
      <c r="AG49" s="117">
        <v>-160.37472</v>
      </c>
      <c r="AH49" s="117">
        <v>0</v>
      </c>
      <c r="AI49" s="117">
        <v>-116.73571</v>
      </c>
      <c r="AJ49" s="117">
        <v>-731.7492299999999</v>
      </c>
    </row>
    <row r="50" spans="1:36" x14ac:dyDescent="0.25">
      <c r="A50" s="122"/>
      <c r="B50" s="82">
        <v>-190215</v>
      </c>
      <c r="C50" s="84" t="s">
        <v>201</v>
      </c>
      <c r="D50" s="117">
        <v>0</v>
      </c>
      <c r="E50" s="117">
        <v>0</v>
      </c>
      <c r="F50" s="117">
        <v>0</v>
      </c>
      <c r="G50" s="117">
        <v>0</v>
      </c>
      <c r="H50" s="117">
        <v>0</v>
      </c>
      <c r="I50" s="117">
        <v>0</v>
      </c>
      <c r="J50" s="117">
        <v>0</v>
      </c>
      <c r="K50" s="117">
        <v>0</v>
      </c>
      <c r="L50" s="117">
        <v>0</v>
      </c>
      <c r="M50" s="117">
        <v>0</v>
      </c>
      <c r="N50" s="117">
        <v>0</v>
      </c>
      <c r="O50" s="117">
        <v>0</v>
      </c>
      <c r="P50" s="117">
        <v>0</v>
      </c>
      <c r="Q50" s="117">
        <v>0</v>
      </c>
      <c r="R50" s="117">
        <v>0</v>
      </c>
      <c r="S50" s="117">
        <v>0</v>
      </c>
      <c r="T50" s="117">
        <v>0</v>
      </c>
      <c r="U50" s="117">
        <v>0</v>
      </c>
      <c r="V50" s="117">
        <v>0</v>
      </c>
      <c r="W50" s="117">
        <v>0</v>
      </c>
      <c r="X50" s="117">
        <v>0</v>
      </c>
      <c r="Y50" s="117">
        <v>0</v>
      </c>
      <c r="Z50" s="117">
        <v>0</v>
      </c>
      <c r="AA50" s="117">
        <v>0</v>
      </c>
      <c r="AB50" s="117">
        <v>0</v>
      </c>
      <c r="AC50" s="117">
        <v>0</v>
      </c>
      <c r="AD50" s="117">
        <v>0</v>
      </c>
      <c r="AE50" s="117">
        <v>0</v>
      </c>
      <c r="AF50" s="117">
        <v>0</v>
      </c>
      <c r="AG50" s="117">
        <v>0</v>
      </c>
      <c r="AH50" s="117">
        <v>0</v>
      </c>
      <c r="AI50" s="117">
        <v>0</v>
      </c>
      <c r="AJ50" s="117">
        <v>0</v>
      </c>
    </row>
    <row r="51" spans="1:36" x14ac:dyDescent="0.25">
      <c r="A51" s="122"/>
      <c r="B51" s="82">
        <v>-190220</v>
      </c>
      <c r="C51" s="84" t="s">
        <v>202</v>
      </c>
      <c r="D51" s="117">
        <v>0</v>
      </c>
      <c r="E51" s="117">
        <v>0</v>
      </c>
      <c r="F51" s="117">
        <v>0</v>
      </c>
      <c r="G51" s="117">
        <v>0</v>
      </c>
      <c r="H51" s="117">
        <v>0</v>
      </c>
      <c r="I51" s="117">
        <v>0</v>
      </c>
      <c r="J51" s="117">
        <v>0</v>
      </c>
      <c r="K51" s="117">
        <v>0</v>
      </c>
      <c r="L51" s="117">
        <v>0</v>
      </c>
      <c r="M51" s="117">
        <v>0</v>
      </c>
      <c r="N51" s="117">
        <v>0</v>
      </c>
      <c r="O51" s="117">
        <v>0</v>
      </c>
      <c r="P51" s="117">
        <v>0</v>
      </c>
      <c r="Q51" s="117">
        <v>0</v>
      </c>
      <c r="R51" s="117">
        <v>0</v>
      </c>
      <c r="S51" s="117">
        <v>0</v>
      </c>
      <c r="T51" s="117">
        <v>0</v>
      </c>
      <c r="U51" s="117">
        <v>0</v>
      </c>
      <c r="V51" s="117">
        <v>0</v>
      </c>
      <c r="W51" s="117">
        <v>0</v>
      </c>
      <c r="X51" s="117">
        <v>0</v>
      </c>
      <c r="Y51" s="117">
        <v>0</v>
      </c>
      <c r="Z51" s="117">
        <v>0</v>
      </c>
      <c r="AA51" s="117">
        <v>0</v>
      </c>
      <c r="AB51" s="117">
        <v>0</v>
      </c>
      <c r="AC51" s="117">
        <v>0</v>
      </c>
      <c r="AD51" s="117">
        <v>0</v>
      </c>
      <c r="AE51" s="117">
        <v>0</v>
      </c>
      <c r="AF51" s="117">
        <v>0</v>
      </c>
      <c r="AG51" s="117">
        <v>0</v>
      </c>
      <c r="AH51" s="117">
        <v>0</v>
      </c>
      <c r="AI51" s="117">
        <v>0</v>
      </c>
      <c r="AJ51" s="117">
        <v>0</v>
      </c>
    </row>
    <row r="52" spans="1:36" x14ac:dyDescent="0.25">
      <c r="A52" s="122"/>
      <c r="B52" s="82">
        <v>-190240</v>
      </c>
      <c r="C52" s="84" t="s">
        <v>116</v>
      </c>
      <c r="D52" s="117">
        <v>0</v>
      </c>
      <c r="E52" s="117">
        <v>0</v>
      </c>
      <c r="F52" s="117">
        <v>0</v>
      </c>
      <c r="G52" s="117">
        <v>0</v>
      </c>
      <c r="H52" s="117">
        <v>0</v>
      </c>
      <c r="I52" s="117">
        <v>0</v>
      </c>
      <c r="J52" s="117">
        <v>0</v>
      </c>
      <c r="K52" s="117">
        <v>0</v>
      </c>
      <c r="L52" s="117">
        <v>0</v>
      </c>
      <c r="M52" s="117">
        <v>0</v>
      </c>
      <c r="N52" s="117">
        <v>0</v>
      </c>
      <c r="O52" s="117">
        <v>0</v>
      </c>
      <c r="P52" s="117">
        <v>0</v>
      </c>
      <c r="Q52" s="117">
        <v>0</v>
      </c>
      <c r="R52" s="117">
        <v>0</v>
      </c>
      <c r="S52" s="117">
        <v>0</v>
      </c>
      <c r="T52" s="117">
        <v>0</v>
      </c>
      <c r="U52" s="117">
        <v>0</v>
      </c>
      <c r="V52" s="117">
        <v>0</v>
      </c>
      <c r="W52" s="117">
        <v>0</v>
      </c>
      <c r="X52" s="117">
        <v>0</v>
      </c>
      <c r="Y52" s="117">
        <v>0</v>
      </c>
      <c r="Z52" s="117">
        <v>0</v>
      </c>
      <c r="AA52" s="117">
        <v>0</v>
      </c>
      <c r="AB52" s="117">
        <v>0</v>
      </c>
      <c r="AC52" s="117">
        <v>0</v>
      </c>
      <c r="AD52" s="117">
        <v>0</v>
      </c>
      <c r="AE52" s="117">
        <v>0</v>
      </c>
      <c r="AF52" s="117">
        <v>0</v>
      </c>
      <c r="AG52" s="117">
        <v>0</v>
      </c>
      <c r="AH52" s="117">
        <v>0</v>
      </c>
      <c r="AI52" s="117">
        <v>0</v>
      </c>
      <c r="AJ52" s="117">
        <v>0</v>
      </c>
    </row>
    <row r="53" spans="1:36" x14ac:dyDescent="0.25">
      <c r="A53" s="122"/>
      <c r="B53" s="82">
        <v>-190250</v>
      </c>
      <c r="C53" s="86" t="s">
        <v>147</v>
      </c>
      <c r="D53" s="117">
        <v>0</v>
      </c>
      <c r="E53" s="117">
        <v>0</v>
      </c>
      <c r="F53" s="117">
        <v>0</v>
      </c>
      <c r="G53" s="117">
        <v>0</v>
      </c>
      <c r="H53" s="117">
        <v>0</v>
      </c>
      <c r="I53" s="117">
        <v>0</v>
      </c>
      <c r="J53" s="117">
        <v>0</v>
      </c>
      <c r="K53" s="117">
        <v>0</v>
      </c>
      <c r="L53" s="117">
        <v>0</v>
      </c>
      <c r="M53" s="117">
        <v>0</v>
      </c>
      <c r="N53" s="117">
        <v>0</v>
      </c>
      <c r="O53" s="117">
        <v>0</v>
      </c>
      <c r="P53" s="117">
        <v>0</v>
      </c>
      <c r="Q53" s="117">
        <v>0</v>
      </c>
      <c r="R53" s="117">
        <v>0</v>
      </c>
      <c r="S53" s="117">
        <v>0</v>
      </c>
      <c r="T53" s="117">
        <v>0</v>
      </c>
      <c r="U53" s="117">
        <v>0</v>
      </c>
      <c r="V53" s="117">
        <v>0</v>
      </c>
      <c r="W53" s="117">
        <v>0</v>
      </c>
      <c r="X53" s="117">
        <v>0</v>
      </c>
      <c r="Y53" s="117">
        <v>0</v>
      </c>
      <c r="Z53" s="117">
        <v>0</v>
      </c>
      <c r="AA53" s="117">
        <v>0</v>
      </c>
      <c r="AB53" s="117">
        <v>0</v>
      </c>
      <c r="AC53" s="117">
        <v>0</v>
      </c>
      <c r="AD53" s="117">
        <v>0</v>
      </c>
      <c r="AE53" s="117">
        <v>0</v>
      </c>
      <c r="AF53" s="117">
        <v>0</v>
      </c>
      <c r="AG53" s="117">
        <v>0</v>
      </c>
      <c r="AH53" s="117">
        <v>0</v>
      </c>
      <c r="AI53" s="117">
        <v>0</v>
      </c>
      <c r="AJ53" s="117">
        <v>0</v>
      </c>
    </row>
    <row r="54" spans="1:36" x14ac:dyDescent="0.25">
      <c r="A54" s="122"/>
      <c r="B54" s="82">
        <v>-190280</v>
      </c>
      <c r="C54" s="84" t="s">
        <v>193</v>
      </c>
      <c r="D54" s="117">
        <v>0</v>
      </c>
      <c r="E54" s="117">
        <v>0</v>
      </c>
      <c r="F54" s="117">
        <v>-71282.228520000004</v>
      </c>
      <c r="G54" s="117">
        <v>0</v>
      </c>
      <c r="H54" s="117">
        <v>-71282.228520000004</v>
      </c>
      <c r="I54" s="117">
        <v>0</v>
      </c>
      <c r="J54" s="117">
        <v>0</v>
      </c>
      <c r="K54" s="117">
        <v>0</v>
      </c>
      <c r="L54" s="117">
        <v>0</v>
      </c>
      <c r="M54" s="117">
        <v>0</v>
      </c>
      <c r="N54" s="117">
        <v>0</v>
      </c>
      <c r="O54" s="117">
        <v>0</v>
      </c>
      <c r="P54" s="117">
        <v>0</v>
      </c>
      <c r="Q54" s="117">
        <v>0</v>
      </c>
      <c r="R54" s="117">
        <v>0</v>
      </c>
      <c r="S54" s="117">
        <v>0</v>
      </c>
      <c r="T54" s="117">
        <v>0</v>
      </c>
      <c r="U54" s="117">
        <v>0</v>
      </c>
      <c r="V54" s="117">
        <v>0</v>
      </c>
      <c r="W54" s="117">
        <v>0</v>
      </c>
      <c r="X54" s="117">
        <v>0</v>
      </c>
      <c r="Y54" s="117">
        <v>0</v>
      </c>
      <c r="Z54" s="117">
        <v>0</v>
      </c>
      <c r="AA54" s="117">
        <v>0</v>
      </c>
      <c r="AB54" s="117">
        <v>0</v>
      </c>
      <c r="AC54" s="117">
        <v>0</v>
      </c>
      <c r="AD54" s="117">
        <v>0</v>
      </c>
      <c r="AE54" s="117">
        <v>-71282.228520000004</v>
      </c>
      <c r="AF54" s="117">
        <v>0</v>
      </c>
      <c r="AG54" s="117">
        <v>0</v>
      </c>
      <c r="AH54" s="117">
        <v>0</v>
      </c>
      <c r="AI54" s="117">
        <v>0</v>
      </c>
      <c r="AJ54" s="117">
        <v>-71282.228520000004</v>
      </c>
    </row>
    <row r="55" spans="1:36" x14ac:dyDescent="0.25">
      <c r="A55" s="122"/>
      <c r="B55" s="82">
        <v>-190286</v>
      </c>
      <c r="C55" s="84" t="s">
        <v>211</v>
      </c>
      <c r="D55" s="117">
        <v>-80642.407080000004</v>
      </c>
      <c r="E55" s="117">
        <v>-89534.313869999998</v>
      </c>
      <c r="F55" s="117">
        <v>-180748.79603</v>
      </c>
      <c r="G55" s="117">
        <v>-78955.222550000006</v>
      </c>
      <c r="H55" s="117">
        <v>-429880.73952999996</v>
      </c>
      <c r="I55" s="117">
        <v>-34393.787519999998</v>
      </c>
      <c r="J55" s="117">
        <v>-56784.160810000001</v>
      </c>
      <c r="K55" s="117">
        <v>-10621.620999999999</v>
      </c>
      <c r="L55" s="117">
        <v>-21464.54493</v>
      </c>
      <c r="M55" s="117">
        <v>-14492.36744</v>
      </c>
      <c r="N55" s="117">
        <v>-59247.389949999997</v>
      </c>
      <c r="O55" s="117">
        <v>-9401.1953400000002</v>
      </c>
      <c r="P55" s="117">
        <v>-14334.84655</v>
      </c>
      <c r="Q55" s="117">
        <v>-8300.3993800000007</v>
      </c>
      <c r="R55" s="117">
        <v>-229040.31291999997</v>
      </c>
      <c r="S55" s="117">
        <v>-5222.8434500000003</v>
      </c>
      <c r="T55" s="117">
        <v>-3644.3612499999999</v>
      </c>
      <c r="U55" s="117">
        <v>-836.26057000000003</v>
      </c>
      <c r="V55" s="117">
        <v>-592.76945000000001</v>
      </c>
      <c r="W55" s="117">
        <v>-2783.16077</v>
      </c>
      <c r="X55" s="117">
        <v>-643.35862999999995</v>
      </c>
      <c r="Y55" s="117">
        <v>-1058.34923</v>
      </c>
      <c r="Z55" s="117">
        <v>-384.08193</v>
      </c>
      <c r="AA55" s="117">
        <v>-702.75715000000002</v>
      </c>
      <c r="AB55" s="117">
        <v>-2484.8532799999998</v>
      </c>
      <c r="AC55" s="117">
        <v>-204.48498000000001</v>
      </c>
      <c r="AD55" s="117">
        <v>-18557.280690000003</v>
      </c>
      <c r="AE55" s="117">
        <v>-677478.33314</v>
      </c>
      <c r="AF55" s="117">
        <v>-69869.010949999996</v>
      </c>
      <c r="AG55" s="117">
        <v>-36549.681819999998</v>
      </c>
      <c r="AH55" s="117">
        <v>0</v>
      </c>
      <c r="AI55" s="117">
        <v>-1965.5913600000001</v>
      </c>
      <c r="AJ55" s="117">
        <v>-569094.04900999996</v>
      </c>
    </row>
    <row r="56" spans="1:36" x14ac:dyDescent="0.25">
      <c r="A56" s="122"/>
      <c r="B56" s="82">
        <v>-1903</v>
      </c>
      <c r="C56" s="84" t="s">
        <v>212</v>
      </c>
      <c r="D56" s="117">
        <v>0</v>
      </c>
      <c r="E56" s="117">
        <v>0</v>
      </c>
      <c r="F56" s="117">
        <v>0</v>
      </c>
      <c r="G56" s="117">
        <v>0</v>
      </c>
      <c r="H56" s="117">
        <v>0</v>
      </c>
      <c r="I56" s="117">
        <v>0</v>
      </c>
      <c r="J56" s="117">
        <v>0</v>
      </c>
      <c r="K56" s="117">
        <v>0</v>
      </c>
      <c r="L56" s="117">
        <v>0</v>
      </c>
      <c r="M56" s="117">
        <v>0</v>
      </c>
      <c r="N56" s="117">
        <v>0</v>
      </c>
      <c r="O56" s="117">
        <v>0</v>
      </c>
      <c r="P56" s="117">
        <v>0</v>
      </c>
      <c r="Q56" s="117">
        <v>0</v>
      </c>
      <c r="R56" s="117">
        <v>0</v>
      </c>
      <c r="S56" s="117">
        <v>0</v>
      </c>
      <c r="T56" s="117">
        <v>0</v>
      </c>
      <c r="U56" s="117">
        <v>0</v>
      </c>
      <c r="V56" s="117">
        <v>0</v>
      </c>
      <c r="W56" s="117">
        <v>0</v>
      </c>
      <c r="X56" s="117">
        <v>0</v>
      </c>
      <c r="Y56" s="117">
        <v>0</v>
      </c>
      <c r="Z56" s="117">
        <v>0</v>
      </c>
      <c r="AA56" s="117">
        <v>0</v>
      </c>
      <c r="AB56" s="117">
        <v>0</v>
      </c>
      <c r="AC56" s="117">
        <v>0</v>
      </c>
      <c r="AD56" s="117">
        <v>0</v>
      </c>
      <c r="AE56" s="117">
        <v>0</v>
      </c>
      <c r="AF56" s="117">
        <v>0</v>
      </c>
      <c r="AG56" s="117">
        <v>0</v>
      </c>
      <c r="AH56" s="117">
        <v>0</v>
      </c>
      <c r="AI56" s="117">
        <v>0</v>
      </c>
      <c r="AJ56" s="117">
        <v>0</v>
      </c>
    </row>
    <row r="57" spans="1:36" s="14" customFormat="1" x14ac:dyDescent="0.25">
      <c r="A57" s="125"/>
      <c r="B57" s="14" t="s">
        <v>501</v>
      </c>
      <c r="C57" s="25" t="s">
        <v>502</v>
      </c>
      <c r="D57" s="107">
        <v>1072518.4027799999</v>
      </c>
      <c r="E57" s="107">
        <v>1720029.8655300001</v>
      </c>
      <c r="F57" s="107">
        <v>2507151.4408500004</v>
      </c>
      <c r="G57" s="107">
        <v>934304.23717000009</v>
      </c>
      <c r="H57" s="107">
        <v>6234003.9463299988</v>
      </c>
      <c r="I57" s="107">
        <v>522101.91098999989</v>
      </c>
      <c r="J57" s="107">
        <v>630068.99951000011</v>
      </c>
      <c r="K57" s="107">
        <v>126236.92200000001</v>
      </c>
      <c r="L57" s="107">
        <v>225774.25696000003</v>
      </c>
      <c r="M57" s="107">
        <v>125144.54633000001</v>
      </c>
      <c r="N57" s="107">
        <v>630873.66821000003</v>
      </c>
      <c r="O57" s="107">
        <v>151872.68566999995</v>
      </c>
      <c r="P57" s="107">
        <v>143738.59788000002</v>
      </c>
      <c r="Q57" s="107">
        <v>114508.71451999999</v>
      </c>
      <c r="R57" s="107">
        <v>2670320.3020699997</v>
      </c>
      <c r="S57" s="107">
        <v>61994.857860000004</v>
      </c>
      <c r="T57" s="107">
        <v>51370.988870000008</v>
      </c>
      <c r="U57" s="107">
        <v>20733.795980000003</v>
      </c>
      <c r="V57" s="107">
        <v>6726.9665199999999</v>
      </c>
      <c r="W57" s="107">
        <v>16056.147130000003</v>
      </c>
      <c r="X57" s="107">
        <v>12020.109979999999</v>
      </c>
      <c r="Y57" s="107">
        <v>21871.993529999996</v>
      </c>
      <c r="Z57" s="107">
        <v>8564.8069400000004</v>
      </c>
      <c r="AA57" s="107">
        <v>18923.100409999999</v>
      </c>
      <c r="AB57" s="107">
        <v>34670.012399999992</v>
      </c>
      <c r="AC57" s="107">
        <v>9421.1273100000017</v>
      </c>
      <c r="AD57" s="107">
        <v>262353.90693</v>
      </c>
      <c r="AE57" s="107">
        <v>9166678.1553299986</v>
      </c>
      <c r="AF57" s="107">
        <v>757110.59020999994</v>
      </c>
      <c r="AG57" s="107">
        <v>357645.76980999991</v>
      </c>
      <c r="AH57" s="107">
        <v>0</v>
      </c>
      <c r="AI57" s="107">
        <v>50216.221250000002</v>
      </c>
      <c r="AJ57" s="107">
        <v>8001705.5740600014</v>
      </c>
    </row>
    <row r="58" spans="1:36" x14ac:dyDescent="0.25">
      <c r="A58" s="122"/>
      <c r="C58" s="84"/>
    </row>
    <row r="59" spans="1:36" s="14" customFormat="1" x14ac:dyDescent="0.25">
      <c r="A59" s="125"/>
      <c r="C59" s="126" t="s">
        <v>503</v>
      </c>
      <c r="D59" s="107"/>
      <c r="E59" s="107"/>
      <c r="F59" s="107"/>
      <c r="G59" s="107"/>
      <c r="H59" s="107"/>
      <c r="I59" s="107"/>
      <c r="J59" s="107"/>
      <c r="K59" s="107"/>
      <c r="L59" s="107"/>
      <c r="M59" s="107"/>
      <c r="N59" s="107"/>
      <c r="O59" s="107"/>
      <c r="P59" s="107"/>
      <c r="Q59" s="107"/>
      <c r="R59" s="107"/>
      <c r="S59" s="107"/>
      <c r="T59" s="107"/>
      <c r="U59" s="107"/>
      <c r="V59" s="107"/>
      <c r="W59" s="107"/>
      <c r="X59" s="107"/>
      <c r="Y59" s="107"/>
      <c r="Z59" s="107"/>
      <c r="AA59" s="107"/>
      <c r="AB59" s="107"/>
      <c r="AC59" s="107"/>
      <c r="AD59" s="107"/>
      <c r="AE59" s="107"/>
      <c r="AF59" s="107"/>
      <c r="AG59" s="107"/>
      <c r="AH59" s="107"/>
      <c r="AI59" s="107"/>
      <c r="AJ59" s="107"/>
    </row>
    <row r="60" spans="1:36" x14ac:dyDescent="0.25">
      <c r="A60" s="122"/>
      <c r="B60" s="82">
        <v>1499</v>
      </c>
      <c r="C60" s="84" t="s">
        <v>1517</v>
      </c>
      <c r="D60" s="117">
        <v>-168124.92222000001</v>
      </c>
      <c r="E60" s="117">
        <v>-232311.38037999999</v>
      </c>
      <c r="F60" s="117">
        <v>-916517.45030000003</v>
      </c>
      <c r="G60" s="117">
        <v>-166000.75623</v>
      </c>
      <c r="H60" s="117">
        <v>-1482954.5091299999</v>
      </c>
      <c r="I60" s="117">
        <v>-77917.41128</v>
      </c>
      <c r="J60" s="117">
        <v>-95222.835399999996</v>
      </c>
      <c r="K60" s="117">
        <v>-19304.189999999999</v>
      </c>
      <c r="L60" s="117">
        <v>-226921.41566</v>
      </c>
      <c r="M60" s="117">
        <v>-58389.161169999999</v>
      </c>
      <c r="N60" s="117">
        <v>-122835.7357</v>
      </c>
      <c r="O60" s="117">
        <v>-36961.684800000003</v>
      </c>
      <c r="P60" s="117">
        <v>-16050.164119999999</v>
      </c>
      <c r="Q60" s="117">
        <v>-75133.241840000002</v>
      </c>
      <c r="R60" s="117">
        <v>-728735.83996999997</v>
      </c>
      <c r="S60" s="117">
        <v>-9867.3330999999998</v>
      </c>
      <c r="T60" s="117">
        <v>-3853.54745</v>
      </c>
      <c r="U60" s="117">
        <v>-2395.9094500000001</v>
      </c>
      <c r="V60" s="117">
        <v>-2068.0558799999999</v>
      </c>
      <c r="W60" s="117">
        <v>-2713.7117600000001</v>
      </c>
      <c r="X60" s="117">
        <v>-1643.97497</v>
      </c>
      <c r="Y60" s="117">
        <v>-6079.1223200000004</v>
      </c>
      <c r="Z60" s="117">
        <v>-886.82492999999999</v>
      </c>
      <c r="AA60" s="117">
        <v>-6984.1432100000002</v>
      </c>
      <c r="AB60" s="117">
        <v>-12729.97004</v>
      </c>
      <c r="AC60" s="117">
        <v>-6103.7031299999999</v>
      </c>
      <c r="AD60" s="117">
        <v>-55326.296239999996</v>
      </c>
      <c r="AE60" s="117">
        <v>-2267016.6453399998</v>
      </c>
      <c r="AF60" s="117">
        <v>-142139.92569999999</v>
      </c>
      <c r="AG60" s="117">
        <v>-287378.63270999998</v>
      </c>
      <c r="AH60" s="117">
        <v>0</v>
      </c>
      <c r="AI60" s="117">
        <v>-19166.968659999999</v>
      </c>
      <c r="AJ60" s="117">
        <v>-1818331.1182699997</v>
      </c>
    </row>
    <row r="61" spans="1:36" x14ac:dyDescent="0.25">
      <c r="A61" s="122"/>
      <c r="B61" s="82">
        <v>1699</v>
      </c>
      <c r="C61" s="84" t="s">
        <v>144</v>
      </c>
      <c r="D61" s="117">
        <v>-14673.116599999999</v>
      </c>
      <c r="E61" s="117">
        <v>-42724.7739</v>
      </c>
      <c r="F61" s="117">
        <v>-49178.408020000003</v>
      </c>
      <c r="G61" s="117">
        <v>-16609.565770000001</v>
      </c>
      <c r="H61" s="117">
        <v>-123185.86429000001</v>
      </c>
      <c r="I61" s="117">
        <v>-8843.7346699999998</v>
      </c>
      <c r="J61" s="117">
        <v>-2313.2745300000001</v>
      </c>
      <c r="K61" s="117">
        <v>-22.673999999999999</v>
      </c>
      <c r="L61" s="117">
        <v>-11507.84542</v>
      </c>
      <c r="M61" s="117">
        <v>-5298.1479300000001</v>
      </c>
      <c r="N61" s="117">
        <v>-7029.7213300000003</v>
      </c>
      <c r="O61" s="117">
        <v>-567.38624000000004</v>
      </c>
      <c r="P61" s="117">
        <v>-639.04012999999998</v>
      </c>
      <c r="Q61" s="117">
        <v>-6222.1174600000004</v>
      </c>
      <c r="R61" s="117">
        <v>-42443.941710000006</v>
      </c>
      <c r="S61" s="117">
        <v>-322.76578000000001</v>
      </c>
      <c r="T61" s="117">
        <v>-937.15633000000003</v>
      </c>
      <c r="U61" s="117">
        <v>-120.61448</v>
      </c>
      <c r="V61" s="117">
        <v>-87.960260000000005</v>
      </c>
      <c r="W61" s="117">
        <v>-1.2431700000000001</v>
      </c>
      <c r="X61" s="117">
        <v>-293.87526000000003</v>
      </c>
      <c r="Y61" s="117">
        <v>-93.377549999999999</v>
      </c>
      <c r="Z61" s="117">
        <v>-62.935029999999998</v>
      </c>
      <c r="AA61" s="117">
        <v>-97.019630000000006</v>
      </c>
      <c r="AB61" s="117">
        <v>-1423.26449</v>
      </c>
      <c r="AC61" s="117">
        <v>-279.45053000000001</v>
      </c>
      <c r="AD61" s="117">
        <v>-3719.6625100000001</v>
      </c>
      <c r="AE61" s="117">
        <v>-169349.46851000001</v>
      </c>
      <c r="AF61" s="117">
        <v>-7052.3953300000003</v>
      </c>
      <c r="AG61" s="117">
        <v>-16893.95361</v>
      </c>
      <c r="AH61" s="117">
        <v>0</v>
      </c>
      <c r="AI61" s="117">
        <v>-469.84771000000001</v>
      </c>
      <c r="AJ61" s="117">
        <v>-144933.27185999998</v>
      </c>
    </row>
    <row r="62" spans="1:36" x14ac:dyDescent="0.25">
      <c r="A62" s="122"/>
      <c r="B62" s="82">
        <v>1799</v>
      </c>
      <c r="C62" s="84" t="s">
        <v>1566</v>
      </c>
      <c r="D62" s="117">
        <v>-1786.5094300000001</v>
      </c>
      <c r="E62" s="117">
        <v>-5554.0997699999998</v>
      </c>
      <c r="F62" s="117">
        <v>-18226.389380000001</v>
      </c>
      <c r="G62" s="117">
        <v>-7986.1633199999997</v>
      </c>
      <c r="H62" s="117">
        <v>-33553.161899999999</v>
      </c>
      <c r="I62" s="117">
        <v>-8100.3590000000004</v>
      </c>
      <c r="J62" s="117">
        <v>0</v>
      </c>
      <c r="K62" s="117">
        <v>0</v>
      </c>
      <c r="L62" s="117">
        <v>-317.28086000000002</v>
      </c>
      <c r="M62" s="117">
        <v>-2324.9732800000002</v>
      </c>
      <c r="N62" s="117">
        <v>-5508.3679400000001</v>
      </c>
      <c r="O62" s="117">
        <v>-765.94762000000003</v>
      </c>
      <c r="P62" s="117">
        <v>-832.53998999999999</v>
      </c>
      <c r="Q62" s="117">
        <v>-4220.5410899999997</v>
      </c>
      <c r="R62" s="117">
        <v>-22070.00978</v>
      </c>
      <c r="S62" s="117">
        <v>-1027.6860899999999</v>
      </c>
      <c r="T62" s="117">
        <v>-8.03904</v>
      </c>
      <c r="U62" s="117">
        <v>-292.20303999999999</v>
      </c>
      <c r="V62" s="117">
        <v>-19.11195</v>
      </c>
      <c r="W62" s="117">
        <v>0</v>
      </c>
      <c r="X62" s="117">
        <v>-387.84399999999999</v>
      </c>
      <c r="Y62" s="117">
        <v>0</v>
      </c>
      <c r="Z62" s="117">
        <v>0</v>
      </c>
      <c r="AA62" s="117">
        <v>0</v>
      </c>
      <c r="AB62" s="117">
        <v>-251.17760000000001</v>
      </c>
      <c r="AC62" s="117">
        <v>0</v>
      </c>
      <c r="AD62" s="117">
        <v>-1986.0617199999997</v>
      </c>
      <c r="AE62" s="117">
        <v>-57609.233399999997</v>
      </c>
      <c r="AF62" s="117">
        <v>-5508.3679400000001</v>
      </c>
      <c r="AG62" s="117">
        <v>-2661.36609</v>
      </c>
      <c r="AH62" s="117">
        <v>0</v>
      </c>
      <c r="AI62" s="117">
        <v>0</v>
      </c>
      <c r="AJ62" s="117">
        <v>-49439.499370000005</v>
      </c>
    </row>
    <row r="63" spans="1:36" x14ac:dyDescent="0.25">
      <c r="A63" s="122"/>
      <c r="B63" s="82">
        <v>1999</v>
      </c>
      <c r="C63" s="84" t="s">
        <v>237</v>
      </c>
      <c r="D63" s="117">
        <v>-46.717779999999998</v>
      </c>
      <c r="E63" s="117">
        <v>-2724.0255499999998</v>
      </c>
      <c r="F63" s="117">
        <v>-47870.567239999997</v>
      </c>
      <c r="G63" s="117">
        <v>-398.18448999999998</v>
      </c>
      <c r="H63" s="117">
        <v>-51039.495059999994</v>
      </c>
      <c r="I63" s="117">
        <v>-1065.0668000000001</v>
      </c>
      <c r="J63" s="117">
        <v>-90.73321</v>
      </c>
      <c r="K63" s="117">
        <v>-7.7649999999999997</v>
      </c>
      <c r="L63" s="117">
        <v>-132.72920999999999</v>
      </c>
      <c r="M63" s="117">
        <v>-63.05744</v>
      </c>
      <c r="N63" s="117">
        <v>-2150.5257299999998</v>
      </c>
      <c r="O63" s="117">
        <v>-252.24861999999999</v>
      </c>
      <c r="P63" s="117">
        <v>-47.169789999999999</v>
      </c>
      <c r="Q63" s="117">
        <v>-254.0872</v>
      </c>
      <c r="R63" s="117">
        <v>-4063.3829999999998</v>
      </c>
      <c r="S63" s="117">
        <v>-0.72806000000000004</v>
      </c>
      <c r="T63" s="117">
        <v>-62.665900000000001</v>
      </c>
      <c r="U63" s="117">
        <v>-593.75297999999998</v>
      </c>
      <c r="V63" s="117">
        <v>-18.804569999999998</v>
      </c>
      <c r="W63" s="117">
        <v>-15.371259999999999</v>
      </c>
      <c r="X63" s="117">
        <v>-0.91861000000000004</v>
      </c>
      <c r="Y63" s="117">
        <v>-1.0264200000000001</v>
      </c>
      <c r="Z63" s="117">
        <v>-12.9785</v>
      </c>
      <c r="AA63" s="117">
        <v>-7.9772400000000001</v>
      </c>
      <c r="AB63" s="117">
        <v>-139.98405</v>
      </c>
      <c r="AC63" s="117">
        <v>-45.573419999999999</v>
      </c>
      <c r="AD63" s="117">
        <v>-899.78101000000015</v>
      </c>
      <c r="AE63" s="117">
        <v>-56002.659069999994</v>
      </c>
      <c r="AF63" s="117">
        <v>-2158.2907299999997</v>
      </c>
      <c r="AG63" s="117">
        <v>-214.59121999999996</v>
      </c>
      <c r="AH63" s="117">
        <v>0</v>
      </c>
      <c r="AI63" s="117">
        <v>-54.577079999999995</v>
      </c>
      <c r="AJ63" s="117">
        <v>-53575.200039999989</v>
      </c>
    </row>
    <row r="64" spans="1:36" s="14" customFormat="1" x14ac:dyDescent="0.25">
      <c r="A64" s="125"/>
      <c r="B64" s="14" t="s">
        <v>504</v>
      </c>
      <c r="C64" s="126" t="s">
        <v>505</v>
      </c>
      <c r="D64" s="107">
        <v>-184631.26603000003</v>
      </c>
      <c r="E64" s="107">
        <v>-283314.27960000001</v>
      </c>
      <c r="F64" s="107">
        <v>-1031792.81494</v>
      </c>
      <c r="G64" s="107">
        <v>-190994.66980999999</v>
      </c>
      <c r="H64" s="107">
        <v>-1690733.0303799999</v>
      </c>
      <c r="I64" s="107">
        <v>-95926.571750000003</v>
      </c>
      <c r="J64" s="107">
        <v>-97626.843139999997</v>
      </c>
      <c r="K64" s="107">
        <v>-19334.628999999997</v>
      </c>
      <c r="L64" s="107">
        <v>-238879.27114999999</v>
      </c>
      <c r="M64" s="107">
        <v>-66075.339820000008</v>
      </c>
      <c r="N64" s="107">
        <v>-137524.35070000001</v>
      </c>
      <c r="O64" s="107">
        <v>-38547.26728</v>
      </c>
      <c r="P64" s="107">
        <v>-17568.91403</v>
      </c>
      <c r="Q64" s="107">
        <v>-85829.98758999999</v>
      </c>
      <c r="R64" s="107">
        <v>-797313.17446000001</v>
      </c>
      <c r="S64" s="107">
        <v>-11218.513029999998</v>
      </c>
      <c r="T64" s="107">
        <v>-4861.4087199999994</v>
      </c>
      <c r="U64" s="107">
        <v>-3402.4799499999999</v>
      </c>
      <c r="V64" s="107">
        <v>-2193.9326599999995</v>
      </c>
      <c r="W64" s="107">
        <v>-2730.3261900000002</v>
      </c>
      <c r="X64" s="107">
        <v>-2326.6128400000002</v>
      </c>
      <c r="Y64" s="107">
        <v>-6173.5262900000007</v>
      </c>
      <c r="Z64" s="107">
        <v>-962.73846000000003</v>
      </c>
      <c r="AA64" s="107">
        <v>-7089.1400800000001</v>
      </c>
      <c r="AB64" s="107">
        <v>-14544.39618</v>
      </c>
      <c r="AC64" s="107">
        <v>-6428.7270799999997</v>
      </c>
      <c r="AD64" s="107">
        <v>-61931.801479999995</v>
      </c>
      <c r="AE64" s="107">
        <v>-2549978.0063199997</v>
      </c>
      <c r="AF64" s="107">
        <v>-156858.9797</v>
      </c>
      <c r="AG64" s="107">
        <v>-307148.54363000003</v>
      </c>
      <c r="AH64" s="107">
        <v>0</v>
      </c>
      <c r="AI64" s="107">
        <v>-19691.39345</v>
      </c>
      <c r="AJ64" s="107">
        <v>-2066279.0895399998</v>
      </c>
    </row>
    <row r="65" spans="1:36" s="14" customFormat="1" x14ac:dyDescent="0.25">
      <c r="A65" s="125"/>
      <c r="C65" s="25"/>
      <c r="D65" s="107"/>
      <c r="E65" s="107"/>
      <c r="F65" s="107"/>
      <c r="G65" s="107"/>
      <c r="H65" s="107"/>
      <c r="I65" s="107"/>
      <c r="J65" s="107"/>
      <c r="K65" s="107"/>
      <c r="L65" s="107"/>
      <c r="M65" s="107"/>
      <c r="N65" s="107"/>
      <c r="O65" s="107"/>
      <c r="P65" s="107"/>
      <c r="Q65" s="107"/>
      <c r="R65" s="107"/>
      <c r="S65" s="107"/>
      <c r="T65" s="107"/>
      <c r="U65" s="107"/>
      <c r="V65" s="107"/>
      <c r="W65" s="107"/>
      <c r="X65" s="107"/>
      <c r="Y65" s="107"/>
      <c r="Z65" s="107"/>
      <c r="AA65" s="107"/>
      <c r="AB65" s="107"/>
      <c r="AC65" s="107"/>
      <c r="AD65" s="107"/>
      <c r="AE65" s="107"/>
      <c r="AF65" s="107"/>
      <c r="AG65" s="107"/>
      <c r="AH65" s="107"/>
      <c r="AI65" s="107"/>
      <c r="AJ65" s="107"/>
    </row>
    <row r="66" spans="1:36" s="14" customFormat="1" x14ac:dyDescent="0.25">
      <c r="A66" s="125"/>
      <c r="B66" s="14" t="s">
        <v>506</v>
      </c>
      <c r="C66" s="25" t="s">
        <v>507</v>
      </c>
      <c r="D66" s="107">
        <v>887887.13674999983</v>
      </c>
      <c r="E66" s="107">
        <v>1436715.5859300001</v>
      </c>
      <c r="F66" s="107">
        <v>1475358.6259100004</v>
      </c>
      <c r="G66" s="107">
        <v>743309.5673600001</v>
      </c>
      <c r="H66" s="107">
        <v>4543270.9159499984</v>
      </c>
      <c r="I66" s="107">
        <v>426175.33923999988</v>
      </c>
      <c r="J66" s="107">
        <v>532442.1563700001</v>
      </c>
      <c r="K66" s="107">
        <v>106902.29300000001</v>
      </c>
      <c r="L66" s="107">
        <v>-13105.014189999958</v>
      </c>
      <c r="M66" s="107">
        <v>59069.206510000004</v>
      </c>
      <c r="N66" s="107">
        <v>493349.31751000002</v>
      </c>
      <c r="O66" s="107">
        <v>113325.41838999995</v>
      </c>
      <c r="P66" s="107">
        <v>126169.68385000002</v>
      </c>
      <c r="Q66" s="107">
        <v>28678.726930000004</v>
      </c>
      <c r="R66" s="107">
        <v>1873007.1276099999</v>
      </c>
      <c r="S66" s="107">
        <v>50776.344830000002</v>
      </c>
      <c r="T66" s="107">
        <v>46509.580150000009</v>
      </c>
      <c r="U66" s="107">
        <v>17331.316030000002</v>
      </c>
      <c r="V66" s="107">
        <v>4533.0338600000005</v>
      </c>
      <c r="W66" s="107">
        <v>13325.820940000003</v>
      </c>
      <c r="X66" s="107">
        <v>9693.4971399999995</v>
      </c>
      <c r="Y66" s="107">
        <v>15698.467239999994</v>
      </c>
      <c r="Z66" s="107">
        <v>7602.0684799999999</v>
      </c>
      <c r="AA66" s="107">
        <v>11833.960329999998</v>
      </c>
      <c r="AB66" s="107">
        <v>20125.616219999993</v>
      </c>
      <c r="AC66" s="107">
        <v>2992.400230000002</v>
      </c>
      <c r="AD66" s="107">
        <v>200422.10545</v>
      </c>
      <c r="AE66" s="107">
        <v>6616700.1490099989</v>
      </c>
      <c r="AF66" s="107">
        <v>600251.61050999991</v>
      </c>
      <c r="AG66" s="107">
        <v>50497.226179999881</v>
      </c>
      <c r="AH66" s="107">
        <v>0</v>
      </c>
      <c r="AI66" s="107">
        <v>30524.827800000003</v>
      </c>
      <c r="AJ66" s="107">
        <v>5935426.4845200013</v>
      </c>
    </row>
    <row r="67" spans="1:36" s="14" customFormat="1" x14ac:dyDescent="0.25">
      <c r="A67" s="125"/>
      <c r="C67" s="25" t="s">
        <v>508</v>
      </c>
      <c r="D67" s="107"/>
      <c r="E67" s="107"/>
      <c r="F67" s="107"/>
      <c r="G67" s="107"/>
      <c r="H67" s="107"/>
      <c r="I67" s="107"/>
      <c r="J67" s="107"/>
      <c r="K67" s="107"/>
      <c r="L67" s="107"/>
      <c r="M67" s="107"/>
      <c r="N67" s="107"/>
      <c r="O67" s="107"/>
      <c r="P67" s="107"/>
      <c r="Q67" s="107"/>
      <c r="R67" s="107"/>
      <c r="S67" s="107"/>
      <c r="T67" s="107"/>
      <c r="U67" s="107"/>
      <c r="V67" s="107"/>
      <c r="W67" s="107"/>
      <c r="X67" s="107"/>
      <c r="Y67" s="107"/>
      <c r="Z67" s="107"/>
      <c r="AA67" s="107"/>
      <c r="AB67" s="107"/>
      <c r="AC67" s="107"/>
      <c r="AD67" s="107"/>
      <c r="AE67" s="107"/>
      <c r="AF67" s="107"/>
      <c r="AG67" s="107"/>
      <c r="AH67" s="107"/>
      <c r="AI67" s="107"/>
      <c r="AJ67" s="107"/>
    </row>
    <row r="68" spans="1:36" s="14" customFormat="1" x14ac:dyDescent="0.25">
      <c r="A68" s="125"/>
      <c r="C68" s="25"/>
      <c r="D68" s="107"/>
      <c r="E68" s="107"/>
      <c r="F68" s="107"/>
      <c r="G68" s="107"/>
      <c r="H68" s="107"/>
      <c r="I68" s="107"/>
      <c r="J68" s="107"/>
      <c r="K68" s="107"/>
      <c r="L68" s="107"/>
      <c r="M68" s="107"/>
      <c r="N68" s="107"/>
      <c r="O68" s="107"/>
      <c r="P68" s="107"/>
      <c r="Q68" s="107"/>
      <c r="R68" s="107"/>
      <c r="S68" s="107"/>
      <c r="T68" s="107"/>
      <c r="U68" s="107"/>
      <c r="V68" s="107"/>
      <c r="W68" s="107"/>
      <c r="X68" s="107"/>
      <c r="Y68" s="107"/>
      <c r="Z68" s="107"/>
      <c r="AA68" s="107"/>
      <c r="AB68" s="107"/>
      <c r="AC68" s="107"/>
      <c r="AD68" s="107"/>
      <c r="AE68" s="107"/>
      <c r="AF68" s="107"/>
      <c r="AG68" s="107"/>
      <c r="AH68" s="107"/>
      <c r="AI68" s="107"/>
      <c r="AJ68" s="107"/>
    </row>
    <row r="69" spans="1:36" s="14" customFormat="1" x14ac:dyDescent="0.25">
      <c r="A69" s="125"/>
      <c r="B69" s="189">
        <v>210110</v>
      </c>
      <c r="C69" s="126" t="s">
        <v>245</v>
      </c>
      <c r="D69" s="107">
        <v>833556.60574999999</v>
      </c>
      <c r="E69" s="107">
        <v>930340.52286999999</v>
      </c>
      <c r="F69" s="107">
        <v>2627204.98019</v>
      </c>
      <c r="G69" s="107">
        <v>1478628.0202299999</v>
      </c>
      <c r="H69" s="107">
        <v>5869730.12904</v>
      </c>
      <c r="I69" s="107">
        <v>182272.45246</v>
      </c>
      <c r="J69" s="107">
        <v>755459.33163999999</v>
      </c>
      <c r="K69" s="107">
        <v>462429.98599999998</v>
      </c>
      <c r="L69" s="107">
        <v>0</v>
      </c>
      <c r="M69" s="107">
        <v>37240.325929999999</v>
      </c>
      <c r="N69" s="107">
        <v>148868.92160999999</v>
      </c>
      <c r="O69" s="107">
        <v>74280.235650000002</v>
      </c>
      <c r="P69" s="107">
        <v>140908.79509999999</v>
      </c>
      <c r="Q69" s="107">
        <v>37.399880000000003</v>
      </c>
      <c r="R69" s="107">
        <v>1801497.4482700001</v>
      </c>
      <c r="S69" s="107">
        <v>0</v>
      </c>
      <c r="T69" s="107">
        <v>14555.267739999999</v>
      </c>
      <c r="U69" s="107">
        <v>7302.7139999999999</v>
      </c>
      <c r="V69" s="107">
        <v>3345.1033600000001</v>
      </c>
      <c r="W69" s="107">
        <v>173.77805000000001</v>
      </c>
      <c r="X69" s="107">
        <v>36.57367</v>
      </c>
      <c r="Y69" s="107">
        <v>0</v>
      </c>
      <c r="Z69" s="107">
        <v>3009.9217100000001</v>
      </c>
      <c r="AA69" s="107">
        <v>0</v>
      </c>
      <c r="AB69" s="107">
        <v>0</v>
      </c>
      <c r="AC69" s="107">
        <v>0</v>
      </c>
      <c r="AD69" s="107">
        <v>28423.358530000001</v>
      </c>
      <c r="AE69" s="107">
        <v>7699650.9358399995</v>
      </c>
      <c r="AF69" s="107">
        <v>611298.90760999999</v>
      </c>
      <c r="AG69" s="107">
        <v>40585.42929</v>
      </c>
      <c r="AH69" s="107">
        <v>0</v>
      </c>
      <c r="AI69" s="107">
        <v>0</v>
      </c>
      <c r="AJ69" s="107">
        <v>7047766.5989400009</v>
      </c>
    </row>
    <row r="70" spans="1:36" s="14" customFormat="1" x14ac:dyDescent="0.25">
      <c r="A70" s="125"/>
      <c r="B70" s="14">
        <v>11</v>
      </c>
      <c r="C70" s="25" t="s">
        <v>12</v>
      </c>
      <c r="D70" s="107">
        <v>851347.57114999997</v>
      </c>
      <c r="E70" s="107">
        <v>1203729.1572400001</v>
      </c>
      <c r="F70" s="107">
        <v>1740514.4751200001</v>
      </c>
      <c r="G70" s="107">
        <v>895515.05325999996</v>
      </c>
      <c r="H70" s="107">
        <v>4691106.2567699999</v>
      </c>
      <c r="I70" s="107">
        <v>430335.95565999998</v>
      </c>
      <c r="J70" s="107">
        <v>871739.41725000006</v>
      </c>
      <c r="K70" s="107">
        <v>297817.12400000001</v>
      </c>
      <c r="L70" s="107">
        <v>72585.906529999993</v>
      </c>
      <c r="M70" s="107">
        <v>163183.69334999999</v>
      </c>
      <c r="N70" s="107">
        <v>736322.44004999998</v>
      </c>
      <c r="O70" s="107">
        <v>150658.30179999999</v>
      </c>
      <c r="P70" s="107">
        <v>163296.08069999999</v>
      </c>
      <c r="Q70" s="107">
        <v>72369.493489999993</v>
      </c>
      <c r="R70" s="107">
        <v>2958308.4128299998</v>
      </c>
      <c r="S70" s="107">
        <v>67381.469809999995</v>
      </c>
      <c r="T70" s="107">
        <v>29676.34475</v>
      </c>
      <c r="U70" s="107">
        <v>10340.623159999999</v>
      </c>
      <c r="V70" s="107">
        <v>1984.3271199999999</v>
      </c>
      <c r="W70" s="107">
        <v>59570.614350000003</v>
      </c>
      <c r="X70" s="107">
        <v>3134.4885899999999</v>
      </c>
      <c r="Y70" s="107">
        <v>9134.2929499999991</v>
      </c>
      <c r="Z70" s="107">
        <v>6793.6288199999999</v>
      </c>
      <c r="AA70" s="107">
        <v>7038.1644900000001</v>
      </c>
      <c r="AB70" s="107">
        <v>23371.85973</v>
      </c>
      <c r="AC70" s="107">
        <v>4390.1098300000003</v>
      </c>
      <c r="AD70" s="107">
        <v>222815.92360000001</v>
      </c>
      <c r="AE70" s="107">
        <v>7872230.5932</v>
      </c>
      <c r="AF70" s="107">
        <v>1034139.5640499999</v>
      </c>
      <c r="AG70" s="107">
        <v>237753.92699999997</v>
      </c>
      <c r="AH70" s="107">
        <v>0</v>
      </c>
      <c r="AI70" s="107">
        <v>20562.56727</v>
      </c>
      <c r="AJ70" s="107">
        <v>6579774.5348800002</v>
      </c>
    </row>
    <row r="71" spans="1:36" x14ac:dyDescent="0.25">
      <c r="A71" s="122"/>
      <c r="B71" s="82">
        <v>-1103</v>
      </c>
      <c r="C71" s="84" t="s">
        <v>20</v>
      </c>
      <c r="D71" s="117">
        <v>-103605.11676</v>
      </c>
      <c r="E71" s="117">
        <v>-94441.237550000005</v>
      </c>
      <c r="F71" s="117">
        <v>-282503.16470999998</v>
      </c>
      <c r="G71" s="117">
        <v>-329668.69708999997</v>
      </c>
      <c r="H71" s="117">
        <v>-810218.21610999992</v>
      </c>
      <c r="I71" s="117">
        <v>-128102.00701</v>
      </c>
      <c r="J71" s="117">
        <v>-388864.83377999999</v>
      </c>
      <c r="K71" s="117">
        <v>-176761.299</v>
      </c>
      <c r="L71" s="117">
        <v>-45226.489719999998</v>
      </c>
      <c r="M71" s="117">
        <v>-88124.943759999995</v>
      </c>
      <c r="N71" s="117">
        <v>-290434.50401999999</v>
      </c>
      <c r="O71" s="117">
        <v>-36646.547160000002</v>
      </c>
      <c r="P71" s="117">
        <v>-65857.717900000003</v>
      </c>
      <c r="Q71" s="117">
        <v>-34144.486440000001</v>
      </c>
      <c r="R71" s="117">
        <v>-1254162.8287899999</v>
      </c>
      <c r="S71" s="117">
        <v>-30397.389930000001</v>
      </c>
      <c r="T71" s="117">
        <v>-13945.767169999999</v>
      </c>
      <c r="U71" s="117">
        <v>-1899.01485</v>
      </c>
      <c r="V71" s="117">
        <v>-206.19702000000001</v>
      </c>
      <c r="W71" s="117">
        <v>-47523.491260000003</v>
      </c>
      <c r="X71" s="117">
        <v>-1792.0048300000001</v>
      </c>
      <c r="Y71" s="117">
        <v>-3194.3974199999998</v>
      </c>
      <c r="Z71" s="117">
        <v>-3303.7433299999998</v>
      </c>
      <c r="AA71" s="117">
        <v>-3507.9050699999998</v>
      </c>
      <c r="AB71" s="117">
        <v>-10209.183849999999</v>
      </c>
      <c r="AC71" s="117">
        <v>-3181.4817800000001</v>
      </c>
      <c r="AD71" s="117">
        <v>-119160.57650999998</v>
      </c>
      <c r="AE71" s="117">
        <v>-2183541.6214099997</v>
      </c>
      <c r="AF71" s="117">
        <v>-467195.80301999999</v>
      </c>
      <c r="AG71" s="117">
        <v>-133557.6305</v>
      </c>
      <c r="AH71" s="117">
        <v>0</v>
      </c>
      <c r="AI71" s="117">
        <v>-9883.7842700000001</v>
      </c>
      <c r="AJ71" s="117">
        <v>-1572904.4036199998</v>
      </c>
    </row>
    <row r="72" spans="1:36" s="14" customFormat="1" x14ac:dyDescent="0.25">
      <c r="A72" s="125"/>
      <c r="B72" s="14" t="s">
        <v>510</v>
      </c>
      <c r="C72" s="25" t="s">
        <v>509</v>
      </c>
      <c r="D72" s="107">
        <v>747742.45438999997</v>
      </c>
      <c r="E72" s="107">
        <v>1109287.9196900001</v>
      </c>
      <c r="F72" s="107">
        <v>1458011.3104100002</v>
      </c>
      <c r="G72" s="107">
        <v>565846.35617000004</v>
      </c>
      <c r="H72" s="107">
        <v>3880888.0406599999</v>
      </c>
      <c r="I72" s="107">
        <v>302233.94864999998</v>
      </c>
      <c r="J72" s="107">
        <v>482874.58347000007</v>
      </c>
      <c r="K72" s="107">
        <v>121055.82500000001</v>
      </c>
      <c r="L72" s="107">
        <v>27359.416809999995</v>
      </c>
      <c r="M72" s="107">
        <v>75058.749589999992</v>
      </c>
      <c r="N72" s="107">
        <v>445887.93602999998</v>
      </c>
      <c r="O72" s="107">
        <v>114011.75463999998</v>
      </c>
      <c r="P72" s="107">
        <v>97438.362799999988</v>
      </c>
      <c r="Q72" s="107">
        <v>38225.007049999993</v>
      </c>
      <c r="R72" s="107">
        <v>1704145.5840399999</v>
      </c>
      <c r="S72" s="107">
        <v>36984.07987999999</v>
      </c>
      <c r="T72" s="107">
        <v>15730.577580000001</v>
      </c>
      <c r="U72" s="107">
        <v>8441.6083099999996</v>
      </c>
      <c r="V72" s="107">
        <v>1778.1300999999999</v>
      </c>
      <c r="W72" s="107">
        <v>12047.123090000001</v>
      </c>
      <c r="X72" s="107">
        <v>1342.4837599999998</v>
      </c>
      <c r="Y72" s="107">
        <v>5939.8955299999998</v>
      </c>
      <c r="Z72" s="107">
        <v>3489.8854900000001</v>
      </c>
      <c r="AA72" s="107">
        <v>3530.2594200000003</v>
      </c>
      <c r="AB72" s="107">
        <v>13162.675880000001</v>
      </c>
      <c r="AC72" s="107">
        <v>1208.6280500000003</v>
      </c>
      <c r="AD72" s="107">
        <v>103655.34709000002</v>
      </c>
      <c r="AE72" s="107">
        <v>5688688.9717900008</v>
      </c>
      <c r="AF72" s="107">
        <v>566943.76102999994</v>
      </c>
      <c r="AG72" s="107">
        <v>104196.29649999997</v>
      </c>
      <c r="AH72" s="107">
        <v>0</v>
      </c>
      <c r="AI72" s="107">
        <v>10678.782999999999</v>
      </c>
      <c r="AJ72" s="107">
        <v>5006870.1312600002</v>
      </c>
    </row>
    <row r="73" spans="1:36" s="14" customFormat="1" x14ac:dyDescent="0.25">
      <c r="A73" s="125"/>
      <c r="C73" s="25"/>
      <c r="D73" s="107"/>
      <c r="E73" s="107"/>
      <c r="F73" s="107"/>
      <c r="G73" s="107"/>
      <c r="H73" s="107"/>
      <c r="I73" s="107"/>
      <c r="J73" s="107"/>
      <c r="K73" s="107"/>
      <c r="L73" s="107"/>
      <c r="M73" s="107"/>
      <c r="N73" s="107"/>
      <c r="O73" s="107"/>
      <c r="P73" s="107"/>
      <c r="Q73" s="107"/>
      <c r="R73" s="107"/>
      <c r="S73" s="107"/>
      <c r="T73" s="107"/>
      <c r="U73" s="107"/>
      <c r="V73" s="107"/>
      <c r="W73" s="107"/>
      <c r="X73" s="107"/>
      <c r="Y73" s="107"/>
      <c r="Z73" s="107"/>
      <c r="AA73" s="107"/>
      <c r="AB73" s="107"/>
      <c r="AC73" s="107"/>
      <c r="AD73" s="107"/>
      <c r="AE73" s="107"/>
      <c r="AF73" s="107"/>
      <c r="AG73" s="107"/>
      <c r="AH73" s="107"/>
      <c r="AI73" s="107"/>
      <c r="AJ73" s="107"/>
    </row>
    <row r="74" spans="1:36" s="14" customFormat="1" x14ac:dyDescent="0.25">
      <c r="A74" s="125"/>
      <c r="B74" s="14" t="s">
        <v>511</v>
      </c>
      <c r="C74" s="25" t="s">
        <v>512</v>
      </c>
      <c r="D74" s="107">
        <v>140144.68235999986</v>
      </c>
      <c r="E74" s="100">
        <v>327427.66623999993</v>
      </c>
      <c r="F74" s="107">
        <v>17347.315500000259</v>
      </c>
      <c r="G74" s="107">
        <v>177463.21119000006</v>
      </c>
      <c r="H74" s="107">
        <v>662382.87528999848</v>
      </c>
      <c r="I74" s="107">
        <v>123941.39058999991</v>
      </c>
      <c r="J74" s="107">
        <v>49567.572900000028</v>
      </c>
      <c r="K74" s="107">
        <v>-14153.532000000007</v>
      </c>
      <c r="L74" s="107">
        <v>-40464.430999999953</v>
      </c>
      <c r="M74" s="107">
        <v>-15989.543079999989</v>
      </c>
      <c r="N74" s="107">
        <v>47461.38148000004</v>
      </c>
      <c r="O74" s="107">
        <v>-686.33625000003667</v>
      </c>
      <c r="P74" s="107">
        <v>28731.321050000028</v>
      </c>
      <c r="Q74" s="107">
        <v>-9546.2801199999885</v>
      </c>
      <c r="R74" s="107">
        <v>168861.54356999998</v>
      </c>
      <c r="S74" s="107">
        <v>13792.264950000012</v>
      </c>
      <c r="T74" s="107">
        <v>30779.002570000008</v>
      </c>
      <c r="U74" s="107">
        <v>8889.7077200000022</v>
      </c>
      <c r="V74" s="107">
        <v>2754.9037600000006</v>
      </c>
      <c r="W74" s="107">
        <v>1278.6978500000023</v>
      </c>
      <c r="X74" s="107">
        <v>8351.0133800000003</v>
      </c>
      <c r="Y74" s="107">
        <v>9758.5717099999947</v>
      </c>
      <c r="Z74" s="107">
        <v>4112.1829899999993</v>
      </c>
      <c r="AA74" s="107">
        <v>8303.7009099999977</v>
      </c>
      <c r="AB74" s="107">
        <v>6962.9403399999919</v>
      </c>
      <c r="AC74" s="107">
        <v>1783.7721800000018</v>
      </c>
      <c r="AD74" s="107">
        <v>96766.758359999978</v>
      </c>
      <c r="AE74" s="107">
        <v>928011.17721999809</v>
      </c>
      <c r="AF74" s="107">
        <v>33307.849479999975</v>
      </c>
      <c r="AG74" s="107">
        <v>-53699.070320000086</v>
      </c>
      <c r="AH74" s="107">
        <v>0</v>
      </c>
      <c r="AI74" s="107">
        <v>19846.044800000003</v>
      </c>
      <c r="AJ74" s="107">
        <v>928556.35326000117</v>
      </c>
    </row>
    <row r="75" spans="1:36" s="14" customFormat="1" x14ac:dyDescent="0.25">
      <c r="A75" s="125"/>
      <c r="C75" s="25"/>
      <c r="D75" s="107"/>
      <c r="E75" s="107"/>
      <c r="F75" s="107"/>
      <c r="G75" s="107"/>
      <c r="H75" s="107"/>
      <c r="I75" s="107"/>
      <c r="J75" s="107"/>
      <c r="K75" s="107"/>
      <c r="L75" s="107"/>
      <c r="M75" s="107"/>
      <c r="N75" s="107"/>
      <c r="O75" s="107"/>
      <c r="P75" s="107"/>
      <c r="Q75" s="107"/>
      <c r="R75" s="107"/>
      <c r="S75" s="107"/>
      <c r="T75" s="107"/>
      <c r="U75" s="107"/>
      <c r="V75" s="107"/>
      <c r="W75" s="107"/>
      <c r="X75" s="107"/>
      <c r="Y75" s="107"/>
      <c r="Z75" s="107"/>
      <c r="AA75" s="107"/>
      <c r="AB75" s="107"/>
      <c r="AC75" s="107"/>
      <c r="AD75" s="107"/>
      <c r="AE75" s="107"/>
      <c r="AF75" s="107"/>
      <c r="AG75" s="107"/>
      <c r="AH75" s="107"/>
      <c r="AI75" s="107"/>
      <c r="AJ75" s="107"/>
    </row>
    <row r="76" spans="1:36" s="14" customFormat="1" x14ac:dyDescent="0.25">
      <c r="A76" s="125"/>
      <c r="C76" s="25" t="s">
        <v>513</v>
      </c>
      <c r="D76" s="107"/>
      <c r="E76" s="107"/>
      <c r="F76" s="107"/>
      <c r="G76" s="107"/>
      <c r="H76" s="107"/>
      <c r="I76" s="107"/>
      <c r="J76" s="107"/>
      <c r="K76" s="107"/>
      <c r="L76" s="107"/>
      <c r="M76" s="107"/>
      <c r="N76" s="107"/>
      <c r="O76" s="107"/>
      <c r="P76" s="107"/>
      <c r="Q76" s="107"/>
      <c r="R76" s="107"/>
      <c r="S76" s="107"/>
      <c r="T76" s="107"/>
      <c r="U76" s="107"/>
      <c r="V76" s="107"/>
      <c r="W76" s="107"/>
      <c r="X76" s="107"/>
      <c r="Y76" s="107"/>
      <c r="Z76" s="107"/>
      <c r="AA76" s="107"/>
      <c r="AB76" s="107"/>
      <c r="AC76" s="107"/>
      <c r="AD76" s="107"/>
      <c r="AE76" s="107"/>
      <c r="AF76" s="107"/>
      <c r="AG76" s="107"/>
      <c r="AH76" s="107"/>
      <c r="AI76" s="107"/>
      <c r="AJ76" s="107"/>
    </row>
    <row r="77" spans="1:36" s="14" customFormat="1" x14ac:dyDescent="0.25">
      <c r="A77" s="125"/>
      <c r="C77" s="25" t="s">
        <v>514</v>
      </c>
      <c r="D77" s="107"/>
      <c r="E77" s="107"/>
      <c r="F77" s="107"/>
      <c r="G77" s="107"/>
      <c r="H77" s="107"/>
      <c r="I77" s="107"/>
      <c r="J77" s="107"/>
      <c r="K77" s="107"/>
      <c r="L77" s="107"/>
      <c r="M77" s="107"/>
      <c r="N77" s="107"/>
      <c r="O77" s="107"/>
      <c r="P77" s="107"/>
      <c r="Q77" s="107"/>
      <c r="R77" s="107"/>
      <c r="S77" s="107"/>
      <c r="T77" s="107"/>
      <c r="U77" s="107"/>
      <c r="V77" s="107"/>
      <c r="W77" s="107"/>
      <c r="X77" s="107"/>
      <c r="Y77" s="107"/>
      <c r="Z77" s="107"/>
      <c r="AA77" s="107"/>
      <c r="AB77" s="107"/>
      <c r="AC77" s="107"/>
      <c r="AD77" s="107"/>
      <c r="AE77" s="107"/>
      <c r="AF77" s="107"/>
      <c r="AG77" s="107"/>
      <c r="AH77" s="107"/>
      <c r="AI77" s="107"/>
      <c r="AJ77" s="107"/>
    </row>
    <row r="78" spans="1:36" s="14" customFormat="1" x14ac:dyDescent="0.25">
      <c r="A78" s="125"/>
      <c r="C78" s="25" t="s">
        <v>515</v>
      </c>
      <c r="D78" s="107"/>
      <c r="E78" s="107"/>
      <c r="F78" s="107"/>
      <c r="G78" s="107"/>
      <c r="H78" s="107"/>
      <c r="I78" s="107"/>
      <c r="J78" s="107"/>
      <c r="K78" s="107"/>
      <c r="L78" s="107"/>
      <c r="M78" s="107"/>
      <c r="N78" s="107"/>
      <c r="O78" s="107"/>
      <c r="P78" s="107"/>
      <c r="Q78" s="107"/>
      <c r="R78" s="107"/>
      <c r="S78" s="107"/>
      <c r="T78" s="107"/>
      <c r="U78" s="107"/>
      <c r="V78" s="107"/>
      <c r="W78" s="107"/>
      <c r="X78" s="107"/>
      <c r="Y78" s="107"/>
      <c r="Z78" s="107"/>
      <c r="AA78" s="107"/>
      <c r="AB78" s="107"/>
      <c r="AC78" s="107"/>
      <c r="AD78" s="107"/>
      <c r="AE78" s="107"/>
      <c r="AF78" s="107"/>
      <c r="AG78" s="107"/>
      <c r="AH78" s="107"/>
      <c r="AI78" s="107"/>
      <c r="AJ78" s="107"/>
    </row>
    <row r="79" spans="1:36" s="14" customFormat="1" x14ac:dyDescent="0.25">
      <c r="A79" s="125"/>
      <c r="C79" s="126" t="s">
        <v>516</v>
      </c>
      <c r="D79" s="107"/>
      <c r="E79" s="107"/>
      <c r="F79" s="107"/>
      <c r="G79" s="107"/>
      <c r="H79" s="107"/>
      <c r="I79" s="107"/>
      <c r="J79" s="107"/>
      <c r="K79" s="107"/>
      <c r="L79" s="107"/>
      <c r="M79" s="107"/>
      <c r="N79" s="107"/>
      <c r="O79" s="107"/>
      <c r="P79" s="107"/>
      <c r="Q79" s="107"/>
      <c r="R79" s="107"/>
      <c r="S79" s="107"/>
      <c r="T79" s="107"/>
      <c r="U79" s="107"/>
      <c r="V79" s="107"/>
      <c r="W79" s="107"/>
      <c r="X79" s="107"/>
      <c r="Y79" s="107"/>
      <c r="Z79" s="107"/>
      <c r="AA79" s="107"/>
      <c r="AB79" s="107"/>
      <c r="AC79" s="107"/>
      <c r="AD79" s="107"/>
      <c r="AE79" s="107"/>
      <c r="AF79" s="107"/>
      <c r="AG79" s="107"/>
      <c r="AH79" s="107"/>
      <c r="AI79" s="107"/>
      <c r="AJ79" s="107"/>
    </row>
    <row r="80" spans="1:36" x14ac:dyDescent="0.25">
      <c r="A80" s="122"/>
      <c r="B80" s="82">
        <v>2101</v>
      </c>
      <c r="C80" s="84" t="s">
        <v>243</v>
      </c>
      <c r="D80" s="117">
        <v>2800216.1923000002</v>
      </c>
      <c r="E80" s="117">
        <v>2737906.88692</v>
      </c>
      <c r="F80" s="117">
        <v>7229246.2871300001</v>
      </c>
      <c r="G80" s="117">
        <v>2800488.5112899998</v>
      </c>
      <c r="H80" s="117">
        <v>15567857.877640001</v>
      </c>
      <c r="I80" s="117">
        <v>962397.48326999997</v>
      </c>
      <c r="J80" s="117">
        <v>2106113.0586399999</v>
      </c>
      <c r="K80" s="117">
        <v>502615.092</v>
      </c>
      <c r="L80" s="117">
        <v>11267.245010000001</v>
      </c>
      <c r="M80" s="117">
        <v>339829.32610000001</v>
      </c>
      <c r="N80" s="117">
        <v>2062830.79645</v>
      </c>
      <c r="O80" s="117">
        <v>293624.38919999998</v>
      </c>
      <c r="P80" s="117">
        <v>427928.19647000002</v>
      </c>
      <c r="Q80" s="117">
        <v>74655.044500000004</v>
      </c>
      <c r="R80" s="117">
        <v>6781260.6316400003</v>
      </c>
      <c r="S80" s="117">
        <v>174155.49213999999</v>
      </c>
      <c r="T80" s="117">
        <v>64101.214840000001</v>
      </c>
      <c r="U80" s="117">
        <v>34331.480280000003</v>
      </c>
      <c r="V80" s="117">
        <v>8631.8646599999993</v>
      </c>
      <c r="W80" s="117">
        <v>114075.21943</v>
      </c>
      <c r="X80" s="117">
        <v>2887.0019900000002</v>
      </c>
      <c r="Y80" s="117">
        <v>6730.7101300000004</v>
      </c>
      <c r="Z80" s="117">
        <v>10123.19724</v>
      </c>
      <c r="AA80" s="117">
        <v>5925.9983499999998</v>
      </c>
      <c r="AB80" s="117">
        <v>62588.312700000002</v>
      </c>
      <c r="AC80" s="117">
        <v>4400.2502299999996</v>
      </c>
      <c r="AD80" s="117">
        <v>487950.74199000007</v>
      </c>
      <c r="AE80" s="117">
        <v>22837069.251270004</v>
      </c>
      <c r="AF80" s="117">
        <v>2565445.88845</v>
      </c>
      <c r="AG80" s="117">
        <v>359728.43576999998</v>
      </c>
      <c r="AH80" s="117">
        <v>0</v>
      </c>
      <c r="AI80" s="117">
        <v>17056.958709999999</v>
      </c>
      <c r="AJ80" s="117">
        <v>19894837.968339998</v>
      </c>
    </row>
    <row r="81" spans="1:36" x14ac:dyDescent="0.25">
      <c r="A81" s="122"/>
      <c r="B81" s="82">
        <v>-210110</v>
      </c>
      <c r="C81" s="84" t="s">
        <v>1572</v>
      </c>
      <c r="D81" s="117">
        <v>-833556.60574999999</v>
      </c>
      <c r="E81" s="117">
        <v>-930340.52286999999</v>
      </c>
      <c r="F81" s="117">
        <v>-2627204.98019</v>
      </c>
      <c r="G81" s="117">
        <v>-1478628.0202299999</v>
      </c>
      <c r="H81" s="117">
        <v>-5869730.12904</v>
      </c>
      <c r="I81" s="117">
        <v>-182272.45246</v>
      </c>
      <c r="J81" s="117">
        <v>-755459.33163999999</v>
      </c>
      <c r="K81" s="117">
        <v>-462429.98599999998</v>
      </c>
      <c r="L81" s="117">
        <v>0</v>
      </c>
      <c r="M81" s="117">
        <v>-37240.325929999999</v>
      </c>
      <c r="N81" s="117">
        <v>-148868.92160999999</v>
      </c>
      <c r="O81" s="117">
        <v>-74280.235650000002</v>
      </c>
      <c r="P81" s="117">
        <v>-140908.79509999999</v>
      </c>
      <c r="Q81" s="117">
        <v>-37.399880000000003</v>
      </c>
      <c r="R81" s="117">
        <v>-1801497.4482700001</v>
      </c>
      <c r="S81" s="117">
        <v>0</v>
      </c>
      <c r="T81" s="117">
        <v>-14555.267739999999</v>
      </c>
      <c r="U81" s="117">
        <v>-7302.7139999999999</v>
      </c>
      <c r="V81" s="117">
        <v>-3345.1033600000001</v>
      </c>
      <c r="W81" s="117">
        <v>-173.77805000000001</v>
      </c>
      <c r="X81" s="117">
        <v>-36.57367</v>
      </c>
      <c r="Y81" s="117">
        <v>0</v>
      </c>
      <c r="Z81" s="117">
        <v>-3009.9217100000001</v>
      </c>
      <c r="AA81" s="117">
        <v>0</v>
      </c>
      <c r="AB81" s="117">
        <v>0</v>
      </c>
      <c r="AC81" s="117">
        <v>0</v>
      </c>
      <c r="AD81" s="117">
        <v>-28423.358530000001</v>
      </c>
      <c r="AE81" s="117">
        <v>-7699650.9358399995</v>
      </c>
      <c r="AF81" s="117">
        <v>-611298.90760999999</v>
      </c>
      <c r="AG81" s="117">
        <v>-40585.42929</v>
      </c>
      <c r="AH81" s="117">
        <v>0</v>
      </c>
      <c r="AI81" s="117">
        <v>0</v>
      </c>
      <c r="AJ81" s="117">
        <v>-7047766.5989400009</v>
      </c>
    </row>
    <row r="82" spans="1:36" x14ac:dyDescent="0.25">
      <c r="A82" s="122"/>
      <c r="B82" s="82">
        <v>-210130</v>
      </c>
      <c r="C82" s="84" t="s">
        <v>248</v>
      </c>
      <c r="D82" s="117">
        <v>-6708.7225399999998</v>
      </c>
      <c r="E82" s="117">
        <v>-9932.97408</v>
      </c>
      <c r="F82" s="117">
        <v>-26518.71573</v>
      </c>
      <c r="G82" s="117">
        <v>-9290.7994199999994</v>
      </c>
      <c r="H82" s="117">
        <v>-52451.211769999994</v>
      </c>
      <c r="I82" s="117">
        <v>-1759.9240199999999</v>
      </c>
      <c r="J82" s="117">
        <v>-5807.78125</v>
      </c>
      <c r="K82" s="117">
        <v>-2692.4110000000001</v>
      </c>
      <c r="L82" s="117">
        <v>0</v>
      </c>
      <c r="M82" s="117">
        <v>-316.79743000000002</v>
      </c>
      <c r="N82" s="117">
        <v>-4132.8931199999997</v>
      </c>
      <c r="O82" s="117">
        <v>-360.14636000000002</v>
      </c>
      <c r="P82" s="117">
        <v>-1428.39481</v>
      </c>
      <c r="Q82" s="117">
        <v>-18.16093</v>
      </c>
      <c r="R82" s="117">
        <v>-16516.50892</v>
      </c>
      <c r="S82" s="117">
        <v>-210.08187000000001</v>
      </c>
      <c r="T82" s="117">
        <v>-67.733999999999995</v>
      </c>
      <c r="U82" s="117">
        <v>-332.34109999999998</v>
      </c>
      <c r="V82" s="117">
        <v>-191.56456</v>
      </c>
      <c r="W82" s="117">
        <v>-3</v>
      </c>
      <c r="X82" s="117">
        <v>-60.748779999999996</v>
      </c>
      <c r="Y82" s="117">
        <v>0</v>
      </c>
      <c r="Z82" s="117">
        <v>-17.377020000000002</v>
      </c>
      <c r="AA82" s="117">
        <v>0</v>
      </c>
      <c r="AB82" s="117">
        <v>-20.4772</v>
      </c>
      <c r="AC82" s="117">
        <v>0</v>
      </c>
      <c r="AD82" s="117">
        <v>-903.3245300000001</v>
      </c>
      <c r="AE82" s="117">
        <v>-69871.045219999985</v>
      </c>
      <c r="AF82" s="117">
        <v>-6825.3041199999998</v>
      </c>
      <c r="AG82" s="117">
        <v>-508.36198999999999</v>
      </c>
      <c r="AH82" s="117">
        <v>0</v>
      </c>
      <c r="AI82" s="117">
        <v>0</v>
      </c>
      <c r="AJ82" s="117">
        <v>-62537.379109999987</v>
      </c>
    </row>
    <row r="83" spans="1:36" x14ac:dyDescent="0.25">
      <c r="A83" s="122"/>
      <c r="B83" s="82">
        <v>-210150</v>
      </c>
      <c r="C83" s="84" t="s">
        <v>252</v>
      </c>
      <c r="D83" s="117">
        <v>-31397.084579999999</v>
      </c>
      <c r="E83" s="117">
        <v>-14206.92369</v>
      </c>
      <c r="F83" s="117">
        <v>-61109.181400000001</v>
      </c>
      <c r="G83" s="117">
        <v>-28375.154699999999</v>
      </c>
      <c r="H83" s="117">
        <v>-135088.34437000001</v>
      </c>
      <c r="I83" s="117">
        <v>-6389.8224899999996</v>
      </c>
      <c r="J83" s="117">
        <v>-32806.081789999997</v>
      </c>
      <c r="K83" s="117">
        <v>-3296.7930000000001</v>
      </c>
      <c r="L83" s="117">
        <v>0</v>
      </c>
      <c r="M83" s="117">
        <v>-760.83761000000004</v>
      </c>
      <c r="N83" s="117">
        <v>-19540.872429999999</v>
      </c>
      <c r="O83" s="117">
        <v>-752.96115999999995</v>
      </c>
      <c r="P83" s="117">
        <v>-2809.70829</v>
      </c>
      <c r="Q83" s="117">
        <v>-50.232500000000002</v>
      </c>
      <c r="R83" s="117">
        <v>-66407.309269999998</v>
      </c>
      <c r="S83" s="117">
        <v>-1172.35258</v>
      </c>
      <c r="T83" s="117">
        <v>-359.82547</v>
      </c>
      <c r="U83" s="117">
        <v>-381.17228999999998</v>
      </c>
      <c r="V83" s="117">
        <v>-12.154400000000001</v>
      </c>
      <c r="W83" s="117">
        <v>-88.328959999999995</v>
      </c>
      <c r="X83" s="117">
        <v>0</v>
      </c>
      <c r="Y83" s="117">
        <v>-4.6527000000000003</v>
      </c>
      <c r="Z83" s="117">
        <v>-13.56629</v>
      </c>
      <c r="AA83" s="117">
        <v>0</v>
      </c>
      <c r="AB83" s="117">
        <v>-78.63879</v>
      </c>
      <c r="AC83" s="117">
        <v>0</v>
      </c>
      <c r="AD83" s="117">
        <v>-2110.69148</v>
      </c>
      <c r="AE83" s="117">
        <v>-203606.34512000001</v>
      </c>
      <c r="AF83" s="117">
        <v>-22837.665430000001</v>
      </c>
      <c r="AG83" s="117">
        <v>-772.99201000000005</v>
      </c>
      <c r="AH83" s="117">
        <v>0</v>
      </c>
      <c r="AI83" s="117">
        <v>-4.6527000000000003</v>
      </c>
      <c r="AJ83" s="117">
        <v>-179991.03498000003</v>
      </c>
    </row>
    <row r="84" spans="1:36" x14ac:dyDescent="0.25">
      <c r="A84" s="122"/>
      <c r="B84" s="82">
        <v>2102</v>
      </c>
      <c r="C84" s="84" t="s">
        <v>254</v>
      </c>
      <c r="D84" s="117">
        <v>0</v>
      </c>
      <c r="E84" s="117">
        <v>0</v>
      </c>
      <c r="F84" s="117">
        <v>0</v>
      </c>
      <c r="G84" s="117">
        <v>0</v>
      </c>
      <c r="H84" s="117">
        <v>0</v>
      </c>
      <c r="I84" s="117">
        <v>0</v>
      </c>
      <c r="J84" s="117">
        <v>0</v>
      </c>
      <c r="K84" s="117">
        <v>0</v>
      </c>
      <c r="L84" s="117">
        <v>0</v>
      </c>
      <c r="M84" s="117">
        <v>0</v>
      </c>
      <c r="N84" s="117">
        <v>0</v>
      </c>
      <c r="O84" s="117">
        <v>0</v>
      </c>
      <c r="P84" s="117">
        <v>0</v>
      </c>
      <c r="Q84" s="117">
        <v>0</v>
      </c>
      <c r="R84" s="117">
        <v>0</v>
      </c>
      <c r="S84" s="117">
        <v>0</v>
      </c>
      <c r="T84" s="117">
        <v>0</v>
      </c>
      <c r="U84" s="117">
        <v>0</v>
      </c>
      <c r="V84" s="117">
        <v>0</v>
      </c>
      <c r="W84" s="117">
        <v>0</v>
      </c>
      <c r="X84" s="117">
        <v>0</v>
      </c>
      <c r="Y84" s="117">
        <v>0</v>
      </c>
      <c r="Z84" s="117">
        <v>0</v>
      </c>
      <c r="AA84" s="117">
        <v>0</v>
      </c>
      <c r="AB84" s="117">
        <v>0</v>
      </c>
      <c r="AC84" s="117">
        <v>0</v>
      </c>
      <c r="AD84" s="117">
        <v>0</v>
      </c>
      <c r="AE84" s="117">
        <v>0</v>
      </c>
      <c r="AF84" s="117">
        <v>0</v>
      </c>
      <c r="AG84" s="117">
        <v>0</v>
      </c>
      <c r="AH84" s="117">
        <v>0</v>
      </c>
      <c r="AI84" s="117">
        <v>0</v>
      </c>
      <c r="AJ84" s="117">
        <v>0</v>
      </c>
    </row>
    <row r="85" spans="1:36" x14ac:dyDescent="0.25">
      <c r="A85" s="122"/>
      <c r="B85" s="82">
        <v>-210210</v>
      </c>
      <c r="C85" s="84" t="s">
        <v>277</v>
      </c>
      <c r="D85" s="117">
        <v>0</v>
      </c>
      <c r="E85" s="117">
        <v>0</v>
      </c>
      <c r="F85" s="117">
        <v>0</v>
      </c>
      <c r="G85" s="117">
        <v>0</v>
      </c>
      <c r="H85" s="117">
        <v>0</v>
      </c>
      <c r="I85" s="117">
        <v>0</v>
      </c>
      <c r="J85" s="117">
        <v>0</v>
      </c>
      <c r="K85" s="117">
        <v>0</v>
      </c>
      <c r="L85" s="117">
        <v>0</v>
      </c>
      <c r="M85" s="117">
        <v>0</v>
      </c>
      <c r="N85" s="117">
        <v>0</v>
      </c>
      <c r="O85" s="117">
        <v>0</v>
      </c>
      <c r="P85" s="117">
        <v>0</v>
      </c>
      <c r="Q85" s="117">
        <v>0</v>
      </c>
      <c r="R85" s="117">
        <v>0</v>
      </c>
      <c r="S85" s="117">
        <v>0</v>
      </c>
      <c r="T85" s="117">
        <v>0</v>
      </c>
      <c r="U85" s="117">
        <v>0</v>
      </c>
      <c r="V85" s="117">
        <v>0</v>
      </c>
      <c r="W85" s="117">
        <v>0</v>
      </c>
      <c r="X85" s="117">
        <v>0</v>
      </c>
      <c r="Y85" s="117">
        <v>0</v>
      </c>
      <c r="Z85" s="117">
        <v>0</v>
      </c>
      <c r="AA85" s="117">
        <v>0</v>
      </c>
      <c r="AB85" s="117">
        <v>0</v>
      </c>
      <c r="AC85" s="117">
        <v>0</v>
      </c>
      <c r="AD85" s="117">
        <v>0</v>
      </c>
      <c r="AE85" s="117">
        <v>0</v>
      </c>
      <c r="AF85" s="117">
        <v>0</v>
      </c>
      <c r="AG85" s="117">
        <v>0</v>
      </c>
      <c r="AH85" s="117">
        <v>0</v>
      </c>
      <c r="AI85" s="117">
        <v>0</v>
      </c>
      <c r="AJ85" s="117">
        <v>0</v>
      </c>
    </row>
    <row r="86" spans="1:36" x14ac:dyDescent="0.25">
      <c r="A86" s="122"/>
      <c r="B86" s="82">
        <v>2103</v>
      </c>
      <c r="C86" s="84" t="s">
        <v>258</v>
      </c>
      <c r="D86" s="117">
        <v>1729332.9658600001</v>
      </c>
      <c r="E86" s="117">
        <v>2216500.3696499998</v>
      </c>
      <c r="F86" s="117">
        <v>2573597.9097099998</v>
      </c>
      <c r="G86" s="117">
        <v>1535724.5756300001</v>
      </c>
      <c r="H86" s="117">
        <v>8055155.8208499998</v>
      </c>
      <c r="I86" s="117">
        <v>966188.56924999994</v>
      </c>
      <c r="J86" s="117">
        <v>1050963.79259</v>
      </c>
      <c r="K86" s="117">
        <v>0</v>
      </c>
      <c r="L86" s="117">
        <v>1111674.9639600001</v>
      </c>
      <c r="M86" s="117">
        <v>453798.78719</v>
      </c>
      <c r="N86" s="117">
        <v>1302850.1897100001</v>
      </c>
      <c r="O86" s="117">
        <v>227203.57777999999</v>
      </c>
      <c r="P86" s="117">
        <v>327353.54479999997</v>
      </c>
      <c r="Q86" s="117">
        <v>300663.70150000002</v>
      </c>
      <c r="R86" s="117">
        <v>5740697.1267800005</v>
      </c>
      <c r="S86" s="117">
        <v>116325.0012</v>
      </c>
      <c r="T86" s="117">
        <v>134381.42897000001</v>
      </c>
      <c r="U86" s="117">
        <v>9833.9232200000006</v>
      </c>
      <c r="V86" s="117">
        <v>15991.711310000001</v>
      </c>
      <c r="W86" s="117">
        <v>36723.305189999999</v>
      </c>
      <c r="X86" s="117">
        <v>20766.908299999999</v>
      </c>
      <c r="Y86" s="117">
        <v>60987.703930000003</v>
      </c>
      <c r="Z86" s="117">
        <v>7298.04907</v>
      </c>
      <c r="AA86" s="117">
        <v>33500.217530000002</v>
      </c>
      <c r="AB86" s="117">
        <v>90915.205790000007</v>
      </c>
      <c r="AC86" s="117">
        <v>9518.3737899999996</v>
      </c>
      <c r="AD86" s="117">
        <v>536241.82830000005</v>
      </c>
      <c r="AE86" s="117">
        <v>14332094.775929999</v>
      </c>
      <c r="AF86" s="117">
        <v>1302850.1897100001</v>
      </c>
      <c r="AG86" s="117">
        <v>1581465.4624600001</v>
      </c>
      <c r="AH86" s="117">
        <v>0</v>
      </c>
      <c r="AI86" s="117">
        <v>104006.29525000001</v>
      </c>
      <c r="AJ86" s="117">
        <v>11343772.828510001</v>
      </c>
    </row>
    <row r="87" spans="1:36" x14ac:dyDescent="0.25">
      <c r="A87" s="122"/>
      <c r="B87" s="82">
        <v>-210330</v>
      </c>
      <c r="C87" s="84" t="s">
        <v>252</v>
      </c>
      <c r="D87" s="117">
        <v>0</v>
      </c>
      <c r="E87" s="117">
        <v>0</v>
      </c>
      <c r="F87" s="117">
        <v>0</v>
      </c>
      <c r="G87" s="117">
        <v>-161</v>
      </c>
      <c r="H87" s="117">
        <v>-161</v>
      </c>
      <c r="I87" s="117">
        <v>0</v>
      </c>
      <c r="J87" s="117">
        <v>0</v>
      </c>
      <c r="K87" s="117">
        <v>0</v>
      </c>
      <c r="L87" s="117">
        <v>0</v>
      </c>
      <c r="M87" s="117">
        <v>0</v>
      </c>
      <c r="N87" s="117">
        <v>0</v>
      </c>
      <c r="O87" s="117">
        <v>0</v>
      </c>
      <c r="P87" s="117">
        <v>0</v>
      </c>
      <c r="Q87" s="117">
        <v>-264.3331</v>
      </c>
      <c r="R87" s="117">
        <v>-264.3331</v>
      </c>
      <c r="S87" s="117">
        <v>0</v>
      </c>
      <c r="T87" s="117">
        <v>0</v>
      </c>
      <c r="U87" s="117">
        <v>0</v>
      </c>
      <c r="V87" s="117">
        <v>0</v>
      </c>
      <c r="W87" s="117">
        <v>0</v>
      </c>
      <c r="X87" s="117">
        <v>0</v>
      </c>
      <c r="Y87" s="117">
        <v>0</v>
      </c>
      <c r="Z87" s="117">
        <v>0</v>
      </c>
      <c r="AA87" s="117">
        <v>0</v>
      </c>
      <c r="AB87" s="117">
        <v>0</v>
      </c>
      <c r="AC87" s="117">
        <v>0</v>
      </c>
      <c r="AD87" s="117">
        <v>0</v>
      </c>
      <c r="AE87" s="117">
        <v>-425.3331</v>
      </c>
      <c r="AF87" s="117">
        <v>0</v>
      </c>
      <c r="AG87" s="117">
        <v>0</v>
      </c>
      <c r="AH87" s="117">
        <v>0</v>
      </c>
      <c r="AI87" s="117">
        <v>0</v>
      </c>
      <c r="AJ87" s="117">
        <v>-425.3331</v>
      </c>
    </row>
    <row r="88" spans="1:36" x14ac:dyDescent="0.25">
      <c r="A88" s="122"/>
      <c r="B88" s="82">
        <v>2104</v>
      </c>
      <c r="C88" s="84" t="s">
        <v>260</v>
      </c>
      <c r="D88" s="117">
        <v>0</v>
      </c>
      <c r="E88" s="117">
        <v>0</v>
      </c>
      <c r="F88" s="117">
        <v>315.45956999999999</v>
      </c>
      <c r="G88" s="117">
        <v>0</v>
      </c>
      <c r="H88" s="117">
        <v>315.45956999999999</v>
      </c>
      <c r="I88" s="117">
        <v>247.00757999999999</v>
      </c>
      <c r="J88" s="117">
        <v>455.37121000000002</v>
      </c>
      <c r="K88" s="117">
        <v>0</v>
      </c>
      <c r="L88" s="117">
        <v>0</v>
      </c>
      <c r="M88" s="117">
        <v>0</v>
      </c>
      <c r="N88" s="117">
        <v>84.385400000000004</v>
      </c>
      <c r="O88" s="117">
        <v>0</v>
      </c>
      <c r="P88" s="117">
        <v>0</v>
      </c>
      <c r="Q88" s="117">
        <v>0</v>
      </c>
      <c r="R88" s="117">
        <v>786.76418999999999</v>
      </c>
      <c r="S88" s="117">
        <v>0</v>
      </c>
      <c r="T88" s="117">
        <v>25.215309999999999</v>
      </c>
      <c r="U88" s="117">
        <v>0.3</v>
      </c>
      <c r="V88" s="117">
        <v>1</v>
      </c>
      <c r="W88" s="117">
        <v>0</v>
      </c>
      <c r="X88" s="117">
        <v>0</v>
      </c>
      <c r="Y88" s="117">
        <v>0</v>
      </c>
      <c r="Z88" s="117">
        <v>0</v>
      </c>
      <c r="AA88" s="117">
        <v>0</v>
      </c>
      <c r="AB88" s="117">
        <v>0</v>
      </c>
      <c r="AC88" s="117">
        <v>0</v>
      </c>
      <c r="AD88" s="117">
        <v>26.515309999999999</v>
      </c>
      <c r="AE88" s="117">
        <v>1128.7390699999999</v>
      </c>
      <c r="AF88" s="117">
        <v>84.385400000000004</v>
      </c>
      <c r="AG88" s="117">
        <v>1</v>
      </c>
      <c r="AH88" s="117">
        <v>0</v>
      </c>
      <c r="AI88" s="117">
        <v>0</v>
      </c>
      <c r="AJ88" s="117">
        <v>1043.35367</v>
      </c>
    </row>
    <row r="89" spans="1:36" x14ac:dyDescent="0.25">
      <c r="A89" s="122"/>
      <c r="B89" s="82">
        <v>2105</v>
      </c>
      <c r="C89" s="84" t="s">
        <v>261</v>
      </c>
      <c r="D89" s="117">
        <v>191837.46192999999</v>
      </c>
      <c r="E89" s="117">
        <v>346370.42408999999</v>
      </c>
      <c r="F89" s="117">
        <v>366509.75237</v>
      </c>
      <c r="G89" s="117">
        <v>135209.74127999999</v>
      </c>
      <c r="H89" s="117">
        <v>1039927.3796699999</v>
      </c>
      <c r="I89" s="117">
        <v>43092.155500000001</v>
      </c>
      <c r="J89" s="117">
        <v>128274.39367</v>
      </c>
      <c r="K89" s="117">
        <v>619.79999999999995</v>
      </c>
      <c r="L89" s="117">
        <v>8263.0819499999998</v>
      </c>
      <c r="M89" s="117">
        <v>13.349</v>
      </c>
      <c r="N89" s="117">
        <v>77771.917329999997</v>
      </c>
      <c r="O89" s="117">
        <v>20.456</v>
      </c>
      <c r="P89" s="117">
        <v>29346.028320000001</v>
      </c>
      <c r="Q89" s="117">
        <v>2789.3736199999998</v>
      </c>
      <c r="R89" s="117">
        <v>290190.55538999999</v>
      </c>
      <c r="S89" s="117">
        <v>4651.6427800000001</v>
      </c>
      <c r="T89" s="117">
        <v>10109.00873</v>
      </c>
      <c r="U89" s="117">
        <v>1513.7352100000001</v>
      </c>
      <c r="V89" s="117">
        <v>43.54674</v>
      </c>
      <c r="W89" s="117">
        <v>6571.1995800000004</v>
      </c>
      <c r="X89" s="117">
        <v>80.336119999999994</v>
      </c>
      <c r="Y89" s="117">
        <v>0</v>
      </c>
      <c r="Z89" s="117">
        <v>687.98567000000003</v>
      </c>
      <c r="AA89" s="117">
        <v>0</v>
      </c>
      <c r="AB89" s="117">
        <v>2887.5113299999998</v>
      </c>
      <c r="AC89" s="117">
        <v>10.13265</v>
      </c>
      <c r="AD89" s="117">
        <v>26555.098810000003</v>
      </c>
      <c r="AE89" s="117">
        <v>1356673.0338700002</v>
      </c>
      <c r="AF89" s="117">
        <v>78391.717329999999</v>
      </c>
      <c r="AG89" s="117">
        <v>8319.9776899999997</v>
      </c>
      <c r="AH89" s="117">
        <v>0</v>
      </c>
      <c r="AI89" s="117">
        <v>10.13265</v>
      </c>
      <c r="AJ89" s="117">
        <v>1269951.2062000001</v>
      </c>
    </row>
    <row r="90" spans="1:36" x14ac:dyDescent="0.25">
      <c r="A90" s="122"/>
      <c r="B90" s="82">
        <v>22</v>
      </c>
      <c r="C90" s="84" t="s">
        <v>27</v>
      </c>
      <c r="D90" s="117">
        <v>0</v>
      </c>
      <c r="E90" s="117">
        <v>0</v>
      </c>
      <c r="F90" s="117">
        <v>0</v>
      </c>
      <c r="G90" s="117">
        <v>0</v>
      </c>
      <c r="H90" s="117">
        <v>0</v>
      </c>
      <c r="I90" s="117">
        <v>0</v>
      </c>
      <c r="J90" s="117">
        <v>0</v>
      </c>
      <c r="K90" s="117">
        <v>0</v>
      </c>
      <c r="L90" s="117">
        <v>0</v>
      </c>
      <c r="M90" s="117">
        <v>0</v>
      </c>
      <c r="N90" s="117">
        <v>0</v>
      </c>
      <c r="O90" s="117">
        <v>0</v>
      </c>
      <c r="P90" s="117">
        <v>0</v>
      </c>
      <c r="Q90" s="117">
        <v>0</v>
      </c>
      <c r="R90" s="117">
        <v>0</v>
      </c>
      <c r="S90" s="117">
        <v>0</v>
      </c>
      <c r="T90" s="117">
        <v>0</v>
      </c>
      <c r="U90" s="117">
        <v>0</v>
      </c>
      <c r="V90" s="117">
        <v>0</v>
      </c>
      <c r="W90" s="117">
        <v>0</v>
      </c>
      <c r="X90" s="117">
        <v>0</v>
      </c>
      <c r="Y90" s="117">
        <v>0</v>
      </c>
      <c r="Z90" s="117">
        <v>0</v>
      </c>
      <c r="AA90" s="117">
        <v>0</v>
      </c>
      <c r="AB90" s="117">
        <v>0</v>
      </c>
      <c r="AC90" s="117">
        <v>0</v>
      </c>
      <c r="AD90" s="117">
        <v>0</v>
      </c>
      <c r="AE90" s="117">
        <v>0</v>
      </c>
      <c r="AF90" s="117">
        <v>0</v>
      </c>
      <c r="AG90" s="117">
        <v>0</v>
      </c>
      <c r="AH90" s="117">
        <v>0</v>
      </c>
      <c r="AI90" s="117">
        <v>0</v>
      </c>
      <c r="AJ90" s="117">
        <v>0</v>
      </c>
    </row>
    <row r="91" spans="1:36" x14ac:dyDescent="0.25">
      <c r="A91" s="122"/>
      <c r="B91" s="82">
        <v>-2203</v>
      </c>
      <c r="C91" s="84" t="s">
        <v>263</v>
      </c>
      <c r="D91" s="117">
        <v>0</v>
      </c>
      <c r="E91" s="117">
        <v>0</v>
      </c>
      <c r="F91" s="117">
        <v>0</v>
      </c>
      <c r="G91" s="117">
        <v>0</v>
      </c>
      <c r="H91" s="117">
        <v>0</v>
      </c>
      <c r="I91" s="117">
        <v>0</v>
      </c>
      <c r="J91" s="117">
        <v>0</v>
      </c>
      <c r="K91" s="117">
        <v>0</v>
      </c>
      <c r="L91" s="117">
        <v>0</v>
      </c>
      <c r="M91" s="117">
        <v>0</v>
      </c>
      <c r="N91" s="117">
        <v>0</v>
      </c>
      <c r="O91" s="117">
        <v>0</v>
      </c>
      <c r="P91" s="117">
        <v>0</v>
      </c>
      <c r="Q91" s="117">
        <v>0</v>
      </c>
      <c r="R91" s="117">
        <v>0</v>
      </c>
      <c r="S91" s="117">
        <v>0</v>
      </c>
      <c r="T91" s="117">
        <v>0</v>
      </c>
      <c r="U91" s="117">
        <v>0</v>
      </c>
      <c r="V91" s="117">
        <v>0</v>
      </c>
      <c r="W91" s="117">
        <v>0</v>
      </c>
      <c r="X91" s="117">
        <v>0</v>
      </c>
      <c r="Y91" s="117">
        <v>0</v>
      </c>
      <c r="Z91" s="117">
        <v>0</v>
      </c>
      <c r="AA91" s="117">
        <v>0</v>
      </c>
      <c r="AB91" s="117">
        <v>0</v>
      </c>
      <c r="AC91" s="117">
        <v>0</v>
      </c>
      <c r="AD91" s="117">
        <v>0</v>
      </c>
      <c r="AE91" s="117">
        <v>0</v>
      </c>
      <c r="AF91" s="117">
        <v>0</v>
      </c>
      <c r="AG91" s="117">
        <v>0</v>
      </c>
      <c r="AH91" s="117">
        <v>0</v>
      </c>
      <c r="AI91" s="117">
        <v>0</v>
      </c>
      <c r="AJ91" s="117">
        <v>0</v>
      </c>
    </row>
    <row r="92" spans="1:36" s="14" customFormat="1" x14ac:dyDescent="0.25">
      <c r="A92" s="125"/>
      <c r="B92" s="14">
        <v>26</v>
      </c>
      <c r="C92" s="25" t="s">
        <v>303</v>
      </c>
      <c r="D92" s="107">
        <v>461249.99878999998</v>
      </c>
      <c r="E92" s="107">
        <v>445263.80651000002</v>
      </c>
      <c r="F92" s="107">
        <v>327408.01850000001</v>
      </c>
      <c r="G92" s="107">
        <v>274545.17027</v>
      </c>
      <c r="H92" s="107">
        <v>1508466.99407</v>
      </c>
      <c r="I92" s="107">
        <v>930.53521999999998</v>
      </c>
      <c r="J92" s="107">
        <v>222929.06169</v>
      </c>
      <c r="K92" s="107">
        <v>0</v>
      </c>
      <c r="L92" s="107">
        <v>31025</v>
      </c>
      <c r="M92" s="107">
        <v>31012.848969999999</v>
      </c>
      <c r="N92" s="107">
        <v>122583.33338</v>
      </c>
      <c r="O92" s="107">
        <v>2741.3727600000002</v>
      </c>
      <c r="P92" s="107">
        <v>24200.3</v>
      </c>
      <c r="Q92" s="107">
        <v>204851.40671000001</v>
      </c>
      <c r="R92" s="107">
        <v>640273.85872999998</v>
      </c>
      <c r="S92" s="107">
        <v>177638.27100000001</v>
      </c>
      <c r="T92" s="107">
        <v>13616.3</v>
      </c>
      <c r="U92" s="107">
        <v>0</v>
      </c>
      <c r="V92" s="107">
        <v>0</v>
      </c>
      <c r="W92" s="107">
        <v>0</v>
      </c>
      <c r="X92" s="107">
        <v>0</v>
      </c>
      <c r="Y92" s="107">
        <v>11084.052</v>
      </c>
      <c r="Z92" s="107">
        <v>0</v>
      </c>
      <c r="AA92" s="107">
        <v>50690.10327</v>
      </c>
      <c r="AB92" s="107">
        <v>24498.879499999999</v>
      </c>
      <c r="AC92" s="107">
        <v>51699.987800000003</v>
      </c>
      <c r="AD92" s="107">
        <v>329227.59356999997</v>
      </c>
      <c r="AE92" s="107">
        <v>2477968.44637</v>
      </c>
      <c r="AF92" s="107">
        <v>122583.33338</v>
      </c>
      <c r="AG92" s="107">
        <v>62037.848969999999</v>
      </c>
      <c r="AH92" s="107">
        <v>0</v>
      </c>
      <c r="AI92" s="107">
        <v>113474.14307000001</v>
      </c>
      <c r="AJ92" s="107">
        <v>2179873.1209499994</v>
      </c>
    </row>
    <row r="93" spans="1:36" s="14" customFormat="1" x14ac:dyDescent="0.25">
      <c r="A93" s="125"/>
      <c r="B93" s="14">
        <v>27</v>
      </c>
      <c r="C93" s="25" t="s">
        <v>831</v>
      </c>
      <c r="D93" s="107">
        <v>20004.022000000001</v>
      </c>
      <c r="E93" s="107">
        <v>0</v>
      </c>
      <c r="F93" s="107">
        <v>131250</v>
      </c>
      <c r="G93" s="107">
        <v>0</v>
      </c>
      <c r="H93" s="107">
        <v>151254.022</v>
      </c>
      <c r="I93" s="107">
        <v>0</v>
      </c>
      <c r="J93" s="107">
        <v>0</v>
      </c>
      <c r="K93" s="107">
        <v>0</v>
      </c>
      <c r="L93" s="107">
        <v>0</v>
      </c>
      <c r="M93" s="107">
        <v>0</v>
      </c>
      <c r="N93" s="107">
        <v>0</v>
      </c>
      <c r="O93" s="107">
        <v>0</v>
      </c>
      <c r="P93" s="107">
        <v>0</v>
      </c>
      <c r="Q93" s="107">
        <v>0</v>
      </c>
      <c r="R93" s="107">
        <v>0</v>
      </c>
      <c r="S93" s="107">
        <v>0</v>
      </c>
      <c r="T93" s="107">
        <v>0</v>
      </c>
      <c r="U93" s="107">
        <v>0</v>
      </c>
      <c r="V93" s="107">
        <v>0</v>
      </c>
      <c r="W93" s="107">
        <v>0</v>
      </c>
      <c r="X93" s="107">
        <v>0</v>
      </c>
      <c r="Y93" s="107">
        <v>0</v>
      </c>
      <c r="Z93" s="107">
        <v>0</v>
      </c>
      <c r="AA93" s="107">
        <v>0</v>
      </c>
      <c r="AB93" s="107">
        <v>0</v>
      </c>
      <c r="AC93" s="107">
        <v>0</v>
      </c>
      <c r="AD93" s="107">
        <v>0</v>
      </c>
      <c r="AE93" s="107">
        <v>151254.022</v>
      </c>
      <c r="AF93" s="107">
        <v>0</v>
      </c>
      <c r="AG93" s="107">
        <v>0</v>
      </c>
      <c r="AH93" s="107">
        <v>0</v>
      </c>
      <c r="AI93" s="107">
        <v>0</v>
      </c>
      <c r="AJ93" s="107">
        <v>151254.022</v>
      </c>
    </row>
    <row r="94" spans="1:36" x14ac:dyDescent="0.25">
      <c r="A94" s="122"/>
      <c r="B94" s="82">
        <v>-2790</v>
      </c>
      <c r="C94" s="84" t="s">
        <v>322</v>
      </c>
      <c r="D94" s="117">
        <v>0</v>
      </c>
      <c r="E94" s="117">
        <v>0</v>
      </c>
      <c r="F94" s="117">
        <v>0</v>
      </c>
      <c r="G94" s="117">
        <v>0</v>
      </c>
      <c r="H94" s="117">
        <v>0</v>
      </c>
      <c r="I94" s="117">
        <v>0</v>
      </c>
      <c r="J94" s="117">
        <v>0</v>
      </c>
      <c r="K94" s="117">
        <v>0</v>
      </c>
      <c r="L94" s="117">
        <v>0</v>
      </c>
      <c r="M94" s="117">
        <v>0</v>
      </c>
      <c r="N94" s="117">
        <v>0</v>
      </c>
      <c r="O94" s="117">
        <v>0</v>
      </c>
      <c r="P94" s="117">
        <v>0</v>
      </c>
      <c r="Q94" s="117">
        <v>0</v>
      </c>
      <c r="R94" s="117">
        <v>0</v>
      </c>
      <c r="S94" s="117">
        <v>0</v>
      </c>
      <c r="T94" s="117">
        <v>0</v>
      </c>
      <c r="U94" s="117">
        <v>0</v>
      </c>
      <c r="V94" s="117">
        <v>0</v>
      </c>
      <c r="W94" s="117">
        <v>0</v>
      </c>
      <c r="X94" s="117">
        <v>0</v>
      </c>
      <c r="Y94" s="117">
        <v>0</v>
      </c>
      <c r="Z94" s="117">
        <v>0</v>
      </c>
      <c r="AA94" s="117">
        <v>0</v>
      </c>
      <c r="AB94" s="117">
        <v>0</v>
      </c>
      <c r="AC94" s="117">
        <v>0</v>
      </c>
      <c r="AD94" s="117">
        <v>0</v>
      </c>
      <c r="AE94" s="117">
        <v>0</v>
      </c>
      <c r="AF94" s="117">
        <v>0</v>
      </c>
      <c r="AG94" s="117">
        <v>0</v>
      </c>
      <c r="AH94" s="117">
        <v>0</v>
      </c>
      <c r="AI94" s="117">
        <v>0</v>
      </c>
      <c r="AJ94" s="117">
        <v>0</v>
      </c>
    </row>
    <row r="95" spans="1:36" x14ac:dyDescent="0.25">
      <c r="A95" s="122"/>
      <c r="B95" s="82">
        <v>280105</v>
      </c>
      <c r="C95" s="84" t="s">
        <v>323</v>
      </c>
      <c r="D95" s="117">
        <v>50000</v>
      </c>
      <c r="E95" s="117">
        <v>0</v>
      </c>
      <c r="F95" s="117">
        <v>0</v>
      </c>
      <c r="G95" s="117">
        <v>0</v>
      </c>
      <c r="H95" s="117">
        <v>50000</v>
      </c>
      <c r="I95" s="117">
        <v>0</v>
      </c>
      <c r="J95" s="117">
        <v>20000</v>
      </c>
      <c r="K95" s="117">
        <v>0</v>
      </c>
      <c r="L95" s="117">
        <v>0</v>
      </c>
      <c r="M95" s="117">
        <v>10000</v>
      </c>
      <c r="N95" s="117">
        <v>0</v>
      </c>
      <c r="O95" s="117">
        <v>0</v>
      </c>
      <c r="P95" s="117">
        <v>15000</v>
      </c>
      <c r="Q95" s="117">
        <v>0</v>
      </c>
      <c r="R95" s="117">
        <v>45000</v>
      </c>
      <c r="S95" s="117">
        <v>0</v>
      </c>
      <c r="T95" s="117">
        <v>0</v>
      </c>
      <c r="U95" s="117">
        <v>0</v>
      </c>
      <c r="V95" s="117">
        <v>0</v>
      </c>
      <c r="W95" s="117">
        <v>0</v>
      </c>
      <c r="X95" s="117">
        <v>0</v>
      </c>
      <c r="Y95" s="117">
        <v>0</v>
      </c>
      <c r="Z95" s="117">
        <v>0</v>
      </c>
      <c r="AA95" s="117">
        <v>0</v>
      </c>
      <c r="AB95" s="117">
        <v>0</v>
      </c>
      <c r="AC95" s="117">
        <v>0</v>
      </c>
      <c r="AD95" s="117">
        <v>0</v>
      </c>
      <c r="AE95" s="117">
        <v>95000</v>
      </c>
      <c r="AF95" s="117">
        <v>0</v>
      </c>
      <c r="AG95" s="117">
        <v>10000</v>
      </c>
      <c r="AH95" s="117">
        <v>0</v>
      </c>
      <c r="AI95" s="117">
        <v>0</v>
      </c>
      <c r="AJ95" s="117">
        <v>85000</v>
      </c>
    </row>
    <row r="96" spans="1:36" x14ac:dyDescent="0.25">
      <c r="A96" s="122"/>
      <c r="B96" s="82">
        <v>2903</v>
      </c>
      <c r="C96" s="84" t="s">
        <v>333</v>
      </c>
      <c r="D96" s="117">
        <v>0</v>
      </c>
      <c r="E96" s="117">
        <v>0</v>
      </c>
      <c r="F96" s="117">
        <v>0</v>
      </c>
      <c r="G96" s="117">
        <v>0</v>
      </c>
      <c r="H96" s="117">
        <v>0</v>
      </c>
      <c r="I96" s="117">
        <v>0</v>
      </c>
      <c r="J96" s="117">
        <v>0</v>
      </c>
      <c r="K96" s="117">
        <v>0</v>
      </c>
      <c r="L96" s="117">
        <v>0</v>
      </c>
      <c r="M96" s="117">
        <v>0</v>
      </c>
      <c r="N96" s="117">
        <v>0</v>
      </c>
      <c r="O96" s="117">
        <v>0</v>
      </c>
      <c r="P96" s="117">
        <v>0</v>
      </c>
      <c r="Q96" s="117">
        <v>0</v>
      </c>
      <c r="R96" s="117">
        <v>0</v>
      </c>
      <c r="S96" s="117">
        <v>0</v>
      </c>
      <c r="T96" s="117">
        <v>0</v>
      </c>
      <c r="U96" s="117">
        <v>0</v>
      </c>
      <c r="V96" s="117">
        <v>0</v>
      </c>
      <c r="W96" s="117">
        <v>0</v>
      </c>
      <c r="X96" s="117">
        <v>0</v>
      </c>
      <c r="Y96" s="117">
        <v>0</v>
      </c>
      <c r="Z96" s="117">
        <v>0</v>
      </c>
      <c r="AA96" s="117">
        <v>0</v>
      </c>
      <c r="AB96" s="117">
        <v>0</v>
      </c>
      <c r="AC96" s="117">
        <v>0</v>
      </c>
      <c r="AD96" s="117">
        <v>0</v>
      </c>
      <c r="AE96" s="117">
        <v>0</v>
      </c>
      <c r="AF96" s="117">
        <v>0</v>
      </c>
      <c r="AG96" s="117">
        <v>0</v>
      </c>
      <c r="AH96" s="117">
        <v>0</v>
      </c>
      <c r="AI96" s="117">
        <v>0</v>
      </c>
      <c r="AJ96" s="117">
        <v>0</v>
      </c>
    </row>
    <row r="97" spans="1:36" x14ac:dyDescent="0.25">
      <c r="A97" s="122"/>
      <c r="B97" s="82">
        <v>2904</v>
      </c>
      <c r="C97" s="84" t="s">
        <v>277</v>
      </c>
      <c r="D97" s="117">
        <v>0</v>
      </c>
      <c r="E97" s="117">
        <v>0</v>
      </c>
      <c r="F97" s="117">
        <v>0</v>
      </c>
      <c r="G97" s="117">
        <v>20.462399999999999</v>
      </c>
      <c r="H97" s="117">
        <v>20.462399999999999</v>
      </c>
      <c r="I97" s="117">
        <v>0</v>
      </c>
      <c r="J97" s="117">
        <v>0</v>
      </c>
      <c r="K97" s="117">
        <v>0.26400000000000001</v>
      </c>
      <c r="L97" s="117">
        <v>0</v>
      </c>
      <c r="M97" s="117">
        <v>0</v>
      </c>
      <c r="N97" s="117">
        <v>0</v>
      </c>
      <c r="O97" s="117">
        <v>0</v>
      </c>
      <c r="P97" s="117">
        <v>0</v>
      </c>
      <c r="Q97" s="117">
        <v>0</v>
      </c>
      <c r="R97" s="117">
        <v>0.26400000000000001</v>
      </c>
      <c r="S97" s="117">
        <v>4.0197799999999999</v>
      </c>
      <c r="T97" s="117">
        <v>0</v>
      </c>
      <c r="U97" s="117">
        <v>0</v>
      </c>
      <c r="V97" s="117">
        <v>0</v>
      </c>
      <c r="W97" s="117">
        <v>0</v>
      </c>
      <c r="X97" s="117">
        <v>0</v>
      </c>
      <c r="Y97" s="117">
        <v>0</v>
      </c>
      <c r="Z97" s="117">
        <v>0</v>
      </c>
      <c r="AA97" s="117">
        <v>0</v>
      </c>
      <c r="AB97" s="117">
        <v>0</v>
      </c>
      <c r="AC97" s="117">
        <v>0</v>
      </c>
      <c r="AD97" s="117">
        <v>4.0197799999999999</v>
      </c>
      <c r="AE97" s="117">
        <v>24.746179999999999</v>
      </c>
      <c r="AF97" s="117">
        <v>0.26400000000000001</v>
      </c>
      <c r="AG97" s="117">
        <v>0</v>
      </c>
      <c r="AH97" s="117">
        <v>0</v>
      </c>
      <c r="AI97" s="117">
        <v>0</v>
      </c>
      <c r="AJ97" s="117">
        <v>24.48218</v>
      </c>
    </row>
    <row r="98" spans="1:36" s="14" customFormat="1" x14ac:dyDescent="0.25">
      <c r="A98" s="125"/>
      <c r="C98" s="25" t="s">
        <v>517</v>
      </c>
      <c r="D98" s="107">
        <v>4380978.2280099997</v>
      </c>
      <c r="E98" s="107">
        <v>4791561.0665300004</v>
      </c>
      <c r="F98" s="107">
        <v>7913494.5499600004</v>
      </c>
      <c r="G98" s="107">
        <v>3229533.4865200003</v>
      </c>
      <c r="H98" s="107">
        <v>20315567.331020005</v>
      </c>
      <c r="I98" s="107">
        <v>1782433.5518499997</v>
      </c>
      <c r="J98" s="107">
        <v>2734662.48312</v>
      </c>
      <c r="K98" s="107">
        <v>34815.966000000037</v>
      </c>
      <c r="L98" s="107">
        <v>1162230.2909200001</v>
      </c>
      <c r="M98" s="107">
        <v>796336.35029000021</v>
      </c>
      <c r="N98" s="107">
        <v>3393577.9351100004</v>
      </c>
      <c r="O98" s="107">
        <v>448196.45256999996</v>
      </c>
      <c r="P98" s="107">
        <v>678681.17139000003</v>
      </c>
      <c r="Q98" s="107">
        <v>582589.39992000011</v>
      </c>
      <c r="R98" s="107">
        <v>11613523.60117</v>
      </c>
      <c r="S98" s="107">
        <v>471391.99244999996</v>
      </c>
      <c r="T98" s="107">
        <v>207250.34064000001</v>
      </c>
      <c r="U98" s="107">
        <v>37663.211320000002</v>
      </c>
      <c r="V98" s="107">
        <v>21119.30039</v>
      </c>
      <c r="W98" s="107">
        <v>157104.61719000002</v>
      </c>
      <c r="X98" s="107">
        <v>23636.92396</v>
      </c>
      <c r="Y98" s="107">
        <v>78797.81336</v>
      </c>
      <c r="Z98" s="107">
        <v>15068.366959999999</v>
      </c>
      <c r="AA98" s="107">
        <v>90116.319149999996</v>
      </c>
      <c r="AB98" s="107">
        <v>180790.79333000004</v>
      </c>
      <c r="AC98" s="107">
        <v>65628.744470000005</v>
      </c>
      <c r="AD98" s="107">
        <v>1348568.4232200002</v>
      </c>
      <c r="AE98" s="107">
        <v>33277659.355410006</v>
      </c>
      <c r="AF98" s="107">
        <v>3428393.90111</v>
      </c>
      <c r="AG98" s="107">
        <v>1979685.9416</v>
      </c>
      <c r="AH98" s="107">
        <v>0</v>
      </c>
      <c r="AI98" s="107">
        <v>234542.87698</v>
      </c>
      <c r="AJ98" s="107">
        <v>27635036.63572</v>
      </c>
    </row>
    <row r="99" spans="1:36" x14ac:dyDescent="0.25">
      <c r="A99" s="122"/>
      <c r="C99" s="84"/>
    </row>
    <row r="100" spans="1:36" s="14" customFormat="1" x14ac:dyDescent="0.25">
      <c r="A100" s="125"/>
      <c r="C100" s="126" t="s">
        <v>503</v>
      </c>
      <c r="D100" s="107"/>
      <c r="E100" s="107"/>
      <c r="F100" s="107"/>
      <c r="G100" s="107"/>
      <c r="H100" s="107"/>
      <c r="I100" s="107"/>
      <c r="J100" s="107"/>
      <c r="K100" s="107"/>
      <c r="L100" s="107"/>
      <c r="M100" s="107"/>
      <c r="N100" s="107"/>
      <c r="O100" s="107"/>
      <c r="P100" s="107"/>
      <c r="Q100" s="107"/>
      <c r="R100" s="107"/>
      <c r="S100" s="107"/>
      <c r="T100" s="107"/>
      <c r="U100" s="107"/>
      <c r="V100" s="107"/>
      <c r="W100" s="107"/>
      <c r="X100" s="107"/>
      <c r="Y100" s="107"/>
      <c r="Z100" s="107"/>
      <c r="AA100" s="107"/>
      <c r="AB100" s="107"/>
      <c r="AC100" s="107"/>
      <c r="AD100" s="107"/>
      <c r="AE100" s="107"/>
      <c r="AF100" s="107"/>
      <c r="AG100" s="107"/>
      <c r="AH100" s="107"/>
      <c r="AI100" s="107"/>
      <c r="AJ100" s="107"/>
    </row>
    <row r="101" spans="1:36" x14ac:dyDescent="0.25">
      <c r="A101" s="122"/>
      <c r="B101" s="82">
        <v>1399</v>
      </c>
      <c r="C101" s="84" t="s">
        <v>521</v>
      </c>
    </row>
    <row r="102" spans="1:36" x14ac:dyDescent="0.25">
      <c r="A102" s="122"/>
      <c r="B102" s="82">
        <v>1499</v>
      </c>
      <c r="C102" s="84" t="s">
        <v>1517</v>
      </c>
      <c r="D102" s="117">
        <v>-168124.92222000001</v>
      </c>
      <c r="E102" s="117">
        <v>-232311.38037999999</v>
      </c>
      <c r="F102" s="117">
        <v>-916517.45030000003</v>
      </c>
      <c r="G102" s="117">
        <v>-166000.75623</v>
      </c>
      <c r="H102" s="117">
        <v>-1482954.5091299999</v>
      </c>
      <c r="I102" s="117">
        <v>-77917.41128</v>
      </c>
      <c r="J102" s="117">
        <v>-95222.835399999996</v>
      </c>
      <c r="K102" s="117">
        <v>-19304.189999999999</v>
      </c>
      <c r="L102" s="117">
        <v>-226921.41566</v>
      </c>
      <c r="M102" s="117">
        <v>-58389.161169999999</v>
      </c>
      <c r="N102" s="117">
        <v>-122835.7357</v>
      </c>
      <c r="O102" s="117">
        <v>-36961.684800000003</v>
      </c>
      <c r="P102" s="117">
        <v>-16050.164119999999</v>
      </c>
      <c r="Q102" s="117">
        <v>-75133.241840000002</v>
      </c>
      <c r="R102" s="117">
        <v>-728735.83996999997</v>
      </c>
      <c r="S102" s="117">
        <v>-9867.3330999999998</v>
      </c>
      <c r="T102" s="117">
        <v>-3853.54745</v>
      </c>
      <c r="U102" s="117">
        <v>-2395.9094500000001</v>
      </c>
      <c r="V102" s="117">
        <v>-2068.0558799999999</v>
      </c>
      <c r="W102" s="117">
        <v>-2713.7117600000001</v>
      </c>
      <c r="X102" s="117">
        <v>-1643.97497</v>
      </c>
      <c r="Y102" s="117">
        <v>-6079.1223200000004</v>
      </c>
      <c r="Z102" s="117">
        <v>-886.82492999999999</v>
      </c>
      <c r="AA102" s="117">
        <v>-6984.1432100000002</v>
      </c>
      <c r="AB102" s="117">
        <v>-12729.97004</v>
      </c>
      <c r="AC102" s="117">
        <v>-6103.7031299999999</v>
      </c>
      <c r="AD102" s="117">
        <v>-55326.296239999996</v>
      </c>
      <c r="AE102" s="117">
        <v>-2267016.6453399998</v>
      </c>
      <c r="AF102" s="117">
        <v>-142139.92569999999</v>
      </c>
      <c r="AG102" s="117">
        <v>-287378.63270999998</v>
      </c>
      <c r="AH102" s="117">
        <v>0</v>
      </c>
      <c r="AI102" s="117">
        <v>-19166.968659999999</v>
      </c>
      <c r="AJ102" s="117">
        <v>-1818331.1182699997</v>
      </c>
    </row>
    <row r="103" spans="1:36" x14ac:dyDescent="0.25">
      <c r="A103" s="122"/>
      <c r="B103" s="82">
        <v>1699</v>
      </c>
      <c r="C103" s="84" t="s">
        <v>144</v>
      </c>
      <c r="D103" s="117">
        <v>-14673.116599999999</v>
      </c>
      <c r="E103" s="117">
        <v>-42724.7739</v>
      </c>
      <c r="F103" s="117">
        <v>-49178.408020000003</v>
      </c>
      <c r="G103" s="117">
        <v>-16609.565770000001</v>
      </c>
      <c r="H103" s="117">
        <v>-123185.86429000001</v>
      </c>
      <c r="I103" s="117">
        <v>-8843.7346699999998</v>
      </c>
      <c r="J103" s="117">
        <v>-2313.2745300000001</v>
      </c>
      <c r="K103" s="117">
        <v>-22.673999999999999</v>
      </c>
      <c r="L103" s="117">
        <v>-11507.84542</v>
      </c>
      <c r="M103" s="117">
        <v>-5298.1479300000001</v>
      </c>
      <c r="N103" s="117">
        <v>-7029.7213300000003</v>
      </c>
      <c r="O103" s="117">
        <v>-567.38624000000004</v>
      </c>
      <c r="P103" s="117">
        <v>-639.04012999999998</v>
      </c>
      <c r="Q103" s="117">
        <v>-6222.1174600000004</v>
      </c>
      <c r="R103" s="117">
        <v>-42443.941710000006</v>
      </c>
      <c r="S103" s="117">
        <v>-322.76578000000001</v>
      </c>
      <c r="T103" s="117">
        <v>-937.15633000000003</v>
      </c>
      <c r="U103" s="117">
        <v>-120.61448</v>
      </c>
      <c r="V103" s="117">
        <v>-87.960260000000005</v>
      </c>
      <c r="W103" s="117">
        <v>-1.2431700000000001</v>
      </c>
      <c r="X103" s="117">
        <v>-293.87526000000003</v>
      </c>
      <c r="Y103" s="117">
        <v>-93.377549999999999</v>
      </c>
      <c r="Z103" s="117">
        <v>-62.935029999999998</v>
      </c>
      <c r="AA103" s="117">
        <v>-97.019630000000006</v>
      </c>
      <c r="AB103" s="117">
        <v>-1423.26449</v>
      </c>
      <c r="AC103" s="117">
        <v>-279.45053000000001</v>
      </c>
      <c r="AD103" s="117">
        <v>-3719.6625100000001</v>
      </c>
      <c r="AE103" s="117">
        <v>-169349.46851000001</v>
      </c>
      <c r="AF103" s="117">
        <v>-7052.3953300000003</v>
      </c>
      <c r="AG103" s="117">
        <v>-16893.95361</v>
      </c>
      <c r="AH103" s="117">
        <v>0</v>
      </c>
      <c r="AI103" s="117">
        <v>-469.84771000000001</v>
      </c>
      <c r="AJ103" s="117">
        <v>-144933.27185999998</v>
      </c>
    </row>
    <row r="104" spans="1:36" x14ac:dyDescent="0.25">
      <c r="A104" s="122"/>
      <c r="B104" s="82">
        <v>1799</v>
      </c>
      <c r="C104" s="84" t="s">
        <v>1566</v>
      </c>
      <c r="D104" s="117">
        <v>-1786.5094300000001</v>
      </c>
      <c r="E104" s="117">
        <v>-5554.0997699999998</v>
      </c>
      <c r="F104" s="117">
        <v>-18226.389380000001</v>
      </c>
      <c r="G104" s="117">
        <v>-7986.1633199999997</v>
      </c>
      <c r="H104" s="117">
        <v>-33553.161899999999</v>
      </c>
      <c r="I104" s="117">
        <v>-8100.3590000000004</v>
      </c>
      <c r="J104" s="117">
        <v>0</v>
      </c>
      <c r="K104" s="117">
        <v>0</v>
      </c>
      <c r="L104" s="117">
        <v>-317.28086000000002</v>
      </c>
      <c r="M104" s="117">
        <v>-2324.9732800000002</v>
      </c>
      <c r="N104" s="117">
        <v>-5508.3679400000001</v>
      </c>
      <c r="O104" s="117">
        <v>-765.94762000000003</v>
      </c>
      <c r="P104" s="117">
        <v>-832.53998999999999</v>
      </c>
      <c r="Q104" s="117">
        <v>-4220.5410899999997</v>
      </c>
      <c r="R104" s="117">
        <v>-22070.00978</v>
      </c>
      <c r="S104" s="117">
        <v>-1027.6860899999999</v>
      </c>
      <c r="T104" s="117">
        <v>-8.03904</v>
      </c>
      <c r="U104" s="117">
        <v>-292.20303999999999</v>
      </c>
      <c r="V104" s="117">
        <v>-19.11195</v>
      </c>
      <c r="W104" s="117">
        <v>0</v>
      </c>
      <c r="X104" s="117">
        <v>-387.84399999999999</v>
      </c>
      <c r="Y104" s="117">
        <v>0</v>
      </c>
      <c r="Z104" s="117">
        <v>0</v>
      </c>
      <c r="AA104" s="117">
        <v>0</v>
      </c>
      <c r="AB104" s="117">
        <v>-251.17760000000001</v>
      </c>
      <c r="AC104" s="117">
        <v>0</v>
      </c>
      <c r="AD104" s="117">
        <v>-1986.0617199999997</v>
      </c>
      <c r="AE104" s="117">
        <v>-57609.233399999997</v>
      </c>
      <c r="AF104" s="117">
        <v>-5508.3679400000001</v>
      </c>
      <c r="AG104" s="117">
        <v>-2661.36609</v>
      </c>
      <c r="AH104" s="117">
        <v>0</v>
      </c>
      <c r="AI104" s="117">
        <v>0</v>
      </c>
      <c r="AJ104" s="117">
        <v>-49439.499370000005</v>
      </c>
    </row>
    <row r="105" spans="1:36" x14ac:dyDescent="0.25">
      <c r="A105" s="122"/>
      <c r="B105" s="82">
        <v>1999</v>
      </c>
      <c r="C105" s="84" t="s">
        <v>237</v>
      </c>
      <c r="D105" s="117">
        <v>-46.717779999999998</v>
      </c>
      <c r="E105" s="117">
        <v>-2724.0255499999998</v>
      </c>
      <c r="F105" s="117">
        <v>-47870.567239999997</v>
      </c>
      <c r="G105" s="117">
        <v>-398.18448999999998</v>
      </c>
      <c r="H105" s="117">
        <v>-51039.495059999994</v>
      </c>
      <c r="I105" s="117">
        <v>-1065.0668000000001</v>
      </c>
      <c r="J105" s="117">
        <v>-90.73321</v>
      </c>
      <c r="K105" s="117">
        <v>-7.7649999999999997</v>
      </c>
      <c r="L105" s="117">
        <v>-132.72920999999999</v>
      </c>
      <c r="M105" s="117">
        <v>-63.05744</v>
      </c>
      <c r="N105" s="117">
        <v>-2150.5257299999998</v>
      </c>
      <c r="O105" s="117">
        <v>-252.24861999999999</v>
      </c>
      <c r="P105" s="117">
        <v>-47.169789999999999</v>
      </c>
      <c r="Q105" s="117">
        <v>-254.0872</v>
      </c>
      <c r="R105" s="117">
        <v>-4063.3829999999998</v>
      </c>
      <c r="S105" s="117">
        <v>-0.72806000000000004</v>
      </c>
      <c r="T105" s="117">
        <v>-62.665900000000001</v>
      </c>
      <c r="U105" s="117">
        <v>-593.75297999999998</v>
      </c>
      <c r="V105" s="117">
        <v>-18.804569999999998</v>
      </c>
      <c r="W105" s="117">
        <v>-15.371259999999999</v>
      </c>
      <c r="X105" s="117">
        <v>-0.91861000000000004</v>
      </c>
      <c r="Y105" s="117">
        <v>-1.0264200000000001</v>
      </c>
      <c r="Z105" s="117">
        <v>-12.9785</v>
      </c>
      <c r="AA105" s="117">
        <v>-7.9772400000000001</v>
      </c>
      <c r="AB105" s="117">
        <v>-139.98405</v>
      </c>
      <c r="AC105" s="117">
        <v>-45.573419999999999</v>
      </c>
      <c r="AD105" s="117">
        <v>-899.78101000000015</v>
      </c>
      <c r="AE105" s="117">
        <v>-56002.659069999994</v>
      </c>
      <c r="AF105" s="117">
        <v>-2158.2907299999997</v>
      </c>
      <c r="AG105" s="117">
        <v>-214.59121999999996</v>
      </c>
      <c r="AH105" s="117">
        <v>0</v>
      </c>
      <c r="AI105" s="117">
        <v>-54.577079999999995</v>
      </c>
      <c r="AJ105" s="117">
        <v>-53575.200039999989</v>
      </c>
    </row>
    <row r="106" spans="1:36" s="14" customFormat="1" x14ac:dyDescent="0.25">
      <c r="A106" s="125"/>
      <c r="C106" s="25" t="s">
        <v>505</v>
      </c>
      <c r="D106" s="107">
        <v>-184631.26603000003</v>
      </c>
      <c r="E106" s="107">
        <v>-283314.27960000001</v>
      </c>
      <c r="F106" s="107">
        <v>-1031792.81494</v>
      </c>
      <c r="G106" s="107">
        <v>-190994.66980999999</v>
      </c>
      <c r="H106" s="107">
        <v>-1690733.0303799999</v>
      </c>
      <c r="I106" s="107">
        <v>-95926.571750000003</v>
      </c>
      <c r="J106" s="107">
        <v>-97626.843139999997</v>
      </c>
      <c r="K106" s="107">
        <v>-19334.628999999997</v>
      </c>
      <c r="L106" s="107">
        <v>-238879.27114999999</v>
      </c>
      <c r="M106" s="107">
        <v>-66075.339820000008</v>
      </c>
      <c r="N106" s="107">
        <v>-137524.35070000001</v>
      </c>
      <c r="O106" s="107">
        <v>-38547.26728</v>
      </c>
      <c r="P106" s="107">
        <v>-17568.91403</v>
      </c>
      <c r="Q106" s="107">
        <v>-85829.98758999999</v>
      </c>
      <c r="R106" s="107">
        <v>-797313.17446000001</v>
      </c>
      <c r="S106" s="107">
        <v>-11218.513029999998</v>
      </c>
      <c r="T106" s="107">
        <v>-4861.4087199999994</v>
      </c>
      <c r="U106" s="107">
        <v>-3402.4799499999999</v>
      </c>
      <c r="V106" s="107">
        <v>-2193.9326599999995</v>
      </c>
      <c r="W106" s="107">
        <v>-2730.3261900000002</v>
      </c>
      <c r="X106" s="107">
        <v>-2326.6128400000002</v>
      </c>
      <c r="Y106" s="107">
        <v>-6173.5262900000007</v>
      </c>
      <c r="Z106" s="107">
        <v>-962.73846000000003</v>
      </c>
      <c r="AA106" s="107">
        <v>-7089.1400800000001</v>
      </c>
      <c r="AB106" s="107">
        <v>-14544.39618</v>
      </c>
      <c r="AC106" s="107">
        <v>-6428.7270799999997</v>
      </c>
      <c r="AD106" s="107">
        <v>-61931.801479999995</v>
      </c>
      <c r="AE106" s="107">
        <v>-2549978.0063199997</v>
      </c>
      <c r="AF106" s="107">
        <v>-156858.9797</v>
      </c>
      <c r="AG106" s="107">
        <v>-307148.54363000003</v>
      </c>
      <c r="AH106" s="107">
        <v>0</v>
      </c>
      <c r="AI106" s="107">
        <v>-19691.39345</v>
      </c>
      <c r="AJ106" s="107">
        <v>-2066279.0895399998</v>
      </c>
    </row>
    <row r="107" spans="1:36" s="14" customFormat="1" x14ac:dyDescent="0.25">
      <c r="A107" s="125"/>
      <c r="C107" s="25"/>
      <c r="D107" s="107"/>
      <c r="E107" s="107"/>
      <c r="F107" s="107"/>
      <c r="G107" s="107"/>
      <c r="H107" s="107"/>
      <c r="I107" s="107"/>
      <c r="J107" s="107"/>
      <c r="K107" s="107"/>
      <c r="L107" s="107"/>
      <c r="M107" s="107"/>
      <c r="N107" s="107"/>
      <c r="O107" s="107"/>
      <c r="P107" s="107"/>
      <c r="Q107" s="107"/>
      <c r="R107" s="107"/>
      <c r="S107" s="107"/>
      <c r="T107" s="107"/>
      <c r="U107" s="107"/>
      <c r="V107" s="107"/>
      <c r="W107" s="107"/>
      <c r="X107" s="107"/>
      <c r="Y107" s="107"/>
      <c r="Z107" s="107"/>
      <c r="AA107" s="107"/>
      <c r="AB107" s="107"/>
      <c r="AC107" s="107"/>
      <c r="AD107" s="107"/>
      <c r="AE107" s="107"/>
      <c r="AF107" s="107"/>
      <c r="AG107" s="107"/>
      <c r="AH107" s="107"/>
      <c r="AI107" s="107"/>
      <c r="AJ107" s="107"/>
    </row>
    <row r="108" spans="1:36" s="14" customFormat="1" x14ac:dyDescent="0.25">
      <c r="A108" s="125"/>
      <c r="C108" s="25" t="s">
        <v>518</v>
      </c>
      <c r="D108" s="107"/>
      <c r="E108" s="107"/>
      <c r="F108" s="107"/>
      <c r="G108" s="107"/>
      <c r="H108" s="107"/>
      <c r="I108" s="107"/>
      <c r="J108" s="107"/>
      <c r="K108" s="107"/>
      <c r="L108" s="107"/>
      <c r="M108" s="107"/>
      <c r="N108" s="107"/>
      <c r="O108" s="107"/>
      <c r="P108" s="107"/>
      <c r="Q108" s="107"/>
      <c r="R108" s="107"/>
      <c r="S108" s="107"/>
      <c r="T108" s="107"/>
      <c r="U108" s="107"/>
      <c r="V108" s="107"/>
      <c r="W108" s="107"/>
      <c r="X108" s="107"/>
      <c r="Y108" s="107"/>
      <c r="Z108" s="107"/>
      <c r="AA108" s="107"/>
      <c r="AB108" s="107"/>
      <c r="AC108" s="107"/>
      <c r="AD108" s="107"/>
      <c r="AE108" s="107"/>
      <c r="AF108" s="107"/>
      <c r="AG108" s="107"/>
      <c r="AH108" s="107"/>
      <c r="AI108" s="107"/>
      <c r="AJ108" s="107"/>
    </row>
    <row r="109" spans="1:36" s="14" customFormat="1" x14ac:dyDescent="0.25">
      <c r="A109" s="125"/>
      <c r="B109" s="14">
        <v>0</v>
      </c>
      <c r="C109" s="25" t="s">
        <v>7</v>
      </c>
      <c r="D109" s="107">
        <v>527415.01217999996</v>
      </c>
      <c r="E109" s="107">
        <v>790452.78197999997</v>
      </c>
      <c r="F109" s="107">
        <v>1251227.7918100001</v>
      </c>
      <c r="G109" s="107">
        <v>448355.62722000002</v>
      </c>
      <c r="H109" s="107">
        <v>3017451.2131900005</v>
      </c>
      <c r="I109" s="107">
        <v>199316.44967</v>
      </c>
      <c r="J109" s="107">
        <v>351009.44718999998</v>
      </c>
      <c r="K109" s="107">
        <v>80646.062999999995</v>
      </c>
      <c r="L109" s="107">
        <v>440643.38961999997</v>
      </c>
      <c r="M109" s="107">
        <v>81172.326879999993</v>
      </c>
      <c r="N109" s="107">
        <v>379732.10921000002</v>
      </c>
      <c r="O109" s="107">
        <v>59416.63478</v>
      </c>
      <c r="P109" s="107">
        <v>63976.736499999999</v>
      </c>
      <c r="Q109" s="107">
        <v>150918.14676999999</v>
      </c>
      <c r="R109" s="107">
        <v>1806831.3036199999</v>
      </c>
      <c r="S109" s="107">
        <v>57632.712619999998</v>
      </c>
      <c r="T109" s="107">
        <v>23991.7827</v>
      </c>
      <c r="U109" s="107">
        <v>12689.092070000001</v>
      </c>
      <c r="V109" s="107">
        <v>11250.26037</v>
      </c>
      <c r="W109" s="107">
        <v>30511.565289999999</v>
      </c>
      <c r="X109" s="107">
        <v>7194.8289699999996</v>
      </c>
      <c r="Y109" s="107">
        <v>14571.76226</v>
      </c>
      <c r="Z109" s="107">
        <v>11403.717070000001</v>
      </c>
      <c r="AA109" s="107">
        <v>19906.12355</v>
      </c>
      <c r="AB109" s="107">
        <v>23928.883819999999</v>
      </c>
      <c r="AC109" s="107">
        <v>17568.579109999999</v>
      </c>
      <c r="AD109" s="107">
        <v>230649.30782999998</v>
      </c>
      <c r="AE109" s="107">
        <v>5054931.8246400002</v>
      </c>
      <c r="AF109" s="107">
        <v>460378.17220999999</v>
      </c>
      <c r="AG109" s="107">
        <v>533065.9768699999</v>
      </c>
      <c r="AH109" s="107">
        <v>0</v>
      </c>
      <c r="AI109" s="107">
        <v>52046.464919999999</v>
      </c>
      <c r="AJ109" s="107">
        <v>4009441.2106399997</v>
      </c>
    </row>
    <row r="110" spans="1:36" s="151" customFormat="1" x14ac:dyDescent="0.25">
      <c r="A110" s="182"/>
      <c r="B110" s="183" t="s">
        <v>5</v>
      </c>
      <c r="C110" s="184" t="s">
        <v>519</v>
      </c>
      <c r="D110" s="150">
        <v>40970.454800000007</v>
      </c>
      <c r="E110" s="150">
        <v>11814.431020000018</v>
      </c>
      <c r="F110" s="150">
        <v>62763.954170000041</v>
      </c>
      <c r="G110" s="150">
        <v>24029.034610000032</v>
      </c>
      <c r="H110" s="150">
        <v>139577.87459999975</v>
      </c>
      <c r="I110" s="150">
        <v>6632.1780600000056</v>
      </c>
      <c r="J110" s="150">
        <v>24031.659899999999</v>
      </c>
      <c r="K110" s="150">
        <v>3177.5980000000018</v>
      </c>
      <c r="L110" s="150">
        <v>23800.780269999988</v>
      </c>
      <c r="M110" s="150">
        <v>6650.8262099999993</v>
      </c>
      <c r="N110" s="150">
        <v>26296.000719999982</v>
      </c>
      <c r="O110" s="150">
        <v>2888.5097800000003</v>
      </c>
      <c r="P110" s="150">
        <v>2226.1199999999953</v>
      </c>
      <c r="Q110" s="150">
        <v>2223.3956599999947</v>
      </c>
      <c r="R110" s="150">
        <v>97927.068599999882</v>
      </c>
      <c r="S110" s="150">
        <v>-659.92311999999583</v>
      </c>
      <c r="T110" s="150">
        <v>29.654959999999846</v>
      </c>
      <c r="U110" s="150">
        <v>44.54903000000013</v>
      </c>
      <c r="V110" s="150">
        <v>241.54093000000012</v>
      </c>
      <c r="W110" s="150">
        <v>710.12136999999984</v>
      </c>
      <c r="X110" s="150">
        <v>-1333.2291100000002</v>
      </c>
      <c r="Y110" s="150">
        <v>-6116.832980000001</v>
      </c>
      <c r="Z110" s="150">
        <v>93.307200000000194</v>
      </c>
      <c r="AA110" s="150">
        <v>421.47116999999889</v>
      </c>
      <c r="AB110" s="150">
        <v>1301.7057600000007</v>
      </c>
      <c r="AC110" s="150">
        <v>729.85601999999926</v>
      </c>
      <c r="AD110" s="150">
        <v>-4537.7787699999899</v>
      </c>
      <c r="AE110" s="150">
        <v>232967.16442999989</v>
      </c>
      <c r="AF110" s="150">
        <v>29473.59871999998</v>
      </c>
      <c r="AG110" s="150">
        <v>30693.147410000034</v>
      </c>
      <c r="AH110" s="150">
        <v>0</v>
      </c>
      <c r="AI110" s="150">
        <v>-4965.5057900000029</v>
      </c>
      <c r="AJ110" s="150">
        <v>177765.92408999987</v>
      </c>
    </row>
    <row r="111" spans="1:36" s="14" customFormat="1" x14ac:dyDescent="0.25">
      <c r="A111" s="125"/>
      <c r="C111" s="25" t="s">
        <v>520</v>
      </c>
      <c r="D111" s="107">
        <v>568385.46698000003</v>
      </c>
      <c r="E111" s="107">
        <v>802267.21299999999</v>
      </c>
      <c r="F111" s="107">
        <v>1313991.7459800001</v>
      </c>
      <c r="G111" s="107">
        <v>472384.66183000006</v>
      </c>
      <c r="H111" s="107">
        <v>3157029.0877900003</v>
      </c>
      <c r="I111" s="107">
        <v>205948.62773000001</v>
      </c>
      <c r="J111" s="107">
        <v>375041.10708999995</v>
      </c>
      <c r="K111" s="107">
        <v>83823.660999999993</v>
      </c>
      <c r="L111" s="107">
        <v>464444.16988999996</v>
      </c>
      <c r="M111" s="107">
        <v>87823.153089999993</v>
      </c>
      <c r="N111" s="107">
        <v>406028.10993000004</v>
      </c>
      <c r="O111" s="107">
        <v>62305.144560000001</v>
      </c>
      <c r="P111" s="107">
        <v>66202.856499999994</v>
      </c>
      <c r="Q111" s="107">
        <v>153141.54242999997</v>
      </c>
      <c r="R111" s="107">
        <v>1904758.3722199998</v>
      </c>
      <c r="S111" s="107">
        <v>56972.789499999999</v>
      </c>
      <c r="T111" s="107">
        <v>24021.43766</v>
      </c>
      <c r="U111" s="107">
        <v>12733.641100000001</v>
      </c>
      <c r="V111" s="107">
        <v>11491.801299999999</v>
      </c>
      <c r="W111" s="107">
        <v>31221.686659999999</v>
      </c>
      <c r="X111" s="107">
        <v>5861.5998599999994</v>
      </c>
      <c r="Y111" s="107">
        <v>8454.9292799999985</v>
      </c>
      <c r="Z111" s="107">
        <v>11497.024270000002</v>
      </c>
      <c r="AA111" s="107">
        <v>20327.594720000001</v>
      </c>
      <c r="AB111" s="107">
        <v>25230.58958</v>
      </c>
      <c r="AC111" s="107">
        <v>18298.435129999998</v>
      </c>
      <c r="AD111" s="107">
        <v>226111.52905999997</v>
      </c>
      <c r="AE111" s="107">
        <v>5287898.9890700001</v>
      </c>
      <c r="AF111" s="107">
        <v>489851.77093</v>
      </c>
      <c r="AG111" s="107">
        <v>563759.12427999987</v>
      </c>
      <c r="AH111" s="107">
        <v>0</v>
      </c>
      <c r="AI111" s="107">
        <v>47080.959129999996</v>
      </c>
      <c r="AJ111" s="107">
        <v>4187207.1347299996</v>
      </c>
    </row>
    <row r="112" spans="1:36" s="14" customFormat="1" x14ac:dyDescent="0.25">
      <c r="A112" s="125"/>
      <c r="C112" s="25"/>
      <c r="D112" s="107"/>
      <c r="E112" s="107"/>
      <c r="F112" s="107"/>
      <c r="G112" s="107"/>
      <c r="H112" s="107"/>
      <c r="I112" s="107"/>
      <c r="J112" s="107"/>
      <c r="K112" s="107"/>
      <c r="L112" s="107"/>
      <c r="M112" s="107"/>
      <c r="N112" s="107"/>
      <c r="O112" s="107"/>
      <c r="P112" s="107"/>
      <c r="Q112" s="107"/>
      <c r="R112" s="107"/>
      <c r="S112" s="107"/>
      <c r="T112" s="107"/>
      <c r="U112" s="107"/>
      <c r="V112" s="107"/>
      <c r="W112" s="107"/>
      <c r="X112" s="107"/>
      <c r="Y112" s="107"/>
      <c r="Z112" s="107"/>
      <c r="AA112" s="107"/>
      <c r="AB112" s="107"/>
      <c r="AC112" s="107"/>
      <c r="AD112" s="107"/>
      <c r="AE112" s="107"/>
      <c r="AF112" s="107"/>
      <c r="AG112" s="107"/>
      <c r="AH112" s="107"/>
      <c r="AI112" s="107"/>
      <c r="AJ112" s="107"/>
    </row>
    <row r="113" spans="1:37" s="14" customFormat="1" x14ac:dyDescent="0.25">
      <c r="A113" s="125"/>
      <c r="C113" s="126" t="s">
        <v>521</v>
      </c>
      <c r="D113" s="107"/>
      <c r="E113" s="107"/>
      <c r="F113" s="107"/>
      <c r="G113" s="107"/>
      <c r="H113" s="107"/>
      <c r="I113" s="107"/>
      <c r="J113" s="107"/>
      <c r="K113" s="107"/>
      <c r="L113" s="107"/>
      <c r="M113" s="107"/>
      <c r="N113" s="107"/>
      <c r="O113" s="107"/>
      <c r="P113" s="107"/>
      <c r="Q113" s="107"/>
      <c r="R113" s="107"/>
      <c r="S113" s="107"/>
      <c r="T113" s="107"/>
      <c r="U113" s="107"/>
      <c r="V113" s="107"/>
      <c r="W113" s="107"/>
      <c r="X113" s="107"/>
      <c r="Y113" s="107"/>
      <c r="Z113" s="107"/>
      <c r="AA113" s="107"/>
      <c r="AB113" s="107"/>
      <c r="AC113" s="107"/>
      <c r="AD113" s="107"/>
      <c r="AE113" s="107"/>
      <c r="AF113" s="107"/>
      <c r="AG113" s="107"/>
      <c r="AH113" s="107"/>
      <c r="AI113" s="107"/>
      <c r="AJ113" s="107"/>
    </row>
    <row r="114" spans="1:37" x14ac:dyDescent="0.25">
      <c r="A114" s="122"/>
      <c r="B114" s="82">
        <v>1103</v>
      </c>
      <c r="C114" s="84" t="s">
        <v>20</v>
      </c>
      <c r="D114" s="117">
        <v>103605.11676</v>
      </c>
      <c r="E114" s="117">
        <v>94441.237550000005</v>
      </c>
      <c r="F114" s="117">
        <v>282503.16470999998</v>
      </c>
      <c r="G114" s="117">
        <v>329668.69708999997</v>
      </c>
      <c r="H114" s="117">
        <v>810218.21610999992</v>
      </c>
      <c r="I114" s="117">
        <v>128102.00701</v>
      </c>
      <c r="J114" s="117">
        <v>388864.83377999999</v>
      </c>
      <c r="K114" s="117">
        <v>176761.299</v>
      </c>
      <c r="L114" s="117">
        <v>45226.489719999998</v>
      </c>
      <c r="M114" s="117">
        <v>88124.943759999995</v>
      </c>
      <c r="N114" s="117">
        <v>290434.50401999999</v>
      </c>
      <c r="O114" s="117">
        <v>36646.547160000002</v>
      </c>
      <c r="P114" s="117">
        <v>65857.717900000003</v>
      </c>
      <c r="Q114" s="117">
        <v>34144.486440000001</v>
      </c>
      <c r="R114" s="117">
        <v>1254162.8287899999</v>
      </c>
      <c r="S114" s="117">
        <v>30397.389930000001</v>
      </c>
      <c r="T114" s="117">
        <v>13945.767169999999</v>
      </c>
      <c r="U114" s="117">
        <v>1899.01485</v>
      </c>
      <c r="V114" s="117">
        <v>206.19702000000001</v>
      </c>
      <c r="W114" s="117">
        <v>47523.491260000003</v>
      </c>
      <c r="X114" s="117">
        <v>1792.0048300000001</v>
      </c>
      <c r="Y114" s="117">
        <v>3194.3974199999998</v>
      </c>
      <c r="Z114" s="117">
        <v>3303.7433299999998</v>
      </c>
      <c r="AA114" s="117">
        <v>3507.9050699999998</v>
      </c>
      <c r="AB114" s="117">
        <v>10209.183849999999</v>
      </c>
      <c r="AC114" s="117">
        <v>3181.4817800000001</v>
      </c>
      <c r="AD114" s="117">
        <v>119160.57650999998</v>
      </c>
      <c r="AE114" s="117">
        <v>2183541.6214099997</v>
      </c>
      <c r="AF114" s="117">
        <v>467195.80301999999</v>
      </c>
      <c r="AG114" s="117">
        <v>133557.6305</v>
      </c>
      <c r="AH114" s="117">
        <v>0</v>
      </c>
      <c r="AI114" s="117">
        <v>9883.7842700000001</v>
      </c>
      <c r="AJ114" s="117">
        <v>1572904.4036199998</v>
      </c>
      <c r="AK114" s="199"/>
    </row>
    <row r="115" spans="1:37" s="14" customFormat="1" x14ac:dyDescent="0.25">
      <c r="A115" s="125"/>
      <c r="B115" s="14">
        <v>12</v>
      </c>
      <c r="C115" s="25" t="s">
        <v>27</v>
      </c>
      <c r="D115" s="107">
        <v>0</v>
      </c>
      <c r="E115" s="107">
        <v>0</v>
      </c>
      <c r="F115" s="107">
        <v>0</v>
      </c>
      <c r="G115" s="107">
        <v>0</v>
      </c>
      <c r="H115" s="107">
        <v>0</v>
      </c>
      <c r="I115" s="107">
        <v>0</v>
      </c>
      <c r="J115" s="107">
        <v>0</v>
      </c>
      <c r="K115" s="107">
        <v>0</v>
      </c>
      <c r="L115" s="107">
        <v>0</v>
      </c>
      <c r="M115" s="107">
        <v>0</v>
      </c>
      <c r="N115" s="107">
        <v>0</v>
      </c>
      <c r="O115" s="107">
        <v>0</v>
      </c>
      <c r="P115" s="107">
        <v>0</v>
      </c>
      <c r="Q115" s="107">
        <v>0</v>
      </c>
      <c r="R115" s="107">
        <v>0</v>
      </c>
      <c r="S115" s="107">
        <v>0</v>
      </c>
      <c r="T115" s="107">
        <v>0</v>
      </c>
      <c r="U115" s="107">
        <v>0</v>
      </c>
      <c r="V115" s="107">
        <v>0</v>
      </c>
      <c r="W115" s="107">
        <v>0</v>
      </c>
      <c r="X115" s="107">
        <v>0</v>
      </c>
      <c r="Y115" s="107">
        <v>0</v>
      </c>
      <c r="Z115" s="107">
        <v>0</v>
      </c>
      <c r="AA115" s="107">
        <v>0</v>
      </c>
      <c r="AB115" s="107">
        <v>0</v>
      </c>
      <c r="AC115" s="107">
        <v>0</v>
      </c>
      <c r="AD115" s="107">
        <v>0</v>
      </c>
      <c r="AE115" s="107">
        <v>0</v>
      </c>
      <c r="AF115" s="107">
        <v>0</v>
      </c>
      <c r="AG115" s="107">
        <v>0</v>
      </c>
      <c r="AH115" s="107">
        <v>0</v>
      </c>
      <c r="AI115" s="107">
        <v>0</v>
      </c>
      <c r="AJ115" s="107">
        <v>0</v>
      </c>
      <c r="AK115" s="199"/>
    </row>
    <row r="116" spans="1:37" s="14" customFormat="1" x14ac:dyDescent="0.25">
      <c r="A116" s="125"/>
      <c r="B116" s="14">
        <v>13</v>
      </c>
      <c r="C116" s="25" t="s">
        <v>33</v>
      </c>
      <c r="D116" s="107">
        <v>1129757.8500099999</v>
      </c>
      <c r="E116" s="107">
        <v>951670.01506000001</v>
      </c>
      <c r="F116" s="107">
        <v>2702674.35513</v>
      </c>
      <c r="G116" s="107">
        <v>763348.07434000005</v>
      </c>
      <c r="H116" s="107">
        <v>5547450.2945400001</v>
      </c>
      <c r="I116" s="107">
        <v>420723.62150000001</v>
      </c>
      <c r="J116" s="107">
        <v>633383.69240000006</v>
      </c>
      <c r="K116" s="107">
        <v>132995.622</v>
      </c>
      <c r="L116" s="107">
        <v>217568.52163</v>
      </c>
      <c r="M116" s="107">
        <v>142400.81021</v>
      </c>
      <c r="N116" s="107">
        <v>720012.16882000002</v>
      </c>
      <c r="O116" s="107">
        <v>66119.510649999997</v>
      </c>
      <c r="P116" s="107">
        <v>166878.95482000001</v>
      </c>
      <c r="Q116" s="107">
        <v>121204.43815</v>
      </c>
      <c r="R116" s="107">
        <v>2621287.3401800003</v>
      </c>
      <c r="S116" s="107">
        <v>29138.068210000001</v>
      </c>
      <c r="T116" s="107">
        <v>66182.884879999998</v>
      </c>
      <c r="U116" s="107">
        <v>8871.8825799999995</v>
      </c>
      <c r="V116" s="107">
        <v>5317.3597799999998</v>
      </c>
      <c r="W116" s="107">
        <v>39709.685189999997</v>
      </c>
      <c r="X116" s="107">
        <v>4251.70442</v>
      </c>
      <c r="Y116" s="107">
        <v>8455.61751</v>
      </c>
      <c r="Z116" s="107">
        <v>4986.12997</v>
      </c>
      <c r="AA116" s="107">
        <v>22543.192330000002</v>
      </c>
      <c r="AB116" s="107">
        <v>23455.563389999999</v>
      </c>
      <c r="AC116" s="107">
        <v>1895.9086500000001</v>
      </c>
      <c r="AD116" s="107">
        <v>214807.99690999999</v>
      </c>
      <c r="AE116" s="107">
        <v>8383545.6316300007</v>
      </c>
      <c r="AF116" s="107">
        <v>853007.79081999999</v>
      </c>
      <c r="AG116" s="107">
        <v>365286.69162</v>
      </c>
      <c r="AH116" s="107">
        <v>0</v>
      </c>
      <c r="AI116" s="107">
        <v>32894.718489999999</v>
      </c>
      <c r="AJ116" s="107">
        <v>7132356.4306999994</v>
      </c>
      <c r="AK116" s="199"/>
    </row>
    <row r="117" spans="1:37" s="14" customFormat="1" x14ac:dyDescent="0.25">
      <c r="A117" s="128"/>
      <c r="B117" s="129" t="s">
        <v>1008</v>
      </c>
      <c r="C117" s="25" t="s">
        <v>522</v>
      </c>
      <c r="D117" s="397">
        <v>3795288.4030400002</v>
      </c>
      <c r="E117" s="397">
        <v>4213378.5893900003</v>
      </c>
      <c r="F117" s="397">
        <v>7537681.6024399986</v>
      </c>
      <c r="G117" s="397">
        <v>3607323.0257000006</v>
      </c>
      <c r="H117" s="397">
        <v>19153671.620569997</v>
      </c>
      <c r="I117" s="397">
        <v>1196917.7849600001</v>
      </c>
      <c r="J117" s="397">
        <v>2436499.8267799998</v>
      </c>
      <c r="K117" s="397">
        <v>204156.24400000001</v>
      </c>
      <c r="L117" s="397">
        <v>1929586.0535899999</v>
      </c>
      <c r="M117" s="397">
        <v>652015.88484999991</v>
      </c>
      <c r="N117" s="397">
        <v>2526905.9488900001</v>
      </c>
      <c r="O117" s="397">
        <v>379720.90834000002</v>
      </c>
      <c r="P117" s="397">
        <v>537535.95814999996</v>
      </c>
      <c r="Q117" s="397">
        <v>579379.56114999996</v>
      </c>
      <c r="R117" s="397">
        <v>10442718.170709997</v>
      </c>
      <c r="S117" s="397">
        <v>435202.00224</v>
      </c>
      <c r="T117" s="397">
        <v>125507.86035999999</v>
      </c>
      <c r="U117" s="397">
        <v>30278.574779999999</v>
      </c>
      <c r="V117" s="397">
        <v>26790.301940000008</v>
      </c>
      <c r="W117" s="397">
        <v>89165.738389999999</v>
      </c>
      <c r="X117" s="397">
        <v>15063.676849999996</v>
      </c>
      <c r="Y117" s="397">
        <v>62698.29019</v>
      </c>
      <c r="Z117" s="397">
        <v>15674.680060000002</v>
      </c>
      <c r="AA117" s="397">
        <v>75894.548169999995</v>
      </c>
      <c r="AB117" s="397">
        <v>157762.68132999999</v>
      </c>
      <c r="AC117" s="397">
        <v>78534.399860000005</v>
      </c>
      <c r="AD117" s="397">
        <v>1112572.7541699999</v>
      </c>
      <c r="AE117" s="397">
        <v>30708962.545449987</v>
      </c>
      <c r="AF117" s="397">
        <v>2731062.1928900005</v>
      </c>
      <c r="AG117" s="397">
        <v>2608392.2403799994</v>
      </c>
      <c r="AH117" s="397">
        <v>0</v>
      </c>
      <c r="AI117" s="397">
        <v>217127.23822</v>
      </c>
      <c r="AJ117" s="397">
        <v>25152380.873959988</v>
      </c>
      <c r="AK117" s="199"/>
    </row>
    <row r="118" spans="1:37" s="14" customFormat="1" x14ac:dyDescent="0.25">
      <c r="A118" s="125"/>
      <c r="B118" s="14">
        <v>15</v>
      </c>
      <c r="C118" s="25" t="s">
        <v>94</v>
      </c>
      <c r="D118" s="107">
        <v>0</v>
      </c>
      <c r="E118" s="107">
        <v>4879.3975499999997</v>
      </c>
      <c r="F118" s="107">
        <v>221.77180000000001</v>
      </c>
      <c r="G118" s="107">
        <v>30.241569999999999</v>
      </c>
      <c r="H118" s="107">
        <v>5131.4109200000003</v>
      </c>
      <c r="I118" s="107">
        <v>64.155799999999999</v>
      </c>
      <c r="J118" s="107">
        <v>0</v>
      </c>
      <c r="K118" s="107">
        <v>262.88600000000002</v>
      </c>
      <c r="L118" s="107">
        <v>0</v>
      </c>
      <c r="M118" s="107">
        <v>0</v>
      </c>
      <c r="N118" s="107">
        <v>0</v>
      </c>
      <c r="O118" s="107">
        <v>0</v>
      </c>
      <c r="P118" s="107">
        <v>0</v>
      </c>
      <c r="Q118" s="107">
        <v>0</v>
      </c>
      <c r="R118" s="107">
        <v>327.04180000000002</v>
      </c>
      <c r="S118" s="107">
        <v>0</v>
      </c>
      <c r="T118" s="107">
        <v>0</v>
      </c>
      <c r="U118" s="107">
        <v>0</v>
      </c>
      <c r="V118" s="107">
        <v>0</v>
      </c>
      <c r="W118" s="107">
        <v>0</v>
      </c>
      <c r="X118" s="107">
        <v>0</v>
      </c>
      <c r="Y118" s="107">
        <v>0</v>
      </c>
      <c r="Z118" s="107">
        <v>0</v>
      </c>
      <c r="AA118" s="107">
        <v>0</v>
      </c>
      <c r="AB118" s="107">
        <v>0</v>
      </c>
      <c r="AC118" s="107">
        <v>0</v>
      </c>
      <c r="AD118" s="107">
        <v>0</v>
      </c>
      <c r="AE118" s="107">
        <v>5458.4527200000002</v>
      </c>
      <c r="AF118" s="107">
        <v>262.88600000000002</v>
      </c>
      <c r="AG118" s="107">
        <v>0</v>
      </c>
      <c r="AH118" s="107">
        <v>0</v>
      </c>
      <c r="AI118" s="107">
        <v>0</v>
      </c>
      <c r="AJ118" s="107">
        <v>5195.5667200000007</v>
      </c>
      <c r="AK118" s="199"/>
    </row>
    <row r="119" spans="1:37" x14ac:dyDescent="0.25">
      <c r="A119" s="122"/>
      <c r="B119" s="82">
        <v>170105</v>
      </c>
      <c r="C119" s="84" t="s">
        <v>148</v>
      </c>
      <c r="D119" s="117">
        <v>0</v>
      </c>
      <c r="E119" s="117">
        <v>0</v>
      </c>
      <c r="F119" s="117">
        <v>0</v>
      </c>
      <c r="G119" s="117">
        <v>0</v>
      </c>
      <c r="H119" s="117">
        <v>0</v>
      </c>
      <c r="I119" s="117">
        <v>0</v>
      </c>
      <c r="J119" s="117">
        <v>0</v>
      </c>
      <c r="K119" s="117">
        <v>0</v>
      </c>
      <c r="L119" s="117">
        <v>0</v>
      </c>
      <c r="M119" s="117">
        <v>0</v>
      </c>
      <c r="N119" s="117">
        <v>0</v>
      </c>
      <c r="O119" s="117">
        <v>0</v>
      </c>
      <c r="P119" s="117">
        <v>0</v>
      </c>
      <c r="Q119" s="117">
        <v>0</v>
      </c>
      <c r="R119" s="117">
        <v>0</v>
      </c>
      <c r="S119" s="117">
        <v>0</v>
      </c>
      <c r="T119" s="117">
        <v>0</v>
      </c>
      <c r="U119" s="117">
        <v>0</v>
      </c>
      <c r="V119" s="117">
        <v>0</v>
      </c>
      <c r="W119" s="117">
        <v>0</v>
      </c>
      <c r="X119" s="117">
        <v>0</v>
      </c>
      <c r="Y119" s="117">
        <v>0</v>
      </c>
      <c r="Z119" s="117">
        <v>0</v>
      </c>
      <c r="AA119" s="117">
        <v>0</v>
      </c>
      <c r="AB119" s="117">
        <v>0</v>
      </c>
      <c r="AC119" s="117">
        <v>0</v>
      </c>
      <c r="AD119" s="117">
        <v>0</v>
      </c>
      <c r="AE119" s="117">
        <v>0</v>
      </c>
      <c r="AF119" s="117">
        <v>0</v>
      </c>
      <c r="AG119" s="117">
        <v>0</v>
      </c>
      <c r="AH119" s="117">
        <v>0</v>
      </c>
      <c r="AI119" s="117">
        <v>0</v>
      </c>
      <c r="AJ119" s="117">
        <v>0</v>
      </c>
      <c r="AK119" s="290"/>
    </row>
    <row r="120" spans="1:37" x14ac:dyDescent="0.25">
      <c r="A120" s="122"/>
      <c r="B120" s="82">
        <v>170110</v>
      </c>
      <c r="C120" s="84" t="s">
        <v>149</v>
      </c>
      <c r="D120" s="117">
        <v>0</v>
      </c>
      <c r="E120" s="117">
        <v>0</v>
      </c>
      <c r="F120" s="117">
        <v>0</v>
      </c>
      <c r="G120" s="117">
        <v>0</v>
      </c>
      <c r="H120" s="117">
        <v>0</v>
      </c>
      <c r="I120" s="117">
        <v>0</v>
      </c>
      <c r="J120" s="117">
        <v>0</v>
      </c>
      <c r="K120" s="117">
        <v>0</v>
      </c>
      <c r="L120" s="117">
        <v>0</v>
      </c>
      <c r="M120" s="117">
        <v>0</v>
      </c>
      <c r="N120" s="117">
        <v>0</v>
      </c>
      <c r="O120" s="117">
        <v>0</v>
      </c>
      <c r="P120" s="117">
        <v>0</v>
      </c>
      <c r="Q120" s="117">
        <v>0</v>
      </c>
      <c r="R120" s="117">
        <v>0</v>
      </c>
      <c r="S120" s="117">
        <v>0</v>
      </c>
      <c r="T120" s="117">
        <v>0</v>
      </c>
      <c r="U120" s="117">
        <v>0</v>
      </c>
      <c r="V120" s="117">
        <v>0</v>
      </c>
      <c r="W120" s="117">
        <v>0</v>
      </c>
      <c r="X120" s="117">
        <v>0</v>
      </c>
      <c r="Y120" s="117">
        <v>0</v>
      </c>
      <c r="Z120" s="117">
        <v>0</v>
      </c>
      <c r="AA120" s="117">
        <v>0</v>
      </c>
      <c r="AB120" s="117">
        <v>0</v>
      </c>
      <c r="AC120" s="117">
        <v>0</v>
      </c>
      <c r="AD120" s="117">
        <v>0</v>
      </c>
      <c r="AE120" s="117">
        <v>0</v>
      </c>
      <c r="AF120" s="117">
        <v>0</v>
      </c>
      <c r="AG120" s="117">
        <v>0</v>
      </c>
      <c r="AH120" s="117">
        <v>0</v>
      </c>
      <c r="AI120" s="117">
        <v>0</v>
      </c>
      <c r="AJ120" s="117">
        <v>0</v>
      </c>
      <c r="AK120" s="290"/>
    </row>
    <row r="121" spans="1:37" x14ac:dyDescent="0.25">
      <c r="A121" s="122"/>
      <c r="B121" s="82">
        <v>170115</v>
      </c>
      <c r="C121" s="84" t="s">
        <v>150</v>
      </c>
      <c r="D121" s="117">
        <v>0</v>
      </c>
      <c r="E121" s="117">
        <v>0</v>
      </c>
      <c r="F121" s="117">
        <v>0</v>
      </c>
      <c r="G121" s="117">
        <v>0</v>
      </c>
      <c r="H121" s="117">
        <v>0</v>
      </c>
      <c r="I121" s="117">
        <v>0</v>
      </c>
      <c r="J121" s="117">
        <v>0</v>
      </c>
      <c r="K121" s="117">
        <v>0</v>
      </c>
      <c r="L121" s="117">
        <v>0</v>
      </c>
      <c r="M121" s="117">
        <v>0</v>
      </c>
      <c r="N121" s="117">
        <v>0</v>
      </c>
      <c r="O121" s="117">
        <v>0</v>
      </c>
      <c r="P121" s="117">
        <v>0</v>
      </c>
      <c r="Q121" s="117">
        <v>0</v>
      </c>
      <c r="R121" s="117">
        <v>0</v>
      </c>
      <c r="S121" s="117">
        <v>0</v>
      </c>
      <c r="T121" s="117">
        <v>0</v>
      </c>
      <c r="U121" s="117">
        <v>0</v>
      </c>
      <c r="V121" s="117">
        <v>0</v>
      </c>
      <c r="W121" s="117">
        <v>0</v>
      </c>
      <c r="X121" s="117">
        <v>0</v>
      </c>
      <c r="Y121" s="117">
        <v>0</v>
      </c>
      <c r="Z121" s="117">
        <v>0</v>
      </c>
      <c r="AA121" s="117">
        <v>0</v>
      </c>
      <c r="AB121" s="117">
        <v>0</v>
      </c>
      <c r="AC121" s="117">
        <v>0</v>
      </c>
      <c r="AD121" s="117">
        <v>0</v>
      </c>
      <c r="AE121" s="117">
        <v>0</v>
      </c>
      <c r="AF121" s="117">
        <v>0</v>
      </c>
      <c r="AG121" s="117">
        <v>0</v>
      </c>
      <c r="AH121" s="117">
        <v>0</v>
      </c>
      <c r="AI121" s="117">
        <v>0</v>
      </c>
      <c r="AJ121" s="117">
        <v>0</v>
      </c>
      <c r="AK121" s="290"/>
    </row>
    <row r="122" spans="1:37" x14ac:dyDescent="0.25">
      <c r="A122" s="122"/>
      <c r="B122" s="82">
        <v>1901</v>
      </c>
      <c r="C122" s="84" t="s">
        <v>193</v>
      </c>
      <c r="D122" s="117">
        <v>4620.0369199999996</v>
      </c>
      <c r="E122" s="117">
        <v>30643.430960000002</v>
      </c>
      <c r="F122" s="117">
        <v>395151.11483999999</v>
      </c>
      <c r="G122" s="117">
        <v>13496.425359999999</v>
      </c>
      <c r="H122" s="117">
        <v>443911.00808</v>
      </c>
      <c r="I122" s="117">
        <v>23055.417000000001</v>
      </c>
      <c r="J122" s="117">
        <v>3331.7512400000001</v>
      </c>
      <c r="K122" s="117">
        <v>551.07899999999995</v>
      </c>
      <c r="L122" s="117">
        <v>20533.19197</v>
      </c>
      <c r="M122" s="117">
        <v>0</v>
      </c>
      <c r="N122" s="117">
        <v>3638.80141</v>
      </c>
      <c r="O122" s="117">
        <v>420.767</v>
      </c>
      <c r="P122" s="117">
        <v>2.7177500000000001</v>
      </c>
      <c r="Q122" s="117">
        <v>0</v>
      </c>
      <c r="R122" s="117">
        <v>51533.725370000007</v>
      </c>
      <c r="S122" s="117">
        <v>0</v>
      </c>
      <c r="T122" s="117">
        <v>84.250979999999998</v>
      </c>
      <c r="U122" s="117">
        <v>0</v>
      </c>
      <c r="V122" s="117">
        <v>0</v>
      </c>
      <c r="W122" s="117">
        <v>0</v>
      </c>
      <c r="X122" s="117">
        <v>0</v>
      </c>
      <c r="Y122" s="117">
        <v>0</v>
      </c>
      <c r="Z122" s="117">
        <v>0</v>
      </c>
      <c r="AA122" s="117">
        <v>0</v>
      </c>
      <c r="AB122" s="117">
        <v>0</v>
      </c>
      <c r="AC122" s="117">
        <v>0</v>
      </c>
      <c r="AD122" s="117">
        <v>84.250979999999998</v>
      </c>
      <c r="AE122" s="117">
        <v>495528.98443000001</v>
      </c>
      <c r="AF122" s="117">
        <v>4189.8804099999998</v>
      </c>
      <c r="AG122" s="117">
        <v>20533.19197</v>
      </c>
      <c r="AH122" s="117">
        <v>0</v>
      </c>
      <c r="AI122" s="117">
        <v>0</v>
      </c>
      <c r="AJ122" s="117">
        <v>470805.91205000004</v>
      </c>
      <c r="AK122" s="199"/>
    </row>
    <row r="123" spans="1:37" x14ac:dyDescent="0.25">
      <c r="A123" s="122"/>
      <c r="B123" s="82">
        <v>190205</v>
      </c>
      <c r="C123" s="84" t="s">
        <v>199</v>
      </c>
      <c r="D123" s="117">
        <v>25508.024730000001</v>
      </c>
      <c r="E123" s="117">
        <v>473.91568999999998</v>
      </c>
      <c r="F123" s="117">
        <v>59.448979999999999</v>
      </c>
      <c r="G123" s="117">
        <v>92.61157</v>
      </c>
      <c r="H123" s="117">
        <v>26134.000970000005</v>
      </c>
      <c r="I123" s="117">
        <v>98.201059999999998</v>
      </c>
      <c r="J123" s="117">
        <v>607.53012000000001</v>
      </c>
      <c r="K123" s="117">
        <v>59.66</v>
      </c>
      <c r="L123" s="117">
        <v>54.873010000000001</v>
      </c>
      <c r="M123" s="117">
        <v>0</v>
      </c>
      <c r="N123" s="117">
        <v>59.275260000000003</v>
      </c>
      <c r="O123" s="117">
        <v>52.26782</v>
      </c>
      <c r="P123" s="117">
        <v>110.73531</v>
      </c>
      <c r="Q123" s="117">
        <v>51.748690000000003</v>
      </c>
      <c r="R123" s="117">
        <v>1094.2912699999999</v>
      </c>
      <c r="S123" s="117">
        <v>54.684040000000003</v>
      </c>
      <c r="T123" s="117">
        <v>55</v>
      </c>
      <c r="U123" s="117">
        <v>0</v>
      </c>
      <c r="V123" s="117">
        <v>0</v>
      </c>
      <c r="W123" s="117">
        <v>60</v>
      </c>
      <c r="X123" s="117">
        <v>0</v>
      </c>
      <c r="Y123" s="117">
        <v>59.686889999999998</v>
      </c>
      <c r="Z123" s="117">
        <v>0</v>
      </c>
      <c r="AA123" s="117">
        <v>59.487810000000003</v>
      </c>
      <c r="AB123" s="117">
        <v>0</v>
      </c>
      <c r="AC123" s="117">
        <v>0</v>
      </c>
      <c r="AD123" s="117">
        <v>288.85874000000001</v>
      </c>
      <c r="AE123" s="117">
        <v>27517.150980000006</v>
      </c>
      <c r="AF123" s="117">
        <v>118.93526</v>
      </c>
      <c r="AG123" s="117">
        <v>54.873010000000001</v>
      </c>
      <c r="AH123" s="117">
        <v>0</v>
      </c>
      <c r="AI123" s="117">
        <v>119.1747</v>
      </c>
      <c r="AJ123" s="117">
        <v>27224.168010000005</v>
      </c>
      <c r="AK123" s="199"/>
    </row>
    <row r="124" spans="1:37" x14ac:dyDescent="0.25">
      <c r="A124" s="122"/>
      <c r="B124" s="82">
        <v>190210</v>
      </c>
      <c r="C124" s="84" t="s">
        <v>200</v>
      </c>
      <c r="D124" s="117">
        <v>0</v>
      </c>
      <c r="E124" s="117">
        <v>0</v>
      </c>
      <c r="F124" s="117">
        <v>0</v>
      </c>
      <c r="G124" s="117">
        <v>190.89627999999999</v>
      </c>
      <c r="H124" s="117">
        <v>190.89627999999999</v>
      </c>
      <c r="I124" s="117">
        <v>0</v>
      </c>
      <c r="J124" s="117">
        <v>0</v>
      </c>
      <c r="K124" s="117">
        <v>0</v>
      </c>
      <c r="L124" s="117">
        <v>0</v>
      </c>
      <c r="M124" s="117">
        <v>100.06079</v>
      </c>
      <c r="N124" s="117">
        <v>3001.8989499999998</v>
      </c>
      <c r="O124" s="117">
        <v>0</v>
      </c>
      <c r="P124" s="117">
        <v>0</v>
      </c>
      <c r="Q124" s="117">
        <v>0</v>
      </c>
      <c r="R124" s="117">
        <v>3101.9597399999998</v>
      </c>
      <c r="S124" s="117">
        <v>0</v>
      </c>
      <c r="T124" s="117">
        <v>0</v>
      </c>
      <c r="U124" s="117">
        <v>354.59584999999998</v>
      </c>
      <c r="V124" s="117">
        <v>60.313929999999999</v>
      </c>
      <c r="W124" s="117">
        <v>0</v>
      </c>
      <c r="X124" s="117">
        <v>71.801850000000002</v>
      </c>
      <c r="Y124" s="117">
        <v>0</v>
      </c>
      <c r="Z124" s="117">
        <v>50.017290000000003</v>
      </c>
      <c r="AA124" s="117">
        <v>0</v>
      </c>
      <c r="AB124" s="117">
        <v>64.437960000000004</v>
      </c>
      <c r="AC124" s="117">
        <v>116.73571</v>
      </c>
      <c r="AD124" s="117">
        <v>717.90259000000003</v>
      </c>
      <c r="AE124" s="117">
        <v>4010.7586099999999</v>
      </c>
      <c r="AF124" s="117">
        <v>3001.8989499999998</v>
      </c>
      <c r="AG124" s="117">
        <v>160.37472</v>
      </c>
      <c r="AH124" s="117">
        <v>0</v>
      </c>
      <c r="AI124" s="117">
        <v>116.73571</v>
      </c>
      <c r="AJ124" s="117">
        <v>731.7492299999999</v>
      </c>
      <c r="AK124" s="199"/>
    </row>
    <row r="125" spans="1:37" x14ac:dyDescent="0.25">
      <c r="A125" s="122"/>
      <c r="B125" s="82">
        <v>190215</v>
      </c>
      <c r="C125" s="84" t="s">
        <v>201</v>
      </c>
      <c r="D125" s="117">
        <v>0</v>
      </c>
      <c r="E125" s="117">
        <v>0</v>
      </c>
      <c r="F125" s="117">
        <v>0</v>
      </c>
      <c r="G125" s="117">
        <v>0</v>
      </c>
      <c r="H125" s="117">
        <v>0</v>
      </c>
      <c r="I125" s="117">
        <v>0</v>
      </c>
      <c r="J125" s="117">
        <v>0</v>
      </c>
      <c r="K125" s="117">
        <v>0</v>
      </c>
      <c r="L125" s="117">
        <v>0</v>
      </c>
      <c r="M125" s="117">
        <v>0</v>
      </c>
      <c r="N125" s="117">
        <v>0</v>
      </c>
      <c r="O125" s="117">
        <v>0</v>
      </c>
      <c r="P125" s="117">
        <v>0</v>
      </c>
      <c r="Q125" s="117">
        <v>0</v>
      </c>
      <c r="R125" s="117">
        <v>0</v>
      </c>
      <c r="S125" s="117">
        <v>0</v>
      </c>
      <c r="T125" s="117">
        <v>0</v>
      </c>
      <c r="U125" s="117">
        <v>0</v>
      </c>
      <c r="V125" s="117">
        <v>0</v>
      </c>
      <c r="W125" s="117">
        <v>0</v>
      </c>
      <c r="X125" s="117">
        <v>0</v>
      </c>
      <c r="Y125" s="117">
        <v>0</v>
      </c>
      <c r="Z125" s="117">
        <v>0</v>
      </c>
      <c r="AA125" s="117">
        <v>0</v>
      </c>
      <c r="AB125" s="117">
        <v>0</v>
      </c>
      <c r="AC125" s="117">
        <v>0</v>
      </c>
      <c r="AD125" s="117">
        <v>0</v>
      </c>
      <c r="AE125" s="117">
        <v>0</v>
      </c>
      <c r="AF125" s="117">
        <v>0</v>
      </c>
      <c r="AG125" s="117">
        <v>0</v>
      </c>
      <c r="AH125" s="117">
        <v>0</v>
      </c>
      <c r="AI125" s="117">
        <v>0</v>
      </c>
      <c r="AJ125" s="117">
        <v>0</v>
      </c>
      <c r="AK125" s="199"/>
    </row>
    <row r="126" spans="1:37" x14ac:dyDescent="0.25">
      <c r="A126" s="122"/>
      <c r="B126" s="82">
        <v>190220</v>
      </c>
      <c r="C126" s="84" t="s">
        <v>202</v>
      </c>
      <c r="D126" s="117">
        <v>0</v>
      </c>
      <c r="E126" s="117">
        <v>0</v>
      </c>
      <c r="F126" s="117">
        <v>0</v>
      </c>
      <c r="G126" s="117">
        <v>0</v>
      </c>
      <c r="H126" s="117">
        <v>0</v>
      </c>
      <c r="I126" s="117">
        <v>0</v>
      </c>
      <c r="J126" s="117">
        <v>0</v>
      </c>
      <c r="K126" s="117">
        <v>0</v>
      </c>
      <c r="L126" s="117">
        <v>0</v>
      </c>
      <c r="M126" s="117">
        <v>0</v>
      </c>
      <c r="N126" s="117">
        <v>0</v>
      </c>
      <c r="O126" s="117">
        <v>0</v>
      </c>
      <c r="P126" s="117">
        <v>0</v>
      </c>
      <c r="Q126" s="117">
        <v>0</v>
      </c>
      <c r="R126" s="117">
        <v>0</v>
      </c>
      <c r="S126" s="117">
        <v>0</v>
      </c>
      <c r="T126" s="117">
        <v>0</v>
      </c>
      <c r="U126" s="117">
        <v>0</v>
      </c>
      <c r="V126" s="117">
        <v>0</v>
      </c>
      <c r="W126" s="117">
        <v>0</v>
      </c>
      <c r="X126" s="117">
        <v>0</v>
      </c>
      <c r="Y126" s="117">
        <v>0</v>
      </c>
      <c r="Z126" s="117">
        <v>0</v>
      </c>
      <c r="AA126" s="117">
        <v>0</v>
      </c>
      <c r="AB126" s="117">
        <v>0</v>
      </c>
      <c r="AC126" s="117">
        <v>0</v>
      </c>
      <c r="AD126" s="117">
        <v>0</v>
      </c>
      <c r="AE126" s="117">
        <v>0</v>
      </c>
      <c r="AF126" s="117">
        <v>0</v>
      </c>
      <c r="AG126" s="117">
        <v>0</v>
      </c>
      <c r="AH126" s="117">
        <v>0</v>
      </c>
      <c r="AI126" s="117">
        <v>0</v>
      </c>
      <c r="AJ126" s="117">
        <v>0</v>
      </c>
      <c r="AK126" s="290"/>
    </row>
    <row r="127" spans="1:37" x14ac:dyDescent="0.25">
      <c r="A127" s="122"/>
      <c r="B127" s="82">
        <v>190240</v>
      </c>
      <c r="C127" s="84" t="s">
        <v>116</v>
      </c>
      <c r="D127" s="117">
        <v>0</v>
      </c>
      <c r="E127" s="117">
        <v>0</v>
      </c>
      <c r="F127" s="117">
        <v>0</v>
      </c>
      <c r="G127" s="117">
        <v>0</v>
      </c>
      <c r="H127" s="117">
        <v>0</v>
      </c>
      <c r="I127" s="117">
        <v>0</v>
      </c>
      <c r="J127" s="117">
        <v>0</v>
      </c>
      <c r="K127" s="117">
        <v>0</v>
      </c>
      <c r="L127" s="117">
        <v>0</v>
      </c>
      <c r="M127" s="117">
        <v>0</v>
      </c>
      <c r="N127" s="117">
        <v>0</v>
      </c>
      <c r="O127" s="117">
        <v>0</v>
      </c>
      <c r="P127" s="117">
        <v>0</v>
      </c>
      <c r="Q127" s="117">
        <v>0</v>
      </c>
      <c r="R127" s="117">
        <v>0</v>
      </c>
      <c r="S127" s="117">
        <v>0</v>
      </c>
      <c r="T127" s="117">
        <v>0</v>
      </c>
      <c r="U127" s="117">
        <v>0</v>
      </c>
      <c r="V127" s="117">
        <v>0</v>
      </c>
      <c r="W127" s="117">
        <v>0</v>
      </c>
      <c r="X127" s="117">
        <v>0</v>
      </c>
      <c r="Y127" s="117">
        <v>0</v>
      </c>
      <c r="Z127" s="117">
        <v>0</v>
      </c>
      <c r="AA127" s="117">
        <v>0</v>
      </c>
      <c r="AB127" s="117">
        <v>0</v>
      </c>
      <c r="AC127" s="117">
        <v>0</v>
      </c>
      <c r="AD127" s="117">
        <v>0</v>
      </c>
      <c r="AE127" s="117">
        <v>0</v>
      </c>
      <c r="AF127" s="117">
        <v>0</v>
      </c>
      <c r="AG127" s="117">
        <v>0</v>
      </c>
      <c r="AH127" s="117">
        <v>0</v>
      </c>
      <c r="AI127" s="117">
        <v>0</v>
      </c>
      <c r="AJ127" s="117">
        <v>0</v>
      </c>
      <c r="AK127" s="290"/>
    </row>
    <row r="128" spans="1:37" x14ac:dyDescent="0.25">
      <c r="A128" s="122"/>
      <c r="B128" s="82">
        <v>190250</v>
      </c>
      <c r="C128" s="84" t="s">
        <v>147</v>
      </c>
      <c r="D128" s="117">
        <v>0</v>
      </c>
      <c r="E128" s="117">
        <v>0</v>
      </c>
      <c r="F128" s="117">
        <v>0</v>
      </c>
      <c r="G128" s="117">
        <v>0</v>
      </c>
      <c r="H128" s="117">
        <v>0</v>
      </c>
      <c r="I128" s="117">
        <v>0</v>
      </c>
      <c r="J128" s="117">
        <v>0</v>
      </c>
      <c r="K128" s="117">
        <v>0</v>
      </c>
      <c r="L128" s="117">
        <v>0</v>
      </c>
      <c r="M128" s="117">
        <v>0</v>
      </c>
      <c r="N128" s="117">
        <v>0</v>
      </c>
      <c r="O128" s="117">
        <v>0</v>
      </c>
      <c r="P128" s="117">
        <v>0</v>
      </c>
      <c r="Q128" s="117">
        <v>0</v>
      </c>
      <c r="R128" s="117">
        <v>0</v>
      </c>
      <c r="S128" s="117">
        <v>0</v>
      </c>
      <c r="T128" s="117">
        <v>0</v>
      </c>
      <c r="U128" s="117">
        <v>0</v>
      </c>
      <c r="V128" s="117">
        <v>0</v>
      </c>
      <c r="W128" s="117">
        <v>0</v>
      </c>
      <c r="X128" s="117">
        <v>0</v>
      </c>
      <c r="Y128" s="117">
        <v>0</v>
      </c>
      <c r="Z128" s="117">
        <v>0</v>
      </c>
      <c r="AA128" s="117">
        <v>0</v>
      </c>
      <c r="AB128" s="117">
        <v>0</v>
      </c>
      <c r="AC128" s="117">
        <v>0</v>
      </c>
      <c r="AD128" s="117">
        <v>0</v>
      </c>
      <c r="AE128" s="117">
        <v>0</v>
      </c>
      <c r="AF128" s="117">
        <v>0</v>
      </c>
      <c r="AG128" s="117">
        <v>0</v>
      </c>
      <c r="AH128" s="117">
        <v>0</v>
      </c>
      <c r="AI128" s="117">
        <v>0</v>
      </c>
      <c r="AJ128" s="117">
        <v>0</v>
      </c>
      <c r="AK128" s="290"/>
    </row>
    <row r="129" spans="1:37" x14ac:dyDescent="0.25">
      <c r="A129" s="122"/>
      <c r="B129" s="82">
        <v>190280</v>
      </c>
      <c r="C129" s="84" t="s">
        <v>193</v>
      </c>
      <c r="D129" s="117">
        <v>0</v>
      </c>
      <c r="E129" s="117">
        <v>0</v>
      </c>
      <c r="F129" s="117">
        <v>71282.228520000004</v>
      </c>
      <c r="G129" s="117">
        <v>0</v>
      </c>
      <c r="H129" s="117">
        <v>71282.228520000004</v>
      </c>
      <c r="I129" s="117">
        <v>0</v>
      </c>
      <c r="J129" s="117">
        <v>0</v>
      </c>
      <c r="K129" s="117">
        <v>0</v>
      </c>
      <c r="L129" s="117">
        <v>0</v>
      </c>
      <c r="M129" s="117">
        <v>0</v>
      </c>
      <c r="N129" s="117">
        <v>0</v>
      </c>
      <c r="O129" s="117">
        <v>0</v>
      </c>
      <c r="P129" s="117">
        <v>0</v>
      </c>
      <c r="Q129" s="117">
        <v>0</v>
      </c>
      <c r="R129" s="117">
        <v>0</v>
      </c>
      <c r="S129" s="117">
        <v>0</v>
      </c>
      <c r="T129" s="117">
        <v>0</v>
      </c>
      <c r="U129" s="117">
        <v>0</v>
      </c>
      <c r="V129" s="117">
        <v>0</v>
      </c>
      <c r="W129" s="117">
        <v>0</v>
      </c>
      <c r="X129" s="117">
        <v>0</v>
      </c>
      <c r="Y129" s="117">
        <v>0</v>
      </c>
      <c r="Z129" s="117">
        <v>0</v>
      </c>
      <c r="AA129" s="117">
        <v>0</v>
      </c>
      <c r="AB129" s="117">
        <v>0</v>
      </c>
      <c r="AC129" s="117">
        <v>0</v>
      </c>
      <c r="AD129" s="117">
        <v>0</v>
      </c>
      <c r="AE129" s="117">
        <v>71282.228520000004</v>
      </c>
      <c r="AF129" s="117">
        <v>0</v>
      </c>
      <c r="AG129" s="117">
        <v>0</v>
      </c>
      <c r="AH129" s="117">
        <v>0</v>
      </c>
      <c r="AI129" s="117">
        <v>0</v>
      </c>
      <c r="AJ129" s="117">
        <v>71282.228520000004</v>
      </c>
      <c r="AK129" s="199"/>
    </row>
    <row r="130" spans="1:37" x14ac:dyDescent="0.25">
      <c r="A130" s="122"/>
      <c r="B130" s="82">
        <v>190286</v>
      </c>
      <c r="C130" s="84" t="s">
        <v>211</v>
      </c>
      <c r="D130" s="117">
        <v>80642.407080000004</v>
      </c>
      <c r="E130" s="117">
        <v>89534.313869999998</v>
      </c>
      <c r="F130" s="117">
        <v>180748.79603</v>
      </c>
      <c r="G130" s="117">
        <v>78955.222550000006</v>
      </c>
      <c r="H130" s="117">
        <v>429880.73952999996</v>
      </c>
      <c r="I130" s="117">
        <v>34393.787519999998</v>
      </c>
      <c r="J130" s="117">
        <v>56784.160810000001</v>
      </c>
      <c r="K130" s="117">
        <v>10621.620999999999</v>
      </c>
      <c r="L130" s="117">
        <v>21464.54493</v>
      </c>
      <c r="M130" s="117">
        <v>14492.36744</v>
      </c>
      <c r="N130" s="117">
        <v>59247.389949999997</v>
      </c>
      <c r="O130" s="117">
        <v>9401.1953400000002</v>
      </c>
      <c r="P130" s="117">
        <v>14334.84655</v>
      </c>
      <c r="Q130" s="117">
        <v>8300.3993800000007</v>
      </c>
      <c r="R130" s="117">
        <v>229040.31291999997</v>
      </c>
      <c r="S130" s="117">
        <v>5222.8434500000003</v>
      </c>
      <c r="T130" s="117">
        <v>3644.3612499999999</v>
      </c>
      <c r="U130" s="117">
        <v>836.26057000000003</v>
      </c>
      <c r="V130" s="117">
        <v>592.76945000000001</v>
      </c>
      <c r="W130" s="117">
        <v>2783.16077</v>
      </c>
      <c r="X130" s="117">
        <v>643.35862999999995</v>
      </c>
      <c r="Y130" s="117">
        <v>1058.34923</v>
      </c>
      <c r="Z130" s="117">
        <v>384.08193</v>
      </c>
      <c r="AA130" s="117">
        <v>702.75715000000002</v>
      </c>
      <c r="AB130" s="117">
        <v>2484.8532799999998</v>
      </c>
      <c r="AC130" s="117">
        <v>204.48498000000001</v>
      </c>
      <c r="AD130" s="117">
        <v>18557.280690000003</v>
      </c>
      <c r="AE130" s="117">
        <v>677478.33314</v>
      </c>
      <c r="AF130" s="117">
        <v>69869.010949999996</v>
      </c>
      <c r="AG130" s="117">
        <v>36549.681819999998</v>
      </c>
      <c r="AH130" s="117">
        <v>0</v>
      </c>
      <c r="AI130" s="117">
        <v>1965.5913600000001</v>
      </c>
      <c r="AJ130" s="117">
        <v>569094.04900999996</v>
      </c>
      <c r="AK130" s="199"/>
    </row>
    <row r="131" spans="1:37" x14ac:dyDescent="0.25">
      <c r="A131" s="122"/>
      <c r="B131" s="82">
        <v>1903</v>
      </c>
      <c r="C131" s="84" t="s">
        <v>212</v>
      </c>
      <c r="D131" s="117">
        <v>0</v>
      </c>
      <c r="E131" s="117">
        <v>0</v>
      </c>
      <c r="F131" s="117">
        <v>0</v>
      </c>
      <c r="G131" s="117">
        <v>0</v>
      </c>
      <c r="H131" s="117">
        <v>0</v>
      </c>
      <c r="I131" s="117">
        <v>0</v>
      </c>
      <c r="J131" s="117">
        <v>0</v>
      </c>
      <c r="K131" s="117">
        <v>0</v>
      </c>
      <c r="L131" s="117">
        <v>0</v>
      </c>
      <c r="M131" s="117">
        <v>0</v>
      </c>
      <c r="N131" s="117">
        <v>0</v>
      </c>
      <c r="O131" s="117">
        <v>0</v>
      </c>
      <c r="P131" s="117">
        <v>0</v>
      </c>
      <c r="Q131" s="117">
        <v>0</v>
      </c>
      <c r="R131" s="117">
        <v>0</v>
      </c>
      <c r="S131" s="117">
        <v>0</v>
      </c>
      <c r="T131" s="117">
        <v>0</v>
      </c>
      <c r="U131" s="117">
        <v>0</v>
      </c>
      <c r="V131" s="117">
        <v>0</v>
      </c>
      <c r="W131" s="117">
        <v>0</v>
      </c>
      <c r="X131" s="117">
        <v>0</v>
      </c>
      <c r="Y131" s="117">
        <v>0</v>
      </c>
      <c r="Z131" s="117">
        <v>0</v>
      </c>
      <c r="AA131" s="117">
        <v>0</v>
      </c>
      <c r="AB131" s="117">
        <v>0</v>
      </c>
      <c r="AC131" s="117">
        <v>0</v>
      </c>
      <c r="AD131" s="117">
        <v>0</v>
      </c>
      <c r="AE131" s="117">
        <v>0</v>
      </c>
      <c r="AF131" s="117">
        <v>0</v>
      </c>
      <c r="AG131" s="117">
        <v>0</v>
      </c>
      <c r="AH131" s="117">
        <v>0</v>
      </c>
      <c r="AI131" s="117">
        <v>0</v>
      </c>
      <c r="AJ131" s="117">
        <v>0</v>
      </c>
      <c r="AK131" s="290"/>
    </row>
    <row r="132" spans="1:37" s="14" customFormat="1" x14ac:dyDescent="0.25">
      <c r="A132" s="125"/>
      <c r="C132" s="25" t="s">
        <v>523</v>
      </c>
      <c r="D132" s="107">
        <v>5139421.8385399999</v>
      </c>
      <c r="E132" s="107">
        <v>5385020.9000699995</v>
      </c>
      <c r="F132" s="107">
        <v>11170322.482449999</v>
      </c>
      <c r="G132" s="107">
        <v>4793105.1944599999</v>
      </c>
      <c r="H132" s="107">
        <v>26487870.415519997</v>
      </c>
      <c r="I132" s="107">
        <v>1803354.9748500001</v>
      </c>
      <c r="J132" s="107">
        <v>3519471.7951299995</v>
      </c>
      <c r="K132" s="107">
        <v>525408.41099999996</v>
      </c>
      <c r="L132" s="107">
        <v>2234433.6748500001</v>
      </c>
      <c r="M132" s="107">
        <v>897134.06704999984</v>
      </c>
      <c r="N132" s="107">
        <v>3603299.9873000002</v>
      </c>
      <c r="O132" s="107">
        <v>492361.19630999997</v>
      </c>
      <c r="P132" s="107">
        <v>784720.93047999998</v>
      </c>
      <c r="Q132" s="107">
        <v>743080.63380999991</v>
      </c>
      <c r="R132" s="107">
        <v>14603265.670779997</v>
      </c>
      <c r="S132" s="107">
        <v>500014.98787000001</v>
      </c>
      <c r="T132" s="107">
        <v>209420.12463999999</v>
      </c>
      <c r="U132" s="107">
        <v>42240.328629999996</v>
      </c>
      <c r="V132" s="107">
        <v>32966.942120000007</v>
      </c>
      <c r="W132" s="107">
        <v>179242.07560999997</v>
      </c>
      <c r="X132" s="107">
        <v>21822.546579999995</v>
      </c>
      <c r="Y132" s="107">
        <v>75466.341240000009</v>
      </c>
      <c r="Z132" s="107">
        <v>24398.652580000002</v>
      </c>
      <c r="AA132" s="107">
        <v>102707.89053</v>
      </c>
      <c r="AB132" s="107">
        <v>193976.71981000001</v>
      </c>
      <c r="AC132" s="107">
        <v>83933.010979999992</v>
      </c>
      <c r="AD132" s="107">
        <v>1466189.6205899999</v>
      </c>
      <c r="AE132" s="107">
        <v>42557325.706889994</v>
      </c>
      <c r="AF132" s="107">
        <v>4128708.3983000009</v>
      </c>
      <c r="AG132" s="107">
        <v>3164534.68402</v>
      </c>
      <c r="AH132" s="107">
        <v>0</v>
      </c>
      <c r="AI132" s="107">
        <v>262107.24275</v>
      </c>
      <c r="AJ132" s="107">
        <v>35001975.381819986</v>
      </c>
      <c r="AK132" s="199"/>
    </row>
    <row r="133" spans="1:37" x14ac:dyDescent="0.25">
      <c r="A133" s="122"/>
      <c r="C133" s="84"/>
    </row>
    <row r="134" spans="1:37" x14ac:dyDescent="0.25">
      <c r="A134" s="122"/>
      <c r="B134" s="82">
        <v>2101</v>
      </c>
      <c r="C134" s="84" t="s">
        <v>243</v>
      </c>
      <c r="D134" s="117">
        <v>2800216.1923000002</v>
      </c>
      <c r="E134" s="117">
        <v>2737906.88692</v>
      </c>
      <c r="F134" s="117">
        <v>7229246.2871300001</v>
      </c>
      <c r="G134" s="117">
        <v>2800488.5112899998</v>
      </c>
      <c r="H134" s="117">
        <v>15567857.877640001</v>
      </c>
      <c r="I134" s="117">
        <v>962397.48326999997</v>
      </c>
      <c r="J134" s="117">
        <v>2106113.0586399999</v>
      </c>
      <c r="K134" s="117">
        <v>502615.092</v>
      </c>
      <c r="L134" s="117">
        <v>11267.245010000001</v>
      </c>
      <c r="M134" s="117">
        <v>339829.32610000001</v>
      </c>
      <c r="N134" s="117">
        <v>2062830.79645</v>
      </c>
      <c r="O134" s="117">
        <v>293624.38919999998</v>
      </c>
      <c r="P134" s="117">
        <v>427928.19647000002</v>
      </c>
      <c r="Q134" s="117">
        <v>74655.044500000004</v>
      </c>
      <c r="R134" s="117">
        <v>6781260.6316400003</v>
      </c>
      <c r="S134" s="117">
        <v>174155.49213999999</v>
      </c>
      <c r="T134" s="117">
        <v>64101.214840000001</v>
      </c>
      <c r="U134" s="117">
        <v>34331.480280000003</v>
      </c>
      <c r="V134" s="117">
        <v>8631.8646599999993</v>
      </c>
      <c r="W134" s="117">
        <v>114075.21943</v>
      </c>
      <c r="X134" s="117">
        <v>2887.0019900000002</v>
      </c>
      <c r="Y134" s="117">
        <v>6730.7101300000004</v>
      </c>
      <c r="Z134" s="117">
        <v>10123.19724</v>
      </c>
      <c r="AA134" s="117">
        <v>5925.9983499999998</v>
      </c>
      <c r="AB134" s="117">
        <v>62588.312700000002</v>
      </c>
      <c r="AC134" s="117">
        <v>4400.2502299999996</v>
      </c>
      <c r="AD134" s="117">
        <v>487950.74199000007</v>
      </c>
      <c r="AE134" s="117">
        <v>22837069.251270004</v>
      </c>
      <c r="AF134" s="117">
        <v>2565445.88845</v>
      </c>
      <c r="AG134" s="117">
        <v>359728.43576999998</v>
      </c>
      <c r="AH134" s="117">
        <v>0</v>
      </c>
      <c r="AI134" s="117">
        <v>17056.958709999999</v>
      </c>
      <c r="AJ134" s="117">
        <v>19894837.968339998</v>
      </c>
    </row>
    <row r="135" spans="1:37" x14ac:dyDescent="0.25">
      <c r="A135" s="122"/>
      <c r="B135" s="82">
        <v>2102</v>
      </c>
      <c r="C135" s="84" t="s">
        <v>254</v>
      </c>
      <c r="D135" s="117">
        <v>0</v>
      </c>
      <c r="E135" s="117">
        <v>0</v>
      </c>
      <c r="F135" s="117">
        <v>0</v>
      </c>
      <c r="G135" s="117">
        <v>0</v>
      </c>
      <c r="H135" s="117">
        <v>0</v>
      </c>
      <c r="I135" s="117">
        <v>0</v>
      </c>
      <c r="J135" s="117">
        <v>0</v>
      </c>
      <c r="K135" s="117">
        <v>0</v>
      </c>
      <c r="L135" s="117">
        <v>0</v>
      </c>
      <c r="M135" s="117">
        <v>0</v>
      </c>
      <c r="N135" s="117">
        <v>0</v>
      </c>
      <c r="O135" s="117">
        <v>0</v>
      </c>
      <c r="P135" s="117">
        <v>0</v>
      </c>
      <c r="Q135" s="117">
        <v>0</v>
      </c>
      <c r="R135" s="117">
        <v>0</v>
      </c>
      <c r="S135" s="117">
        <v>0</v>
      </c>
      <c r="T135" s="117">
        <v>0</v>
      </c>
      <c r="U135" s="117">
        <v>0</v>
      </c>
      <c r="V135" s="117">
        <v>0</v>
      </c>
      <c r="W135" s="117">
        <v>0</v>
      </c>
      <c r="X135" s="117">
        <v>0</v>
      </c>
      <c r="Y135" s="117">
        <v>0</v>
      </c>
      <c r="Z135" s="117">
        <v>0</v>
      </c>
      <c r="AA135" s="117">
        <v>0</v>
      </c>
      <c r="AB135" s="117">
        <v>0</v>
      </c>
      <c r="AC135" s="117">
        <v>0</v>
      </c>
      <c r="AD135" s="117">
        <v>0</v>
      </c>
      <c r="AE135" s="117">
        <v>0</v>
      </c>
      <c r="AF135" s="117">
        <v>0</v>
      </c>
      <c r="AG135" s="117">
        <v>0</v>
      </c>
      <c r="AH135" s="117">
        <v>0</v>
      </c>
      <c r="AI135" s="117">
        <v>0</v>
      </c>
      <c r="AJ135" s="117">
        <v>0</v>
      </c>
    </row>
    <row r="136" spans="1:37" x14ac:dyDescent="0.25">
      <c r="A136" s="122"/>
      <c r="B136" s="82">
        <v>210305</v>
      </c>
      <c r="C136" s="84" t="s">
        <v>34</v>
      </c>
      <c r="D136" s="117">
        <v>372408.11751000001</v>
      </c>
      <c r="E136" s="117">
        <v>425224.23622000002</v>
      </c>
      <c r="F136" s="117">
        <v>534532.02327000001</v>
      </c>
      <c r="G136" s="117">
        <v>332659.30849000002</v>
      </c>
      <c r="H136" s="117">
        <v>1664823.6854900001</v>
      </c>
      <c r="I136" s="117">
        <v>184872.14958999999</v>
      </c>
      <c r="J136" s="117">
        <v>214811.34677</v>
      </c>
      <c r="K136" s="117">
        <v>0</v>
      </c>
      <c r="L136" s="117">
        <v>146922.46400000001</v>
      </c>
      <c r="M136" s="117">
        <v>104009.14275</v>
      </c>
      <c r="N136" s="117">
        <v>347421.75854000001</v>
      </c>
      <c r="O136" s="117">
        <v>35023.08582</v>
      </c>
      <c r="P136" s="117">
        <v>48522.156009999999</v>
      </c>
      <c r="Q136" s="117">
        <v>44896.073490000002</v>
      </c>
      <c r="R136" s="117">
        <v>1126478.1769700001</v>
      </c>
      <c r="S136" s="117">
        <v>16143.693230000001</v>
      </c>
      <c r="T136" s="117">
        <v>25394.32213</v>
      </c>
      <c r="U136" s="117">
        <v>1322.9297799999999</v>
      </c>
      <c r="V136" s="117">
        <v>2170.9893499999998</v>
      </c>
      <c r="W136" s="117">
        <v>6887.3006299999997</v>
      </c>
      <c r="X136" s="117">
        <v>1795.1856299999999</v>
      </c>
      <c r="Y136" s="117">
        <v>5614.2718199999999</v>
      </c>
      <c r="Z136" s="117">
        <v>1271.9831899999999</v>
      </c>
      <c r="AA136" s="117">
        <v>3003.7397000000001</v>
      </c>
      <c r="AB136" s="117">
        <v>9286.7332000000006</v>
      </c>
      <c r="AC136" s="117">
        <v>1847.1921</v>
      </c>
      <c r="AD136" s="117">
        <v>74738.340759999992</v>
      </c>
      <c r="AE136" s="117">
        <v>2866040.2032200005</v>
      </c>
      <c r="AF136" s="117">
        <v>347421.75854000001</v>
      </c>
      <c r="AG136" s="117">
        <v>253102.5961</v>
      </c>
      <c r="AH136" s="117">
        <v>0</v>
      </c>
      <c r="AI136" s="117">
        <v>10465.20362</v>
      </c>
      <c r="AJ136" s="117">
        <v>2255050.6449600002</v>
      </c>
    </row>
    <row r="137" spans="1:37" x14ac:dyDescent="0.25">
      <c r="A137" s="122"/>
      <c r="B137" s="82">
        <v>210310</v>
      </c>
      <c r="C137" s="84" t="s">
        <v>35</v>
      </c>
      <c r="D137" s="117">
        <v>517446.34852</v>
      </c>
      <c r="E137" s="117">
        <v>672993.72701999999</v>
      </c>
      <c r="F137" s="117">
        <v>617106.17691000004</v>
      </c>
      <c r="G137" s="117">
        <v>502986.22198999999</v>
      </c>
      <c r="H137" s="117">
        <v>2310532.47444</v>
      </c>
      <c r="I137" s="117">
        <v>287757.85259999998</v>
      </c>
      <c r="J137" s="117">
        <v>329398.2023</v>
      </c>
      <c r="K137" s="117">
        <v>0</v>
      </c>
      <c r="L137" s="117">
        <v>285210.24712000001</v>
      </c>
      <c r="M137" s="117">
        <v>137590.43804000001</v>
      </c>
      <c r="N137" s="117">
        <v>363365.17508000002</v>
      </c>
      <c r="O137" s="117">
        <v>62397.87242</v>
      </c>
      <c r="P137" s="117">
        <v>71902.575270000001</v>
      </c>
      <c r="Q137" s="117">
        <v>73107.535929999998</v>
      </c>
      <c r="R137" s="117">
        <v>1610729.89876</v>
      </c>
      <c r="S137" s="117">
        <v>36316.374219999998</v>
      </c>
      <c r="T137" s="117">
        <v>30666.40508</v>
      </c>
      <c r="U137" s="117">
        <v>2862.50054</v>
      </c>
      <c r="V137" s="117">
        <v>3293.77565</v>
      </c>
      <c r="W137" s="117">
        <v>10802.839819999999</v>
      </c>
      <c r="X137" s="117">
        <v>5063.8267500000002</v>
      </c>
      <c r="Y137" s="117">
        <v>10386.843639999999</v>
      </c>
      <c r="Z137" s="117">
        <v>1076.3592599999999</v>
      </c>
      <c r="AA137" s="117">
        <v>7587.9301299999997</v>
      </c>
      <c r="AB137" s="117">
        <v>22969.550569999999</v>
      </c>
      <c r="AC137" s="117">
        <v>2298.3791900000001</v>
      </c>
      <c r="AD137" s="117">
        <v>133324.78484999997</v>
      </c>
      <c r="AE137" s="117">
        <v>4054587.1580500002</v>
      </c>
      <c r="AF137" s="117">
        <v>363365.17508000002</v>
      </c>
      <c r="AG137" s="117">
        <v>426094.46081000008</v>
      </c>
      <c r="AH137" s="117">
        <v>0</v>
      </c>
      <c r="AI137" s="117">
        <v>20273.152959999999</v>
      </c>
      <c r="AJ137" s="117">
        <v>3244854.3691999991</v>
      </c>
    </row>
    <row r="138" spans="1:37" s="14" customFormat="1" x14ac:dyDescent="0.25">
      <c r="A138" s="125"/>
      <c r="C138" s="126" t="s">
        <v>524</v>
      </c>
      <c r="D138" s="107">
        <v>3690070.6583300005</v>
      </c>
      <c r="E138" s="107">
        <v>3836124.8501599999</v>
      </c>
      <c r="F138" s="107">
        <v>8380884.4873099998</v>
      </c>
      <c r="G138" s="107">
        <v>3636134.04177</v>
      </c>
      <c r="H138" s="107">
        <v>19543214.037570003</v>
      </c>
      <c r="I138" s="107">
        <v>1435027.4854600001</v>
      </c>
      <c r="J138" s="107">
        <v>2650322.6077100001</v>
      </c>
      <c r="K138" s="107">
        <v>502615.092</v>
      </c>
      <c r="L138" s="107">
        <v>443399.95613000006</v>
      </c>
      <c r="M138" s="107">
        <v>581428.90688999998</v>
      </c>
      <c r="N138" s="107">
        <v>2773617.73007</v>
      </c>
      <c r="O138" s="107">
        <v>391045.34743999992</v>
      </c>
      <c r="P138" s="107">
        <v>548352.92775000003</v>
      </c>
      <c r="Q138" s="107">
        <v>192658.65392000001</v>
      </c>
      <c r="R138" s="107">
        <v>9518468.70737</v>
      </c>
      <c r="S138" s="107">
        <v>226615.55958999999</v>
      </c>
      <c r="T138" s="107">
        <v>120161.94205</v>
      </c>
      <c r="U138" s="107">
        <v>38516.910600000003</v>
      </c>
      <c r="V138" s="107">
        <v>14096.629659999999</v>
      </c>
      <c r="W138" s="107">
        <v>131765.35988</v>
      </c>
      <c r="X138" s="107">
        <v>9746.0143700000008</v>
      </c>
      <c r="Y138" s="107">
        <v>22731.82559</v>
      </c>
      <c r="Z138" s="107">
        <v>12471.53969</v>
      </c>
      <c r="AA138" s="107">
        <v>16517.668180000001</v>
      </c>
      <c r="AB138" s="107">
        <v>94844.596469999989</v>
      </c>
      <c r="AC138" s="107">
        <v>8545.8215199999995</v>
      </c>
      <c r="AD138" s="107">
        <v>696013.8676</v>
      </c>
      <c r="AE138" s="107">
        <v>29757696.612540007</v>
      </c>
      <c r="AF138" s="107">
        <v>3276232.8220699998</v>
      </c>
      <c r="AG138" s="107">
        <v>1038925.49268</v>
      </c>
      <c r="AH138" s="107">
        <v>0</v>
      </c>
      <c r="AI138" s="107">
        <v>47795.315289999999</v>
      </c>
      <c r="AJ138" s="107">
        <v>25394742.982499998</v>
      </c>
    </row>
    <row r="139" spans="1:37" s="14" customFormat="1" x14ac:dyDescent="0.25">
      <c r="A139" s="125"/>
      <c r="C139" s="25"/>
      <c r="D139" s="107"/>
      <c r="E139" s="107"/>
      <c r="F139" s="107"/>
      <c r="G139" s="107"/>
      <c r="H139" s="107"/>
      <c r="I139" s="107"/>
      <c r="J139" s="107"/>
      <c r="K139" s="107"/>
      <c r="L139" s="107"/>
      <c r="M139" s="107"/>
      <c r="N139" s="107"/>
      <c r="O139" s="107"/>
      <c r="P139" s="107"/>
      <c r="Q139" s="107"/>
      <c r="R139" s="107"/>
      <c r="S139" s="107"/>
      <c r="T139" s="107"/>
      <c r="U139" s="107"/>
      <c r="V139" s="107"/>
      <c r="W139" s="107"/>
      <c r="X139" s="107"/>
      <c r="Y139" s="107"/>
      <c r="Z139" s="107"/>
      <c r="AA139" s="107"/>
      <c r="AB139" s="107"/>
      <c r="AC139" s="107"/>
      <c r="AD139" s="107"/>
      <c r="AE139" s="107"/>
      <c r="AF139" s="107"/>
      <c r="AG139" s="107"/>
      <c r="AH139" s="107"/>
      <c r="AI139" s="107"/>
      <c r="AJ139" s="107"/>
    </row>
    <row r="140" spans="1:37" s="14" customFormat="1" x14ac:dyDescent="0.25">
      <c r="A140" s="125"/>
      <c r="C140" s="25" t="s">
        <v>525</v>
      </c>
      <c r="D140" s="107"/>
      <c r="E140" s="107"/>
      <c r="F140" s="107"/>
      <c r="G140" s="107"/>
      <c r="H140" s="107"/>
      <c r="I140" s="107"/>
      <c r="J140" s="107"/>
      <c r="K140" s="107"/>
      <c r="L140" s="107"/>
      <c r="M140" s="107"/>
      <c r="N140" s="107">
        <v>-99002.308850000001</v>
      </c>
      <c r="O140" s="107">
        <v>-3541.5731500000002</v>
      </c>
      <c r="P140" s="107"/>
      <c r="Q140" s="107"/>
      <c r="R140" s="107"/>
      <c r="S140" s="107"/>
      <c r="T140" s="107"/>
      <c r="U140" s="107"/>
      <c r="V140" s="107"/>
      <c r="W140" s="107"/>
      <c r="X140" s="107"/>
      <c r="Y140" s="107"/>
      <c r="Z140" s="107"/>
      <c r="AA140" s="107"/>
      <c r="AB140" s="107"/>
      <c r="AC140" s="107"/>
      <c r="AD140" s="107"/>
      <c r="AE140" s="107"/>
      <c r="AF140" s="107"/>
      <c r="AG140" s="107"/>
      <c r="AH140" s="107"/>
      <c r="AI140" s="107"/>
      <c r="AJ140" s="107"/>
    </row>
    <row r="141" spans="1:37" x14ac:dyDescent="0.25">
      <c r="A141" s="122"/>
      <c r="B141" s="131" t="s">
        <v>526</v>
      </c>
      <c r="C141" s="84" t="s">
        <v>527</v>
      </c>
      <c r="D141" s="117">
        <v>48968.639170000002</v>
      </c>
      <c r="E141" s="117">
        <v>116392.45074000003</v>
      </c>
      <c r="F141" s="117">
        <v>194859.14470000003</v>
      </c>
      <c r="G141" s="117">
        <v>59457.255450000004</v>
      </c>
      <c r="H141" s="117">
        <v>419677.49005999992</v>
      </c>
      <c r="I141" s="117">
        <v>54688.908120000007</v>
      </c>
      <c r="J141" s="117">
        <v>29382.988879999997</v>
      </c>
      <c r="K141" s="117">
        <v>2E-3</v>
      </c>
      <c r="L141" s="117">
        <v>79988.110880000007</v>
      </c>
      <c r="M141" s="117">
        <v>15426.328329999998</v>
      </c>
      <c r="N141" s="117">
        <v>23833.42685</v>
      </c>
      <c r="O141" s="117">
        <v>8558.4990400000006</v>
      </c>
      <c r="P141" s="117">
        <v>6960.4698699999999</v>
      </c>
      <c r="Q141" s="117">
        <v>26367.313110000006</v>
      </c>
      <c r="R141" s="117">
        <v>245206.04707999993</v>
      </c>
      <c r="S141" s="117">
        <v>7354.2425299999986</v>
      </c>
      <c r="T141" s="117">
        <v>3171.8489100000006</v>
      </c>
      <c r="U141" s="117">
        <v>2269.8556000000003</v>
      </c>
      <c r="V141" s="117">
        <v>1574.0750100000002</v>
      </c>
      <c r="W141" s="117">
        <v>85.885710000000003</v>
      </c>
      <c r="X141" s="117">
        <v>915.82891000000006</v>
      </c>
      <c r="Y141" s="117">
        <v>7098.9557999999997</v>
      </c>
      <c r="Z141" s="117">
        <v>618.87579000000017</v>
      </c>
      <c r="AA141" s="117">
        <v>5282.2486599999993</v>
      </c>
      <c r="AB141" s="117">
        <v>4663.5830099999994</v>
      </c>
      <c r="AC141" s="117">
        <v>5275.2324400000007</v>
      </c>
      <c r="AD141" s="117">
        <v>38310.632370000007</v>
      </c>
      <c r="AE141" s="117">
        <v>703194.16950999992</v>
      </c>
      <c r="AF141" s="117">
        <v>23833.42885</v>
      </c>
      <c r="AG141" s="117">
        <v>96988.514219999997</v>
      </c>
      <c r="AH141" s="117">
        <v>0</v>
      </c>
      <c r="AI141" s="117">
        <v>17656.436900000001</v>
      </c>
      <c r="AJ141" s="117">
        <v>564715.78953999991</v>
      </c>
    </row>
    <row r="142" spans="1:37" x14ac:dyDescent="0.25">
      <c r="A142" s="122"/>
      <c r="B142" s="82">
        <v>1499</v>
      </c>
      <c r="C142" s="84" t="s">
        <v>1517</v>
      </c>
      <c r="D142" s="117">
        <v>-168124.92222000001</v>
      </c>
      <c r="E142" s="117">
        <v>-232311.38037999999</v>
      </c>
      <c r="F142" s="117">
        <v>-916517.45030000003</v>
      </c>
      <c r="G142" s="117">
        <v>-166000.75623</v>
      </c>
      <c r="H142" s="117">
        <v>-1482954.5091299999</v>
      </c>
      <c r="I142" s="117">
        <v>-77917.41128</v>
      </c>
      <c r="J142" s="117">
        <v>-95222.835399999996</v>
      </c>
      <c r="K142" s="117">
        <v>-19304.189999999999</v>
      </c>
      <c r="L142" s="117">
        <v>-226921.41566</v>
      </c>
      <c r="M142" s="117">
        <v>-58389.161169999999</v>
      </c>
      <c r="N142" s="117">
        <v>-122835.7357</v>
      </c>
      <c r="O142" s="117">
        <v>-36961.684800000003</v>
      </c>
      <c r="P142" s="117">
        <v>-16050.164119999999</v>
      </c>
      <c r="Q142" s="117">
        <v>-75133.241840000002</v>
      </c>
      <c r="R142" s="117">
        <v>-728735.83996999997</v>
      </c>
      <c r="S142" s="117">
        <v>-9867.3330999999998</v>
      </c>
      <c r="T142" s="117">
        <v>-3853.54745</v>
      </c>
      <c r="U142" s="117">
        <v>-2395.9094500000001</v>
      </c>
      <c r="V142" s="117">
        <v>-2068.0558799999999</v>
      </c>
      <c r="W142" s="117">
        <v>-2713.7117600000001</v>
      </c>
      <c r="X142" s="117">
        <v>-1643.97497</v>
      </c>
      <c r="Y142" s="117">
        <v>-6079.1223200000004</v>
      </c>
      <c r="Z142" s="117">
        <v>-886.82492999999999</v>
      </c>
      <c r="AA142" s="117">
        <v>-6984.1432100000002</v>
      </c>
      <c r="AB142" s="117">
        <v>-12729.97004</v>
      </c>
      <c r="AC142" s="117">
        <v>-6103.7031299999999</v>
      </c>
      <c r="AD142" s="117">
        <v>-55326.296239999996</v>
      </c>
      <c r="AE142" s="117">
        <v>-2267016.6453399998</v>
      </c>
      <c r="AF142" s="117">
        <v>-142139.92569999999</v>
      </c>
      <c r="AG142" s="117">
        <v>-287378.63270999998</v>
      </c>
      <c r="AH142" s="117">
        <v>0</v>
      </c>
      <c r="AI142" s="117">
        <v>-19166.968659999999</v>
      </c>
      <c r="AJ142" s="117">
        <v>-1818331.1182699997</v>
      </c>
    </row>
    <row r="143" spans="1:37" x14ac:dyDescent="0.25">
      <c r="A143" s="122"/>
      <c r="B143" s="82">
        <v>190221</v>
      </c>
      <c r="C143" s="84" t="s">
        <v>1567</v>
      </c>
      <c r="D143" s="117">
        <v>0</v>
      </c>
      <c r="E143" s="117">
        <v>0</v>
      </c>
      <c r="F143" s="117">
        <v>0</v>
      </c>
      <c r="G143" s="117">
        <v>0</v>
      </c>
      <c r="H143" s="117">
        <v>0</v>
      </c>
      <c r="I143" s="117">
        <v>0</v>
      </c>
      <c r="J143" s="117">
        <v>0</v>
      </c>
      <c r="K143" s="117">
        <v>0</v>
      </c>
      <c r="L143" s="117">
        <v>0</v>
      </c>
      <c r="M143" s="117">
        <v>0</v>
      </c>
      <c r="N143" s="117">
        <v>0</v>
      </c>
      <c r="O143" s="117">
        <v>0</v>
      </c>
      <c r="P143" s="117">
        <v>0</v>
      </c>
      <c r="Q143" s="117">
        <v>0</v>
      </c>
      <c r="R143" s="117">
        <v>0</v>
      </c>
      <c r="S143" s="117">
        <v>0</v>
      </c>
      <c r="T143" s="117">
        <v>0</v>
      </c>
      <c r="U143" s="117">
        <v>0</v>
      </c>
      <c r="V143" s="117">
        <v>0</v>
      </c>
      <c r="W143" s="117">
        <v>0</v>
      </c>
      <c r="X143" s="117">
        <v>0</v>
      </c>
      <c r="Y143" s="117">
        <v>0</v>
      </c>
      <c r="Z143" s="117">
        <v>0</v>
      </c>
      <c r="AA143" s="117">
        <v>0</v>
      </c>
      <c r="AB143" s="117">
        <v>0</v>
      </c>
      <c r="AC143" s="117">
        <v>0</v>
      </c>
      <c r="AD143" s="117">
        <v>0</v>
      </c>
      <c r="AE143" s="117">
        <v>0</v>
      </c>
      <c r="AF143" s="117">
        <v>0</v>
      </c>
      <c r="AG143" s="117">
        <v>0</v>
      </c>
      <c r="AH143" s="117">
        <v>0</v>
      </c>
      <c r="AI143" s="117">
        <v>0</v>
      </c>
      <c r="AJ143" s="117">
        <v>0</v>
      </c>
    </row>
    <row r="144" spans="1:37" x14ac:dyDescent="0.25">
      <c r="A144" s="122"/>
      <c r="B144" s="82">
        <v>190225</v>
      </c>
      <c r="C144" s="84" t="s">
        <v>1568</v>
      </c>
      <c r="D144" s="117">
        <v>0</v>
      </c>
      <c r="E144" s="117">
        <v>0</v>
      </c>
      <c r="F144" s="117">
        <v>0</v>
      </c>
      <c r="G144" s="117">
        <v>0</v>
      </c>
      <c r="H144" s="117">
        <v>0</v>
      </c>
      <c r="I144" s="117">
        <v>0</v>
      </c>
      <c r="J144" s="117">
        <v>0</v>
      </c>
      <c r="K144" s="117">
        <v>0</v>
      </c>
      <c r="L144" s="117">
        <v>0</v>
      </c>
      <c r="M144" s="117">
        <v>0</v>
      </c>
      <c r="N144" s="117">
        <v>0</v>
      </c>
      <c r="O144" s="117">
        <v>0</v>
      </c>
      <c r="P144" s="117">
        <v>0</v>
      </c>
      <c r="Q144" s="117">
        <v>0</v>
      </c>
      <c r="R144" s="117">
        <v>0</v>
      </c>
      <c r="S144" s="117">
        <v>0</v>
      </c>
      <c r="T144" s="117">
        <v>0</v>
      </c>
      <c r="U144" s="117">
        <v>0</v>
      </c>
      <c r="V144" s="117">
        <v>0</v>
      </c>
      <c r="W144" s="117">
        <v>0</v>
      </c>
      <c r="X144" s="117">
        <v>0</v>
      </c>
      <c r="Y144" s="117">
        <v>0</v>
      </c>
      <c r="Z144" s="117">
        <v>0</v>
      </c>
      <c r="AA144" s="117">
        <v>0</v>
      </c>
      <c r="AB144" s="117">
        <v>0</v>
      </c>
      <c r="AC144" s="117">
        <v>0</v>
      </c>
      <c r="AD144" s="117">
        <v>0</v>
      </c>
      <c r="AE144" s="117">
        <v>0</v>
      </c>
      <c r="AF144" s="117">
        <v>0</v>
      </c>
      <c r="AG144" s="117">
        <v>0</v>
      </c>
      <c r="AH144" s="117">
        <v>0</v>
      </c>
      <c r="AI144" s="117">
        <v>0</v>
      </c>
      <c r="AJ144" s="117">
        <v>0</v>
      </c>
    </row>
    <row r="145" spans="1:37" x14ac:dyDescent="0.25">
      <c r="A145" s="122"/>
      <c r="B145" s="82">
        <v>190226</v>
      </c>
      <c r="C145" s="84" t="s">
        <v>1569</v>
      </c>
      <c r="D145" s="117">
        <v>0</v>
      </c>
      <c r="E145" s="117">
        <v>0</v>
      </c>
      <c r="F145" s="117">
        <v>0</v>
      </c>
      <c r="G145" s="117">
        <v>0</v>
      </c>
      <c r="H145" s="117">
        <v>0</v>
      </c>
      <c r="I145" s="117">
        <v>0</v>
      </c>
      <c r="J145" s="117">
        <v>0</v>
      </c>
      <c r="K145" s="117">
        <v>0</v>
      </c>
      <c r="L145" s="117">
        <v>0</v>
      </c>
      <c r="M145" s="117">
        <v>0</v>
      </c>
      <c r="N145" s="117">
        <v>0</v>
      </c>
      <c r="O145" s="117">
        <v>0</v>
      </c>
      <c r="P145" s="117">
        <v>0</v>
      </c>
      <c r="Q145" s="117">
        <v>0</v>
      </c>
      <c r="R145" s="117">
        <v>0</v>
      </c>
      <c r="S145" s="117">
        <v>0</v>
      </c>
      <c r="T145" s="117">
        <v>0</v>
      </c>
      <c r="U145" s="117">
        <v>0</v>
      </c>
      <c r="V145" s="117">
        <v>0</v>
      </c>
      <c r="W145" s="117">
        <v>0</v>
      </c>
      <c r="X145" s="117">
        <v>0</v>
      </c>
      <c r="Y145" s="117">
        <v>0</v>
      </c>
      <c r="Z145" s="117">
        <v>0</v>
      </c>
      <c r="AA145" s="117">
        <v>0</v>
      </c>
      <c r="AB145" s="117">
        <v>0</v>
      </c>
      <c r="AC145" s="117">
        <v>0</v>
      </c>
      <c r="AD145" s="117">
        <v>0</v>
      </c>
      <c r="AE145" s="117">
        <v>0</v>
      </c>
      <c r="AF145" s="117">
        <v>0</v>
      </c>
      <c r="AG145" s="117">
        <v>0</v>
      </c>
      <c r="AH145" s="117">
        <v>0</v>
      </c>
      <c r="AI145" s="117">
        <v>0</v>
      </c>
      <c r="AJ145" s="117">
        <v>0</v>
      </c>
    </row>
    <row r="146" spans="1:37" x14ac:dyDescent="0.25">
      <c r="A146" s="122"/>
      <c r="B146" s="82">
        <v>190230</v>
      </c>
      <c r="C146" s="84" t="s">
        <v>206</v>
      </c>
      <c r="D146" s="117">
        <v>0</v>
      </c>
      <c r="E146" s="117">
        <v>0</v>
      </c>
      <c r="F146" s="117">
        <v>0</v>
      </c>
      <c r="G146" s="117">
        <v>0</v>
      </c>
      <c r="H146" s="117">
        <v>0</v>
      </c>
      <c r="I146" s="117">
        <v>0</v>
      </c>
      <c r="J146" s="117">
        <v>0</v>
      </c>
      <c r="K146" s="117">
        <v>0</v>
      </c>
      <c r="L146" s="117">
        <v>0</v>
      </c>
      <c r="M146" s="117">
        <v>0</v>
      </c>
      <c r="N146" s="117">
        <v>0</v>
      </c>
      <c r="O146" s="117">
        <v>0</v>
      </c>
      <c r="P146" s="117">
        <v>0</v>
      </c>
      <c r="Q146" s="117">
        <v>0</v>
      </c>
      <c r="R146" s="117">
        <v>0</v>
      </c>
      <c r="S146" s="117">
        <v>0</v>
      </c>
      <c r="T146" s="117">
        <v>0</v>
      </c>
      <c r="U146" s="117">
        <v>875.73875999999996</v>
      </c>
      <c r="V146" s="117">
        <v>0</v>
      </c>
      <c r="W146" s="117">
        <v>0</v>
      </c>
      <c r="X146" s="117">
        <v>0</v>
      </c>
      <c r="Y146" s="117">
        <v>0</v>
      </c>
      <c r="Z146" s="117">
        <v>0</v>
      </c>
      <c r="AA146" s="117">
        <v>0</v>
      </c>
      <c r="AB146" s="117">
        <v>0</v>
      </c>
      <c r="AC146" s="117">
        <v>0</v>
      </c>
      <c r="AD146" s="117">
        <v>875.73875999999996</v>
      </c>
      <c r="AE146" s="117">
        <v>875.73875999999996</v>
      </c>
      <c r="AF146" s="117">
        <v>0</v>
      </c>
      <c r="AG146" s="117">
        <v>0</v>
      </c>
      <c r="AH146" s="117">
        <v>0</v>
      </c>
      <c r="AI146" s="117">
        <v>0</v>
      </c>
      <c r="AJ146" s="117">
        <v>875.73875999999996</v>
      </c>
    </row>
    <row r="147" spans="1:37" x14ac:dyDescent="0.25">
      <c r="A147" s="122"/>
      <c r="B147" s="82">
        <v>190231</v>
      </c>
      <c r="C147" s="84" t="s">
        <v>207</v>
      </c>
      <c r="D147" s="117">
        <v>0</v>
      </c>
      <c r="E147" s="117">
        <v>0</v>
      </c>
      <c r="F147" s="117">
        <v>0</v>
      </c>
      <c r="G147" s="117">
        <v>0</v>
      </c>
      <c r="H147" s="117">
        <v>0</v>
      </c>
      <c r="I147" s="117">
        <v>0</v>
      </c>
      <c r="J147" s="117">
        <v>0</v>
      </c>
      <c r="K147" s="117">
        <v>0</v>
      </c>
      <c r="L147" s="117">
        <v>0</v>
      </c>
      <c r="M147" s="117">
        <v>0</v>
      </c>
      <c r="N147" s="117">
        <v>0</v>
      </c>
      <c r="O147" s="117">
        <v>0</v>
      </c>
      <c r="P147" s="117">
        <v>0</v>
      </c>
      <c r="Q147" s="117">
        <v>0</v>
      </c>
      <c r="R147" s="117">
        <v>0</v>
      </c>
      <c r="S147" s="117">
        <v>0</v>
      </c>
      <c r="T147" s="117">
        <v>0</v>
      </c>
      <c r="U147" s="117">
        <v>105.7</v>
      </c>
      <c r="V147" s="117">
        <v>0</v>
      </c>
      <c r="W147" s="117">
        <v>0</v>
      </c>
      <c r="X147" s="117">
        <v>0</v>
      </c>
      <c r="Y147" s="117">
        <v>0</v>
      </c>
      <c r="Z147" s="117">
        <v>0</v>
      </c>
      <c r="AA147" s="117">
        <v>0</v>
      </c>
      <c r="AB147" s="117">
        <v>0</v>
      </c>
      <c r="AC147" s="117">
        <v>0</v>
      </c>
      <c r="AD147" s="117">
        <v>105.7</v>
      </c>
      <c r="AE147" s="117">
        <v>105.7</v>
      </c>
      <c r="AF147" s="117">
        <v>0</v>
      </c>
      <c r="AG147" s="117">
        <v>0</v>
      </c>
      <c r="AH147" s="117">
        <v>0</v>
      </c>
      <c r="AI147" s="117">
        <v>0</v>
      </c>
      <c r="AJ147" s="117">
        <v>105.7</v>
      </c>
    </row>
    <row r="148" spans="1:37" x14ac:dyDescent="0.25">
      <c r="A148" s="122"/>
      <c r="B148" s="82">
        <v>190235</v>
      </c>
      <c r="C148" s="82" t="s">
        <v>208</v>
      </c>
      <c r="D148" s="117">
        <v>0</v>
      </c>
      <c r="E148" s="117">
        <v>0</v>
      </c>
    </row>
    <row r="149" spans="1:37" s="14" customFormat="1" x14ac:dyDescent="0.25">
      <c r="A149" s="125"/>
      <c r="C149" s="25" t="s">
        <v>1880</v>
      </c>
      <c r="D149" s="107">
        <v>-119156.28305</v>
      </c>
      <c r="E149" s="107">
        <v>-115918.92963999996</v>
      </c>
      <c r="F149" s="107">
        <v>-721658.30559999996</v>
      </c>
      <c r="G149" s="107">
        <v>-106543.50078</v>
      </c>
      <c r="H149" s="107">
        <v>-1063277.0190699999</v>
      </c>
      <c r="I149" s="107">
        <v>-23228.503159999993</v>
      </c>
      <c r="J149" s="107">
        <v>-65839.846519999992</v>
      </c>
      <c r="K149" s="107">
        <v>-19304.187999999998</v>
      </c>
      <c r="L149" s="107">
        <v>-146933.30478000001</v>
      </c>
      <c r="M149" s="107">
        <v>-42962.832840000003</v>
      </c>
      <c r="N149" s="312">
        <v>-99002.308850000001</v>
      </c>
      <c r="O149" s="107">
        <v>-28403.18576</v>
      </c>
      <c r="P149" s="107">
        <v>-9089.6942500000005</v>
      </c>
      <c r="Q149" s="107">
        <v>-48765.92873</v>
      </c>
      <c r="R149" s="107">
        <v>-483529.79289000004</v>
      </c>
      <c r="S149" s="107">
        <v>-2513.0905700000012</v>
      </c>
      <c r="T149" s="107">
        <v>-681.69853999999941</v>
      </c>
      <c r="U149" s="107">
        <v>855.38491000000022</v>
      </c>
      <c r="V149" s="107">
        <v>-493.98086999999964</v>
      </c>
      <c r="W149" s="107">
        <v>-2627.8260500000001</v>
      </c>
      <c r="X149" s="107">
        <v>-728.14605999999992</v>
      </c>
      <c r="Y149" s="107">
        <v>1019.8334799999993</v>
      </c>
      <c r="Z149" s="107">
        <v>-267.94913999999983</v>
      </c>
      <c r="AA149" s="107">
        <v>-1701.8945500000009</v>
      </c>
      <c r="AB149" s="107">
        <v>-8066.3870300000008</v>
      </c>
      <c r="AC149" s="107">
        <v>-828.47068999999919</v>
      </c>
      <c r="AD149" s="107">
        <v>-16034.225109999988</v>
      </c>
      <c r="AE149" s="107">
        <v>-1562841.0370699998</v>
      </c>
      <c r="AF149" s="107">
        <v>-118306.49685</v>
      </c>
      <c r="AG149" s="107">
        <v>-190390.11848999996</v>
      </c>
      <c r="AH149" s="107">
        <v>0</v>
      </c>
      <c r="AI149" s="107">
        <v>-1510.531759999998</v>
      </c>
      <c r="AJ149" s="107">
        <v>-1252633.8899699997</v>
      </c>
    </row>
    <row r="150" spans="1:37" s="14" customFormat="1" x14ac:dyDescent="0.25">
      <c r="A150" s="125"/>
      <c r="B150" s="14">
        <v>3</v>
      </c>
      <c r="C150" s="25" t="s">
        <v>360</v>
      </c>
      <c r="D150" s="107">
        <v>527415.01217999996</v>
      </c>
      <c r="E150" s="107">
        <v>790452.78197999997</v>
      </c>
      <c r="F150" s="107">
        <v>1251227.7918100001</v>
      </c>
      <c r="G150" s="107">
        <v>448355.62722000002</v>
      </c>
      <c r="H150" s="107">
        <v>3017451.2131900005</v>
      </c>
      <c r="I150" s="107">
        <v>199316.44967</v>
      </c>
      <c r="J150" s="107">
        <v>351009.44718999998</v>
      </c>
      <c r="K150" s="107">
        <v>80646.062999999995</v>
      </c>
      <c r="L150" s="107">
        <v>440643.38961999997</v>
      </c>
      <c r="M150" s="107">
        <v>81172.326879999993</v>
      </c>
      <c r="N150" s="107">
        <v>379732.10921000002</v>
      </c>
      <c r="O150" s="107">
        <v>59416.63478</v>
      </c>
      <c r="P150" s="107">
        <v>63976.736499999999</v>
      </c>
      <c r="Q150" s="107">
        <v>150918.14676999999</v>
      </c>
      <c r="R150" s="107">
        <v>1806831.3036199999</v>
      </c>
      <c r="S150" s="107">
        <v>57632.712619999998</v>
      </c>
      <c r="T150" s="107">
        <v>23991.7827</v>
      </c>
      <c r="U150" s="107">
        <v>12689.092070000001</v>
      </c>
      <c r="V150" s="107">
        <v>11250.26037</v>
      </c>
      <c r="W150" s="107">
        <v>30511.565289999999</v>
      </c>
      <c r="X150" s="107">
        <v>7194.8289699999996</v>
      </c>
      <c r="Y150" s="107">
        <v>14571.76226</v>
      </c>
      <c r="Z150" s="107">
        <v>11403.717070000001</v>
      </c>
      <c r="AA150" s="107">
        <v>19906.12355</v>
      </c>
      <c r="AB150" s="107">
        <v>23928.883819999999</v>
      </c>
      <c r="AC150" s="107">
        <v>17568.579109999999</v>
      </c>
      <c r="AD150" s="107">
        <v>230649.30782999998</v>
      </c>
      <c r="AE150" s="107">
        <v>5054931.8246400002</v>
      </c>
      <c r="AF150" s="107">
        <v>460378.17220999999</v>
      </c>
      <c r="AG150" s="107">
        <v>533065.9768699999</v>
      </c>
      <c r="AH150" s="107">
        <v>0</v>
      </c>
      <c r="AI150" s="107">
        <v>52046.464919999999</v>
      </c>
      <c r="AJ150" s="107">
        <v>4009441.2106399997</v>
      </c>
    </row>
    <row r="151" spans="1:37" s="14" customFormat="1" x14ac:dyDescent="0.25">
      <c r="A151" s="125"/>
      <c r="B151" s="14" t="s">
        <v>5</v>
      </c>
      <c r="C151" s="25" t="s">
        <v>528</v>
      </c>
      <c r="D151" s="107">
        <v>40970.454800000007</v>
      </c>
      <c r="E151" s="107">
        <v>11814.431020000018</v>
      </c>
      <c r="F151" s="107">
        <v>62763.954170000041</v>
      </c>
      <c r="G151" s="107">
        <v>24029.034610000032</v>
      </c>
      <c r="H151" s="107">
        <v>139577.87459999975</v>
      </c>
      <c r="I151" s="107">
        <v>6632.1780600000056</v>
      </c>
      <c r="J151" s="107">
        <v>24031.659899999999</v>
      </c>
      <c r="K151" s="107">
        <v>3177.5980000000018</v>
      </c>
      <c r="L151" s="107">
        <v>23800.780269999988</v>
      </c>
      <c r="M151" s="107">
        <v>6650.8262099999993</v>
      </c>
      <c r="N151" s="107">
        <v>26296.000719999982</v>
      </c>
      <c r="O151" s="107">
        <v>2888.5097800000003</v>
      </c>
      <c r="P151" s="107">
        <v>2226.1199999999953</v>
      </c>
      <c r="Q151" s="107">
        <v>2223.3956599999947</v>
      </c>
      <c r="R151" s="107">
        <v>97927.068599999882</v>
      </c>
      <c r="S151" s="107">
        <v>-659.92311999999583</v>
      </c>
      <c r="T151" s="107">
        <v>29.654959999999846</v>
      </c>
      <c r="U151" s="107">
        <v>44.54903000000013</v>
      </c>
      <c r="V151" s="107">
        <v>241.54093000000012</v>
      </c>
      <c r="W151" s="107">
        <v>710.12136999999984</v>
      </c>
      <c r="X151" s="107">
        <v>-1333.2291100000002</v>
      </c>
      <c r="Y151" s="107">
        <v>-6116.832980000001</v>
      </c>
      <c r="Z151" s="107">
        <v>93.307200000000194</v>
      </c>
      <c r="AA151" s="107">
        <v>421.47116999999889</v>
      </c>
      <c r="AB151" s="107">
        <v>1301.7057600000007</v>
      </c>
      <c r="AC151" s="107">
        <v>729.85601999999926</v>
      </c>
      <c r="AD151" s="107">
        <v>-4537.7787699999899</v>
      </c>
      <c r="AE151" s="107">
        <v>232967.16442999989</v>
      </c>
      <c r="AF151" s="107">
        <v>29473.59871999998</v>
      </c>
      <c r="AG151" s="107">
        <v>30693.147410000034</v>
      </c>
      <c r="AH151" s="107">
        <v>0</v>
      </c>
      <c r="AI151" s="107">
        <v>-4965.5057900000029</v>
      </c>
      <c r="AJ151" s="107">
        <v>177765.92408999987</v>
      </c>
    </row>
    <row r="152" spans="1:37" s="14" customFormat="1" x14ac:dyDescent="0.25">
      <c r="A152" s="125"/>
      <c r="C152" s="25" t="s">
        <v>1881</v>
      </c>
      <c r="D152" s="107">
        <v>568385.46698000003</v>
      </c>
      <c r="E152" s="107">
        <v>802267.21299999999</v>
      </c>
      <c r="F152" s="107">
        <v>1313991.7459800001</v>
      </c>
      <c r="G152" s="107">
        <v>472384.66183000006</v>
      </c>
      <c r="H152" s="107">
        <v>3157029.0877900003</v>
      </c>
      <c r="I152" s="107">
        <v>205948.62773000001</v>
      </c>
      <c r="J152" s="107">
        <v>375041.10708999995</v>
      </c>
      <c r="K152" s="107">
        <v>83823.660999999993</v>
      </c>
      <c r="L152" s="107">
        <v>464444.16988999996</v>
      </c>
      <c r="M152" s="107">
        <v>87823.153089999993</v>
      </c>
      <c r="N152" s="312">
        <v>406028.10993000004</v>
      </c>
      <c r="O152" s="107">
        <v>62305.144560000001</v>
      </c>
      <c r="P152" s="107">
        <v>66202.856499999994</v>
      </c>
      <c r="Q152" s="107">
        <v>153141.54242999997</v>
      </c>
      <c r="R152" s="107">
        <v>1904758.3722199998</v>
      </c>
      <c r="S152" s="107">
        <v>56972.789499999999</v>
      </c>
      <c r="T152" s="107">
        <v>24021.43766</v>
      </c>
      <c r="U152" s="107">
        <v>12733.641100000001</v>
      </c>
      <c r="V152" s="107">
        <v>11491.801299999999</v>
      </c>
      <c r="W152" s="107">
        <v>31221.686659999999</v>
      </c>
      <c r="X152" s="107">
        <v>5861.5998599999994</v>
      </c>
      <c r="Y152" s="107">
        <v>8454.9292799999985</v>
      </c>
      <c r="Z152" s="107">
        <v>11497.024270000002</v>
      </c>
      <c r="AA152" s="107">
        <v>20327.594720000001</v>
      </c>
      <c r="AB152" s="107">
        <v>25230.58958</v>
      </c>
      <c r="AC152" s="107">
        <v>18298.435129999998</v>
      </c>
      <c r="AD152" s="107">
        <v>226111.52905999997</v>
      </c>
      <c r="AE152" s="107">
        <v>5287898.9890700001</v>
      </c>
      <c r="AF152" s="107">
        <v>489851.77093</v>
      </c>
      <c r="AG152" s="107">
        <v>563759.12427999987</v>
      </c>
      <c r="AH152" s="107">
        <v>0</v>
      </c>
      <c r="AI152" s="107">
        <v>47080.959129999996</v>
      </c>
      <c r="AJ152" s="107">
        <v>4187207.1347299996</v>
      </c>
    </row>
    <row r="153" spans="1:37" s="14" customFormat="1" x14ac:dyDescent="0.25">
      <c r="A153" s="125"/>
      <c r="C153" s="25"/>
      <c r="D153" s="107"/>
      <c r="E153" s="107"/>
      <c r="F153" s="107"/>
      <c r="G153" s="107"/>
      <c r="H153" s="107"/>
      <c r="I153" s="107"/>
      <c r="J153" s="107"/>
      <c r="K153" s="107"/>
      <c r="L153" s="107"/>
      <c r="M153" s="107"/>
      <c r="N153" s="107"/>
      <c r="O153" s="107"/>
      <c r="P153" s="107"/>
      <c r="Q153" s="107"/>
      <c r="R153" s="107"/>
      <c r="S153" s="107"/>
      <c r="T153" s="107"/>
      <c r="U153" s="107"/>
      <c r="V153" s="107"/>
      <c r="W153" s="107"/>
      <c r="X153" s="107"/>
      <c r="Y153" s="107"/>
      <c r="Z153" s="107"/>
      <c r="AA153" s="107"/>
      <c r="AB153" s="107"/>
      <c r="AC153" s="107"/>
      <c r="AD153" s="107"/>
      <c r="AE153" s="107"/>
      <c r="AF153" s="107"/>
      <c r="AG153" s="107"/>
      <c r="AH153" s="107"/>
      <c r="AI153" s="107"/>
      <c r="AJ153" s="107"/>
    </row>
    <row r="154" spans="1:37" s="14" customFormat="1" x14ac:dyDescent="0.25">
      <c r="A154" s="125"/>
      <c r="C154" s="25" t="s">
        <v>529</v>
      </c>
      <c r="D154" s="107">
        <v>-0.20963991863323414</v>
      </c>
      <c r="E154" s="107">
        <v>-0.14448917737337466</v>
      </c>
      <c r="F154" s="107">
        <v>-0.54921068401519779</v>
      </c>
      <c r="G154" s="107">
        <v>-0.22554394625611798</v>
      </c>
      <c r="H154" s="107">
        <v>-0.33679671282798368</v>
      </c>
      <c r="I154" s="107">
        <v>-0.11278785110650366</v>
      </c>
      <c r="J154" s="107">
        <v>-0.17555368005086486</v>
      </c>
      <c r="K154" s="107">
        <v>-0.2302952146172666</v>
      </c>
      <c r="L154" s="107">
        <v>-0.31636376190231869</v>
      </c>
      <c r="M154" s="107">
        <v>-0.48919711179092223</v>
      </c>
      <c r="N154" s="107">
        <v>-0.24383116939137089</v>
      </c>
      <c r="O154" s="107">
        <v>-0.45587223913183711</v>
      </c>
      <c r="P154" s="107">
        <v>-0.13730063520748537</v>
      </c>
      <c r="Q154" s="107">
        <v>-0.31843696985284442</v>
      </c>
      <c r="R154" s="107">
        <v>-0.25385361206022422</v>
      </c>
      <c r="S154" s="107">
        <v>-4.4110365528091285E-2</v>
      </c>
      <c r="T154" s="107">
        <v>-2.8378756910755167E-2</v>
      </c>
      <c r="U154" s="107">
        <v>6.7175201757492614E-2</v>
      </c>
      <c r="V154" s="107">
        <v>-4.2985503934879182E-2</v>
      </c>
      <c r="W154" s="107">
        <v>-8.4166690884341866E-2</v>
      </c>
      <c r="X154" s="107">
        <v>-0.12422309222588251</v>
      </c>
      <c r="Y154" s="107">
        <v>0.12061998938446467</v>
      </c>
      <c r="Z154" s="107">
        <v>-2.3305955846260017E-2</v>
      </c>
      <c r="AA154" s="107">
        <v>-8.3723360950596556E-2</v>
      </c>
      <c r="AB154" s="107">
        <v>-0.31970664040265367</v>
      </c>
      <c r="AC154" s="107">
        <v>-4.5275494003404394E-2</v>
      </c>
      <c r="AD154" s="107">
        <v>-7.0912903807506505E-2</v>
      </c>
      <c r="AE154" s="107">
        <v>-0.29555047104726595</v>
      </c>
      <c r="AF154" s="107">
        <v>-0.24151489056657108</v>
      </c>
      <c r="AG154" s="107">
        <v>-0.33771536510944294</v>
      </c>
      <c r="AH154" s="107" t="e">
        <v>#DIV/0!</v>
      </c>
      <c r="AI154" s="107">
        <v>-3.2083708316755319E-2</v>
      </c>
      <c r="AJ154" s="107">
        <v>-0.29915737379702673</v>
      </c>
    </row>
    <row r="155" spans="1:37" s="14" customFormat="1" x14ac:dyDescent="0.25">
      <c r="A155" s="125"/>
      <c r="C155" s="25" t="s">
        <v>530</v>
      </c>
      <c r="D155" s="107">
        <v>-0.22592508802031119</v>
      </c>
      <c r="E155" s="107">
        <v>-0.14664877179587552</v>
      </c>
      <c r="F155" s="107">
        <v>-0.57676013138747828</v>
      </c>
      <c r="G155" s="107">
        <v>-0.23763167965709736</v>
      </c>
      <c r="H155" s="107">
        <v>-0.35237587750289445</v>
      </c>
      <c r="I155" s="107">
        <v>-0.11654082339143841</v>
      </c>
      <c r="J155" s="107">
        <v>-0.18757286177645568</v>
      </c>
      <c r="K155" s="107">
        <v>-0.23936925476448861</v>
      </c>
      <c r="L155" s="107">
        <v>-0.33345173952731183</v>
      </c>
      <c r="M155" s="107">
        <v>-0.52927930603139572</v>
      </c>
      <c r="N155" s="107">
        <v>-0.26071619030575471</v>
      </c>
      <c r="O155" s="107">
        <v>-0.47803423847829035</v>
      </c>
      <c r="P155" s="107">
        <v>-0.14207811694177305</v>
      </c>
      <c r="Q155" s="107">
        <v>-0.32312832998353419</v>
      </c>
      <c r="R155" s="107">
        <v>-0.26761202992290678</v>
      </c>
      <c r="S155" s="107">
        <v>-4.3605279983435927E-2</v>
      </c>
      <c r="T155" s="107">
        <v>-2.8413834375050396E-2</v>
      </c>
      <c r="U155" s="107">
        <v>6.7411041332289756E-2</v>
      </c>
      <c r="V155" s="107">
        <v>-4.3908394450785468E-2</v>
      </c>
      <c r="W155" s="107">
        <v>-8.6125573205556125E-2</v>
      </c>
      <c r="X155" s="107">
        <v>-0.101204081853248</v>
      </c>
      <c r="Y155" s="107">
        <v>6.9986969441539551E-2</v>
      </c>
      <c r="Z155" s="107">
        <v>-2.3496649237720855E-2</v>
      </c>
      <c r="AA155" s="107">
        <v>-8.5496030692525316E-2</v>
      </c>
      <c r="AB155" s="107">
        <v>-0.33709834067805677</v>
      </c>
      <c r="AC155" s="107">
        <v>-4.7156385545626477E-2</v>
      </c>
      <c r="AD155" s="107">
        <v>-6.951776816871269</v>
      </c>
      <c r="AE155" s="107">
        <v>-30.917153609313047</v>
      </c>
      <c r="AF155" s="107">
        <v>-25.697677255652962</v>
      </c>
      <c r="AG155" s="107">
        <v>-35.716051436618116</v>
      </c>
      <c r="AH155" s="107" t="e">
        <v>#DIV/0!</v>
      </c>
      <c r="AI155" s="107">
        <v>-2.9022754231662389</v>
      </c>
      <c r="AJ155" s="107">
        <v>-31.242106422357303</v>
      </c>
    </row>
    <row r="156" spans="1:37" x14ac:dyDescent="0.25">
      <c r="A156" s="122"/>
      <c r="C156" s="84"/>
      <c r="AH156" s="107"/>
      <c r="AI156" s="146"/>
      <c r="AJ156" s="146"/>
    </row>
    <row r="157" spans="1:37" x14ac:dyDescent="0.25">
      <c r="A157" s="122"/>
      <c r="C157" s="178"/>
      <c r="AH157" s="94"/>
      <c r="AI157" s="146"/>
      <c r="AJ157" s="146"/>
    </row>
    <row r="158" spans="1:37" x14ac:dyDescent="0.25">
      <c r="A158" s="122"/>
      <c r="C158" s="124"/>
      <c r="E158" s="115"/>
      <c r="AF158" s="119"/>
      <c r="AG158" s="119"/>
      <c r="AH158" s="119"/>
      <c r="AI158" s="119"/>
      <c r="AJ158" s="119"/>
      <c r="AK158" s="28"/>
    </row>
    <row r="159" spans="1:37" x14ac:dyDescent="0.25">
      <c r="A159" s="122"/>
      <c r="C159" s="124"/>
      <c r="E159" s="115"/>
      <c r="AF159" s="119"/>
      <c r="AG159" s="119"/>
      <c r="AH159" s="119"/>
      <c r="AI159" s="119"/>
      <c r="AJ159" s="119"/>
      <c r="AK159" s="28"/>
    </row>
    <row r="160" spans="1:37" x14ac:dyDescent="0.25">
      <c r="A160" s="122"/>
      <c r="C160" s="84"/>
      <c r="AH160" s="94"/>
      <c r="AI160" s="146"/>
      <c r="AJ160" s="146"/>
    </row>
    <row r="161" spans="1:36" x14ac:dyDescent="0.25">
      <c r="A161" s="122"/>
      <c r="C161" s="84"/>
      <c r="AH161" s="94"/>
      <c r="AI161" s="146"/>
      <c r="AJ161" s="146"/>
    </row>
    <row r="162" spans="1:36" x14ac:dyDescent="0.25">
      <c r="A162" s="122"/>
      <c r="C162" s="132"/>
      <c r="AH162" s="94"/>
      <c r="AI162" s="148"/>
      <c r="AJ162" s="148"/>
    </row>
    <row r="163" spans="1:36" x14ac:dyDescent="0.25">
      <c r="A163" s="122"/>
      <c r="C163" s="133"/>
      <c r="AH163" s="94"/>
      <c r="AI163" s="146"/>
      <c r="AJ163" s="146"/>
    </row>
    <row r="164" spans="1:36" x14ac:dyDescent="0.25">
      <c r="A164" s="122"/>
      <c r="C164" s="133"/>
      <c r="AH164" s="94"/>
      <c r="AI164" s="146"/>
      <c r="AJ164" s="146"/>
    </row>
    <row r="165" spans="1:36" x14ac:dyDescent="0.25">
      <c r="A165" s="122"/>
      <c r="C165" s="133"/>
      <c r="AH165" s="94"/>
      <c r="AI165" s="148"/>
      <c r="AJ165" s="148"/>
    </row>
    <row r="166" spans="1:36" x14ac:dyDescent="0.25">
      <c r="A166" s="122"/>
      <c r="C166" s="186"/>
      <c r="AH166" s="94"/>
      <c r="AI166" s="146"/>
      <c r="AJ166" s="146"/>
    </row>
    <row r="167" spans="1:36" x14ac:dyDescent="0.25">
      <c r="A167" s="122"/>
      <c r="C167" s="84"/>
      <c r="AH167" s="94"/>
      <c r="AI167" s="148"/>
      <c r="AJ167" s="148"/>
    </row>
    <row r="168" spans="1:36" x14ac:dyDescent="0.25">
      <c r="A168" s="122"/>
      <c r="C168" s="84"/>
      <c r="AH168" s="94"/>
      <c r="AI168" s="148"/>
      <c r="AJ168" s="148"/>
    </row>
    <row r="169" spans="1:36" x14ac:dyDescent="0.25">
      <c r="A169" s="122"/>
      <c r="C169" s="121"/>
      <c r="D169" s="289"/>
      <c r="E169" s="289"/>
      <c r="F169" s="289"/>
      <c r="G169" s="289"/>
      <c r="AH169" s="94"/>
      <c r="AI169" s="146"/>
      <c r="AJ169" s="146"/>
    </row>
    <row r="170" spans="1:36" x14ac:dyDescent="0.25">
      <c r="A170" s="122"/>
      <c r="C170" s="121"/>
      <c r="D170" s="179"/>
      <c r="E170" s="179"/>
      <c r="F170" s="179"/>
      <c r="G170" s="179"/>
      <c r="AH170" s="94"/>
      <c r="AI170" s="146"/>
      <c r="AJ170" s="146"/>
    </row>
    <row r="171" spans="1:36" x14ac:dyDescent="0.25">
      <c r="A171" s="122"/>
      <c r="C171" s="121"/>
      <c r="D171" s="179"/>
      <c r="E171" s="179"/>
      <c r="F171" s="179"/>
      <c r="G171" s="179"/>
      <c r="AH171" s="94"/>
      <c r="AI171" s="146"/>
      <c r="AJ171" s="146"/>
    </row>
    <row r="172" spans="1:36" x14ac:dyDescent="0.25">
      <c r="A172" s="122"/>
      <c r="C172" s="121"/>
      <c r="D172" s="179"/>
      <c r="E172" s="179"/>
      <c r="F172" s="179"/>
      <c r="G172" s="179"/>
      <c r="AH172" s="94"/>
      <c r="AI172" s="398"/>
      <c r="AJ172" s="398"/>
    </row>
    <row r="173" spans="1:36" x14ac:dyDescent="0.25">
      <c r="A173" s="122"/>
      <c r="C173" s="180"/>
      <c r="D173" s="179"/>
      <c r="E173" s="179"/>
      <c r="F173" s="179"/>
      <c r="G173" s="179"/>
      <c r="AH173" s="94"/>
      <c r="AI173" s="146"/>
      <c r="AJ173" s="146"/>
    </row>
    <row r="174" spans="1:36" x14ac:dyDescent="0.25">
      <c r="C174" s="180"/>
      <c r="D174" s="179"/>
      <c r="E174" s="179"/>
      <c r="F174" s="179"/>
      <c r="G174" s="179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94"/>
      <c r="AI174" s="399"/>
      <c r="AJ174" s="399"/>
    </row>
    <row r="175" spans="1:36" x14ac:dyDescent="0.25">
      <c r="C175" s="180"/>
      <c r="D175" s="179"/>
      <c r="E175" s="179"/>
      <c r="F175" s="179"/>
      <c r="G175" s="179"/>
      <c r="AH175" s="94"/>
      <c r="AI175" s="399"/>
      <c r="AJ175" s="399"/>
    </row>
    <row r="176" spans="1:36" x14ac:dyDescent="0.25">
      <c r="C176" s="180"/>
      <c r="D176" s="179"/>
      <c r="E176" s="179"/>
      <c r="F176" s="179"/>
      <c r="G176" s="179"/>
      <c r="AH176" s="94"/>
      <c r="AI176" s="399"/>
      <c r="AJ176" s="399"/>
    </row>
    <row r="177" spans="3:36" x14ac:dyDescent="0.25">
      <c r="C177" s="180"/>
      <c r="D177" s="179"/>
      <c r="E177" s="179"/>
      <c r="F177" s="179"/>
      <c r="G177" s="179"/>
      <c r="AH177" s="94"/>
      <c r="AI177" s="399"/>
      <c r="AJ177" s="399"/>
    </row>
    <row r="178" spans="3:36" x14ac:dyDescent="0.25">
      <c r="C178" s="180"/>
      <c r="D178" s="179"/>
      <c r="E178" s="179"/>
      <c r="F178" s="179"/>
      <c r="G178" s="179"/>
      <c r="AH178" s="94"/>
      <c r="AI178" s="399"/>
      <c r="AJ178" s="399"/>
    </row>
    <row r="179" spans="3:36" x14ac:dyDescent="0.25">
      <c r="C179" s="121"/>
      <c r="D179" s="179"/>
      <c r="E179" s="179"/>
      <c r="F179" s="179"/>
      <c r="G179" s="179"/>
      <c r="AH179" s="94"/>
      <c r="AI179" s="399"/>
      <c r="AJ179" s="399"/>
    </row>
    <row r="180" spans="3:36" x14ac:dyDescent="0.25">
      <c r="C180" s="121"/>
      <c r="D180" s="179"/>
      <c r="E180" s="179"/>
      <c r="F180" s="179"/>
      <c r="G180" s="179"/>
      <c r="AH180" s="94"/>
      <c r="AI180" s="399"/>
      <c r="AJ180" s="399"/>
    </row>
    <row r="181" spans="3:36" x14ac:dyDescent="0.25">
      <c r="C181" s="121"/>
      <c r="D181" s="179"/>
      <c r="E181" s="179"/>
      <c r="F181" s="179"/>
      <c r="G181" s="179"/>
      <c r="AH181" s="94"/>
      <c r="AI181" s="399"/>
      <c r="AJ181" s="399"/>
    </row>
    <row r="182" spans="3:36" x14ac:dyDescent="0.25">
      <c r="C182" s="121"/>
      <c r="D182" s="179"/>
      <c r="E182" s="179"/>
      <c r="F182" s="179"/>
      <c r="G182" s="179"/>
      <c r="AH182" s="94"/>
      <c r="AI182" s="399"/>
      <c r="AJ182" s="399"/>
    </row>
    <row r="183" spans="3:36" x14ac:dyDescent="0.25">
      <c r="C183" s="121"/>
      <c r="D183" s="179"/>
      <c r="E183" s="179"/>
      <c r="F183" s="179"/>
      <c r="G183" s="400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15"/>
      <c r="AF183" s="115"/>
      <c r="AG183" s="115"/>
      <c r="AH183" s="94"/>
      <c r="AI183" s="399"/>
      <c r="AJ183" s="399"/>
    </row>
    <row r="184" spans="3:36" x14ac:dyDescent="0.25">
      <c r="C184" s="121"/>
      <c r="D184" s="179"/>
      <c r="E184" s="179"/>
      <c r="F184" s="179"/>
      <c r="G184" s="179"/>
      <c r="AH184" s="94"/>
      <c r="AI184" s="399"/>
      <c r="AJ184" s="399"/>
    </row>
    <row r="185" spans="3:36" x14ac:dyDescent="0.25">
      <c r="C185" s="121"/>
      <c r="D185" s="179"/>
      <c r="E185" s="179"/>
      <c r="F185" s="179"/>
      <c r="G185" s="179"/>
      <c r="AH185" s="94"/>
      <c r="AI185" s="94"/>
      <c r="AJ185" s="94"/>
    </row>
    <row r="186" spans="3:36" x14ac:dyDescent="0.25">
      <c r="C186" s="121"/>
      <c r="D186" s="179"/>
      <c r="E186" s="179"/>
      <c r="F186" s="179"/>
      <c r="G186" s="179"/>
    </row>
    <row r="187" spans="3:36" x14ac:dyDescent="0.25">
      <c r="C187" s="121"/>
      <c r="D187" s="179"/>
      <c r="E187" s="179"/>
      <c r="F187" s="179"/>
      <c r="G187" s="179"/>
    </row>
    <row r="188" spans="3:36" x14ac:dyDescent="0.25">
      <c r="C188" s="121"/>
      <c r="D188" s="179"/>
      <c r="E188" s="179"/>
      <c r="F188" s="179"/>
      <c r="G188" s="179"/>
    </row>
    <row r="189" spans="3:36" x14ac:dyDescent="0.25">
      <c r="C189" s="121"/>
      <c r="D189" s="179"/>
      <c r="E189" s="179"/>
      <c r="F189" s="179"/>
      <c r="G189" s="179"/>
    </row>
    <row r="190" spans="3:36" x14ac:dyDescent="0.25">
      <c r="C190" s="121"/>
      <c r="D190" s="179"/>
      <c r="E190" s="179"/>
      <c r="F190" s="179"/>
      <c r="G190" s="179"/>
    </row>
    <row r="191" spans="3:36" x14ac:dyDescent="0.25">
      <c r="C191" s="121"/>
      <c r="D191" s="179"/>
      <c r="E191" s="179"/>
      <c r="F191" s="179"/>
      <c r="G191" s="179"/>
    </row>
    <row r="192" spans="3:36" x14ac:dyDescent="0.25">
      <c r="C192" s="121"/>
      <c r="D192" s="179"/>
      <c r="E192" s="179"/>
      <c r="F192" s="179"/>
      <c r="G192" s="179"/>
    </row>
    <row r="193" spans="3:36" s="14" customFormat="1" x14ac:dyDescent="0.25">
      <c r="C193" s="180"/>
      <c r="D193" s="181"/>
      <c r="E193" s="181"/>
      <c r="F193" s="181"/>
      <c r="G193" s="181"/>
      <c r="H193" s="107"/>
      <c r="I193" s="107"/>
      <c r="J193" s="107"/>
      <c r="K193" s="107"/>
      <c r="L193" s="107"/>
      <c r="M193" s="107"/>
      <c r="N193" s="107"/>
      <c r="O193" s="107"/>
      <c r="P193" s="107"/>
      <c r="Q193" s="107"/>
      <c r="R193" s="107"/>
      <c r="S193" s="107"/>
      <c r="T193" s="107"/>
      <c r="U193" s="107"/>
      <c r="V193" s="107"/>
      <c r="W193" s="107"/>
      <c r="X193" s="107"/>
      <c r="Y193" s="107"/>
      <c r="Z193" s="107"/>
      <c r="AA193" s="107"/>
      <c r="AB193" s="107"/>
      <c r="AC193" s="107"/>
      <c r="AD193" s="107"/>
      <c r="AE193" s="107"/>
      <c r="AF193" s="107"/>
      <c r="AG193" s="107"/>
      <c r="AH193" s="107"/>
      <c r="AI193" s="107"/>
      <c r="AJ193" s="107"/>
    </row>
    <row r="196" spans="3:36" s="14" customFormat="1" x14ac:dyDescent="0.25">
      <c r="C196" s="180"/>
      <c r="D196" s="181"/>
      <c r="E196" s="181"/>
      <c r="F196" s="181"/>
      <c r="G196" s="181"/>
      <c r="H196" s="107"/>
      <c r="I196" s="107"/>
      <c r="J196" s="107"/>
      <c r="K196" s="107"/>
      <c r="L196" s="107"/>
      <c r="M196" s="107"/>
      <c r="N196" s="107"/>
      <c r="O196" s="107"/>
      <c r="P196" s="107"/>
      <c r="Q196" s="107"/>
      <c r="R196" s="107"/>
      <c r="S196" s="107"/>
      <c r="T196" s="107"/>
      <c r="U196" s="107"/>
      <c r="V196" s="107"/>
      <c r="W196" s="107"/>
      <c r="X196" s="107"/>
      <c r="Y196" s="107"/>
      <c r="Z196" s="107"/>
      <c r="AA196" s="107"/>
      <c r="AB196" s="107"/>
      <c r="AC196" s="107"/>
      <c r="AD196" s="107"/>
      <c r="AE196" s="107"/>
      <c r="AF196" s="107"/>
      <c r="AG196" s="107"/>
      <c r="AH196" s="107"/>
      <c r="AI196" s="107"/>
      <c r="AJ196" s="107"/>
    </row>
    <row r="197" spans="3:36" s="14" customFormat="1" x14ac:dyDescent="0.25">
      <c r="C197" s="180"/>
      <c r="D197" s="181"/>
      <c r="E197" s="181"/>
      <c r="F197" s="181"/>
      <c r="G197" s="181"/>
      <c r="H197" s="107"/>
      <c r="I197" s="107"/>
      <c r="J197" s="107"/>
      <c r="K197" s="107"/>
      <c r="L197" s="107"/>
      <c r="M197" s="107"/>
      <c r="N197" s="107"/>
      <c r="O197" s="107"/>
      <c r="P197" s="107"/>
      <c r="Q197" s="107"/>
      <c r="R197" s="107"/>
      <c r="S197" s="107"/>
      <c r="T197" s="107"/>
      <c r="U197" s="107"/>
      <c r="V197" s="107"/>
      <c r="W197" s="107"/>
      <c r="X197" s="107"/>
      <c r="Y197" s="107"/>
      <c r="Z197" s="107"/>
      <c r="AA197" s="107"/>
      <c r="AB197" s="107"/>
      <c r="AC197" s="107"/>
      <c r="AD197" s="107"/>
      <c r="AE197" s="107"/>
      <c r="AF197" s="107"/>
      <c r="AG197" s="107"/>
      <c r="AH197" s="107"/>
      <c r="AI197" s="107"/>
      <c r="AJ197" s="107"/>
    </row>
  </sheetData>
  <customSheetViews>
    <customSheetView guid="{CFED1871-9B9D-472F-82C9-C68C06036B2E}" scale="75" showGridLines="0" fitToPage="1">
      <pane xSplit="3" ySplit="5" topLeftCell="D6" activePane="bottomRight" state="frozen"/>
      <selection pane="bottomRight" activeCell="F14" sqref="F13:F14"/>
      <pageMargins left="0.70866141732283472" right="0.70866141732283472" top="0.74803149606299213" bottom="0.74803149606299213" header="0.31496062992125984" footer="0.31496062992125984"/>
      <pageSetup paperSize="9" scale="12" orientation="portrait" r:id="rId1"/>
    </customSheetView>
  </customSheetViews>
  <mergeCells count="1">
    <mergeCell ref="AF4:AI4"/>
  </mergeCells>
  <conditionalFormatting sqref="AH157:AH159">
    <cfRule type="containsErrors" dxfId="13" priority="29">
      <formula>ISERROR(AH157)</formula>
    </cfRule>
  </conditionalFormatting>
  <pageMargins left="0.70866141732283472" right="0.70866141732283472" top="0.74803149606299213" bottom="0.74803149606299213" header="0.31496062992125984" footer="0.31496062992125984"/>
  <pageSetup paperSize="9" scale="12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Hoja14"/>
  <dimension ref="A2:AL1087"/>
  <sheetViews>
    <sheetView showGridLines="0" topLeftCell="A333" zoomScale="85" zoomScaleNormal="85" workbookViewId="0">
      <selection activeCell="AA8" sqref="AA8"/>
    </sheetView>
  </sheetViews>
  <sheetFormatPr defaultColWidth="11.44140625" defaultRowHeight="13.8" x14ac:dyDescent="0.25"/>
  <cols>
    <col min="1" max="1" width="8.44140625" style="314" customWidth="1"/>
    <col min="2" max="2" width="70.5546875" style="77" customWidth="1"/>
    <col min="3" max="3" width="22.77734375" style="142" customWidth="1"/>
    <col min="4" max="4" width="22.77734375" style="115" customWidth="1"/>
    <col min="5" max="5" width="20.44140625" style="142" customWidth="1"/>
    <col min="6" max="13" width="22.77734375" style="142" customWidth="1"/>
    <col min="14" max="14" width="20.21875" style="142" customWidth="1"/>
    <col min="15" max="15" width="17.77734375" style="142" customWidth="1"/>
    <col min="16" max="16" width="16.21875" style="77" customWidth="1"/>
    <col min="17" max="17" width="15.77734375" style="77" customWidth="1"/>
    <col min="18" max="18" width="20.77734375" style="77" customWidth="1"/>
    <col min="19" max="19" width="14.5546875" style="77" customWidth="1"/>
    <col min="20" max="20" width="20.77734375" style="77" bestFit="1" customWidth="1"/>
    <col min="21" max="21" width="15.77734375" style="77" bestFit="1" customWidth="1"/>
    <col min="22" max="22" width="25.44140625" style="77" bestFit="1" customWidth="1"/>
    <col min="23" max="24" width="15.77734375" style="77" bestFit="1" customWidth="1"/>
    <col min="25" max="25" width="16.5546875" style="77" customWidth="1"/>
    <col min="26" max="26" width="17.21875" style="77" bestFit="1" customWidth="1"/>
    <col min="27" max="27" width="25.77734375" style="77" customWidth="1"/>
    <col min="28" max="28" width="20.77734375" style="77" bestFit="1" customWidth="1"/>
    <col min="29" max="29" width="15.77734375" style="77" bestFit="1" customWidth="1"/>
    <col min="30" max="30" width="14.77734375" style="77" customWidth="1"/>
    <col min="31" max="31" width="18.5546875" style="77" bestFit="1" customWidth="1"/>
    <col min="32" max="32" width="14" style="77" bestFit="1" customWidth="1"/>
    <col min="33" max="33" width="15.77734375" style="77" bestFit="1" customWidth="1"/>
    <col min="34" max="35" width="23.21875" style="77" customWidth="1"/>
    <col min="36" max="36" width="14" style="77" bestFit="1" customWidth="1"/>
    <col min="37" max="37" width="16.21875" style="77" bestFit="1" customWidth="1"/>
    <col min="38" max="38" width="8.21875" style="77" bestFit="1" customWidth="1"/>
    <col min="39" max="16384" width="11.44140625" style="77"/>
  </cols>
  <sheetData>
    <row r="2" spans="1:36" s="66" customFormat="1" x14ac:dyDescent="0.25">
      <c r="A2" s="313"/>
      <c r="B2" s="65"/>
      <c r="C2" s="140"/>
      <c r="D2" s="140"/>
      <c r="E2" s="140"/>
      <c r="F2" s="140"/>
      <c r="G2" s="143"/>
      <c r="H2" s="138"/>
      <c r="I2" s="140"/>
      <c r="J2" s="140"/>
      <c r="K2" s="140"/>
      <c r="L2" s="140"/>
      <c r="M2" s="140"/>
      <c r="N2" s="140"/>
      <c r="O2" s="140"/>
    </row>
    <row r="3" spans="1:36" s="66" customFormat="1" x14ac:dyDescent="0.25">
      <c r="A3" s="313"/>
      <c r="B3" s="67" t="s">
        <v>567</v>
      </c>
      <c r="C3" s="138"/>
      <c r="D3" s="138"/>
      <c r="E3" s="138"/>
      <c r="F3" s="138"/>
      <c r="G3" s="143"/>
      <c r="H3" s="140"/>
      <c r="I3" s="140"/>
      <c r="J3" s="140"/>
      <c r="K3" s="140"/>
      <c r="L3" s="140"/>
      <c r="M3" s="140"/>
      <c r="N3" s="140"/>
      <c r="O3" s="140"/>
    </row>
    <row r="4" spans="1:36" s="66" customFormat="1" x14ac:dyDescent="0.25">
      <c r="A4" s="313"/>
      <c r="B4" s="67" t="s">
        <v>1160</v>
      </c>
      <c r="C4" s="333"/>
      <c r="D4" s="138"/>
      <c r="E4" s="138"/>
      <c r="F4" s="138"/>
      <c r="G4" s="143"/>
      <c r="H4" s="138"/>
      <c r="I4" s="140"/>
      <c r="J4" s="140"/>
      <c r="K4" s="140"/>
      <c r="L4" s="140"/>
      <c r="M4" s="140"/>
      <c r="N4" s="140"/>
      <c r="O4" s="140"/>
    </row>
    <row r="5" spans="1:36" s="66" customFormat="1" x14ac:dyDescent="0.25">
      <c r="A5" s="313"/>
      <c r="B5" s="68">
        <v>44439</v>
      </c>
      <c r="C5" s="138"/>
      <c r="D5" s="138"/>
      <c r="E5" s="138"/>
      <c r="F5" s="138"/>
      <c r="G5" s="143"/>
      <c r="H5" s="140"/>
      <c r="I5" s="140"/>
      <c r="J5" s="140"/>
      <c r="K5" s="140"/>
      <c r="L5" s="140"/>
      <c r="M5" s="140"/>
      <c r="N5" s="99"/>
      <c r="O5" s="140"/>
    </row>
    <row r="6" spans="1:36" s="66" customFormat="1" x14ac:dyDescent="0.25">
      <c r="A6" s="313"/>
      <c r="B6" s="67" t="s">
        <v>566</v>
      </c>
      <c r="C6" s="138"/>
      <c r="D6" s="138"/>
      <c r="E6" s="138"/>
      <c r="F6" s="138"/>
      <c r="G6" s="143"/>
      <c r="H6" s="140"/>
      <c r="I6" s="140"/>
      <c r="J6" s="140"/>
      <c r="K6" s="140"/>
      <c r="L6" s="140"/>
      <c r="M6" s="140"/>
      <c r="N6" s="140"/>
      <c r="O6" s="140"/>
    </row>
    <row r="7" spans="1:36" s="66" customFormat="1" x14ac:dyDescent="0.25">
      <c r="A7" s="313"/>
      <c r="B7" s="65"/>
      <c r="C7" s="138"/>
      <c r="D7" s="138"/>
      <c r="E7" s="138"/>
      <c r="F7" s="138"/>
      <c r="G7" s="143"/>
      <c r="H7" s="140"/>
      <c r="I7" s="140"/>
      <c r="J7" s="140"/>
      <c r="K7" s="140"/>
      <c r="L7" s="140"/>
      <c r="M7" s="144"/>
      <c r="N7" s="140"/>
      <c r="O7" s="140"/>
    </row>
    <row r="8" spans="1:36" s="342" customFormat="1" ht="48.75" customHeight="1" x14ac:dyDescent="0.3">
      <c r="A8" s="191" t="s">
        <v>568</v>
      </c>
      <c r="B8" s="345" t="s">
        <v>569</v>
      </c>
      <c r="C8" s="346" t="s">
        <v>1133</v>
      </c>
      <c r="D8" s="323" t="s">
        <v>1134</v>
      </c>
      <c r="E8" s="323" t="s">
        <v>1135</v>
      </c>
      <c r="F8" s="323" t="s">
        <v>1136</v>
      </c>
      <c r="G8" s="347" t="s">
        <v>1137</v>
      </c>
      <c r="H8" s="323" t="s">
        <v>1138</v>
      </c>
      <c r="I8" s="323" t="s">
        <v>1139</v>
      </c>
      <c r="J8" s="339" t="s">
        <v>1144</v>
      </c>
      <c r="K8" s="340" t="s">
        <v>1205</v>
      </c>
      <c r="L8" s="340" t="s">
        <v>1141</v>
      </c>
      <c r="M8" s="339" t="s">
        <v>1142</v>
      </c>
      <c r="N8" s="323" t="s">
        <v>1145</v>
      </c>
      <c r="O8" s="323" t="s">
        <v>1143</v>
      </c>
      <c r="P8" s="323" t="s">
        <v>1140</v>
      </c>
      <c r="Q8" s="347" t="s">
        <v>1147</v>
      </c>
      <c r="R8" s="323" t="s">
        <v>1146</v>
      </c>
      <c r="S8" s="323" t="s">
        <v>1148</v>
      </c>
      <c r="T8" s="323" t="s">
        <v>1149</v>
      </c>
      <c r="U8" s="340" t="s">
        <v>1150</v>
      </c>
      <c r="V8" s="323" t="s">
        <v>1151</v>
      </c>
      <c r="W8" s="323" t="s">
        <v>1152</v>
      </c>
      <c r="X8" s="343" t="s">
        <v>1284</v>
      </c>
      <c r="Y8" s="323" t="s">
        <v>1153</v>
      </c>
      <c r="Z8" s="343" t="s">
        <v>1883</v>
      </c>
      <c r="AA8" s="323" t="s">
        <v>1879</v>
      </c>
      <c r="AB8" s="343" t="s">
        <v>1286</v>
      </c>
      <c r="AC8" s="347" t="s">
        <v>1155</v>
      </c>
      <c r="AD8" s="347" t="s">
        <v>1156</v>
      </c>
      <c r="AE8" s="339" t="s">
        <v>1157</v>
      </c>
      <c r="AF8" s="340" t="s">
        <v>1158</v>
      </c>
      <c r="AG8" s="341" t="s">
        <v>1159</v>
      </c>
      <c r="AH8" s="533" t="s">
        <v>1854</v>
      </c>
      <c r="AI8" s="541" t="s">
        <v>1222</v>
      </c>
      <c r="AJ8" s="529"/>
    </row>
    <row r="9" spans="1:36" x14ac:dyDescent="0.25">
      <c r="B9" s="69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141"/>
      <c r="Z9" s="141"/>
      <c r="AA9" s="141"/>
      <c r="AB9" s="141"/>
      <c r="AC9" s="141"/>
      <c r="AD9" s="141"/>
      <c r="AE9" s="141"/>
      <c r="AF9" s="141"/>
      <c r="AG9" s="141"/>
      <c r="AH9" s="141"/>
      <c r="AI9" s="542"/>
      <c r="AJ9" s="544"/>
    </row>
    <row r="10" spans="1:36" x14ac:dyDescent="0.25">
      <c r="B10" s="70" t="s">
        <v>570</v>
      </c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  <c r="R10" s="141"/>
      <c r="S10" s="141"/>
      <c r="T10" s="141"/>
      <c r="U10" s="141"/>
      <c r="V10" s="141"/>
      <c r="W10" s="141"/>
      <c r="X10" s="141"/>
      <c r="Y10" s="141"/>
      <c r="Z10" s="141"/>
      <c r="AA10" s="141"/>
      <c r="AB10" s="141"/>
      <c r="AC10" s="141"/>
      <c r="AD10" s="141"/>
      <c r="AE10" s="141"/>
      <c r="AF10" s="141"/>
      <c r="AG10" s="141"/>
      <c r="AH10" s="141"/>
      <c r="AI10" s="141"/>
      <c r="AJ10" s="544"/>
    </row>
    <row r="11" spans="1:36" s="82" customFormat="1" x14ac:dyDescent="0.25">
      <c r="A11" s="60" t="s">
        <v>571</v>
      </c>
      <c r="B11" s="78" t="s">
        <v>1882</v>
      </c>
      <c r="C11" s="243">
        <v>4.0557048430845688</v>
      </c>
      <c r="D11" s="243">
        <v>2.4502120490085564</v>
      </c>
      <c r="E11" s="243">
        <v>75.746114491315993</v>
      </c>
      <c r="F11" s="243">
        <v>2.6618737408298325</v>
      </c>
      <c r="G11" s="243">
        <v>4.7661695456843116</v>
      </c>
      <c r="H11" s="243">
        <v>1.661661425207672</v>
      </c>
      <c r="I11" s="243">
        <v>7.56625925273012</v>
      </c>
      <c r="J11" s="243">
        <v>-5.9224553277584668</v>
      </c>
      <c r="K11" s="243">
        <v>-11.477837656731179</v>
      </c>
      <c r="L11" s="243">
        <v>-5.4925367567163814</v>
      </c>
      <c r="M11" s="243">
        <v>8.5549155390914606</v>
      </c>
      <c r="N11" s="243">
        <v>-90.779329461319691</v>
      </c>
      <c r="O11" s="243">
        <v>2.3042051002385056</v>
      </c>
      <c r="P11" s="243">
        <v>-16.042012229366694</v>
      </c>
      <c r="Q11" s="243">
        <v>11.280000951965715</v>
      </c>
      <c r="R11" s="243">
        <v>4.1307783534132261</v>
      </c>
      <c r="S11" s="243">
        <v>0.78044886624797449</v>
      </c>
      <c r="T11" s="243">
        <v>1.4324026729643702</v>
      </c>
      <c r="U11" s="243">
        <v>4.1713984593058875</v>
      </c>
      <c r="V11" s="243">
        <v>24.416782009917309</v>
      </c>
      <c r="W11" s="243">
        <v>0.70190282224167611</v>
      </c>
      <c r="X11" s="243">
        <v>0.86641052925151918</v>
      </c>
      <c r="Y11" s="243">
        <v>2.795844518096215</v>
      </c>
      <c r="Z11" s="243">
        <v>2.4480162448432896</v>
      </c>
      <c r="AA11" s="243">
        <v>3.6235538936127134</v>
      </c>
      <c r="AB11" s="243">
        <v>10.258280365152897</v>
      </c>
      <c r="AC11" s="243">
        <v>2.336665326938002</v>
      </c>
      <c r="AD11" s="243">
        <v>5.6980983838047345</v>
      </c>
      <c r="AE11" s="243">
        <v>14.706796703405793</v>
      </c>
      <c r="AF11" s="243">
        <v>-10.498489469565904</v>
      </c>
      <c r="AG11" s="243"/>
      <c r="AH11" s="243">
        <v>2.3723094251001582</v>
      </c>
      <c r="AI11" s="243">
        <v>4.5093732006995992</v>
      </c>
      <c r="AJ11" s="545"/>
    </row>
    <row r="12" spans="1:36" x14ac:dyDescent="0.25">
      <c r="B12" s="71"/>
      <c r="C12" s="212"/>
      <c r="D12" s="212"/>
      <c r="E12" s="212"/>
      <c r="F12" s="212"/>
      <c r="G12" s="212"/>
      <c r="H12" s="212"/>
      <c r="I12" s="212"/>
      <c r="J12" s="212"/>
      <c r="K12" s="212"/>
      <c r="L12" s="212"/>
      <c r="M12" s="212"/>
      <c r="N12" s="212"/>
      <c r="O12" s="212"/>
      <c r="P12" s="212"/>
      <c r="Q12" s="212"/>
      <c r="R12" s="212"/>
      <c r="S12" s="212"/>
      <c r="T12" s="212"/>
      <c r="U12" s="212"/>
      <c r="V12" s="212"/>
      <c r="W12" s="212"/>
      <c r="X12" s="212"/>
      <c r="Y12" s="212"/>
      <c r="Z12" s="212"/>
      <c r="AA12" s="212"/>
      <c r="AB12" s="212"/>
      <c r="AC12" s="212"/>
      <c r="AD12" s="212"/>
      <c r="AE12" s="212"/>
      <c r="AF12" s="212"/>
      <c r="AG12" s="212"/>
      <c r="AH12" s="212"/>
      <c r="AI12" s="212"/>
      <c r="AJ12" s="545"/>
    </row>
    <row r="13" spans="1:36" x14ac:dyDescent="0.25">
      <c r="B13" s="70" t="s">
        <v>572</v>
      </c>
      <c r="C13" s="212"/>
      <c r="D13" s="212"/>
      <c r="E13" s="212"/>
      <c r="F13" s="212"/>
      <c r="G13" s="212"/>
      <c r="H13" s="212"/>
      <c r="I13" s="212"/>
      <c r="J13" s="212"/>
      <c r="K13" s="212"/>
      <c r="L13" s="212"/>
      <c r="M13" s="212"/>
      <c r="N13" s="212"/>
      <c r="O13" s="212"/>
      <c r="P13" s="212"/>
      <c r="Q13" s="212"/>
      <c r="R13" s="212"/>
      <c r="S13" s="212"/>
      <c r="T13" s="212"/>
      <c r="U13" s="212"/>
      <c r="V13" s="212"/>
      <c r="W13" s="212"/>
      <c r="X13" s="212"/>
      <c r="Y13" s="212"/>
      <c r="Z13" s="212"/>
      <c r="AA13" s="212"/>
      <c r="AB13" s="212"/>
      <c r="AC13" s="212"/>
      <c r="AD13" s="212"/>
      <c r="AE13" s="212"/>
      <c r="AF13" s="212"/>
      <c r="AG13" s="212"/>
      <c r="AH13" s="212"/>
      <c r="AI13" s="212"/>
      <c r="AJ13" s="545"/>
    </row>
    <row r="14" spans="1:36" x14ac:dyDescent="0.25">
      <c r="A14" s="314" t="s">
        <v>573</v>
      </c>
      <c r="B14" s="71" t="s">
        <v>574</v>
      </c>
      <c r="C14" s="212">
        <v>0.14731070538942789</v>
      </c>
      <c r="D14" s="212">
        <v>0.21060848493320122</v>
      </c>
      <c r="E14" s="212">
        <v>0.11666897285071089</v>
      </c>
      <c r="F14" s="212">
        <v>0.13425828796028463</v>
      </c>
      <c r="G14" s="212">
        <v>0.14641004877711261</v>
      </c>
      <c r="H14" s="212">
        <v>0.19115027795167999</v>
      </c>
      <c r="I14" s="212">
        <v>0.13140509960062022</v>
      </c>
      <c r="J14" s="212">
        <v>0.16906608147503382</v>
      </c>
      <c r="K14" s="212">
        <v>-5.8996286421236751E-3</v>
      </c>
      <c r="L14" s="212">
        <v>6.1774737802436024E-2</v>
      </c>
      <c r="M14" s="212">
        <v>0.12042752034711481</v>
      </c>
      <c r="N14" s="212">
        <v>0.18710239856651062</v>
      </c>
      <c r="O14" s="212">
        <v>0.13851244250968966</v>
      </c>
      <c r="P14" s="212">
        <v>3.7160193175371996E-2</v>
      </c>
      <c r="Q14" s="212">
        <v>0.11367905536214616</v>
      </c>
      <c r="R14" s="212">
        <v>9.2187988109929814E-2</v>
      </c>
      <c r="S14" s="212">
        <v>0.18172794825892868</v>
      </c>
      <c r="T14" s="212">
        <v>0.290932307290104</v>
      </c>
      <c r="U14" s="212">
        <v>0.12088098036163063</v>
      </c>
      <c r="V14" s="212">
        <v>6.9200636132720969E-2</v>
      </c>
      <c r="W14" s="212">
        <v>0.30757341327866389</v>
      </c>
      <c r="X14" s="212">
        <v>0.17219876289702257</v>
      </c>
      <c r="Y14" s="212">
        <v>0.23755928704689006</v>
      </c>
      <c r="Z14" s="212">
        <v>0.1033156024732321</v>
      </c>
      <c r="AA14" s="212">
        <v>9.3999984274716147E-2</v>
      </c>
      <c r="AB14" s="212">
        <v>3.4424918885580753E-2</v>
      </c>
      <c r="AC14" s="212">
        <v>0.12025722747446319</v>
      </c>
      <c r="AD14" s="212">
        <v>0.13455681193155988</v>
      </c>
      <c r="AE14" s="212">
        <v>0.12693099738457034</v>
      </c>
      <c r="AF14" s="212">
        <v>1.5706601859780157E-2</v>
      </c>
      <c r="AG14" s="212"/>
      <c r="AH14" s="212">
        <v>0.10431128667007958</v>
      </c>
      <c r="AI14" s="212">
        <v>0.14498786473794989</v>
      </c>
      <c r="AJ14" s="545"/>
    </row>
    <row r="15" spans="1:36" x14ac:dyDescent="0.25">
      <c r="A15" s="60" t="s">
        <v>575</v>
      </c>
      <c r="B15" s="71" t="s">
        <v>576</v>
      </c>
      <c r="C15" s="212">
        <v>0.85268929461057197</v>
      </c>
      <c r="D15" s="212">
        <v>0.78939151506679872</v>
      </c>
      <c r="E15" s="212">
        <v>0.88333102714928913</v>
      </c>
      <c r="F15" s="212">
        <v>0.86574171203971539</v>
      </c>
      <c r="G15" s="212">
        <v>0.85358995122288717</v>
      </c>
      <c r="H15" s="212">
        <v>0.80884972204832006</v>
      </c>
      <c r="I15" s="212">
        <v>0.8685949003993797</v>
      </c>
      <c r="J15" s="212">
        <v>0.83093391852496612</v>
      </c>
      <c r="K15" s="212">
        <v>1.0058996286421238</v>
      </c>
      <c r="L15" s="212">
        <v>0.93822526219756386</v>
      </c>
      <c r="M15" s="212">
        <v>0.87957247965288521</v>
      </c>
      <c r="N15" s="212">
        <v>0.81289760143348921</v>
      </c>
      <c r="O15" s="212">
        <v>0.86148755749031036</v>
      </c>
      <c r="P15" s="212">
        <v>0.96283980682462789</v>
      </c>
      <c r="Q15" s="212">
        <v>0.8863209446378536</v>
      </c>
      <c r="R15" s="212">
        <v>0.9078120118900701</v>
      </c>
      <c r="S15" s="212">
        <v>0.81827205174107143</v>
      </c>
      <c r="T15" s="212">
        <v>0.709067692709896</v>
      </c>
      <c r="U15" s="212">
        <v>0.87911901963836947</v>
      </c>
      <c r="V15" s="212">
        <v>0.93079936386727891</v>
      </c>
      <c r="W15" s="212">
        <v>0.69242658672133595</v>
      </c>
      <c r="X15" s="212">
        <v>0.82780123710297737</v>
      </c>
      <c r="Y15" s="212">
        <v>0.76244071295311</v>
      </c>
      <c r="Z15" s="212">
        <v>0.89668439752676787</v>
      </c>
      <c r="AA15" s="212">
        <v>0.90600001572528388</v>
      </c>
      <c r="AB15" s="212">
        <v>0.96557508111441914</v>
      </c>
      <c r="AC15" s="212">
        <v>0.87974277252553679</v>
      </c>
      <c r="AD15" s="212">
        <v>0.86544318806844001</v>
      </c>
      <c r="AE15" s="212">
        <v>0.87306900261542975</v>
      </c>
      <c r="AF15" s="212">
        <v>0.98429339814021977</v>
      </c>
      <c r="AG15" s="212"/>
      <c r="AH15" s="212">
        <v>0.89568871332992039</v>
      </c>
      <c r="AI15" s="212">
        <v>0.85501213526204967</v>
      </c>
      <c r="AJ15" s="545"/>
    </row>
    <row r="16" spans="1:36" x14ac:dyDescent="0.25">
      <c r="A16" s="60" t="s">
        <v>577</v>
      </c>
      <c r="B16" s="71" t="s">
        <v>578</v>
      </c>
      <c r="C16" s="212">
        <v>1.1731219766582845</v>
      </c>
      <c r="D16" s="212">
        <v>1.123855216556757</v>
      </c>
      <c r="E16" s="212">
        <v>1.4115536962752391</v>
      </c>
      <c r="F16" s="212">
        <v>1.4841478543158981</v>
      </c>
      <c r="G16" s="212">
        <v>1.3038213496049138</v>
      </c>
      <c r="H16" s="212">
        <v>1.0117375612562307</v>
      </c>
      <c r="I16" s="212">
        <v>1.2869858042278781</v>
      </c>
      <c r="J16" s="212">
        <v>15.091019189299512</v>
      </c>
      <c r="K16" s="212">
        <v>1.9225395279288957</v>
      </c>
      <c r="L16" s="212">
        <v>1.1265768123272186</v>
      </c>
      <c r="M16" s="212">
        <v>1.0617996864077328</v>
      </c>
      <c r="N16" s="212">
        <v>1.0985388070047304</v>
      </c>
      <c r="O16" s="212">
        <v>1.1562438499256154</v>
      </c>
      <c r="P16" s="212">
        <v>1.2754791520615345</v>
      </c>
      <c r="Q16" s="212">
        <v>1.2574362589928174</v>
      </c>
      <c r="R16" s="212">
        <v>1.060720156214864</v>
      </c>
      <c r="S16" s="212">
        <v>1.0104693868936456</v>
      </c>
      <c r="T16" s="212">
        <v>1.1215275370735434</v>
      </c>
      <c r="U16" s="212">
        <v>1.5609864678855494</v>
      </c>
      <c r="V16" s="212">
        <v>1.1409090249284477</v>
      </c>
      <c r="W16" s="212">
        <v>0.92323969975660047</v>
      </c>
      <c r="X16" s="212">
        <v>0.95772126182258832</v>
      </c>
      <c r="Y16" s="212">
        <v>1.6191968675018253</v>
      </c>
      <c r="Z16" s="212">
        <v>1.1397257622011963</v>
      </c>
      <c r="AA16" s="212">
        <v>1.0729347232628794</v>
      </c>
      <c r="AB16" s="212">
        <v>1.2789062423457938</v>
      </c>
      <c r="AC16" s="212">
        <v>1.0872193025913759</v>
      </c>
      <c r="AD16" s="212">
        <v>1.2788557407951042</v>
      </c>
      <c r="AE16" s="212">
        <v>1.2042689718247552</v>
      </c>
      <c r="AF16" s="212">
        <v>1.5985033875940922</v>
      </c>
      <c r="AG16" s="212"/>
      <c r="AH16" s="212">
        <v>1.1175237812587695</v>
      </c>
      <c r="AI16" s="212">
        <v>1.2665796627379087</v>
      </c>
      <c r="AJ16" s="545"/>
    </row>
    <row r="17" spans="1:38" x14ac:dyDescent="0.25">
      <c r="A17" s="60"/>
      <c r="B17" s="71"/>
      <c r="C17" s="141"/>
      <c r="D17" s="141"/>
      <c r="E17" s="141"/>
      <c r="F17" s="141"/>
      <c r="G17" s="141"/>
      <c r="H17" s="141"/>
      <c r="I17" s="141"/>
      <c r="J17" s="141"/>
      <c r="K17" s="141"/>
      <c r="L17" s="141"/>
      <c r="M17" s="141"/>
      <c r="N17" s="141"/>
      <c r="O17" s="141"/>
      <c r="P17" s="141"/>
      <c r="Q17" s="141"/>
      <c r="R17" s="141"/>
      <c r="S17" s="141"/>
      <c r="T17" s="141"/>
      <c r="U17" s="141"/>
      <c r="V17" s="141"/>
      <c r="W17" s="141"/>
      <c r="X17" s="141"/>
      <c r="Y17" s="141"/>
      <c r="Z17" s="141"/>
      <c r="AA17" s="141"/>
      <c r="AB17" s="141"/>
      <c r="AC17" s="141"/>
      <c r="AD17" s="141"/>
      <c r="AE17" s="141"/>
      <c r="AF17" s="141"/>
      <c r="AG17" s="141"/>
      <c r="AH17" s="141"/>
      <c r="AI17" s="141"/>
      <c r="AJ17" s="545"/>
    </row>
    <row r="18" spans="1:38" x14ac:dyDescent="0.25">
      <c r="A18" s="60"/>
      <c r="B18" s="70" t="s">
        <v>1198</v>
      </c>
      <c r="C18" s="141"/>
      <c r="D18" s="141"/>
      <c r="E18" s="141"/>
      <c r="F18" s="141"/>
      <c r="G18" s="141"/>
      <c r="H18" s="141"/>
      <c r="I18" s="141"/>
      <c r="J18" s="141"/>
      <c r="K18" s="141"/>
      <c r="L18" s="141"/>
      <c r="M18" s="141"/>
      <c r="N18" s="141"/>
      <c r="O18" s="141"/>
      <c r="P18" s="141"/>
      <c r="Q18" s="141"/>
      <c r="R18" s="141"/>
      <c r="S18" s="141"/>
      <c r="T18" s="141"/>
      <c r="U18" s="141"/>
      <c r="V18" s="141"/>
      <c r="W18" s="141"/>
      <c r="X18" s="141"/>
      <c r="Y18" s="141"/>
      <c r="Z18" s="141"/>
      <c r="AA18" s="141"/>
      <c r="AB18" s="141"/>
      <c r="AC18" s="141"/>
      <c r="AD18" s="141"/>
      <c r="AE18" s="141"/>
      <c r="AF18" s="141"/>
      <c r="AG18" s="141"/>
      <c r="AH18" s="141"/>
      <c r="AI18" s="141"/>
      <c r="AJ18" s="545"/>
    </row>
    <row r="19" spans="1:38" s="202" customFormat="1" x14ac:dyDescent="0.25">
      <c r="A19" s="60" t="s">
        <v>1201</v>
      </c>
      <c r="B19" s="204" t="s">
        <v>1166</v>
      </c>
      <c r="C19" s="205">
        <v>8.7075400772028636E-3</v>
      </c>
      <c r="D19" s="205">
        <v>1.5042934373577376E-2</v>
      </c>
      <c r="E19" s="205">
        <v>1.847091743621887E-2</v>
      </c>
      <c r="F19" s="205">
        <v>4.0781334687636037E-3</v>
      </c>
      <c r="G19" s="205">
        <v>1.1908827182631729E-2</v>
      </c>
      <c r="H19" s="205">
        <v>1.1376085726267067E-2</v>
      </c>
      <c r="I19" s="205">
        <v>3.0264481244239171E-3</v>
      </c>
      <c r="J19" s="205">
        <v>9.7964183765408765E-9</v>
      </c>
      <c r="K19" s="205">
        <v>2.1778391838533809E-2</v>
      </c>
      <c r="L19" s="205">
        <v>1.5367730114904582E-2</v>
      </c>
      <c r="M19" s="205">
        <v>1.5536436936043408E-3</v>
      </c>
      <c r="N19" s="205">
        <v>4.3780000101476112E-2</v>
      </c>
      <c r="O19" s="205">
        <v>7.7748323867677755E-3</v>
      </c>
      <c r="P19" s="205">
        <v>6.8088855364173233E-4</v>
      </c>
      <c r="Q19" s="205">
        <v>5.1481625437236993E-3</v>
      </c>
      <c r="R19" s="205">
        <v>1.5707831918235229E-2</v>
      </c>
      <c r="S19" s="205">
        <v>1.0754070404108623E-2</v>
      </c>
      <c r="T19" s="205">
        <v>7.8423174132058737E-3</v>
      </c>
      <c r="U19" s="205">
        <v>2.5247955714195493E-2</v>
      </c>
      <c r="V19" s="205">
        <v>0</v>
      </c>
      <c r="W19" s="205">
        <v>6.6052625438657156E-2</v>
      </c>
      <c r="X19" s="205">
        <v>0</v>
      </c>
      <c r="Y19" s="205">
        <v>1.5713314918187456E-2</v>
      </c>
      <c r="Z19" s="205">
        <v>0</v>
      </c>
      <c r="AA19" s="205">
        <v>1.5559942767680924E-2</v>
      </c>
      <c r="AB19" s="205">
        <v>0</v>
      </c>
      <c r="AC19" s="205">
        <v>1.2768341618384662E-2</v>
      </c>
      <c r="AD19" s="205">
        <v>9.469236658766202E-3</v>
      </c>
      <c r="AE19" s="205">
        <v>1.4163463234123381E-3</v>
      </c>
      <c r="AF19" s="205">
        <v>1.9588882002671143E-2</v>
      </c>
      <c r="AG19" s="205">
        <v>0</v>
      </c>
      <c r="AH19" s="205">
        <v>0</v>
      </c>
      <c r="AI19" s="205">
        <v>1.0834529420267245E-2</v>
      </c>
      <c r="AJ19" s="545"/>
      <c r="AK19" s="205"/>
      <c r="AL19" s="205"/>
    </row>
    <row r="20" spans="1:38" s="206" customFormat="1" x14ac:dyDescent="0.25">
      <c r="A20" s="314" t="s">
        <v>1235</v>
      </c>
      <c r="B20" s="207" t="s">
        <v>1167</v>
      </c>
      <c r="C20" s="208">
        <v>1.7068796314330038E-2</v>
      </c>
      <c r="D20" s="208">
        <v>3.1675102742314394E-2</v>
      </c>
      <c r="E20" s="208">
        <v>3.9434859090953532E-2</v>
      </c>
      <c r="F20" s="208">
        <v>4.6141963205582705E-2</v>
      </c>
      <c r="G20" s="208">
        <v>3.3925546453653588E-2</v>
      </c>
      <c r="H20" s="208">
        <v>8.4330650129590831E-2</v>
      </c>
      <c r="I20" s="208">
        <v>3.54279207321722E-2</v>
      </c>
      <c r="J20" s="208">
        <v>0</v>
      </c>
      <c r="K20" s="208">
        <v>4.2295433129364901E-2</v>
      </c>
      <c r="L20" s="208">
        <v>2.484976267310391E-2</v>
      </c>
      <c r="M20" s="208">
        <v>5.3381239573396133E-2</v>
      </c>
      <c r="N20" s="208">
        <v>2.525789445569511E-2</v>
      </c>
      <c r="O20" s="208">
        <v>2.2736724369918471E-2</v>
      </c>
      <c r="P20" s="208">
        <v>4.6445690940933509E-2</v>
      </c>
      <c r="Q20" s="208">
        <v>4.4220050498166415E-2</v>
      </c>
      <c r="R20" s="208">
        <v>2.2033608169290609E-2</v>
      </c>
      <c r="S20" s="208">
        <v>4.5151617238283197E-2</v>
      </c>
      <c r="T20" s="208">
        <v>0.11382573944812624</v>
      </c>
      <c r="U20" s="208">
        <v>8.4609340786616166E-2</v>
      </c>
      <c r="V20" s="208">
        <v>1.5524226519938553E-3</v>
      </c>
      <c r="W20" s="208">
        <v>6.4743009515499869E-2</v>
      </c>
      <c r="X20" s="208">
        <v>0.14346899424448109</v>
      </c>
      <c r="Y20" s="208">
        <v>9.1969274937666698E-2</v>
      </c>
      <c r="Z20" s="208">
        <v>0</v>
      </c>
      <c r="AA20" s="208">
        <v>2.9454739950533153E-2</v>
      </c>
      <c r="AB20" s="208">
        <v>0</v>
      </c>
      <c r="AC20" s="208">
        <v>5.3079157813729828E-2</v>
      </c>
      <c r="AD20" s="208">
        <v>3.8145510892373904E-2</v>
      </c>
      <c r="AE20" s="208">
        <v>5.3381239573396133E-2</v>
      </c>
      <c r="AF20" s="208">
        <v>3.9044380073797812E-2</v>
      </c>
      <c r="AG20" s="208">
        <v>0</v>
      </c>
      <c r="AH20" s="208">
        <v>0.14259515048371432</v>
      </c>
      <c r="AI20" s="208">
        <v>3.7291533176198585E-2</v>
      </c>
      <c r="AJ20" s="545"/>
      <c r="AK20" s="208"/>
      <c r="AL20" s="208"/>
    </row>
    <row r="21" spans="1:38" s="209" customFormat="1" x14ac:dyDescent="0.25">
      <c r="A21" s="314" t="s">
        <v>1236</v>
      </c>
      <c r="B21" s="210" t="s">
        <v>1168</v>
      </c>
      <c r="C21" s="211">
        <v>2.287111852823772E-2</v>
      </c>
      <c r="D21" s="211">
        <v>3.5512144127283457E-2</v>
      </c>
      <c r="E21" s="211">
        <v>4.7961210606034449E-2</v>
      </c>
      <c r="F21" s="211">
        <v>3.5501097844511879E-2</v>
      </c>
      <c r="G21" s="211">
        <v>3.9313597527174664E-2</v>
      </c>
      <c r="H21" s="211">
        <v>1.6613918526417186E-2</v>
      </c>
      <c r="I21" s="211">
        <v>2.9875124955014851E-2</v>
      </c>
      <c r="J21" s="211">
        <v>0</v>
      </c>
      <c r="K21" s="211">
        <v>0</v>
      </c>
      <c r="L21" s="211">
        <v>3.0511654687349399E-2</v>
      </c>
      <c r="M21" s="211">
        <v>2.9144603902353853E-2</v>
      </c>
      <c r="N21" s="211">
        <v>2.7180918588970822E-2</v>
      </c>
      <c r="O21" s="211">
        <v>1.5964665263986776E-2</v>
      </c>
      <c r="P21" s="211">
        <v>0.63388791994299554</v>
      </c>
      <c r="Q21" s="211">
        <v>2.7253862895534588E-2</v>
      </c>
      <c r="R21" s="211">
        <v>3.6277663951379463E-2</v>
      </c>
      <c r="S21" s="211">
        <v>3.0257261701961165E-6</v>
      </c>
      <c r="T21" s="211">
        <v>0</v>
      </c>
      <c r="U21" s="211">
        <v>9.0058465781168037E-2</v>
      </c>
      <c r="V21" s="211">
        <v>2.4607814494482595E-5</v>
      </c>
      <c r="W21" s="211">
        <v>1</v>
      </c>
      <c r="X21" s="211">
        <v>0</v>
      </c>
      <c r="Y21" s="211">
        <v>5.3921917054158497E-2</v>
      </c>
      <c r="Z21" s="211">
        <v>0</v>
      </c>
      <c r="AA21" s="211">
        <v>2.8991761911684469E-2</v>
      </c>
      <c r="AB21" s="211">
        <v>0</v>
      </c>
      <c r="AC21" s="211">
        <v>3.332455846726376E-2</v>
      </c>
      <c r="AD21" s="211">
        <v>3.7120502762144195E-2</v>
      </c>
      <c r="AE21" s="211">
        <v>2.9144603902353853E-2</v>
      </c>
      <c r="AF21" s="211">
        <v>3.0584260457420413E-2</v>
      </c>
      <c r="AG21" s="211">
        <v>0</v>
      </c>
      <c r="AH21" s="211">
        <v>0</v>
      </c>
      <c r="AI21" s="211">
        <v>3.7877811402096978E-2</v>
      </c>
      <c r="AJ21" s="545"/>
      <c r="AK21" s="211"/>
      <c r="AL21" s="211"/>
    </row>
    <row r="22" spans="1:38" x14ac:dyDescent="0.25">
      <c r="A22" s="60" t="s">
        <v>1237</v>
      </c>
      <c r="B22" s="471" t="s">
        <v>1828</v>
      </c>
      <c r="C22" s="212">
        <v>8.7075400772028636E-3</v>
      </c>
      <c r="D22" s="212">
        <v>1.5042934373577376E-2</v>
      </c>
      <c r="E22" s="212">
        <v>1.847091743621887E-2</v>
      </c>
      <c r="F22" s="212">
        <v>4.0781334687636037E-3</v>
      </c>
      <c r="G22" s="212">
        <v>1.1908827182631729E-2</v>
      </c>
      <c r="H22" s="212">
        <v>1.1376085726267067E-2</v>
      </c>
      <c r="I22" s="212">
        <v>3.0264481244239171E-3</v>
      </c>
      <c r="J22" s="212">
        <v>9.7964183765408765E-9</v>
      </c>
      <c r="K22" s="212">
        <v>2.1778391838533809E-2</v>
      </c>
      <c r="L22" s="212">
        <v>1.5367730114904582E-2</v>
      </c>
      <c r="M22" s="212">
        <v>1.5536436936043408E-3</v>
      </c>
      <c r="N22" s="212">
        <v>4.3780000101476112E-2</v>
      </c>
      <c r="O22" s="212">
        <v>7.7748323867677755E-3</v>
      </c>
      <c r="P22" s="212">
        <v>6.8088855364173233E-4</v>
      </c>
      <c r="Q22" s="212">
        <v>5.1481625437236993E-3</v>
      </c>
      <c r="R22" s="212">
        <v>1.5707831918235229E-2</v>
      </c>
      <c r="S22" s="212">
        <v>1.0754070404108623E-2</v>
      </c>
      <c r="T22" s="212">
        <v>7.8423174132058737E-3</v>
      </c>
      <c r="U22" s="212">
        <v>2.5247955714195493E-2</v>
      </c>
      <c r="V22" s="212">
        <v>0</v>
      </c>
      <c r="W22" s="212">
        <v>6.6052625438657156E-2</v>
      </c>
      <c r="X22" s="212">
        <v>0</v>
      </c>
      <c r="Y22" s="212">
        <v>1.5713314918187456E-2</v>
      </c>
      <c r="Z22" s="212">
        <v>0</v>
      </c>
      <c r="AA22" s="212">
        <v>1.5559942767680924E-2</v>
      </c>
      <c r="AB22" s="212">
        <v>0</v>
      </c>
      <c r="AC22" s="212">
        <v>1.2768341618384662E-2</v>
      </c>
      <c r="AD22" s="212">
        <v>9.469236658766202E-3</v>
      </c>
      <c r="AE22" s="212">
        <v>1.4163463234123381E-3</v>
      </c>
      <c r="AF22" s="212">
        <v>1.9588882002671143E-2</v>
      </c>
      <c r="AG22" s="212">
        <v>0</v>
      </c>
      <c r="AH22" s="212">
        <v>0</v>
      </c>
      <c r="AI22" s="212">
        <v>1.0834529420267245E-2</v>
      </c>
      <c r="AJ22" s="545"/>
      <c r="AK22" s="212"/>
      <c r="AL22" s="212"/>
    </row>
    <row r="23" spans="1:38" x14ac:dyDescent="0.25">
      <c r="A23" s="60" t="s">
        <v>1238</v>
      </c>
      <c r="B23" s="71" t="s">
        <v>1829</v>
      </c>
      <c r="C23" s="212">
        <v>1.7068796314330038E-2</v>
      </c>
      <c r="D23" s="212">
        <v>3.1675102742314394E-2</v>
      </c>
      <c r="E23" s="212">
        <v>3.9434859090953532E-2</v>
      </c>
      <c r="F23" s="212">
        <v>4.6141963205582705E-2</v>
      </c>
      <c r="G23" s="212">
        <v>3.3925546453653588E-2</v>
      </c>
      <c r="H23" s="212">
        <v>8.4330650129590831E-2</v>
      </c>
      <c r="I23" s="212">
        <v>3.54279207321722E-2</v>
      </c>
      <c r="J23" s="212">
        <v>0</v>
      </c>
      <c r="K23" s="212">
        <v>4.2295433129364901E-2</v>
      </c>
      <c r="L23" s="212">
        <v>2.484976267310391E-2</v>
      </c>
      <c r="M23" s="212">
        <v>5.3381239573396133E-2</v>
      </c>
      <c r="N23" s="212">
        <v>2.525789445569511E-2</v>
      </c>
      <c r="O23" s="212">
        <v>2.2736724369918471E-2</v>
      </c>
      <c r="P23" s="212">
        <v>4.6445690940933509E-2</v>
      </c>
      <c r="Q23" s="212">
        <v>4.4220050498166415E-2</v>
      </c>
      <c r="R23" s="212">
        <v>2.2033608169290609E-2</v>
      </c>
      <c r="S23" s="212">
        <v>4.5151617238283197E-2</v>
      </c>
      <c r="T23" s="212">
        <v>0.11382573944812624</v>
      </c>
      <c r="U23" s="212">
        <v>8.4609340786616166E-2</v>
      </c>
      <c r="V23" s="212">
        <v>1.5524226519938553E-3</v>
      </c>
      <c r="W23" s="212">
        <v>6.4743009515499869E-2</v>
      </c>
      <c r="X23" s="212">
        <v>0.14346899424448109</v>
      </c>
      <c r="Y23" s="212">
        <v>9.1969274937666698E-2</v>
      </c>
      <c r="Z23" s="212">
        <v>0</v>
      </c>
      <c r="AA23" s="212">
        <v>2.9454739950533153E-2</v>
      </c>
      <c r="AB23" s="212">
        <v>0</v>
      </c>
      <c r="AC23" s="212">
        <v>5.3079157813729828E-2</v>
      </c>
      <c r="AD23" s="212">
        <v>3.8145510892373904E-2</v>
      </c>
      <c r="AE23" s="212">
        <v>5.3381239573396133E-2</v>
      </c>
      <c r="AF23" s="212">
        <v>3.9044380073797812E-2</v>
      </c>
      <c r="AG23" s="212">
        <v>0</v>
      </c>
      <c r="AH23" s="212">
        <v>0.14259515048371432</v>
      </c>
      <c r="AI23" s="212">
        <v>3.7291533176198585E-2</v>
      </c>
      <c r="AJ23" s="545"/>
      <c r="AK23" s="212"/>
      <c r="AL23" s="212"/>
    </row>
    <row r="24" spans="1:38" x14ac:dyDescent="0.25">
      <c r="A24" s="60" t="s">
        <v>1239</v>
      </c>
      <c r="B24" s="71" t="s">
        <v>1115</v>
      </c>
      <c r="C24" s="212">
        <v>2.287111852823772E-2</v>
      </c>
      <c r="D24" s="212">
        <v>3.0079937862657946E-2</v>
      </c>
      <c r="E24" s="212">
        <v>4.8491981103071159E-2</v>
      </c>
      <c r="F24" s="212">
        <v>3.5501097844511879E-2</v>
      </c>
      <c r="G24" s="212">
        <v>3.7975650458028087E-2</v>
      </c>
      <c r="H24" s="212">
        <v>1.6613918526417186E-2</v>
      </c>
      <c r="I24" s="212">
        <v>2.9875124955014851E-2</v>
      </c>
      <c r="J24" s="212">
        <v>0</v>
      </c>
      <c r="K24" s="212">
        <v>0</v>
      </c>
      <c r="L24" s="212">
        <v>2.9902961150385182E-2</v>
      </c>
      <c r="M24" s="212">
        <v>2.9251785251896787E-2</v>
      </c>
      <c r="N24" s="212">
        <v>2.7180918588970822E-2</v>
      </c>
      <c r="O24" s="212">
        <v>1.5964665263986776E-2</v>
      </c>
      <c r="P24" s="212">
        <v>0.63388791994299554</v>
      </c>
      <c r="Q24" s="212">
        <v>2.7107919673844436E-2</v>
      </c>
      <c r="R24" s="212">
        <v>3.6277663951379463E-2</v>
      </c>
      <c r="S24" s="212">
        <v>3.0257261701961165E-6</v>
      </c>
      <c r="T24" s="212">
        <v>0</v>
      </c>
      <c r="U24" s="212">
        <v>9.0058465781168037E-2</v>
      </c>
      <c r="V24" s="212">
        <v>2.4607814494482595E-5</v>
      </c>
      <c r="W24" s="212">
        <v>1</v>
      </c>
      <c r="X24" s="212">
        <v>0</v>
      </c>
      <c r="Y24" s="212">
        <v>5.3921917054158497E-2</v>
      </c>
      <c r="Z24" s="212">
        <v>0</v>
      </c>
      <c r="AA24" s="212">
        <v>2.8991761911684469E-2</v>
      </c>
      <c r="AB24" s="212">
        <v>0</v>
      </c>
      <c r="AC24" s="212">
        <v>3.332455846726376E-2</v>
      </c>
      <c r="AD24" s="212">
        <v>3.5970924886223513E-2</v>
      </c>
      <c r="AE24" s="212">
        <v>2.9251785251896787E-2</v>
      </c>
      <c r="AF24" s="212">
        <v>2.9978739861431708E-2</v>
      </c>
      <c r="AG24" s="212">
        <v>0</v>
      </c>
      <c r="AH24" s="212">
        <v>0</v>
      </c>
      <c r="AI24" s="212">
        <v>3.6642106188091515E-2</v>
      </c>
      <c r="AJ24" s="545"/>
      <c r="AK24" s="212"/>
      <c r="AL24" s="212"/>
    </row>
    <row r="25" spans="1:38" x14ac:dyDescent="0.25">
      <c r="A25" s="60" t="s">
        <v>1240</v>
      </c>
      <c r="B25" s="71" t="s">
        <v>1830</v>
      </c>
      <c r="C25" s="212">
        <v>2.9535646027312117E-2</v>
      </c>
      <c r="D25" s="212">
        <v>0.21382251134723243</v>
      </c>
      <c r="E25" s="212">
        <v>3.5145739170263507E-2</v>
      </c>
      <c r="F25" s="212">
        <v>5.7719121935712124E-2</v>
      </c>
      <c r="G25" s="212">
        <v>3.5868942442462096E-2</v>
      </c>
      <c r="H25" s="212">
        <v>0.16354046415996848</v>
      </c>
      <c r="I25" s="212">
        <v>0</v>
      </c>
      <c r="J25" s="212">
        <v>0</v>
      </c>
      <c r="K25" s="212">
        <v>0</v>
      </c>
      <c r="L25" s="212">
        <v>1</v>
      </c>
      <c r="M25" s="212">
        <v>4.4809580288955785E-2</v>
      </c>
      <c r="N25" s="212">
        <v>2.3526452660395259E-2</v>
      </c>
      <c r="O25" s="212">
        <v>5.6083838876157879E-2</v>
      </c>
      <c r="P25" s="212">
        <v>4.6811583019390778E-2</v>
      </c>
      <c r="Q25" s="212">
        <v>4.5058014945676045E-2</v>
      </c>
      <c r="R25" s="212">
        <v>2.7900130481467646E-2</v>
      </c>
      <c r="S25" s="212">
        <v>0.12961316126324091</v>
      </c>
      <c r="T25" s="212">
        <v>0.14624088595877027</v>
      </c>
      <c r="U25" s="212">
        <v>0.11461589267139002</v>
      </c>
      <c r="V25" s="212">
        <v>2.3255320276916729E-2</v>
      </c>
      <c r="W25" s="212">
        <v>0.21256369863641014</v>
      </c>
      <c r="X25" s="212">
        <v>0.13189237253196051</v>
      </c>
      <c r="Y25" s="212">
        <v>0.24411226904337002</v>
      </c>
      <c r="Z25" s="212">
        <v>6.6493785468899391E-2</v>
      </c>
      <c r="AA25" s="212">
        <v>8.3263732394309189E-2</v>
      </c>
      <c r="AB25" s="212">
        <v>6.2965635783619425E-2</v>
      </c>
      <c r="AC25" s="212">
        <v>7.4123485758326502E-2</v>
      </c>
      <c r="AD25" s="212">
        <v>4.3955126776103054E-2</v>
      </c>
      <c r="AE25" s="212">
        <v>4.4809580288955785E-2</v>
      </c>
      <c r="AF25" s="212">
        <v>0.11462561085057879</v>
      </c>
      <c r="AG25" s="212">
        <v>0</v>
      </c>
      <c r="AH25" s="212">
        <v>8.4178453795021535E-2</v>
      </c>
      <c r="AI25" s="212">
        <v>3.9546148611618454E-2</v>
      </c>
      <c r="AJ25" s="545"/>
      <c r="AK25" s="212"/>
      <c r="AL25" s="212"/>
    </row>
    <row r="26" spans="1:38" x14ac:dyDescent="0.25">
      <c r="A26" s="60" t="s">
        <v>1241</v>
      </c>
      <c r="B26" s="71" t="s">
        <v>1831</v>
      </c>
      <c r="C26" s="212">
        <v>0</v>
      </c>
      <c r="D26" s="212">
        <v>8.9117808823513847E-2</v>
      </c>
      <c r="E26" s="212">
        <v>8.3816658301724261E-7</v>
      </c>
      <c r="F26" s="212">
        <v>0</v>
      </c>
      <c r="G26" s="212">
        <v>7.7084811162333552E-2</v>
      </c>
      <c r="H26" s="212">
        <v>0</v>
      </c>
      <c r="I26" s="212">
        <v>0</v>
      </c>
      <c r="J26" s="212">
        <v>0</v>
      </c>
      <c r="K26" s="212">
        <v>0</v>
      </c>
      <c r="L26" s="212">
        <v>4.8855806567155678E-2</v>
      </c>
      <c r="M26" s="212">
        <v>0</v>
      </c>
      <c r="N26" s="212">
        <v>0</v>
      </c>
      <c r="O26" s="212">
        <v>0</v>
      </c>
      <c r="P26" s="212">
        <v>0</v>
      </c>
      <c r="Q26" s="212">
        <v>4.3127401044632779E-2</v>
      </c>
      <c r="R26" s="212">
        <v>0</v>
      </c>
      <c r="S26" s="212">
        <v>0</v>
      </c>
      <c r="T26" s="212">
        <v>0</v>
      </c>
      <c r="U26" s="212">
        <v>0</v>
      </c>
      <c r="V26" s="212">
        <v>0</v>
      </c>
      <c r="W26" s="212">
        <v>0</v>
      </c>
      <c r="X26" s="212">
        <v>0</v>
      </c>
      <c r="Y26" s="212">
        <v>0</v>
      </c>
      <c r="Z26" s="212">
        <v>0</v>
      </c>
      <c r="AA26" s="212">
        <v>0</v>
      </c>
      <c r="AB26" s="212">
        <v>0</v>
      </c>
      <c r="AC26" s="212">
        <v>0</v>
      </c>
      <c r="AD26" s="212">
        <v>7.5254693283362317E-2</v>
      </c>
      <c r="AE26" s="212">
        <v>0</v>
      </c>
      <c r="AF26" s="212">
        <v>4.8855806567155678E-2</v>
      </c>
      <c r="AG26" s="212">
        <v>0</v>
      </c>
      <c r="AH26" s="212">
        <v>0</v>
      </c>
      <c r="AI26" s="212">
        <v>7.7084811162333552E-2</v>
      </c>
      <c r="AJ26" s="545"/>
      <c r="AK26" s="212"/>
      <c r="AL26" s="212"/>
    </row>
    <row r="27" spans="1:38" x14ac:dyDescent="0.25">
      <c r="A27" s="60" t="s">
        <v>1242</v>
      </c>
      <c r="B27" s="71" t="s">
        <v>1117</v>
      </c>
      <c r="C27" s="212">
        <v>4.9395174755623251E-2</v>
      </c>
      <c r="D27" s="212">
        <v>6.784265423070146E-2</v>
      </c>
      <c r="E27" s="212">
        <v>1.4006541498482279E-3</v>
      </c>
      <c r="F27" s="212">
        <v>0.17606536995690725</v>
      </c>
      <c r="G27" s="212">
        <v>6.4776548576406745E-2</v>
      </c>
      <c r="H27" s="212">
        <v>0</v>
      </c>
      <c r="I27" s="212">
        <v>2.1402489306185442E-2</v>
      </c>
      <c r="J27" s="212">
        <v>0</v>
      </c>
      <c r="K27" s="212">
        <v>0</v>
      </c>
      <c r="L27" s="212">
        <v>0</v>
      </c>
      <c r="M27" s="212">
        <v>0</v>
      </c>
      <c r="N27" s="212">
        <v>0</v>
      </c>
      <c r="O27" s="212">
        <v>5.4415529135892066E-3</v>
      </c>
      <c r="P27" s="212">
        <v>0</v>
      </c>
      <c r="Q27" s="212">
        <v>1.3842219715151668E-2</v>
      </c>
      <c r="R27" s="212">
        <v>0</v>
      </c>
      <c r="S27" s="212">
        <v>0</v>
      </c>
      <c r="T27" s="212">
        <v>0</v>
      </c>
      <c r="U27" s="212">
        <v>0</v>
      </c>
      <c r="V27" s="212">
        <v>0</v>
      </c>
      <c r="W27" s="212">
        <v>0</v>
      </c>
      <c r="X27" s="212">
        <v>0</v>
      </c>
      <c r="Y27" s="212">
        <v>0</v>
      </c>
      <c r="Z27" s="212">
        <v>0</v>
      </c>
      <c r="AA27" s="212">
        <v>0</v>
      </c>
      <c r="AB27" s="212">
        <v>0</v>
      </c>
      <c r="AC27" s="212">
        <v>0</v>
      </c>
      <c r="AD27" s="212">
        <v>6.3806286540904505E-2</v>
      </c>
      <c r="AE27" s="212">
        <v>0</v>
      </c>
      <c r="AF27" s="212">
        <v>0</v>
      </c>
      <c r="AG27" s="212">
        <v>0</v>
      </c>
      <c r="AH27" s="212">
        <v>0</v>
      </c>
      <c r="AI27" s="212">
        <v>6.3806286540904505E-2</v>
      </c>
      <c r="AJ27" s="545"/>
      <c r="AK27" s="212"/>
      <c r="AL27" s="212"/>
    </row>
    <row r="28" spans="1:38" x14ac:dyDescent="0.25">
      <c r="A28" s="60" t="s">
        <v>1243</v>
      </c>
      <c r="B28" s="71" t="s">
        <v>1116</v>
      </c>
      <c r="C28" s="212">
        <v>0</v>
      </c>
      <c r="D28" s="212">
        <v>0</v>
      </c>
      <c r="E28" s="212">
        <v>0</v>
      </c>
      <c r="F28" s="212">
        <v>0</v>
      </c>
      <c r="G28" s="212">
        <v>0</v>
      </c>
      <c r="H28" s="212">
        <v>0</v>
      </c>
      <c r="I28" s="212">
        <v>0</v>
      </c>
      <c r="J28" s="212">
        <v>0</v>
      </c>
      <c r="K28" s="212">
        <v>0</v>
      </c>
      <c r="L28" s="212">
        <v>0</v>
      </c>
      <c r="M28" s="212">
        <v>0</v>
      </c>
      <c r="N28" s="212">
        <v>0</v>
      </c>
      <c r="O28" s="212">
        <v>0</v>
      </c>
      <c r="P28" s="212">
        <v>0</v>
      </c>
      <c r="Q28" s="212">
        <v>0</v>
      </c>
      <c r="R28" s="212">
        <v>0</v>
      </c>
      <c r="S28" s="212">
        <v>0</v>
      </c>
      <c r="T28" s="212">
        <v>0</v>
      </c>
      <c r="U28" s="212">
        <v>0</v>
      </c>
      <c r="V28" s="212">
        <v>0</v>
      </c>
      <c r="W28" s="212">
        <v>0</v>
      </c>
      <c r="X28" s="212">
        <v>0</v>
      </c>
      <c r="Y28" s="212">
        <v>0</v>
      </c>
      <c r="Z28" s="212">
        <v>0</v>
      </c>
      <c r="AA28" s="212">
        <v>0</v>
      </c>
      <c r="AB28" s="212">
        <v>0</v>
      </c>
      <c r="AC28" s="212">
        <v>0</v>
      </c>
      <c r="AD28" s="212">
        <v>0</v>
      </c>
      <c r="AE28" s="212">
        <v>0</v>
      </c>
      <c r="AF28" s="212">
        <v>0</v>
      </c>
      <c r="AG28" s="212">
        <v>0</v>
      </c>
      <c r="AH28" s="212">
        <v>0</v>
      </c>
      <c r="AI28" s="212">
        <v>0</v>
      </c>
      <c r="AJ28" s="545"/>
      <c r="AK28" s="212"/>
      <c r="AL28" s="212"/>
    </row>
    <row r="29" spans="1:38" x14ac:dyDescent="0.25">
      <c r="A29" s="60" t="s">
        <v>579</v>
      </c>
      <c r="B29" s="71" t="s">
        <v>1213</v>
      </c>
      <c r="C29" s="212">
        <v>1.3792685671224096E-2</v>
      </c>
      <c r="D29" s="212">
        <v>2.9528140157935243E-2</v>
      </c>
      <c r="E29" s="212">
        <v>3.1463982824206267E-2</v>
      </c>
      <c r="F29" s="212">
        <v>1.9154093408624281E-2</v>
      </c>
      <c r="G29" s="212">
        <v>2.527153832600303E-2</v>
      </c>
      <c r="H29" s="212">
        <v>4.4271107096018662E-2</v>
      </c>
      <c r="I29" s="212">
        <v>1.2005520018792171E-2</v>
      </c>
      <c r="J29" s="212">
        <v>9.7964183765408765E-9</v>
      </c>
      <c r="K29" s="212">
        <v>4.1121621084366448E-2</v>
      </c>
      <c r="L29" s="212">
        <v>2.4719511761097858E-2</v>
      </c>
      <c r="M29" s="212">
        <v>9.5154411370679329E-3</v>
      </c>
      <c r="N29" s="212">
        <v>3.1023211457526331E-2</v>
      </c>
      <c r="O29" s="212">
        <v>1.3124310755578041E-2</v>
      </c>
      <c r="P29" s="212">
        <v>4.6711798971574174E-2</v>
      </c>
      <c r="Q29" s="212">
        <v>2.3955327225832806E-2</v>
      </c>
      <c r="R29" s="212">
        <v>1.8836013390110658E-2</v>
      </c>
      <c r="S29" s="212">
        <v>2.778156014199637E-2</v>
      </c>
      <c r="T29" s="212">
        <v>6.9737789917966544E-2</v>
      </c>
      <c r="U29" s="212">
        <v>7.5084212995782773E-2</v>
      </c>
      <c r="V29" s="212">
        <v>2.3506024029735892E-3</v>
      </c>
      <c r="W29" s="212">
        <v>7.2149358415121281E-2</v>
      </c>
      <c r="X29" s="212">
        <v>0.13267857085174939</v>
      </c>
      <c r="Y29" s="212">
        <v>4.2640011352426288E-2</v>
      </c>
      <c r="Z29" s="212">
        <v>6.6493785468899391E-2</v>
      </c>
      <c r="AA29" s="212">
        <v>5.3021786376965849E-2</v>
      </c>
      <c r="AB29" s="212">
        <v>6.2943032861868309E-2</v>
      </c>
      <c r="AC29" s="212">
        <v>4.1004594873777091E-2</v>
      </c>
      <c r="AD29" s="212">
        <v>2.5403893854350247E-2</v>
      </c>
      <c r="AE29" s="212">
        <v>8.8103970105479126E-3</v>
      </c>
      <c r="AF29" s="212">
        <v>3.7438099757132366E-2</v>
      </c>
      <c r="AG29" s="212">
        <v>0</v>
      </c>
      <c r="AH29" s="212">
        <v>8.5393900632773051E-2</v>
      </c>
      <c r="AI29" s="212">
        <v>2.536003966443777E-2</v>
      </c>
      <c r="AJ29" s="545"/>
      <c r="AK29" s="212"/>
      <c r="AL29" s="212"/>
    </row>
    <row r="30" spans="1:38" x14ac:dyDescent="0.25">
      <c r="A30" s="60"/>
      <c r="B30" s="70"/>
      <c r="C30" s="141"/>
      <c r="D30" s="205"/>
      <c r="E30" s="205"/>
      <c r="F30" s="205"/>
      <c r="G30" s="205"/>
      <c r="H30" s="205"/>
      <c r="I30" s="205"/>
      <c r="J30" s="205"/>
      <c r="K30" s="205"/>
      <c r="L30" s="205"/>
      <c r="M30" s="205"/>
      <c r="N30" s="205"/>
      <c r="O30" s="205"/>
      <c r="P30" s="205"/>
      <c r="Q30" s="205"/>
      <c r="R30" s="205"/>
      <c r="S30" s="205"/>
      <c r="T30" s="205"/>
      <c r="U30" s="205"/>
      <c r="V30" s="205"/>
      <c r="W30" s="205"/>
      <c r="X30" s="205"/>
      <c r="Y30" s="205"/>
      <c r="Z30" s="205"/>
      <c r="AA30" s="205"/>
      <c r="AB30" s="205"/>
      <c r="AC30" s="205"/>
      <c r="AD30" s="205"/>
      <c r="AE30" s="205"/>
      <c r="AF30" s="205"/>
      <c r="AG30" s="205"/>
      <c r="AH30" s="205"/>
      <c r="AI30" s="205"/>
      <c r="AJ30" s="545"/>
    </row>
    <row r="31" spans="1:38" s="42" customFormat="1" x14ac:dyDescent="0.25">
      <c r="A31" s="60"/>
      <c r="B31" s="70" t="s">
        <v>1199</v>
      </c>
      <c r="C31" s="236"/>
      <c r="D31" s="134"/>
      <c r="E31" s="134"/>
      <c r="F31" s="134"/>
      <c r="G31" s="134"/>
      <c r="H31" s="134"/>
      <c r="I31" s="134"/>
      <c r="J31" s="134"/>
      <c r="K31" s="134"/>
      <c r="L31" s="134"/>
      <c r="M31" s="134"/>
      <c r="N31" s="134"/>
      <c r="O31" s="134"/>
      <c r="P31" s="134"/>
      <c r="Q31" s="134"/>
      <c r="R31" s="134"/>
      <c r="S31" s="134"/>
      <c r="T31" s="134"/>
      <c r="U31" s="134"/>
      <c r="V31" s="134"/>
      <c r="W31" s="134"/>
      <c r="X31" s="134"/>
      <c r="Y31" s="134"/>
      <c r="Z31" s="134"/>
      <c r="AA31" s="134"/>
      <c r="AB31" s="134"/>
      <c r="AC31" s="134"/>
      <c r="AD31" s="134"/>
      <c r="AE31" s="134"/>
      <c r="AF31" s="134"/>
      <c r="AG31" s="134"/>
      <c r="AH31" s="134"/>
      <c r="AI31" s="134"/>
      <c r="AJ31" s="545"/>
    </row>
    <row r="32" spans="1:38" s="202" customFormat="1" x14ac:dyDescent="0.25">
      <c r="A32" s="60" t="s">
        <v>1202</v>
      </c>
      <c r="B32" s="204" t="s">
        <v>1169</v>
      </c>
      <c r="C32" s="205">
        <v>3.7104045466558073</v>
      </c>
      <c r="D32" s="205">
        <v>4.6118395759633435</v>
      </c>
      <c r="E32" s="205">
        <v>7.2931538273621204</v>
      </c>
      <c r="F32" s="205">
        <v>6.912377919967347</v>
      </c>
      <c r="G32" s="205">
        <v>6.071567354334463</v>
      </c>
      <c r="H32" s="205">
        <v>3.8712696730202172</v>
      </c>
      <c r="I32" s="205">
        <v>12.411203434709552</v>
      </c>
      <c r="J32" s="205">
        <v>8312540.0000000009</v>
      </c>
      <c r="K32" s="205">
        <v>2.7424660749814005</v>
      </c>
      <c r="L32" s="205">
        <v>20.748049042967988</v>
      </c>
      <c r="M32" s="205">
        <v>22.258704809589965</v>
      </c>
      <c r="N32" s="205">
        <v>2.7343479563484299</v>
      </c>
      <c r="O32" s="205">
        <v>4.1792610188564128</v>
      </c>
      <c r="P32" s="205">
        <v>15.676086956521738</v>
      </c>
      <c r="Q32" s="205">
        <v>8.6216277292291039</v>
      </c>
      <c r="R32" s="205">
        <v>1.3230014961598473</v>
      </c>
      <c r="S32" s="205">
        <v>1.2709122596141522</v>
      </c>
      <c r="T32" s="205">
        <v>3.12820419371694</v>
      </c>
      <c r="U32" s="205">
        <v>1.3483573206454316</v>
      </c>
      <c r="V32" s="205">
        <v>0</v>
      </c>
      <c r="W32" s="205">
        <v>0.35997968640824507</v>
      </c>
      <c r="X32" s="205">
        <v>0</v>
      </c>
      <c r="Y32" s="205">
        <v>1.7036826620220755</v>
      </c>
      <c r="Z32" s="205">
        <v>0</v>
      </c>
      <c r="AA32" s="205">
        <v>1.7659793713285754</v>
      </c>
      <c r="AB32" s="205">
        <v>0</v>
      </c>
      <c r="AC32" s="205">
        <v>1.5528021186444829</v>
      </c>
      <c r="AD32" s="205">
        <v>6.3559333505924371</v>
      </c>
      <c r="AE32" s="205">
        <v>27.33964380636829</v>
      </c>
      <c r="AF32" s="205">
        <v>7.736601467387505</v>
      </c>
      <c r="AG32" s="205">
        <v>0</v>
      </c>
      <c r="AH32" s="205">
        <v>0</v>
      </c>
      <c r="AI32" s="205">
        <v>5.7997507287156198</v>
      </c>
      <c r="AJ32" s="545"/>
      <c r="AK32" s="238"/>
      <c r="AL32" s="238"/>
    </row>
    <row r="33" spans="1:38" s="206" customFormat="1" x14ac:dyDescent="0.25">
      <c r="A33" s="60" t="s">
        <v>1203</v>
      </c>
      <c r="B33" s="207" t="s">
        <v>1170</v>
      </c>
      <c r="C33" s="208">
        <v>2.7874307482058702</v>
      </c>
      <c r="D33" s="208">
        <v>1.3602524070422606</v>
      </c>
      <c r="E33" s="208">
        <v>1.588127324051821</v>
      </c>
      <c r="F33" s="208">
        <v>1.6272587347210339</v>
      </c>
      <c r="G33" s="208">
        <v>1.6630986557011438</v>
      </c>
      <c r="H33" s="208">
        <v>1.0157565683221796</v>
      </c>
      <c r="I33" s="208">
        <v>1.093987685156417</v>
      </c>
      <c r="J33" s="208">
        <v>0</v>
      </c>
      <c r="K33" s="208">
        <v>2.6089163937920556</v>
      </c>
      <c r="L33" s="208">
        <v>1.8308058552371904</v>
      </c>
      <c r="M33" s="208">
        <v>1.8023719348658349</v>
      </c>
      <c r="N33" s="208">
        <v>3.933303834179493</v>
      </c>
      <c r="O33" s="208">
        <v>2.1888749987049669</v>
      </c>
      <c r="P33" s="208">
        <v>1.9822433701486137</v>
      </c>
      <c r="Q33" s="208">
        <v>1.9312654447283657</v>
      </c>
      <c r="R33" s="208">
        <v>1.2986836065993117</v>
      </c>
      <c r="S33" s="208">
        <v>1.0072707405279298</v>
      </c>
      <c r="T33" s="208">
        <v>0.75917007146301585</v>
      </c>
      <c r="U33" s="208">
        <v>0.96253269133311026</v>
      </c>
      <c r="V33" s="208">
        <v>26.170321856287426</v>
      </c>
      <c r="W33" s="208">
        <v>0.96030091478547752</v>
      </c>
      <c r="X33" s="208">
        <v>0.35783445038918416</v>
      </c>
      <c r="Y33" s="208">
        <v>1.0757212535562337</v>
      </c>
      <c r="Z33" s="208">
        <v>0</v>
      </c>
      <c r="AA33" s="208">
        <v>1.8292084163064262</v>
      </c>
      <c r="AB33" s="208">
        <v>0</v>
      </c>
      <c r="AC33" s="208">
        <v>1.0729179777799664</v>
      </c>
      <c r="AD33" s="208">
        <v>1.7690074261445237</v>
      </c>
      <c r="AE33" s="208">
        <v>1.8023719348658349</v>
      </c>
      <c r="AF33" s="208">
        <v>2.4736249328317235</v>
      </c>
      <c r="AG33" s="208">
        <v>0</v>
      </c>
      <c r="AH33" s="208">
        <v>0.35827977345910272</v>
      </c>
      <c r="AI33" s="208">
        <v>1.5722329048131778</v>
      </c>
      <c r="AJ33" s="545"/>
      <c r="AK33" s="239"/>
      <c r="AL33" s="239"/>
    </row>
    <row r="34" spans="1:38" s="209" customFormat="1" x14ac:dyDescent="0.25">
      <c r="A34" s="314" t="s">
        <v>1244</v>
      </c>
      <c r="B34" s="293" t="s">
        <v>1171</v>
      </c>
      <c r="C34" s="211">
        <v>2.4743961376743271</v>
      </c>
      <c r="D34" s="211">
        <v>1.0826234429671102</v>
      </c>
      <c r="E34" s="211">
        <v>1.4118754167503194</v>
      </c>
      <c r="F34" s="211">
        <v>1.3936375783826287</v>
      </c>
      <c r="G34" s="211">
        <v>1.384831370922603</v>
      </c>
      <c r="H34" s="211">
        <v>1.7097629184051266</v>
      </c>
      <c r="I34" s="211">
        <v>1.047419107929445</v>
      </c>
      <c r="J34" s="211">
        <v>0</v>
      </c>
      <c r="K34" s="211">
        <v>0</v>
      </c>
      <c r="L34" s="211">
        <v>1.7523243810970059</v>
      </c>
      <c r="M34" s="211">
        <v>1.4161308745780321</v>
      </c>
      <c r="N34" s="211">
        <v>1.2676841754636878</v>
      </c>
      <c r="O34" s="211">
        <v>1.7272214738535656</v>
      </c>
      <c r="P34" s="211">
        <v>0.83192828468226732</v>
      </c>
      <c r="Q34" s="211">
        <v>1.4521168074127684</v>
      </c>
      <c r="R34" s="211">
        <v>0.53466607463859306</v>
      </c>
      <c r="S34" s="211">
        <v>3593.9880000000003</v>
      </c>
      <c r="T34" s="211">
        <v>0</v>
      </c>
      <c r="U34" s="211">
        <v>0.70775662163799424</v>
      </c>
      <c r="V34" s="211">
        <v>568.9174999999999</v>
      </c>
      <c r="W34" s="211">
        <v>1</v>
      </c>
      <c r="X34" s="211">
        <v>0</v>
      </c>
      <c r="Y34" s="211">
        <v>0.72888126559688649</v>
      </c>
      <c r="Z34" s="211">
        <v>0</v>
      </c>
      <c r="AA34" s="211">
        <v>1.3408178683649346</v>
      </c>
      <c r="AB34" s="211">
        <v>0</v>
      </c>
      <c r="AC34" s="211">
        <v>0.78090937987664177</v>
      </c>
      <c r="AD34" s="211">
        <v>1.3838441366551675</v>
      </c>
      <c r="AE34" s="211">
        <v>1.4161308745780321</v>
      </c>
      <c r="AF34" s="211">
        <v>1.7485739965102773</v>
      </c>
      <c r="AG34" s="211">
        <v>0</v>
      </c>
      <c r="AH34" s="211">
        <v>0</v>
      </c>
      <c r="AI34" s="211">
        <v>1.3683543887978933</v>
      </c>
      <c r="AJ34" s="545"/>
      <c r="AK34" s="240"/>
      <c r="AL34" s="240"/>
    </row>
    <row r="35" spans="1:38" s="42" customFormat="1" x14ac:dyDescent="0.25">
      <c r="A35" s="60" t="s">
        <v>1245</v>
      </c>
      <c r="B35" s="471" t="s">
        <v>1832</v>
      </c>
      <c r="C35" s="226">
        <v>3.7104045466558073</v>
      </c>
      <c r="D35" s="226">
        <v>4.6118395759633435</v>
      </c>
      <c r="E35" s="226">
        <v>7.2931538273621204</v>
      </c>
      <c r="F35" s="226">
        <v>6.912377919967347</v>
      </c>
      <c r="G35" s="226">
        <v>6.071567354334463</v>
      </c>
      <c r="H35" s="226">
        <v>3.8712696730202172</v>
      </c>
      <c r="I35" s="226">
        <v>12.411203434709552</v>
      </c>
      <c r="J35" s="226">
        <v>8312540.0000000009</v>
      </c>
      <c r="K35" s="226">
        <v>2.7424660749814005</v>
      </c>
      <c r="L35" s="226">
        <v>20.748049042967988</v>
      </c>
      <c r="M35" s="226">
        <v>22.258704809589965</v>
      </c>
      <c r="N35" s="226">
        <v>2.7343479563484299</v>
      </c>
      <c r="O35" s="226">
        <v>4.1792610188564128</v>
      </c>
      <c r="P35" s="226">
        <v>15.676086956521738</v>
      </c>
      <c r="Q35" s="226">
        <v>8.6216277292291039</v>
      </c>
      <c r="R35" s="226">
        <v>1.3230014961598473</v>
      </c>
      <c r="S35" s="226">
        <v>1.2709122596141522</v>
      </c>
      <c r="T35" s="226">
        <v>3.12820419371694</v>
      </c>
      <c r="U35" s="226">
        <v>1.3483573206454316</v>
      </c>
      <c r="V35" s="226">
        <v>0</v>
      </c>
      <c r="W35" s="226">
        <v>0.35997968640824507</v>
      </c>
      <c r="X35" s="226">
        <v>0</v>
      </c>
      <c r="Y35" s="226">
        <v>1.7036826620220755</v>
      </c>
      <c r="Z35" s="226">
        <v>0</v>
      </c>
      <c r="AA35" s="226">
        <v>1.7659793713285754</v>
      </c>
      <c r="AB35" s="226">
        <v>0</v>
      </c>
      <c r="AC35" s="226">
        <v>1.5528021186444829</v>
      </c>
      <c r="AD35" s="226">
        <v>6.3559333505924371</v>
      </c>
      <c r="AE35" s="226">
        <v>27.33964380636829</v>
      </c>
      <c r="AF35" s="226">
        <v>7.736601467387505</v>
      </c>
      <c r="AG35" s="226">
        <v>0</v>
      </c>
      <c r="AH35" s="226">
        <v>0</v>
      </c>
      <c r="AI35" s="226">
        <v>5.7997507287156198</v>
      </c>
      <c r="AJ35" s="545"/>
      <c r="AK35" s="241"/>
      <c r="AL35" s="241"/>
    </row>
    <row r="36" spans="1:38" s="42" customFormat="1" x14ac:dyDescent="0.25">
      <c r="A36" s="60" t="s">
        <v>1246</v>
      </c>
      <c r="B36" s="71" t="s">
        <v>1833</v>
      </c>
      <c r="C36" s="226">
        <v>2.7874307482058702</v>
      </c>
      <c r="D36" s="226">
        <v>1.3602524070422606</v>
      </c>
      <c r="E36" s="226">
        <v>1.588127324051821</v>
      </c>
      <c r="F36" s="226">
        <v>1.6272587347210339</v>
      </c>
      <c r="G36" s="226">
        <v>1.6630986557011438</v>
      </c>
      <c r="H36" s="226">
        <v>1.0157565683221796</v>
      </c>
      <c r="I36" s="226">
        <v>1.093987685156417</v>
      </c>
      <c r="J36" s="226">
        <v>0</v>
      </c>
      <c r="K36" s="226">
        <v>2.6089163937920556</v>
      </c>
      <c r="L36" s="226">
        <v>1.8308058552371904</v>
      </c>
      <c r="M36" s="226">
        <v>1.8023719348658349</v>
      </c>
      <c r="N36" s="226">
        <v>3.933303834179493</v>
      </c>
      <c r="O36" s="226">
        <v>2.1888749987049669</v>
      </c>
      <c r="P36" s="226">
        <v>1.9822433701486137</v>
      </c>
      <c r="Q36" s="226">
        <v>1.9312654447283657</v>
      </c>
      <c r="R36" s="226">
        <v>1.2986836065993117</v>
      </c>
      <c r="S36" s="226">
        <v>1.0072707405279298</v>
      </c>
      <c r="T36" s="226">
        <v>0.75917007146301585</v>
      </c>
      <c r="U36" s="226">
        <v>0.96253269133311026</v>
      </c>
      <c r="V36" s="226">
        <v>26.170321856287426</v>
      </c>
      <c r="W36" s="226">
        <v>0.96030091478547752</v>
      </c>
      <c r="X36" s="226">
        <v>0.35783445038918416</v>
      </c>
      <c r="Y36" s="226">
        <v>1.0757212535562337</v>
      </c>
      <c r="Z36" s="226">
        <v>0</v>
      </c>
      <c r="AA36" s="226">
        <v>1.8292084163064262</v>
      </c>
      <c r="AB36" s="226">
        <v>0</v>
      </c>
      <c r="AC36" s="226">
        <v>1.0729179777799664</v>
      </c>
      <c r="AD36" s="226">
        <v>1.7690074261445237</v>
      </c>
      <c r="AE36" s="226">
        <v>1.8023719348658349</v>
      </c>
      <c r="AF36" s="226">
        <v>2.4736249328317235</v>
      </c>
      <c r="AG36" s="226">
        <v>0</v>
      </c>
      <c r="AH36" s="226">
        <v>0.35827977345910272</v>
      </c>
      <c r="AI36" s="226">
        <v>1.5722329048131778</v>
      </c>
      <c r="AJ36" s="545"/>
      <c r="AK36" s="241"/>
      <c r="AL36" s="241"/>
    </row>
    <row r="37" spans="1:38" s="42" customFormat="1" x14ac:dyDescent="0.25">
      <c r="A37" s="60" t="s">
        <v>1247</v>
      </c>
      <c r="B37" s="71" t="s">
        <v>1118</v>
      </c>
      <c r="C37" s="226">
        <v>1.6309380189421776</v>
      </c>
      <c r="D37" s="226">
        <v>1.1182992683627622</v>
      </c>
      <c r="E37" s="226">
        <v>1.4095934858000998</v>
      </c>
      <c r="F37" s="226">
        <v>1.3936375783826287</v>
      </c>
      <c r="G37" s="226">
        <v>1.3534843497047093</v>
      </c>
      <c r="H37" s="226">
        <v>1.7097629184051266</v>
      </c>
      <c r="I37" s="226">
        <v>1.047419107929445</v>
      </c>
      <c r="J37" s="226">
        <v>0</v>
      </c>
      <c r="K37" s="226">
        <v>0</v>
      </c>
      <c r="L37" s="226">
        <v>1.8228063891309947</v>
      </c>
      <c r="M37" s="226">
        <v>1.4144723008714444</v>
      </c>
      <c r="N37" s="226">
        <v>1.2676841754636878</v>
      </c>
      <c r="O37" s="226">
        <v>1.7272214738535656</v>
      </c>
      <c r="P37" s="226">
        <v>0.83192828468226732</v>
      </c>
      <c r="Q37" s="226">
        <v>1.4662179362616492</v>
      </c>
      <c r="R37" s="226">
        <v>0.53466607463859306</v>
      </c>
      <c r="S37" s="226">
        <v>3593.9880000000003</v>
      </c>
      <c r="T37" s="226">
        <v>0</v>
      </c>
      <c r="U37" s="226">
        <v>0.70775662163799424</v>
      </c>
      <c r="V37" s="226">
        <v>568.9174999999999</v>
      </c>
      <c r="W37" s="226">
        <v>1</v>
      </c>
      <c r="X37" s="226">
        <v>0</v>
      </c>
      <c r="Y37" s="226">
        <v>0.72888126559688649</v>
      </c>
      <c r="Z37" s="226">
        <v>0</v>
      </c>
      <c r="AA37" s="226">
        <v>1.3408178683649346</v>
      </c>
      <c r="AB37" s="226">
        <v>0</v>
      </c>
      <c r="AC37" s="226">
        <v>0.78090937987664177</v>
      </c>
      <c r="AD37" s="226">
        <v>1.3588824366151311</v>
      </c>
      <c r="AE37" s="226">
        <v>1.4144723008714444</v>
      </c>
      <c r="AF37" s="226">
        <v>1.8185867310491732</v>
      </c>
      <c r="AG37" s="226">
        <v>0</v>
      </c>
      <c r="AH37" s="226">
        <v>0</v>
      </c>
      <c r="AI37" s="226">
        <v>1.3383554766544914</v>
      </c>
      <c r="AJ37" s="545"/>
      <c r="AK37" s="241"/>
      <c r="AL37" s="241"/>
    </row>
    <row r="38" spans="1:38" s="42" customFormat="1" x14ac:dyDescent="0.25">
      <c r="A38" s="60" t="s">
        <v>1248</v>
      </c>
      <c r="B38" s="71" t="s">
        <v>1834</v>
      </c>
      <c r="C38" s="226">
        <v>1.2667299575752262</v>
      </c>
      <c r="D38" s="226">
        <v>0.49810313989317079</v>
      </c>
      <c r="E38" s="226">
        <v>1.5633457046649335</v>
      </c>
      <c r="F38" s="226">
        <v>1.5825361128059467</v>
      </c>
      <c r="G38" s="226">
        <v>1.4866100098515089</v>
      </c>
      <c r="H38" s="226">
        <v>0.62601307000330442</v>
      </c>
      <c r="I38" s="226">
        <v>0</v>
      </c>
      <c r="J38" s="226">
        <v>0</v>
      </c>
      <c r="K38" s="226">
        <v>0</v>
      </c>
      <c r="L38" s="226">
        <v>1</v>
      </c>
      <c r="M38" s="226">
        <v>1.1026900689781529</v>
      </c>
      <c r="N38" s="226">
        <v>2.862759238712981</v>
      </c>
      <c r="O38" s="226">
        <v>1.1374859587808333</v>
      </c>
      <c r="P38" s="226">
        <v>2.1187451514957343</v>
      </c>
      <c r="Q38" s="226">
        <v>2.0739088130588015</v>
      </c>
      <c r="R38" s="226">
        <v>1.0679726127000477</v>
      </c>
      <c r="S38" s="226">
        <v>0.39506826054054711</v>
      </c>
      <c r="T38" s="226">
        <v>1.0827204733947031</v>
      </c>
      <c r="U38" s="226">
        <v>0.38974993199178148</v>
      </c>
      <c r="V38" s="226">
        <v>2.3930412327303534</v>
      </c>
      <c r="W38" s="226">
        <v>0.92714317862600715</v>
      </c>
      <c r="X38" s="226">
        <v>0.65569119914002294</v>
      </c>
      <c r="Y38" s="226">
        <v>0.86499692670567818</v>
      </c>
      <c r="Z38" s="226">
        <v>1.239343541987699</v>
      </c>
      <c r="AA38" s="226">
        <v>1.1282103351859705</v>
      </c>
      <c r="AB38" s="226">
        <v>1.1247508934411996</v>
      </c>
      <c r="AC38" s="226">
        <v>1.0034502676606882</v>
      </c>
      <c r="AD38" s="226">
        <v>1.4566573828049734</v>
      </c>
      <c r="AE38" s="226">
        <v>1.1026900689781529</v>
      </c>
      <c r="AF38" s="226">
        <v>0.38980836784019773</v>
      </c>
      <c r="AG38" s="226">
        <v>0</v>
      </c>
      <c r="AH38" s="226">
        <v>0.94338384516488061</v>
      </c>
      <c r="AI38" s="226">
        <v>1.577794261259774</v>
      </c>
      <c r="AJ38" s="545"/>
      <c r="AK38" s="241"/>
      <c r="AL38" s="241"/>
    </row>
    <row r="39" spans="1:38" s="42" customFormat="1" x14ac:dyDescent="0.25">
      <c r="A39" s="60" t="s">
        <v>1249</v>
      </c>
      <c r="B39" s="71" t="s">
        <v>1835</v>
      </c>
      <c r="C39" s="226">
        <v>0</v>
      </c>
      <c r="D39" s="226">
        <v>0.96379486546615589</v>
      </c>
      <c r="E39" s="226">
        <v>11930.791428571429</v>
      </c>
      <c r="F39" s="226">
        <v>0</v>
      </c>
      <c r="G39" s="226">
        <v>1.8207994512249908</v>
      </c>
      <c r="H39" s="226">
        <v>0</v>
      </c>
      <c r="I39" s="226">
        <v>0</v>
      </c>
      <c r="J39" s="226">
        <v>0</v>
      </c>
      <c r="K39" s="226">
        <v>0</v>
      </c>
      <c r="L39" s="226">
        <v>0.45222897199306122</v>
      </c>
      <c r="M39" s="226">
        <v>0</v>
      </c>
      <c r="N39" s="226">
        <v>0</v>
      </c>
      <c r="O39" s="226">
        <v>0</v>
      </c>
      <c r="P39" s="226">
        <v>0</v>
      </c>
      <c r="Q39" s="226">
        <v>0.48809558516112711</v>
      </c>
      <c r="R39" s="226">
        <v>0</v>
      </c>
      <c r="S39" s="226">
        <v>0</v>
      </c>
      <c r="T39" s="226">
        <v>0</v>
      </c>
      <c r="U39" s="226">
        <v>0</v>
      </c>
      <c r="V39" s="226">
        <v>0</v>
      </c>
      <c r="W39" s="226">
        <v>0</v>
      </c>
      <c r="X39" s="226">
        <v>0</v>
      </c>
      <c r="Y39" s="226">
        <v>0</v>
      </c>
      <c r="Z39" s="226">
        <v>0</v>
      </c>
      <c r="AA39" s="226">
        <v>0</v>
      </c>
      <c r="AB39" s="226">
        <v>0</v>
      </c>
      <c r="AC39" s="226">
        <v>0</v>
      </c>
      <c r="AD39" s="226">
        <v>1.7796373194294242</v>
      </c>
      <c r="AE39" s="226">
        <v>0</v>
      </c>
      <c r="AF39" s="226">
        <v>0.45222897199306122</v>
      </c>
      <c r="AG39" s="226">
        <v>0</v>
      </c>
      <c r="AH39" s="226">
        <v>0</v>
      </c>
      <c r="AI39" s="226">
        <v>1.8207994512249908</v>
      </c>
      <c r="AJ39" s="545"/>
      <c r="AK39" s="241"/>
      <c r="AL39" s="241"/>
    </row>
    <row r="40" spans="1:38" s="42" customFormat="1" x14ac:dyDescent="0.25">
      <c r="A40" s="60" t="s">
        <v>1250</v>
      </c>
      <c r="B40" s="71" t="s">
        <v>1119</v>
      </c>
      <c r="C40" s="226">
        <v>1.4677968019678689</v>
      </c>
      <c r="D40" s="226">
        <v>0.44282104942811684</v>
      </c>
      <c r="E40" s="226">
        <v>17.499478227546064</v>
      </c>
      <c r="F40" s="226">
        <v>0.26547112216583829</v>
      </c>
      <c r="G40" s="226">
        <v>0.46493160683734808</v>
      </c>
      <c r="H40" s="226">
        <v>0</v>
      </c>
      <c r="I40" s="226">
        <v>1.1435700696989923</v>
      </c>
      <c r="J40" s="226">
        <v>0</v>
      </c>
      <c r="K40" s="226">
        <v>0</v>
      </c>
      <c r="L40" s="226">
        <v>0</v>
      </c>
      <c r="M40" s="226">
        <v>0</v>
      </c>
      <c r="N40" s="226">
        <v>0</v>
      </c>
      <c r="O40" s="226">
        <v>2.4565269471760676</v>
      </c>
      <c r="P40" s="226">
        <v>0</v>
      </c>
      <c r="Q40" s="226">
        <v>1.3891203865891733</v>
      </c>
      <c r="R40" s="226">
        <v>0</v>
      </c>
      <c r="S40" s="226">
        <v>0</v>
      </c>
      <c r="T40" s="226">
        <v>0</v>
      </c>
      <c r="U40" s="226">
        <v>0</v>
      </c>
      <c r="V40" s="226">
        <v>0</v>
      </c>
      <c r="W40" s="226">
        <v>0</v>
      </c>
      <c r="X40" s="226">
        <v>0</v>
      </c>
      <c r="Y40" s="226">
        <v>0</v>
      </c>
      <c r="Z40" s="226">
        <v>0</v>
      </c>
      <c r="AA40" s="226">
        <v>0</v>
      </c>
      <c r="AB40" s="226">
        <v>0</v>
      </c>
      <c r="AC40" s="226">
        <v>0</v>
      </c>
      <c r="AD40" s="226">
        <v>0.46869547403883222</v>
      </c>
      <c r="AE40" s="226">
        <v>0</v>
      </c>
      <c r="AF40" s="226">
        <v>0</v>
      </c>
      <c r="AG40" s="226">
        <v>0</v>
      </c>
      <c r="AH40" s="226">
        <v>0</v>
      </c>
      <c r="AI40" s="226">
        <v>0.46869547403883227</v>
      </c>
      <c r="AJ40" s="545"/>
      <c r="AK40" s="241"/>
      <c r="AL40" s="241"/>
    </row>
    <row r="41" spans="1:38" s="42" customFormat="1" x14ac:dyDescent="0.25">
      <c r="A41" s="60" t="s">
        <v>1251</v>
      </c>
      <c r="B41" s="349" t="s">
        <v>1120</v>
      </c>
      <c r="C41" s="226">
        <v>0</v>
      </c>
      <c r="D41" s="226">
        <v>0</v>
      </c>
      <c r="E41" s="226">
        <v>0</v>
      </c>
      <c r="F41" s="226">
        <v>0</v>
      </c>
      <c r="G41" s="226">
        <v>0</v>
      </c>
      <c r="H41" s="226">
        <v>0</v>
      </c>
      <c r="I41" s="226">
        <v>0</v>
      </c>
      <c r="J41" s="226">
        <v>0</v>
      </c>
      <c r="K41" s="226">
        <v>0</v>
      </c>
      <c r="L41" s="226">
        <v>0</v>
      </c>
      <c r="M41" s="226">
        <v>0</v>
      </c>
      <c r="N41" s="226">
        <v>0</v>
      </c>
      <c r="O41" s="226">
        <v>0</v>
      </c>
      <c r="P41" s="226">
        <v>0</v>
      </c>
      <c r="Q41" s="226">
        <v>0</v>
      </c>
      <c r="R41" s="226">
        <v>0</v>
      </c>
      <c r="S41" s="226">
        <v>0</v>
      </c>
      <c r="T41" s="226">
        <v>0</v>
      </c>
      <c r="U41" s="226">
        <v>0</v>
      </c>
      <c r="V41" s="226">
        <v>0</v>
      </c>
      <c r="W41" s="226">
        <v>0</v>
      </c>
      <c r="X41" s="226">
        <v>0</v>
      </c>
      <c r="Y41" s="226">
        <v>0</v>
      </c>
      <c r="Z41" s="226">
        <v>0</v>
      </c>
      <c r="AA41" s="226">
        <v>0</v>
      </c>
      <c r="AB41" s="226">
        <v>0</v>
      </c>
      <c r="AC41" s="226">
        <v>0</v>
      </c>
      <c r="AD41" s="226">
        <v>0</v>
      </c>
      <c r="AE41" s="226">
        <v>0</v>
      </c>
      <c r="AF41" s="226">
        <v>0</v>
      </c>
      <c r="AG41" s="226">
        <v>0</v>
      </c>
      <c r="AH41" s="226">
        <v>0</v>
      </c>
      <c r="AI41" s="226">
        <v>0</v>
      </c>
      <c r="AJ41" s="545"/>
      <c r="AK41" s="241"/>
      <c r="AL41" s="241"/>
    </row>
    <row r="42" spans="1:38" s="42" customFormat="1" x14ac:dyDescent="0.25">
      <c r="A42" s="60"/>
      <c r="B42" s="349" t="s">
        <v>1233</v>
      </c>
      <c r="C42" s="226">
        <v>0.66785124524323947</v>
      </c>
      <c r="D42" s="226">
        <v>2.1579789508262235</v>
      </c>
      <c r="E42" s="226">
        <v>1.2323120642826566</v>
      </c>
      <c r="F42" s="226">
        <v>0.96900552811703744</v>
      </c>
      <c r="G42" s="226">
        <v>1.2867611850517795</v>
      </c>
      <c r="H42" s="226">
        <v>1.6815534365816918</v>
      </c>
      <c r="I42" s="226">
        <v>0.60827937009123922</v>
      </c>
      <c r="J42" s="226">
        <v>0</v>
      </c>
      <c r="K42" s="226">
        <v>0.82839288889365137</v>
      </c>
      <c r="L42" s="226">
        <v>2.5879613020012995</v>
      </c>
      <c r="M42" s="226">
        <v>11.00437094635547</v>
      </c>
      <c r="N42" s="226">
        <v>1.7580585200613958</v>
      </c>
      <c r="O42" s="226">
        <v>0.64908648409857161</v>
      </c>
      <c r="P42" s="226">
        <v>0.83684918945825248</v>
      </c>
      <c r="Q42" s="226">
        <v>1.3721678832903503</v>
      </c>
      <c r="R42" s="226">
        <v>0.46330828090082121</v>
      </c>
      <c r="S42" s="226">
        <v>0.54061019425772106</v>
      </c>
      <c r="T42" s="226">
        <v>1.6945319401192696</v>
      </c>
      <c r="U42" s="226">
        <v>0.8412768187776366</v>
      </c>
      <c r="V42" s="226">
        <v>0</v>
      </c>
      <c r="W42" s="226">
        <v>0.52947162158306527</v>
      </c>
      <c r="X42" s="226">
        <v>0.55450587202281565</v>
      </c>
      <c r="Y42" s="226">
        <v>1.1783113501654159</v>
      </c>
      <c r="Z42" s="226">
        <v>0.92570644698436488</v>
      </c>
      <c r="AA42" s="226">
        <v>0.82331633805067106</v>
      </c>
      <c r="AB42" s="226">
        <v>0.80365583822627984</v>
      </c>
      <c r="AC42" s="226">
        <v>0.66159512731930104</v>
      </c>
      <c r="AD42" s="226">
        <v>1.2008325327135134</v>
      </c>
      <c r="AE42" s="226">
        <v>11.00437094635547</v>
      </c>
      <c r="AF42" s="226">
        <v>0.89733890473953937</v>
      </c>
      <c r="AG42" s="226">
        <v>0</v>
      </c>
      <c r="AH42" s="226">
        <v>0.60806284049480774</v>
      </c>
      <c r="AI42" s="226">
        <v>1.2312449379599668</v>
      </c>
      <c r="AJ42" s="545"/>
      <c r="AK42" s="241"/>
      <c r="AL42" s="241"/>
    </row>
    <row r="43" spans="1:38" s="42" customFormat="1" x14ac:dyDescent="0.25">
      <c r="A43" s="60"/>
      <c r="B43" s="349" t="s">
        <v>1234</v>
      </c>
      <c r="C43" s="226">
        <v>3.5558576138952978</v>
      </c>
      <c r="D43" s="226">
        <v>2.6660902737480536</v>
      </c>
      <c r="E43" s="226">
        <v>1.3850311390849077</v>
      </c>
      <c r="F43" s="226">
        <v>2.2999533344804139</v>
      </c>
      <c r="G43" s="226">
        <v>1.7301334271811377</v>
      </c>
      <c r="H43" s="226">
        <v>1.3240223622262772</v>
      </c>
      <c r="I43" s="226">
        <v>1.4788995442075712</v>
      </c>
      <c r="J43" s="226">
        <v>0</v>
      </c>
      <c r="K43" s="226">
        <v>1.8183379866455363</v>
      </c>
      <c r="L43" s="226">
        <v>4.8040641261102008</v>
      </c>
      <c r="M43" s="226">
        <v>4.4108364066766761</v>
      </c>
      <c r="N43" s="226">
        <v>2.4987753925011655</v>
      </c>
      <c r="O43" s="226">
        <v>2.653145247102235</v>
      </c>
      <c r="P43" s="226">
        <v>1.5061758036140349</v>
      </c>
      <c r="Q43" s="226">
        <v>2.0652992329869222</v>
      </c>
      <c r="R43" s="226">
        <v>2.9318056550625591</v>
      </c>
      <c r="S43" s="226">
        <v>1.5013172278894882</v>
      </c>
      <c r="T43" s="226">
        <v>1.0183720930232558</v>
      </c>
      <c r="U43" s="226">
        <v>1.1165948604765323</v>
      </c>
      <c r="V43" s="226">
        <v>0</v>
      </c>
      <c r="W43" s="226">
        <v>0.66071183161863001</v>
      </c>
      <c r="X43" s="226">
        <v>0.7390174168272986</v>
      </c>
      <c r="Y43" s="226">
        <v>3.2037690366831102</v>
      </c>
      <c r="Z43" s="226">
        <v>0.7080515166283361</v>
      </c>
      <c r="AA43" s="226">
        <v>4.4523817238825698</v>
      </c>
      <c r="AB43" s="226">
        <v>1.7059012958876341</v>
      </c>
      <c r="AC43" s="226">
        <v>1.2038467266103958</v>
      </c>
      <c r="AD43" s="226">
        <v>1.8178527751551457</v>
      </c>
      <c r="AE43" s="226">
        <v>4.9494744137910676</v>
      </c>
      <c r="AF43" s="226">
        <v>2.2079732051441976</v>
      </c>
      <c r="AG43" s="226">
        <v>0</v>
      </c>
      <c r="AH43" s="226">
        <v>0.75588164176350314</v>
      </c>
      <c r="AI43" s="226">
        <v>1.713216948401278</v>
      </c>
      <c r="AJ43" s="545"/>
      <c r="AK43" s="241"/>
      <c r="AL43" s="241"/>
    </row>
    <row r="44" spans="1:38" s="42" customFormat="1" x14ac:dyDescent="0.25">
      <c r="A44" s="60" t="s">
        <v>1204</v>
      </c>
      <c r="B44" s="71" t="s">
        <v>580</v>
      </c>
      <c r="C44" s="226">
        <v>3.1674275748401906</v>
      </c>
      <c r="D44" s="226">
        <v>1.8121195872047557</v>
      </c>
      <c r="E44" s="226">
        <v>3.7428724628976631</v>
      </c>
      <c r="F44" s="226">
        <v>2.356482481802292</v>
      </c>
      <c r="G44" s="226">
        <v>2.9862609821946453</v>
      </c>
      <c r="H44" s="226">
        <v>1.4053500965603998</v>
      </c>
      <c r="I44" s="226">
        <v>3.2162386465292658</v>
      </c>
      <c r="J44" s="226">
        <v>9652095</v>
      </c>
      <c r="K44" s="226">
        <v>2.7422347621955221</v>
      </c>
      <c r="L44" s="226">
        <v>3.5331632678438631</v>
      </c>
      <c r="M44" s="226">
        <v>5.0600456617911291</v>
      </c>
      <c r="N44" s="226">
        <v>3.0402820039669303</v>
      </c>
      <c r="O44" s="226">
        <v>2.245214828512252</v>
      </c>
      <c r="P44" s="226">
        <v>2.6464676046470563</v>
      </c>
      <c r="Q44" s="226">
        <v>2.8433096533742517</v>
      </c>
      <c r="R44" s="226">
        <v>1.1810315872770352</v>
      </c>
      <c r="S44" s="226">
        <v>1.0744767145346401</v>
      </c>
      <c r="T44" s="226">
        <v>1.0555338630351641</v>
      </c>
      <c r="U44" s="226">
        <v>0.95090738529118235</v>
      </c>
      <c r="V44" s="226">
        <v>12.91708374381798</v>
      </c>
      <c r="W44" s="226">
        <v>1.4034915730999908</v>
      </c>
      <c r="X44" s="226">
        <v>0.63381786522973715</v>
      </c>
      <c r="Y44" s="226">
        <v>1.2702732991804433</v>
      </c>
      <c r="Z44" s="226">
        <v>1.2919291928476977</v>
      </c>
      <c r="AA44" s="226">
        <v>1.441148502012721</v>
      </c>
      <c r="AB44" s="226">
        <v>1.1570491346917784</v>
      </c>
      <c r="AC44" s="226">
        <v>1.1630199872653124</v>
      </c>
      <c r="AD44" s="226">
        <v>2.8321349706138164</v>
      </c>
      <c r="AE44" s="226">
        <v>5.855254181946429</v>
      </c>
      <c r="AF44" s="226">
        <v>2.8326730129660391</v>
      </c>
      <c r="AG44" s="226">
        <v>0</v>
      </c>
      <c r="AH44" s="226">
        <v>0.94546698005828311</v>
      </c>
      <c r="AI44" s="226">
        <v>2.7783576816508382</v>
      </c>
      <c r="AJ44" s="545"/>
      <c r="AK44" s="241"/>
      <c r="AL44" s="241"/>
    </row>
    <row r="45" spans="1:38" s="42" customFormat="1" x14ac:dyDescent="0.25">
      <c r="A45" s="60"/>
      <c r="B45" s="78"/>
      <c r="D45" s="134"/>
      <c r="E45" s="134"/>
      <c r="F45" s="134"/>
      <c r="G45" s="134"/>
      <c r="H45" s="134"/>
      <c r="I45" s="134"/>
      <c r="J45" s="134"/>
      <c r="K45" s="134"/>
      <c r="L45" s="134"/>
      <c r="M45" s="134"/>
      <c r="N45" s="134"/>
      <c r="O45" s="134"/>
      <c r="P45" s="134"/>
      <c r="Q45" s="134"/>
      <c r="R45" s="134"/>
      <c r="S45" s="134"/>
      <c r="T45" s="134"/>
      <c r="U45" s="134"/>
      <c r="V45" s="134"/>
      <c r="W45" s="134"/>
      <c r="X45" s="134"/>
      <c r="Y45" s="134"/>
      <c r="Z45" s="134"/>
      <c r="AA45" s="134"/>
      <c r="AB45" s="134"/>
      <c r="AC45" s="134"/>
      <c r="AD45" s="134"/>
      <c r="AE45" s="134"/>
      <c r="AF45" s="134"/>
      <c r="AG45" s="134"/>
      <c r="AH45" s="134"/>
      <c r="AI45" s="134"/>
      <c r="AJ45" s="545"/>
      <c r="AK45" s="141"/>
    </row>
    <row r="46" spans="1:38" s="42" customFormat="1" x14ac:dyDescent="0.25">
      <c r="A46" s="60"/>
      <c r="B46" s="79" t="s">
        <v>581</v>
      </c>
      <c r="C46" s="134"/>
      <c r="D46" s="134"/>
      <c r="E46" s="134"/>
      <c r="F46" s="134"/>
      <c r="G46" s="134"/>
      <c r="H46" s="134"/>
      <c r="I46" s="134"/>
      <c r="J46" s="134"/>
      <c r="K46" s="134"/>
      <c r="L46" s="134"/>
      <c r="M46" s="134"/>
      <c r="N46" s="134"/>
      <c r="O46" s="134"/>
      <c r="P46" s="134"/>
      <c r="Q46" s="134"/>
      <c r="R46" s="134"/>
      <c r="S46" s="134"/>
      <c r="T46" s="134"/>
      <c r="U46" s="134"/>
      <c r="V46" s="134"/>
      <c r="W46" s="134"/>
      <c r="X46" s="134"/>
      <c r="Y46" s="134"/>
      <c r="Z46" s="134"/>
      <c r="AA46" s="134"/>
      <c r="AB46" s="134"/>
      <c r="AC46" s="134"/>
      <c r="AD46" s="134"/>
      <c r="AE46" s="134"/>
      <c r="AF46" s="134"/>
      <c r="AG46" s="134"/>
      <c r="AH46" s="134"/>
      <c r="AI46" s="134"/>
      <c r="AJ46" s="545"/>
      <c r="AK46" s="201"/>
    </row>
    <row r="47" spans="1:38" s="245" customFormat="1" ht="16.2" x14ac:dyDescent="0.25">
      <c r="A47" s="315" t="s">
        <v>582</v>
      </c>
      <c r="B47" s="244" t="s">
        <v>583</v>
      </c>
      <c r="C47" s="226">
        <v>3.7347097307596583E-2</v>
      </c>
      <c r="D47" s="226">
        <v>4.0790257890033307E-2</v>
      </c>
      <c r="E47" s="226">
        <v>5.0092960089027472E-2</v>
      </c>
      <c r="F47" s="226">
        <v>4.0051969927654321E-2</v>
      </c>
      <c r="G47" s="226">
        <v>4.3791367544402618E-2</v>
      </c>
      <c r="H47" s="226">
        <v>3.8347730117135395E-2</v>
      </c>
      <c r="I47" s="226">
        <v>3.3437103719308359E-2</v>
      </c>
      <c r="J47" s="226">
        <v>4.3915781871704494E-2</v>
      </c>
      <c r="K47" s="226">
        <v>7.9078833107068147E-2</v>
      </c>
      <c r="L47" s="226">
        <v>4.6025578672114015E-2</v>
      </c>
      <c r="M47" s="226">
        <v>2.7969930753691502E-2</v>
      </c>
      <c r="N47" s="226">
        <v>4.102400645938472E-2</v>
      </c>
      <c r="O47" s="226">
        <v>4.0158371826512003E-2</v>
      </c>
      <c r="P47" s="226">
        <v>8.3554757998293608E-2</v>
      </c>
      <c r="Q47" s="226">
        <v>4.3124087599083163E-2</v>
      </c>
      <c r="R47" s="226">
        <v>4.3547352963235759E-2</v>
      </c>
      <c r="S47" s="226">
        <v>3.1103488069383768E-2</v>
      </c>
      <c r="T47" s="226">
        <v>6.8114846407087093E-2</v>
      </c>
      <c r="U47" s="226">
        <v>8.1798266750236853E-2</v>
      </c>
      <c r="V47" s="226">
        <v>4.1533332824368996E-2</v>
      </c>
      <c r="W47" s="226">
        <v>0.11523612547745898</v>
      </c>
      <c r="X47" s="226">
        <v>9.2793999093573165E-2</v>
      </c>
      <c r="Y47" s="226">
        <v>0.14539788654111802</v>
      </c>
      <c r="Z47" s="226">
        <v>8.8492039391793773E-2</v>
      </c>
      <c r="AA47" s="226">
        <v>5.4640624922970268E-2</v>
      </c>
      <c r="AB47" s="226">
        <v>9.2694174971009818E-2</v>
      </c>
      <c r="AC47" s="226">
        <v>5.6561318387669299E-2</v>
      </c>
      <c r="AD47" s="226">
        <v>4.3991333904463442E-2</v>
      </c>
      <c r="AE47" s="226">
        <v>3.0102495407770109E-2</v>
      </c>
      <c r="AF47" s="226">
        <v>6.9213942190057068E-2</v>
      </c>
      <c r="AG47" s="226" t="e">
        <v>#DIV/0!</v>
      </c>
      <c r="AH47" s="226">
        <v>9.1069800382176935E-2</v>
      </c>
      <c r="AI47" s="226">
        <v>4.3240610595839502E-2</v>
      </c>
      <c r="AJ47" s="545"/>
    </row>
    <row r="48" spans="1:38" s="245" customFormat="1" x14ac:dyDescent="0.25">
      <c r="A48" s="315" t="s">
        <v>584</v>
      </c>
      <c r="B48" s="244" t="s">
        <v>585</v>
      </c>
      <c r="C48" s="226">
        <v>0.7468263034561381</v>
      </c>
      <c r="D48" s="226">
        <v>1.216397004987096</v>
      </c>
      <c r="E48" s="226">
        <v>0.99204641030048979</v>
      </c>
      <c r="F48" s="226">
        <v>0.97120602108618481</v>
      </c>
      <c r="G48" s="226">
        <v>0.97450133738119493</v>
      </c>
      <c r="H48" s="226">
        <v>0.91503260525351238</v>
      </c>
      <c r="I48" s="226">
        <v>0.74097389493651267</v>
      </c>
      <c r="J48" s="226">
        <v>1.3314570144436628</v>
      </c>
      <c r="K48" s="226">
        <v>0.94176030186453097</v>
      </c>
      <c r="L48" s="226">
        <v>0.76913627110299965</v>
      </c>
      <c r="M48" s="226">
        <v>0.64664278999660163</v>
      </c>
      <c r="N48" s="226">
        <v>0.84797325710468452</v>
      </c>
      <c r="O48" s="226">
        <v>0.89258359153976796</v>
      </c>
      <c r="P48" s="226">
        <v>0.91794339172489237</v>
      </c>
      <c r="Q48" s="226">
        <v>0.82571254090584878</v>
      </c>
      <c r="R48" s="226">
        <v>1.4251484850606395</v>
      </c>
      <c r="S48" s="226">
        <v>1.1658481420759079</v>
      </c>
      <c r="T48" s="226">
        <v>0.94204209120984839</v>
      </c>
      <c r="U48" s="226">
        <v>0.98226941273046375</v>
      </c>
      <c r="V48" s="226">
        <v>0.84323047886050662</v>
      </c>
      <c r="W48" s="226">
        <v>4.670845046862425</v>
      </c>
      <c r="X48" s="226">
        <v>-4.0559397978961975</v>
      </c>
      <c r="Y48" s="226">
        <v>1.2268732865046974</v>
      </c>
      <c r="Z48" s="226">
        <v>1.1297480839138427</v>
      </c>
      <c r="AA48" s="226">
        <v>1.619581703635921</v>
      </c>
      <c r="AB48" s="226">
        <v>0.92868314260870111</v>
      </c>
      <c r="AC48" s="226">
        <v>1.3746991046556656</v>
      </c>
      <c r="AD48" s="226">
        <v>0.93114169350616272</v>
      </c>
      <c r="AE48" s="226">
        <v>0.71877167140846254</v>
      </c>
      <c r="AF48" s="226">
        <v>0.90198095215343355</v>
      </c>
      <c r="AG48" s="226" t="e">
        <v>#DIV/0!</v>
      </c>
      <c r="AH48" s="226">
        <v>1.7037252262923051</v>
      </c>
      <c r="AI48" s="226">
        <v>0.95098222342886984</v>
      </c>
      <c r="AJ48" s="545"/>
    </row>
    <row r="49" spans="1:38" s="245" customFormat="1" ht="13.5" customHeight="1" x14ac:dyDescent="0.25">
      <c r="A49" s="315" t="s">
        <v>586</v>
      </c>
      <c r="B49" s="244" t="s">
        <v>587</v>
      </c>
      <c r="C49" s="226">
        <v>1.3804756731994288E-2</v>
      </c>
      <c r="D49" s="226">
        <v>1.4316280197102302E-2</v>
      </c>
      <c r="E49" s="226">
        <v>1.1716376260766792E-2</v>
      </c>
      <c r="F49" s="226">
        <v>1.1141167834794722E-2</v>
      </c>
      <c r="G49" s="226">
        <v>1.2594792942970936E-2</v>
      </c>
      <c r="H49" s="226">
        <v>1.1634616185455526E-2</v>
      </c>
      <c r="I49" s="226">
        <v>1.0389290904718837E-2</v>
      </c>
      <c r="J49" s="226">
        <v>1.3163768282460804E-2</v>
      </c>
      <c r="K49" s="226">
        <v>1.6146064695164216E-2</v>
      </c>
      <c r="L49" s="226">
        <v>1.6401675853320724E-2</v>
      </c>
      <c r="M49" s="226">
        <v>9.3022463095394029E-3</v>
      </c>
      <c r="N49" s="226">
        <v>1.6828093744230704E-2</v>
      </c>
      <c r="O49" s="226">
        <v>1.6267163699621581E-2</v>
      </c>
      <c r="P49" s="226">
        <v>4.5924041953734403E-2</v>
      </c>
      <c r="Q49" s="226">
        <v>1.3767392956807824E-2</v>
      </c>
      <c r="R49" s="226">
        <v>1.4275605140751817E-2</v>
      </c>
      <c r="S49" s="226">
        <v>1.1124395902445924E-2</v>
      </c>
      <c r="T49" s="226">
        <v>2.3791718526285394E-2</v>
      </c>
      <c r="U49" s="226">
        <v>3.866136364056913E-2</v>
      </c>
      <c r="V49" s="226">
        <v>1.4037712642372517E-2</v>
      </c>
      <c r="W49" s="226">
        <v>4.6064289138279549E-2</v>
      </c>
      <c r="X49" s="226">
        <v>5.0231580550075816E-2</v>
      </c>
      <c r="Y49" s="226">
        <v>5.8144252098013119E-2</v>
      </c>
      <c r="Z49" s="226">
        <v>4.3133692834305438E-2</v>
      </c>
      <c r="AA49" s="226">
        <v>3.0265249040979575E-2</v>
      </c>
      <c r="AB49" s="226">
        <v>5.593420831341657E-2</v>
      </c>
      <c r="AC49" s="226">
        <v>2.4531631741588275E-2</v>
      </c>
      <c r="AD49" s="226">
        <v>1.33812523429023E-2</v>
      </c>
      <c r="AE49" s="226">
        <v>9.8186781518696982E-3</v>
      </c>
      <c r="AF49" s="226">
        <v>1.6494958384865026E-2</v>
      </c>
      <c r="AG49" s="226" t="e">
        <v>#DIV/0!</v>
      </c>
      <c r="AH49" s="226">
        <v>4.9130693868200459E-2</v>
      </c>
      <c r="AI49" s="226">
        <v>1.3284084623116622E-2</v>
      </c>
      <c r="AJ49" s="545"/>
    </row>
    <row r="50" spans="1:38" s="245" customFormat="1" x14ac:dyDescent="0.25">
      <c r="A50" s="315"/>
      <c r="B50" s="244"/>
      <c r="C50" s="226"/>
      <c r="D50" s="226"/>
      <c r="E50" s="226"/>
      <c r="F50" s="226"/>
      <c r="G50" s="226"/>
      <c r="H50" s="226"/>
      <c r="I50" s="226"/>
      <c r="J50" s="226"/>
      <c r="K50" s="226"/>
      <c r="L50" s="226"/>
      <c r="M50" s="226"/>
      <c r="N50" s="226"/>
      <c r="O50" s="226"/>
      <c r="P50" s="226"/>
      <c r="Q50" s="226"/>
      <c r="R50" s="226"/>
      <c r="S50" s="226"/>
      <c r="T50" s="226"/>
      <c r="U50" s="226"/>
      <c r="V50" s="226"/>
      <c r="W50" s="226"/>
      <c r="X50" s="226"/>
      <c r="Y50" s="226"/>
      <c r="Z50" s="226"/>
      <c r="AA50" s="226"/>
      <c r="AB50" s="226"/>
      <c r="AC50" s="226"/>
      <c r="AD50" s="226"/>
      <c r="AE50" s="226"/>
      <c r="AF50" s="226"/>
      <c r="AG50" s="226"/>
      <c r="AH50" s="226"/>
      <c r="AI50" s="226"/>
      <c r="AJ50" s="545"/>
    </row>
    <row r="51" spans="1:38" s="245" customFormat="1" x14ac:dyDescent="0.25">
      <c r="A51" s="315"/>
      <c r="B51" s="246" t="s">
        <v>588</v>
      </c>
      <c r="C51" s="226"/>
      <c r="D51" s="226"/>
      <c r="E51" s="226"/>
      <c r="F51" s="226"/>
      <c r="G51" s="226"/>
      <c r="H51" s="226"/>
      <c r="I51" s="226"/>
      <c r="J51" s="226"/>
      <c r="K51" s="226"/>
      <c r="L51" s="226"/>
      <c r="M51" s="226"/>
      <c r="N51" s="226"/>
      <c r="O51" s="226"/>
      <c r="P51" s="226"/>
      <c r="Q51" s="226"/>
      <c r="R51" s="226"/>
      <c r="S51" s="226"/>
      <c r="T51" s="226"/>
      <c r="U51" s="226"/>
      <c r="V51" s="226"/>
      <c r="W51" s="226"/>
      <c r="X51" s="226"/>
      <c r="Y51" s="226"/>
      <c r="Z51" s="226"/>
      <c r="AA51" s="226"/>
      <c r="AB51" s="226"/>
      <c r="AC51" s="226"/>
      <c r="AD51" s="226"/>
      <c r="AE51" s="226"/>
      <c r="AF51" s="226"/>
      <c r="AG51" s="226"/>
      <c r="AH51" s="226"/>
      <c r="AI51" s="226"/>
      <c r="AJ51" s="545"/>
    </row>
    <row r="52" spans="1:38" s="245" customFormat="1" x14ac:dyDescent="0.25">
      <c r="A52" s="315" t="s">
        <v>589</v>
      </c>
      <c r="B52" s="244" t="s">
        <v>590</v>
      </c>
      <c r="C52" s="226">
        <v>0.11615171618044778</v>
      </c>
      <c r="D52" s="226">
        <v>2.2383627944110435E-2</v>
      </c>
      <c r="E52" s="226">
        <v>7.5179340619154461E-2</v>
      </c>
      <c r="F52" s="226">
        <v>8.1188481784128533E-2</v>
      </c>
      <c r="G52" s="226">
        <v>6.9394415012575345E-2</v>
      </c>
      <c r="H52" s="226">
        <v>4.9960464806180008E-2</v>
      </c>
      <c r="I52" s="226">
        <v>0.10225251083859259</v>
      </c>
      <c r="J52" s="226">
        <v>5.9921155222312381E-2</v>
      </c>
      <c r="K52" s="226">
        <v>8.0540182106790106E-2</v>
      </c>
      <c r="L52" s="226">
        <v>0.12172420919852077</v>
      </c>
      <c r="M52" s="226">
        <v>0.10330433535528731</v>
      </c>
      <c r="N52" s="226">
        <v>7.2525467770933258E-2</v>
      </c>
      <c r="O52" s="226">
        <v>5.2183781397262041E-2</v>
      </c>
      <c r="P52" s="226">
        <v>2.2089523178654664E-2</v>
      </c>
      <c r="Q52" s="226">
        <v>8.1022315343005982E-2</v>
      </c>
      <c r="R52" s="226">
        <v>-1.71757433408832E-2</v>
      </c>
      <c r="S52" s="226">
        <v>1.8460706620939383E-3</v>
      </c>
      <c r="T52" s="226">
        <v>5.2662195712163346E-3</v>
      </c>
      <c r="U52" s="226">
        <v>3.2204711987479089E-2</v>
      </c>
      <c r="V52" s="226">
        <v>3.4952119363575791E-2</v>
      </c>
      <c r="W52" s="226">
        <v>-0.27805746114934704</v>
      </c>
      <c r="X52" s="226">
        <v>-0.63037762899001637</v>
      </c>
      <c r="Y52" s="226">
        <v>1.2278336180362356E-2</v>
      </c>
      <c r="Z52" s="226">
        <v>3.1764665037439056E-2</v>
      </c>
      <c r="AA52" s="226">
        <v>8.3304110305818371E-2</v>
      </c>
      <c r="AB52" s="226">
        <v>6.2057746488455377E-2</v>
      </c>
      <c r="AC52" s="226">
        <v>-2.9559154459300616E-2</v>
      </c>
      <c r="AD52" s="226">
        <v>6.9057411176501493E-2</v>
      </c>
      <c r="AE52" s="226">
        <v>9.5824635520420073E-2</v>
      </c>
      <c r="AF52" s="226">
        <v>8.5818226158710015E-2</v>
      </c>
      <c r="AG52" s="226" t="e">
        <v>#DIV/0!</v>
      </c>
      <c r="AH52" s="226">
        <v>-0.14296254743536949</v>
      </c>
      <c r="AI52" s="226">
        <v>6.6490235946513723E-2</v>
      </c>
      <c r="AJ52" s="545"/>
    </row>
    <row r="53" spans="1:38" s="245" customFormat="1" x14ac:dyDescent="0.25">
      <c r="A53" s="315" t="s">
        <v>591</v>
      </c>
      <c r="B53" s="244" t="s">
        <v>592</v>
      </c>
      <c r="C53" s="226">
        <v>1.0557330063754936E-2</v>
      </c>
      <c r="D53" s="226">
        <v>2.5688558812092363E-3</v>
      </c>
      <c r="E53" s="226">
        <v>7.5408524420561753E-3</v>
      </c>
      <c r="F53" s="226">
        <v>6.5883726021648496E-3</v>
      </c>
      <c r="G53" s="226">
        <v>6.825243688927716E-3</v>
      </c>
      <c r="H53" s="226">
        <v>4.639632147845062E-3</v>
      </c>
      <c r="I53" s="226">
        <v>9.0450510183234436E-3</v>
      </c>
      <c r="J53" s="226">
        <v>7.6825315001679386E-3</v>
      </c>
      <c r="K53" s="226">
        <v>1.6162517999742814E-2</v>
      </c>
      <c r="L53" s="226">
        <v>1.0383519205415807E-2</v>
      </c>
      <c r="M53" s="226">
        <v>9.8152256294141132E-3</v>
      </c>
      <c r="N53" s="226">
        <v>7.5201045691504851E-3</v>
      </c>
      <c r="O53" s="226">
        <v>3.7460634236110126E-3</v>
      </c>
      <c r="P53" s="226">
        <v>4.3635725893550912E-3</v>
      </c>
      <c r="Q53" s="226">
        <v>9.0840859155001553E-3</v>
      </c>
      <c r="R53" s="226">
        <v>-1.9288745435278971E-3</v>
      </c>
      <c r="S53" s="226">
        <v>1.8044804117022277E-4</v>
      </c>
      <c r="T53" s="226">
        <v>1.2077622079979967E-3</v>
      </c>
      <c r="U53" s="226">
        <v>9.3353854477512283E-3</v>
      </c>
      <c r="V53" s="226">
        <v>5.5839348410295538E-3</v>
      </c>
      <c r="W53" s="226">
        <v>-7.0986522545463948E-2</v>
      </c>
      <c r="X53" s="226">
        <v>-0.10158575503227056</v>
      </c>
      <c r="Y53" s="226">
        <v>4.3552044877583906E-3</v>
      </c>
      <c r="Z53" s="226">
        <v>5.4888579473146822E-3</v>
      </c>
      <c r="AA53" s="226">
        <v>9.4646339516765883E-3</v>
      </c>
      <c r="AB53" s="226">
        <v>1.2596566047028114E-2</v>
      </c>
      <c r="AC53" s="226">
        <v>-4.244559301981944E-3</v>
      </c>
      <c r="AD53" s="226">
        <v>7.2127418755751375E-3</v>
      </c>
      <c r="AE53" s="226">
        <v>9.530003593642462E-3</v>
      </c>
      <c r="AF53" s="226">
        <v>1.4349415955446799E-2</v>
      </c>
      <c r="AG53" s="226" t="e">
        <v>#DIV/0!</v>
      </c>
      <c r="AH53" s="226">
        <v>-2.5471833677465909E-2</v>
      </c>
      <c r="AI53" s="226">
        <v>6.6150997355614175E-3</v>
      </c>
      <c r="AJ53" s="545"/>
    </row>
    <row r="54" spans="1:38" s="245" customFormat="1" x14ac:dyDescent="0.25">
      <c r="A54" s="315"/>
      <c r="B54" s="244"/>
      <c r="C54" s="226"/>
      <c r="D54" s="226"/>
      <c r="E54" s="226"/>
      <c r="F54" s="226"/>
      <c r="G54" s="226"/>
      <c r="H54" s="226"/>
      <c r="I54" s="226"/>
      <c r="J54" s="226"/>
      <c r="K54" s="226"/>
      <c r="L54" s="226"/>
      <c r="M54" s="226"/>
      <c r="N54" s="226"/>
      <c r="O54" s="226"/>
      <c r="P54" s="226"/>
      <c r="Q54" s="226"/>
      <c r="R54" s="226"/>
      <c r="S54" s="226"/>
      <c r="T54" s="226"/>
      <c r="U54" s="226"/>
      <c r="V54" s="226"/>
      <c r="W54" s="226"/>
      <c r="X54" s="226"/>
      <c r="Y54" s="226"/>
      <c r="Z54" s="226"/>
      <c r="AA54" s="226"/>
      <c r="AB54" s="226"/>
      <c r="AC54" s="226"/>
      <c r="AD54" s="226"/>
      <c r="AE54" s="226"/>
      <c r="AF54" s="226"/>
      <c r="AG54" s="226"/>
      <c r="AH54" s="226"/>
      <c r="AI54" s="226"/>
      <c r="AJ54" s="545"/>
    </row>
    <row r="55" spans="1:38" s="245" customFormat="1" x14ac:dyDescent="0.25">
      <c r="A55" s="315"/>
      <c r="B55" s="246" t="s">
        <v>593</v>
      </c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26"/>
      <c r="N55" s="226"/>
      <c r="O55" s="226"/>
      <c r="P55" s="226"/>
      <c r="Q55" s="226"/>
      <c r="R55" s="226"/>
      <c r="S55" s="226"/>
      <c r="T55" s="226"/>
      <c r="U55" s="226"/>
      <c r="V55" s="226"/>
      <c r="W55" s="226"/>
      <c r="X55" s="226"/>
      <c r="Y55" s="226"/>
      <c r="Z55" s="226"/>
      <c r="AA55" s="226"/>
      <c r="AB55" s="226"/>
      <c r="AC55" s="226"/>
      <c r="AD55" s="226"/>
      <c r="AE55" s="226"/>
      <c r="AF55" s="226"/>
      <c r="AG55" s="226"/>
      <c r="AH55" s="226"/>
      <c r="AI55" s="226"/>
      <c r="AJ55" s="545"/>
    </row>
    <row r="56" spans="1:38" s="245" customFormat="1" x14ac:dyDescent="0.25">
      <c r="A56" s="315" t="s">
        <v>594</v>
      </c>
      <c r="B56" s="244" t="s">
        <v>595</v>
      </c>
      <c r="C56" s="226">
        <v>0.84961385672283762</v>
      </c>
      <c r="D56" s="226">
        <v>0.87630609825679318</v>
      </c>
      <c r="E56" s="226">
        <v>0.79390751483826993</v>
      </c>
      <c r="F56" s="226">
        <v>0.84815188987456058</v>
      </c>
      <c r="G56" s="226">
        <v>0.83182714414402004</v>
      </c>
      <c r="H56" s="226">
        <v>0.64936755101676369</v>
      </c>
      <c r="I56" s="226">
        <v>0.78113610678156375</v>
      </c>
      <c r="J56" s="226">
        <v>0.40618805374033617</v>
      </c>
      <c r="K56" s="226">
        <v>1.7920215132493613</v>
      </c>
      <c r="L56" s="226">
        <v>0.84238688546269758</v>
      </c>
      <c r="M56" s="226">
        <v>0.75799862714579935</v>
      </c>
      <c r="N56" s="226">
        <v>0.75241395309912051</v>
      </c>
      <c r="O56" s="226">
        <v>0.72116739743253611</v>
      </c>
      <c r="P56" s="226">
        <v>1.6193424326852035</v>
      </c>
      <c r="Q56" s="226">
        <v>0.85442043657396771</v>
      </c>
      <c r="R56" s="226">
        <v>1.5269763549693096</v>
      </c>
      <c r="S56" s="226">
        <v>0.65040599511349284</v>
      </c>
      <c r="T56" s="226">
        <v>0.73696667075621758</v>
      </c>
      <c r="U56" s="226">
        <v>1.1763167801171326</v>
      </c>
      <c r="V56" s="226">
        <v>0.59268368603220634</v>
      </c>
      <c r="W56" s="226">
        <v>0.68635685055690632</v>
      </c>
      <c r="X56" s="226">
        <v>1.0675023562416841</v>
      </c>
      <c r="Y56" s="226">
        <v>0.93981893595074262</v>
      </c>
      <c r="Z56" s="226">
        <v>2.0620931079830527</v>
      </c>
      <c r="AA56" s="226">
        <v>1.0852903883167528</v>
      </c>
      <c r="AB56" s="226">
        <v>6.021402128512988</v>
      </c>
      <c r="AC56" s="226">
        <v>1.132740094064054</v>
      </c>
      <c r="AD56" s="226">
        <v>0.84773024760394766</v>
      </c>
      <c r="AE56" s="226">
        <v>0.71228720791987787</v>
      </c>
      <c r="AF56" s="226">
        <v>1.3959675224875074</v>
      </c>
      <c r="AG56" s="226" t="e">
        <v>#DIV/0!</v>
      </c>
      <c r="AH56" s="226">
        <v>1.9609561047189288</v>
      </c>
      <c r="AI56" s="226">
        <v>0.82612007349578676</v>
      </c>
      <c r="AJ56" s="545"/>
    </row>
    <row r="57" spans="1:38" s="227" customFormat="1" x14ac:dyDescent="0.25">
      <c r="A57" s="247"/>
      <c r="B57" s="248"/>
      <c r="C57" s="212"/>
      <c r="D57" s="212"/>
      <c r="E57" s="212"/>
      <c r="F57" s="212"/>
      <c r="G57" s="212"/>
      <c r="H57" s="212"/>
      <c r="I57" s="212"/>
      <c r="J57" s="212"/>
      <c r="K57" s="212"/>
      <c r="L57" s="212"/>
      <c r="M57" s="212"/>
      <c r="N57" s="212"/>
      <c r="O57" s="212"/>
      <c r="P57" s="212"/>
      <c r="Q57" s="212"/>
      <c r="R57" s="212"/>
      <c r="S57" s="212"/>
      <c r="T57" s="212"/>
      <c r="U57" s="212"/>
      <c r="V57" s="212"/>
      <c r="W57" s="212"/>
      <c r="X57" s="212"/>
      <c r="Y57" s="212"/>
      <c r="Z57" s="212"/>
      <c r="AA57" s="212"/>
      <c r="AB57" s="212"/>
      <c r="AC57" s="212"/>
      <c r="AD57" s="212"/>
      <c r="AE57" s="212"/>
      <c r="AF57" s="212"/>
      <c r="AG57" s="212"/>
      <c r="AH57" s="212"/>
      <c r="AI57" s="212"/>
      <c r="AJ57" s="545"/>
    </row>
    <row r="58" spans="1:38" s="227" customFormat="1" x14ac:dyDescent="0.25">
      <c r="A58" s="247"/>
      <c r="B58" s="249" t="s">
        <v>596</v>
      </c>
      <c r="C58" s="212"/>
      <c r="D58" s="212"/>
      <c r="E58" s="212"/>
      <c r="F58" s="212"/>
      <c r="G58" s="212"/>
      <c r="H58" s="212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  <c r="U58" s="212"/>
      <c r="V58" s="212"/>
      <c r="W58" s="212"/>
      <c r="X58" s="212"/>
      <c r="Y58" s="212"/>
      <c r="Z58" s="212"/>
      <c r="AA58" s="212"/>
      <c r="AB58" s="212"/>
      <c r="AC58" s="212"/>
      <c r="AD58" s="212"/>
      <c r="AE58" s="212"/>
      <c r="AF58" s="212"/>
      <c r="AG58" s="212"/>
      <c r="AH58" s="212"/>
      <c r="AI58" s="212"/>
      <c r="AJ58" s="545"/>
    </row>
    <row r="59" spans="1:38" s="227" customFormat="1" x14ac:dyDescent="0.25">
      <c r="A59" s="247"/>
      <c r="B59" s="248" t="s">
        <v>597</v>
      </c>
      <c r="C59" s="212">
        <v>0.13929238093924204</v>
      </c>
      <c r="D59" s="212">
        <v>-6.3229987077182803E-2</v>
      </c>
      <c r="E59" s="212">
        <v>4.0039252295775716E-3</v>
      </c>
      <c r="F59" s="212">
        <v>1.4632902039825799E-2</v>
      </c>
      <c r="G59" s="212">
        <v>1.1650104690206709E-2</v>
      </c>
      <c r="H59" s="212">
        <v>3.8344079473952922E-2</v>
      </c>
      <c r="I59" s="212">
        <v>0.13213937246451823</v>
      </c>
      <c r="J59" s="212">
        <v>-8.5270048776344975E-2</v>
      </c>
      <c r="K59" s="212">
        <v>2.4369273019854747E-2</v>
      </c>
      <c r="L59" s="212">
        <v>0.16195115977488064</v>
      </c>
      <c r="M59" s="212">
        <v>0.16086411320429855</v>
      </c>
      <c r="N59" s="212">
        <v>7.093205888563979E-2</v>
      </c>
      <c r="O59" s="212">
        <v>6.7322191549839261E-2</v>
      </c>
      <c r="P59" s="212">
        <v>3.7810549086365879E-2</v>
      </c>
      <c r="Q59" s="212">
        <v>8.1185897096339804E-2</v>
      </c>
      <c r="R59" s="212">
        <v>-0.1156788179303298</v>
      </c>
      <c r="S59" s="212">
        <v>-4.5266182446021486E-2</v>
      </c>
      <c r="T59" s="212">
        <v>1.8272657233544681E-2</v>
      </c>
      <c r="U59" s="212">
        <v>5.0935874473454516E-3</v>
      </c>
      <c r="V59" s="212">
        <v>4.8333171253341231E-2</v>
      </c>
      <c r="W59" s="212">
        <v>-0.35474631406150625</v>
      </c>
      <c r="X59" s="212">
        <v>-0.71779142397449713</v>
      </c>
      <c r="Y59" s="212">
        <v>-7.5800612488672522E-2</v>
      </c>
      <c r="Z59" s="212">
        <v>-5.8814692707768644E-2</v>
      </c>
      <c r="AA59" s="212">
        <v>-0.18398142936775155</v>
      </c>
      <c r="AB59" s="212">
        <v>3.5068800493635879E-2</v>
      </c>
      <c r="AC59" s="212">
        <v>-0.10736282506799136</v>
      </c>
      <c r="AD59" s="212">
        <v>3.1147098632558448E-2</v>
      </c>
      <c r="AE59" s="212">
        <v>0.11842808972517888</v>
      </c>
      <c r="AF59" s="212">
        <v>4.4983372017193726E-2</v>
      </c>
      <c r="AG59" s="212" t="e">
        <v>#DIV/0!</v>
      </c>
      <c r="AH59" s="212">
        <v>-0.21112517283152776</v>
      </c>
      <c r="AI59" s="212">
        <v>2.2402397799472708E-2</v>
      </c>
      <c r="AJ59" s="545"/>
    </row>
    <row r="60" spans="1:38" s="227" customFormat="1" x14ac:dyDescent="0.25">
      <c r="A60" s="247" t="s">
        <v>598</v>
      </c>
      <c r="B60" s="248" t="s">
        <v>599</v>
      </c>
      <c r="C60" s="212">
        <v>1.2660644967632499E-2</v>
      </c>
      <c r="D60" s="212">
        <v>-7.256586134185776E-3</v>
      </c>
      <c r="E60" s="212">
        <v>4.0161311733529208E-4</v>
      </c>
      <c r="F60" s="212">
        <v>1.1874468985106326E-3</v>
      </c>
      <c r="G60" s="212">
        <v>1.1458386600387252E-3</v>
      </c>
      <c r="H60" s="212">
        <v>3.5608640651572116E-3</v>
      </c>
      <c r="I60" s="212">
        <v>1.1688782560630393E-2</v>
      </c>
      <c r="J60" s="212">
        <v>-1.0932530144231869E-2</v>
      </c>
      <c r="K60" s="212">
        <v>4.8903392508078689E-3</v>
      </c>
      <c r="L60" s="212">
        <v>1.3815024874133851E-2</v>
      </c>
      <c r="M60" s="212">
        <v>1.5284136540306317E-2</v>
      </c>
      <c r="N60" s="212">
        <v>7.3548853460678196E-3</v>
      </c>
      <c r="O60" s="212">
        <v>4.8327888974220475E-3</v>
      </c>
      <c r="P60" s="212">
        <v>7.469109869295958E-3</v>
      </c>
      <c r="Q60" s="212">
        <v>9.1024264269407591E-3</v>
      </c>
      <c r="R60" s="212">
        <v>-1.2990990998339988E-2</v>
      </c>
      <c r="S60" s="212">
        <v>-4.4246377570258235E-3</v>
      </c>
      <c r="T60" s="212">
        <v>4.1906769263855871E-3</v>
      </c>
      <c r="U60" s="212">
        <v>1.4765107090938838E-3</v>
      </c>
      <c r="V60" s="212">
        <v>7.7216856617924132E-3</v>
      </c>
      <c r="W60" s="212">
        <v>-9.0564759949101917E-2</v>
      </c>
      <c r="X60" s="212">
        <v>-0.11567254357830764</v>
      </c>
      <c r="Y60" s="212">
        <v>-2.68869627640183E-2</v>
      </c>
      <c r="Z60" s="212">
        <v>-1.0163037863217265E-2</v>
      </c>
      <c r="AA60" s="212">
        <v>-2.0903132828373621E-2</v>
      </c>
      <c r="AB60" s="212">
        <v>7.118312968233783E-3</v>
      </c>
      <c r="AC60" s="212">
        <v>-1.5416810330513942E-2</v>
      </c>
      <c r="AD60" s="212">
        <v>3.2531770128992072E-3</v>
      </c>
      <c r="AE60" s="212">
        <v>1.1777974573445255E-2</v>
      </c>
      <c r="AF60" s="212">
        <v>7.5215387808130058E-3</v>
      </c>
      <c r="AG60" s="212" t="e">
        <v>#DIV/0!</v>
      </c>
      <c r="AH60" s="212">
        <v>-3.7616462380974929E-2</v>
      </c>
      <c r="AI60" s="212">
        <v>2.2288098944098248E-3</v>
      </c>
      <c r="AJ60" s="545"/>
    </row>
    <row r="61" spans="1:38" s="227" customFormat="1" x14ac:dyDescent="0.25">
      <c r="A61" s="247"/>
      <c r="B61" s="248"/>
      <c r="C61" s="212"/>
      <c r="D61" s="212"/>
      <c r="E61" s="212"/>
      <c r="F61" s="212"/>
      <c r="G61" s="212"/>
      <c r="H61" s="212"/>
      <c r="I61" s="212"/>
      <c r="J61" s="212"/>
      <c r="K61" s="212"/>
      <c r="L61" s="212"/>
      <c r="M61" s="212"/>
      <c r="N61" s="212"/>
      <c r="O61" s="212"/>
      <c r="P61" s="212"/>
      <c r="Q61" s="212"/>
      <c r="R61" s="212"/>
      <c r="S61" s="212"/>
      <c r="T61" s="212"/>
      <c r="U61" s="212"/>
      <c r="V61" s="212"/>
      <c r="W61" s="212"/>
      <c r="X61" s="212"/>
      <c r="Y61" s="212"/>
      <c r="Z61" s="212"/>
      <c r="AA61" s="212"/>
      <c r="AB61" s="212"/>
      <c r="AC61" s="212"/>
      <c r="AD61" s="212"/>
      <c r="AE61" s="212"/>
      <c r="AF61" s="212"/>
      <c r="AG61" s="212"/>
      <c r="AH61" s="212"/>
      <c r="AI61" s="212"/>
      <c r="AJ61" s="545"/>
    </row>
    <row r="62" spans="1:38" s="227" customFormat="1" ht="16.2" x14ac:dyDescent="0.25">
      <c r="A62" s="247"/>
      <c r="B62" s="249" t="s">
        <v>600</v>
      </c>
      <c r="C62" s="212"/>
      <c r="D62" s="212"/>
      <c r="E62" s="212"/>
      <c r="F62" s="212"/>
      <c r="G62" s="212"/>
      <c r="H62" s="212"/>
      <c r="I62" s="212"/>
      <c r="J62" s="212"/>
      <c r="K62" s="212"/>
      <c r="L62" s="212"/>
      <c r="M62" s="212"/>
      <c r="N62" s="212"/>
      <c r="O62" s="212"/>
      <c r="P62" s="212"/>
      <c r="Q62" s="212"/>
      <c r="R62" s="212"/>
      <c r="S62" s="212"/>
      <c r="T62" s="212"/>
      <c r="U62" s="212"/>
      <c r="V62" s="212"/>
      <c r="W62" s="212"/>
      <c r="X62" s="212"/>
      <c r="Y62" s="212"/>
      <c r="Z62" s="212"/>
      <c r="AA62" s="212"/>
      <c r="AB62" s="212"/>
      <c r="AC62" s="212"/>
      <c r="AD62" s="212"/>
      <c r="AE62" s="212"/>
      <c r="AF62" s="212"/>
      <c r="AG62" s="212"/>
      <c r="AH62" s="212"/>
      <c r="AI62" s="212"/>
      <c r="AJ62" s="545"/>
    </row>
    <row r="63" spans="1:38" x14ac:dyDescent="0.25">
      <c r="A63" s="314" t="s">
        <v>1252</v>
      </c>
      <c r="B63" s="204" t="s">
        <v>1172</v>
      </c>
      <c r="C63" s="212">
        <v>8.0723487705137126E-2</v>
      </c>
      <c r="D63" s="212">
        <v>8.0380602182425792E-2</v>
      </c>
      <c r="E63" s="212">
        <v>8.135688429111522E-2</v>
      </c>
      <c r="F63" s="212">
        <v>8.3832551840654593E-2</v>
      </c>
      <c r="G63" s="212">
        <v>8.1841276537524849E-2</v>
      </c>
      <c r="H63" s="212">
        <v>8.2605481893278834E-2</v>
      </c>
      <c r="I63" s="212">
        <v>8.1905453981146153E-2</v>
      </c>
      <c r="J63" s="212">
        <v>4.9523682246915578E-2</v>
      </c>
      <c r="K63" s="212">
        <v>2.9384610699537763E-2</v>
      </c>
      <c r="L63" s="212">
        <v>9.2792870013177126E-2</v>
      </c>
      <c r="M63" s="212">
        <v>8.2903727700256447E-2</v>
      </c>
      <c r="N63" s="212">
        <v>0.10524660164348146</v>
      </c>
      <c r="O63" s="212">
        <v>9.8352895595315223E-2</v>
      </c>
      <c r="P63" s="212">
        <v>0</v>
      </c>
      <c r="Q63" s="212">
        <v>8.216464392910168E-2</v>
      </c>
      <c r="R63" s="212">
        <v>8.8706876805159457E-2</v>
      </c>
      <c r="S63" s="212">
        <v>8.6231035485825919E-2</v>
      </c>
      <c r="T63" s="212">
        <v>0.10369563519376175</v>
      </c>
      <c r="U63" s="212">
        <v>9.9668907443299065E-2</v>
      </c>
      <c r="V63" s="212">
        <v>7.0042978247945253E-2</v>
      </c>
      <c r="W63" s="212">
        <v>9.4152955836784707E-2</v>
      </c>
      <c r="X63" s="212">
        <v>0</v>
      </c>
      <c r="Y63" s="212">
        <v>9.1190982746883226E-2</v>
      </c>
      <c r="Z63" s="212">
        <v>0</v>
      </c>
      <c r="AA63" s="212">
        <v>9.8048021657578782E-2</v>
      </c>
      <c r="AB63" s="212">
        <v>0</v>
      </c>
      <c r="AC63" s="212">
        <v>8.5738540827065085E-2</v>
      </c>
      <c r="AD63" s="243">
        <v>8.2113933464472558E-2</v>
      </c>
      <c r="AE63" s="212">
        <v>7.9733640501954361E-2</v>
      </c>
      <c r="AF63" s="212">
        <v>6.3160575585991613E-2</v>
      </c>
      <c r="AG63" s="212">
        <v>0</v>
      </c>
      <c r="AH63" s="212">
        <v>0</v>
      </c>
      <c r="AI63" s="212">
        <v>8.2790189814952633E-2</v>
      </c>
      <c r="AJ63" s="545"/>
      <c r="AK63" s="205"/>
      <c r="AL63" s="205"/>
    </row>
    <row r="64" spans="1:38" x14ac:dyDescent="0.25">
      <c r="A64" s="314" t="s">
        <v>1253</v>
      </c>
      <c r="B64" s="207" t="s">
        <v>1173</v>
      </c>
      <c r="C64" s="212">
        <v>0.14035643323098745</v>
      </c>
      <c r="D64" s="212">
        <v>0.13058460881330894</v>
      </c>
      <c r="E64" s="212">
        <v>0.15063305715314612</v>
      </c>
      <c r="F64" s="212">
        <v>0.14333010983397404</v>
      </c>
      <c r="G64" s="212">
        <v>0.14164002781495955</v>
      </c>
      <c r="H64" s="212">
        <v>0.14819400246271908</v>
      </c>
      <c r="I64" s="212">
        <v>0.14125788337286607</v>
      </c>
      <c r="J64" s="212">
        <v>0</v>
      </c>
      <c r="K64" s="212">
        <v>0.12441157442386122</v>
      </c>
      <c r="L64" s="212">
        <v>0.16032217630586559</v>
      </c>
      <c r="M64" s="212">
        <v>0.15273257244466631</v>
      </c>
      <c r="N64" s="212">
        <v>0.1531507784489908</v>
      </c>
      <c r="O64" s="212">
        <v>0.14901516909726858</v>
      </c>
      <c r="P64" s="212">
        <v>0.1517024528131776</v>
      </c>
      <c r="Q64" s="212">
        <v>0.13946242970605485</v>
      </c>
      <c r="R64" s="212">
        <v>0.10469261983774843</v>
      </c>
      <c r="S64" s="212">
        <v>0.14774781690038444</v>
      </c>
      <c r="T64" s="212">
        <v>0.16366424278772082</v>
      </c>
      <c r="U64" s="212">
        <v>0.14919244120355993</v>
      </c>
      <c r="V64" s="212">
        <v>0.15204769319196795</v>
      </c>
      <c r="W64" s="212">
        <v>0.12594895223451058</v>
      </c>
      <c r="X64" s="212">
        <v>0.15140507627940608</v>
      </c>
      <c r="Y64" s="212">
        <v>0.14680347816217762</v>
      </c>
      <c r="Z64" s="212">
        <v>0</v>
      </c>
      <c r="AA64" s="212">
        <v>0.15526653346730829</v>
      </c>
      <c r="AB64" s="212">
        <v>6.4658729299989962E-2</v>
      </c>
      <c r="AC64" s="212">
        <v>0.14771431338609708</v>
      </c>
      <c r="AD64" s="212">
        <v>0.14087376093286494</v>
      </c>
      <c r="AE64" s="212">
        <v>0.15273257244466631</v>
      </c>
      <c r="AF64" s="212">
        <v>0.132093038218003</v>
      </c>
      <c r="AG64" s="212">
        <v>0</v>
      </c>
      <c r="AH64" s="212">
        <v>0.15130330028369746</v>
      </c>
      <c r="AI64" s="212">
        <v>0.14276516376514725</v>
      </c>
      <c r="AJ64" s="545"/>
      <c r="AK64" s="208"/>
      <c r="AL64" s="208"/>
    </row>
    <row r="65" spans="1:38" ht="16.2" x14ac:dyDescent="0.25">
      <c r="A65" s="314" t="s">
        <v>1254</v>
      </c>
      <c r="B65" s="292" t="s">
        <v>1200</v>
      </c>
      <c r="C65" s="212">
        <v>9.7151230952691778E-2</v>
      </c>
      <c r="D65" s="212">
        <v>8.3326854555417579E-2</v>
      </c>
      <c r="E65" s="212">
        <v>0.10947973631440219</v>
      </c>
      <c r="F65" s="212">
        <v>0.10858079599858494</v>
      </c>
      <c r="G65" s="212">
        <v>9.9631046817575633E-2</v>
      </c>
      <c r="H65" s="299">
        <v>0.10770014384161491</v>
      </c>
      <c r="I65" s="212">
        <v>0.10341283577274724</v>
      </c>
      <c r="J65" s="212">
        <v>0</v>
      </c>
      <c r="K65" s="212">
        <v>0</v>
      </c>
      <c r="L65" s="212">
        <v>9.5892967378872568E-2</v>
      </c>
      <c r="M65" s="212">
        <v>0.1038672778471699</v>
      </c>
      <c r="N65" s="212">
        <v>0.11083542175782232</v>
      </c>
      <c r="O65" s="212">
        <v>0.10778626562004909</v>
      </c>
      <c r="P65" s="212">
        <v>0.1081862500755779</v>
      </c>
      <c r="Q65" s="212">
        <v>0.10316274982662972</v>
      </c>
      <c r="R65" s="212">
        <v>8.4595967550773365E-2</v>
      </c>
      <c r="S65" s="212">
        <v>9.6179193834770443E-2</v>
      </c>
      <c r="T65" s="212">
        <v>8.6487300144043724E-2</v>
      </c>
      <c r="U65" s="212">
        <v>9.1867171342909545E-2</v>
      </c>
      <c r="V65" s="212">
        <v>8.0951050909323211E-2</v>
      </c>
      <c r="W65" s="212">
        <v>0</v>
      </c>
      <c r="X65" s="212">
        <v>0</v>
      </c>
      <c r="Y65" s="212">
        <v>0.1108524125746353</v>
      </c>
      <c r="Z65" s="212">
        <v>0</v>
      </c>
      <c r="AA65" s="212">
        <v>0.1042134534138773</v>
      </c>
      <c r="AB65" s="212">
        <v>0</v>
      </c>
      <c r="AC65" s="212">
        <v>9.0480442867220179E-2</v>
      </c>
      <c r="AD65" s="212">
        <v>0.10014519013919337</v>
      </c>
      <c r="AE65" s="212">
        <v>0.1038672778471699</v>
      </c>
      <c r="AF65" s="212">
        <v>9.5890381847380163E-2</v>
      </c>
      <c r="AG65" s="212">
        <v>0</v>
      </c>
      <c r="AH65" s="212">
        <v>0</v>
      </c>
      <c r="AI65" s="212">
        <v>0.10013172996572772</v>
      </c>
      <c r="AJ65" s="545"/>
      <c r="AK65" s="211"/>
      <c r="AL65" s="211"/>
    </row>
    <row r="66" spans="1:38" x14ac:dyDescent="0.25">
      <c r="A66" s="314" t="s">
        <v>1255</v>
      </c>
      <c r="B66" s="471" t="s">
        <v>1836</v>
      </c>
      <c r="C66" s="212">
        <v>8.0723487705137126E-2</v>
      </c>
      <c r="D66" s="212">
        <v>8.0380602182425792E-2</v>
      </c>
      <c r="E66" s="212">
        <v>8.135688429111522E-2</v>
      </c>
      <c r="F66" s="212">
        <v>8.3832551840654593E-2</v>
      </c>
      <c r="G66" s="212">
        <v>8.1841276537524849E-2</v>
      </c>
      <c r="H66" s="212">
        <v>8.2605481893278834E-2</v>
      </c>
      <c r="I66" s="212">
        <v>8.1905453981146153E-2</v>
      </c>
      <c r="J66" s="212">
        <v>4.9523682246915578E-2</v>
      </c>
      <c r="K66" s="212">
        <v>2.9384610699537763E-2</v>
      </c>
      <c r="L66" s="212">
        <v>9.2792870013177126E-2</v>
      </c>
      <c r="M66" s="212">
        <v>8.2903727700256447E-2</v>
      </c>
      <c r="N66" s="212">
        <v>0.10524660164348146</v>
      </c>
      <c r="O66" s="212">
        <v>9.8352895595315223E-2</v>
      </c>
      <c r="P66" s="212">
        <v>0</v>
      </c>
      <c r="Q66" s="212">
        <v>8.216464392910168E-2</v>
      </c>
      <c r="R66" s="212">
        <v>8.8706876805159457E-2</v>
      </c>
      <c r="S66" s="212">
        <v>8.6231035485825919E-2</v>
      </c>
      <c r="T66" s="212">
        <v>0.10369563519376175</v>
      </c>
      <c r="U66" s="212">
        <v>9.9668907443299065E-2</v>
      </c>
      <c r="V66" s="212">
        <v>7.0042978247945253E-2</v>
      </c>
      <c r="W66" s="212">
        <v>9.4152955836784707E-2</v>
      </c>
      <c r="X66" s="212">
        <v>0</v>
      </c>
      <c r="Y66" s="212">
        <v>9.1190982746883226E-2</v>
      </c>
      <c r="Z66" s="212">
        <v>0</v>
      </c>
      <c r="AA66" s="212">
        <v>9.8048021657578782E-2</v>
      </c>
      <c r="AB66" s="212">
        <v>0</v>
      </c>
      <c r="AC66" s="212">
        <v>8.5738540827065085E-2</v>
      </c>
      <c r="AD66" s="212">
        <v>8.2113933464472558E-2</v>
      </c>
      <c r="AE66" s="212">
        <v>7.9733640501954361E-2</v>
      </c>
      <c r="AF66" s="212">
        <v>6.3160575585991613E-2</v>
      </c>
      <c r="AG66" s="212">
        <v>0</v>
      </c>
      <c r="AH66" s="212">
        <v>0</v>
      </c>
      <c r="AI66" s="212">
        <v>8.2790189814952633E-2</v>
      </c>
      <c r="AJ66" s="545"/>
      <c r="AK66" s="212"/>
      <c r="AL66" s="212"/>
    </row>
    <row r="67" spans="1:38" x14ac:dyDescent="0.25">
      <c r="A67" s="314" t="s">
        <v>1256</v>
      </c>
      <c r="B67" s="71" t="s">
        <v>1837</v>
      </c>
      <c r="C67" s="212">
        <v>0.14035643323098745</v>
      </c>
      <c r="D67" s="212">
        <v>0.13058460881330894</v>
      </c>
      <c r="E67" s="212">
        <v>0.15063305715314612</v>
      </c>
      <c r="F67" s="212">
        <v>0.14333010983397404</v>
      </c>
      <c r="G67" s="212">
        <v>0.14164002781495955</v>
      </c>
      <c r="H67" s="212">
        <v>0.14819400246271908</v>
      </c>
      <c r="I67" s="212">
        <v>0.14125788337286607</v>
      </c>
      <c r="J67" s="212">
        <v>0</v>
      </c>
      <c r="K67" s="212">
        <v>0.12441157442386122</v>
      </c>
      <c r="L67" s="212">
        <v>0.16032217630586559</v>
      </c>
      <c r="M67" s="212">
        <v>0.15273257244466631</v>
      </c>
      <c r="N67" s="212">
        <v>0.1531507784489908</v>
      </c>
      <c r="O67" s="212">
        <v>0.14901516909726858</v>
      </c>
      <c r="P67" s="212">
        <v>0.1517024528131776</v>
      </c>
      <c r="Q67" s="212">
        <v>0.13946242970605485</v>
      </c>
      <c r="R67" s="212">
        <v>0.10469261983774843</v>
      </c>
      <c r="S67" s="212">
        <v>0.14774781690038444</v>
      </c>
      <c r="T67" s="212">
        <v>0.16366424278772082</v>
      </c>
      <c r="U67" s="212">
        <v>0.14919244120355993</v>
      </c>
      <c r="V67" s="212">
        <v>0.15204769319196795</v>
      </c>
      <c r="W67" s="212">
        <v>0.12594895223451058</v>
      </c>
      <c r="X67" s="212">
        <v>0.15140507627940608</v>
      </c>
      <c r="Y67" s="212">
        <v>0.14680347816217762</v>
      </c>
      <c r="Z67" s="212">
        <v>0</v>
      </c>
      <c r="AA67" s="212">
        <v>0.15526653346730829</v>
      </c>
      <c r="AB67" s="212">
        <v>6.4658729299989962E-2</v>
      </c>
      <c r="AC67" s="212">
        <v>0.14771431338609708</v>
      </c>
      <c r="AD67" s="212">
        <v>0.14087376093286494</v>
      </c>
      <c r="AE67" s="212">
        <v>0.15273257244466631</v>
      </c>
      <c r="AF67" s="212">
        <v>0.132093038218003</v>
      </c>
      <c r="AG67" s="212">
        <v>0</v>
      </c>
      <c r="AH67" s="212">
        <v>0.15130330028369746</v>
      </c>
      <c r="AI67" s="212">
        <v>0.14276516376514725</v>
      </c>
      <c r="AJ67" s="545"/>
      <c r="AK67" s="212"/>
      <c r="AL67" s="212"/>
    </row>
    <row r="68" spans="1:38" x14ac:dyDescent="0.25">
      <c r="B68" s="71" t="s">
        <v>1026</v>
      </c>
      <c r="C68" s="212">
        <v>9.7151230952691778E-2</v>
      </c>
      <c r="D68" s="212">
        <v>8.5903975503643162E-2</v>
      </c>
      <c r="E68" s="212">
        <v>0.10670667203829526</v>
      </c>
      <c r="F68" s="212">
        <v>0.10858079599858494</v>
      </c>
      <c r="G68" s="212">
        <v>9.9539031278580409E-2</v>
      </c>
      <c r="H68" s="212">
        <v>0.10770014384161491</v>
      </c>
      <c r="I68" s="212">
        <v>0.10341283577274724</v>
      </c>
      <c r="J68" s="212">
        <v>0</v>
      </c>
      <c r="K68" s="212">
        <v>0</v>
      </c>
      <c r="L68" s="212">
        <v>9.7577677530027107E-2</v>
      </c>
      <c r="M68" s="212">
        <v>0.10408746332645064</v>
      </c>
      <c r="N68" s="212">
        <v>0.11083542175782232</v>
      </c>
      <c r="O68" s="212">
        <v>0.10778626562004909</v>
      </c>
      <c r="P68" s="212">
        <v>0.1081862500755779</v>
      </c>
      <c r="Q68" s="212">
        <v>0.10369291763632675</v>
      </c>
      <c r="R68" s="212">
        <v>8.4595967550773365E-2</v>
      </c>
      <c r="S68" s="212">
        <v>9.6179193834770443E-2</v>
      </c>
      <c r="T68" s="212">
        <v>8.6487300144043724E-2</v>
      </c>
      <c r="U68" s="212">
        <v>9.1867171342909545E-2</v>
      </c>
      <c r="V68" s="212">
        <v>8.0951050909323211E-2</v>
      </c>
      <c r="W68" s="212">
        <v>0</v>
      </c>
      <c r="X68" s="212">
        <v>0</v>
      </c>
      <c r="Y68" s="212">
        <v>0.1108524125746353</v>
      </c>
      <c r="Z68" s="212">
        <v>0</v>
      </c>
      <c r="AA68" s="212">
        <v>0.1042134534138773</v>
      </c>
      <c r="AB68" s="212">
        <v>0</v>
      </c>
      <c r="AC68" s="212">
        <v>9.0480442867220179E-2</v>
      </c>
      <c r="AD68" s="212">
        <v>0.10017109164355409</v>
      </c>
      <c r="AE68" s="212">
        <v>0.10408746332645064</v>
      </c>
      <c r="AF68" s="212">
        <v>9.7573877236696527E-2</v>
      </c>
      <c r="AG68" s="212">
        <v>0</v>
      </c>
      <c r="AH68" s="212">
        <v>0</v>
      </c>
      <c r="AI68" s="212">
        <v>0.10006084072451091</v>
      </c>
      <c r="AJ68" s="545"/>
      <c r="AK68" s="212"/>
      <c r="AL68" s="212"/>
    </row>
    <row r="69" spans="1:38" ht="16.2" x14ac:dyDescent="0.25">
      <c r="A69" s="314" t="s">
        <v>1257</v>
      </c>
      <c r="B69" s="291" t="s">
        <v>1838</v>
      </c>
      <c r="C69" s="212">
        <v>0.1955654957027414</v>
      </c>
      <c r="D69" s="212">
        <v>0.12170632038005935</v>
      </c>
      <c r="E69" s="212">
        <v>0.20779151498364681</v>
      </c>
      <c r="F69" s="212">
        <v>0.15916430181850458</v>
      </c>
      <c r="G69" s="212">
        <v>0.20465879571956869</v>
      </c>
      <c r="H69" s="212">
        <v>0.17573325178075561</v>
      </c>
      <c r="I69" s="212">
        <v>0</v>
      </c>
      <c r="J69" s="212">
        <v>0</v>
      </c>
      <c r="K69" s="212">
        <v>0</v>
      </c>
      <c r="L69" s="212">
        <v>0</v>
      </c>
      <c r="M69" s="212">
        <v>0.16083240399260365</v>
      </c>
      <c r="N69" s="212">
        <v>0.19142428378610138</v>
      </c>
      <c r="O69" s="212">
        <v>0.16627770107581596</v>
      </c>
      <c r="P69" s="212">
        <v>0.20652014430918558</v>
      </c>
      <c r="Q69" s="212">
        <v>0.20257098024911696</v>
      </c>
      <c r="R69" s="212">
        <v>0.13476159824445319</v>
      </c>
      <c r="S69" s="212">
        <v>9.1768544955874568E-2</v>
      </c>
      <c r="T69" s="212">
        <v>0.20087913350024253</v>
      </c>
      <c r="U69" s="212">
        <v>0.17880297409203733</v>
      </c>
      <c r="V69" s="212">
        <v>0.20789990641615952</v>
      </c>
      <c r="W69" s="212">
        <v>0.25626329859954056</v>
      </c>
      <c r="X69" s="212">
        <v>0.23817754293760135</v>
      </c>
      <c r="Y69" s="212">
        <v>0.22521944169395286</v>
      </c>
      <c r="Z69" s="212">
        <v>0.21607259242922117</v>
      </c>
      <c r="AA69" s="212">
        <v>0.21191164298599974</v>
      </c>
      <c r="AB69" s="212">
        <v>0.20284319300208931</v>
      </c>
      <c r="AC69" s="212">
        <v>0.19788772306500968</v>
      </c>
      <c r="AD69" s="212">
        <v>0.20307042806774744</v>
      </c>
      <c r="AE69" s="212">
        <v>0.16083240399260365</v>
      </c>
      <c r="AF69" s="212">
        <v>0.17880297409203733</v>
      </c>
      <c r="AG69" s="212">
        <v>0</v>
      </c>
      <c r="AH69" s="212">
        <v>0.21526291787002882</v>
      </c>
      <c r="AI69" s="212">
        <v>0.20170776070422003</v>
      </c>
      <c r="AJ69" s="545"/>
      <c r="AK69" s="212"/>
      <c r="AL69" s="212"/>
    </row>
    <row r="70" spans="1:38" x14ac:dyDescent="0.25">
      <c r="B70" s="71" t="s">
        <v>1839</v>
      </c>
      <c r="C70" s="212">
        <v>0</v>
      </c>
      <c r="D70" s="212">
        <v>4.7784680524839335E-2</v>
      </c>
      <c r="E70" s="212">
        <v>0.43847749936072189</v>
      </c>
      <c r="F70" s="212">
        <v>0</v>
      </c>
      <c r="G70" s="212">
        <v>0.10323003192058988</v>
      </c>
      <c r="H70" s="212">
        <v>0</v>
      </c>
      <c r="I70" s="212">
        <v>0</v>
      </c>
      <c r="J70" s="212">
        <v>0</v>
      </c>
      <c r="K70" s="212">
        <v>0</v>
      </c>
      <c r="L70" s="212">
        <v>4.9387623544705508E-2</v>
      </c>
      <c r="M70" s="212">
        <v>4.8222813111996971E-2</v>
      </c>
      <c r="N70" s="212">
        <v>0</v>
      </c>
      <c r="O70" s="212">
        <v>0</v>
      </c>
      <c r="P70" s="212">
        <v>0</v>
      </c>
      <c r="Q70" s="212">
        <v>4.9246854026329348E-2</v>
      </c>
      <c r="R70" s="212">
        <v>0</v>
      </c>
      <c r="S70" s="212">
        <v>0</v>
      </c>
      <c r="T70" s="212">
        <v>0</v>
      </c>
      <c r="U70" s="212">
        <v>0</v>
      </c>
      <c r="V70" s="212">
        <v>0</v>
      </c>
      <c r="W70" s="212">
        <v>0</v>
      </c>
      <c r="X70" s="212">
        <v>0</v>
      </c>
      <c r="Y70" s="212">
        <v>0</v>
      </c>
      <c r="Z70" s="212">
        <v>0</v>
      </c>
      <c r="AA70" s="212">
        <v>0</v>
      </c>
      <c r="AB70" s="212">
        <v>0</v>
      </c>
      <c r="AC70" s="212">
        <v>0</v>
      </c>
      <c r="AD70" s="212">
        <v>9.8990514157114934E-2</v>
      </c>
      <c r="AE70" s="212">
        <v>4.8222813111996971E-2</v>
      </c>
      <c r="AF70" s="212">
        <v>4.9387623544705508E-2</v>
      </c>
      <c r="AG70" s="212">
        <v>0</v>
      </c>
      <c r="AH70" s="212">
        <v>0</v>
      </c>
      <c r="AI70" s="212">
        <v>0.10323003192058988</v>
      </c>
      <c r="AJ70" s="545"/>
      <c r="AK70" s="212"/>
      <c r="AL70" s="212"/>
    </row>
    <row r="71" spans="1:38" x14ac:dyDescent="0.25">
      <c r="A71" s="314" t="s">
        <v>1258</v>
      </c>
      <c r="B71" s="71" t="s">
        <v>601</v>
      </c>
      <c r="C71" s="212">
        <v>9.4273294564650861E-2</v>
      </c>
      <c r="D71" s="212">
        <v>8.4875352092897149E-2</v>
      </c>
      <c r="E71" s="212">
        <v>8.8187984907741143E-2</v>
      </c>
      <c r="F71" s="212">
        <v>9.0197047439636177E-2</v>
      </c>
      <c r="G71" s="212">
        <v>8.5096003783740312E-2</v>
      </c>
      <c r="H71" s="212">
        <v>0</v>
      </c>
      <c r="I71" s="212">
        <v>8.6768110356539821E-2</v>
      </c>
      <c r="J71" s="212">
        <v>0</v>
      </c>
      <c r="K71" s="212">
        <v>0</v>
      </c>
      <c r="L71" s="212">
        <v>0</v>
      </c>
      <c r="M71" s="212">
        <v>0</v>
      </c>
      <c r="N71" s="212">
        <v>9.0441673880498785E-2</v>
      </c>
      <c r="O71" s="212">
        <v>9.0344342459824964E-2</v>
      </c>
      <c r="P71" s="212">
        <v>0</v>
      </c>
      <c r="Q71" s="212">
        <v>8.8348602749378169E-2</v>
      </c>
      <c r="R71" s="212">
        <v>8.6744392510396215E-2</v>
      </c>
      <c r="S71" s="212">
        <v>0</v>
      </c>
      <c r="T71" s="212">
        <v>0</v>
      </c>
      <c r="U71" s="212">
        <v>0</v>
      </c>
      <c r="V71" s="212">
        <v>0</v>
      </c>
      <c r="W71" s="212">
        <v>0</v>
      </c>
      <c r="X71" s="212">
        <v>0</v>
      </c>
      <c r="Y71" s="212">
        <v>0</v>
      </c>
      <c r="Z71" s="212">
        <v>0</v>
      </c>
      <c r="AA71" s="212">
        <v>0</v>
      </c>
      <c r="AB71" s="212">
        <v>0</v>
      </c>
      <c r="AC71" s="212">
        <v>8.6744392510396215E-2</v>
      </c>
      <c r="AD71" s="212">
        <v>8.5160068089790569E-2</v>
      </c>
      <c r="AE71" s="212">
        <v>0</v>
      </c>
      <c r="AF71" s="212">
        <v>0</v>
      </c>
      <c r="AG71" s="212">
        <v>0</v>
      </c>
      <c r="AH71" s="212">
        <v>0</v>
      </c>
      <c r="AI71" s="212">
        <v>8.5160068089790569E-2</v>
      </c>
      <c r="AJ71" s="545"/>
      <c r="AK71" s="212"/>
      <c r="AL71" s="212"/>
    </row>
    <row r="72" spans="1:38" x14ac:dyDescent="0.25">
      <c r="A72" s="314" t="s">
        <v>1259</v>
      </c>
      <c r="B72" s="71" t="s">
        <v>1131</v>
      </c>
      <c r="C72" s="212">
        <v>0</v>
      </c>
      <c r="D72" s="212">
        <v>0</v>
      </c>
      <c r="E72" s="212">
        <v>0</v>
      </c>
      <c r="F72" s="212">
        <v>0</v>
      </c>
      <c r="G72" s="212">
        <v>0</v>
      </c>
      <c r="H72" s="212">
        <v>0</v>
      </c>
      <c r="I72" s="212">
        <v>0</v>
      </c>
      <c r="J72" s="212">
        <v>0</v>
      </c>
      <c r="K72" s="212">
        <v>0</v>
      </c>
      <c r="L72" s="212">
        <v>0</v>
      </c>
      <c r="M72" s="212">
        <v>0</v>
      </c>
      <c r="N72" s="212">
        <v>0</v>
      </c>
      <c r="O72" s="212">
        <v>0</v>
      </c>
      <c r="P72" s="212">
        <v>0</v>
      </c>
      <c r="Q72" s="212">
        <v>0</v>
      </c>
      <c r="R72" s="212">
        <v>0</v>
      </c>
      <c r="S72" s="212">
        <v>0</v>
      </c>
      <c r="T72" s="212">
        <v>0</v>
      </c>
      <c r="U72" s="212">
        <v>0</v>
      </c>
      <c r="V72" s="212">
        <v>0</v>
      </c>
      <c r="W72" s="212">
        <v>0</v>
      </c>
      <c r="X72" s="212">
        <v>0</v>
      </c>
      <c r="Y72" s="212">
        <v>0</v>
      </c>
      <c r="Z72" s="212">
        <v>0</v>
      </c>
      <c r="AA72" s="212">
        <v>0</v>
      </c>
      <c r="AB72" s="212">
        <v>0</v>
      </c>
      <c r="AC72" s="212">
        <v>0</v>
      </c>
      <c r="AD72" s="212">
        <v>0</v>
      </c>
      <c r="AE72" s="212">
        <v>0</v>
      </c>
      <c r="AF72" s="212">
        <v>0</v>
      </c>
      <c r="AG72" s="212">
        <v>0</v>
      </c>
      <c r="AH72" s="212">
        <v>0</v>
      </c>
      <c r="AI72" s="212">
        <v>0</v>
      </c>
      <c r="AJ72" s="545"/>
      <c r="AK72" s="212"/>
      <c r="AL72" s="212"/>
    </row>
    <row r="73" spans="1:38" x14ac:dyDescent="0.25">
      <c r="A73" s="314" t="s">
        <v>1260</v>
      </c>
      <c r="B73" s="71" t="s">
        <v>602</v>
      </c>
      <c r="C73" s="212">
        <v>0.100844262536957</v>
      </c>
      <c r="D73" s="212">
        <v>0.11160486825064844</v>
      </c>
      <c r="E73" s="212">
        <v>8.3722498849936239E-2</v>
      </c>
      <c r="F73" s="212">
        <v>0.12775452474515181</v>
      </c>
      <c r="G73" s="212">
        <v>0.10279442725585353</v>
      </c>
      <c r="H73" s="212">
        <v>0.12875824016675383</v>
      </c>
      <c r="I73" s="212">
        <v>0.11261741418324389</v>
      </c>
      <c r="J73" s="212">
        <v>0</v>
      </c>
      <c r="K73" s="212">
        <v>0</v>
      </c>
      <c r="L73" s="212">
        <v>1.1876467773750225E-2</v>
      </c>
      <c r="M73" s="212">
        <v>9.0596476556565483E-2</v>
      </c>
      <c r="N73" s="212">
        <v>0.12988103672826679</v>
      </c>
      <c r="O73" s="212">
        <v>0.13398594279388648</v>
      </c>
      <c r="P73" s="212">
        <v>0.16759024351962709</v>
      </c>
      <c r="Q73" s="212">
        <v>6.9273801757475356E-2</v>
      </c>
      <c r="R73" s="212">
        <v>0.11623313196194963</v>
      </c>
      <c r="S73" s="212">
        <v>0.14665444358548962</v>
      </c>
      <c r="T73" s="212">
        <v>0.112867789305218</v>
      </c>
      <c r="U73" s="212">
        <v>0.1319212657021735</v>
      </c>
      <c r="V73" s="212">
        <v>0</v>
      </c>
      <c r="W73" s="212">
        <v>0</v>
      </c>
      <c r="X73" s="212">
        <v>0.10700612591101144</v>
      </c>
      <c r="Y73" s="212">
        <v>0.11276072794003769</v>
      </c>
      <c r="Z73" s="212">
        <v>0.19884094592266854</v>
      </c>
      <c r="AA73" s="212">
        <v>0.17057886022009044</v>
      </c>
      <c r="AB73" s="212">
        <v>0.21609549315610027</v>
      </c>
      <c r="AC73" s="212">
        <v>0.14877129663062028</v>
      </c>
      <c r="AD73" s="212">
        <v>9.8975301257699544E-2</v>
      </c>
      <c r="AE73" s="212">
        <v>9.0596476556565483E-2</v>
      </c>
      <c r="AF73" s="212">
        <v>5.9989829621980816E-3</v>
      </c>
      <c r="AG73" s="212">
        <v>0</v>
      </c>
      <c r="AH73" s="212">
        <v>0.12844681364102262</v>
      </c>
      <c r="AI73" s="212">
        <v>0.1083962568180382</v>
      </c>
      <c r="AJ73" s="545"/>
      <c r="AK73" s="212"/>
      <c r="AL73" s="212"/>
    </row>
    <row r="74" spans="1:38" x14ac:dyDescent="0.25">
      <c r="A74" s="314" t="s">
        <v>1261</v>
      </c>
      <c r="B74" s="71" t="s">
        <v>603</v>
      </c>
      <c r="C74" s="212">
        <v>0.1354031670452254</v>
      </c>
      <c r="D74" s="212">
        <v>0.13611444056906827</v>
      </c>
      <c r="E74" s="212">
        <v>0.15388025279341655</v>
      </c>
      <c r="F74" s="212">
        <v>0.14986058226219046</v>
      </c>
      <c r="G74" s="212">
        <v>0.1504527507251498</v>
      </c>
      <c r="H74" s="212">
        <v>0.13521962985807068</v>
      </c>
      <c r="I74" s="212">
        <v>2.7488306924948989E-2</v>
      </c>
      <c r="J74" s="212">
        <v>8.0691361480346002E-2</v>
      </c>
      <c r="K74" s="212">
        <v>0</v>
      </c>
      <c r="L74" s="212">
        <v>0.11382358578701116</v>
      </c>
      <c r="M74" s="212">
        <v>7.9690460250556497E-2</v>
      </c>
      <c r="N74" s="212">
        <v>0.13125047672842971</v>
      </c>
      <c r="O74" s="212">
        <v>9.4740803429845144E-2</v>
      </c>
      <c r="P74" s="212">
        <v>0.16200753710752774</v>
      </c>
      <c r="Q74" s="212">
        <v>7.2944715920227859E-2</v>
      </c>
      <c r="R74" s="212">
        <v>0.15666852845331691</v>
      </c>
      <c r="S74" s="212">
        <v>0.12368946086640747</v>
      </c>
      <c r="T74" s="212">
        <v>0.15596708872204046</v>
      </c>
      <c r="U74" s="212">
        <v>0.17542292096609041</v>
      </c>
      <c r="V74" s="212">
        <v>0</v>
      </c>
      <c r="W74" s="212">
        <v>1.5932009746964494E-4</v>
      </c>
      <c r="X74" s="212">
        <v>0.17500118325602518</v>
      </c>
      <c r="Y74" s="212">
        <v>0.10417270683628516</v>
      </c>
      <c r="Z74" s="212">
        <v>0.18857681764544079</v>
      </c>
      <c r="AA74" s="212">
        <v>0.19490739760617604</v>
      </c>
      <c r="AB74" s="212">
        <v>0.23453489986623355</v>
      </c>
      <c r="AC74" s="212">
        <v>0.15266563903848246</v>
      </c>
      <c r="AD74" s="212">
        <v>0.13340218016449215</v>
      </c>
      <c r="AE74" s="212">
        <v>7.9890005397196068E-2</v>
      </c>
      <c r="AF74" s="212">
        <v>3.8508290091597695E-2</v>
      </c>
      <c r="AG74" s="212">
        <v>0</v>
      </c>
      <c r="AH74" s="212">
        <v>0.17853326928384977</v>
      </c>
      <c r="AI74" s="212">
        <v>0.14772924737624524</v>
      </c>
      <c r="AJ74" s="545"/>
    </row>
    <row r="75" spans="1:38" x14ac:dyDescent="0.25">
      <c r="B75" s="70" t="s">
        <v>604</v>
      </c>
      <c r="C75" s="212">
        <v>0.11196973368241368</v>
      </c>
      <c r="D75" s="212">
        <v>0.10931399883855784</v>
      </c>
      <c r="E75" s="212">
        <v>0.12870855740894405</v>
      </c>
      <c r="F75" s="212">
        <v>0.105298718017952</v>
      </c>
      <c r="G75" s="212">
        <v>0.11660062734197613</v>
      </c>
      <c r="H75" s="212">
        <v>0.11952139807261734</v>
      </c>
      <c r="I75" s="212">
        <v>9.7763259293011023E-2</v>
      </c>
      <c r="J75" s="212">
        <v>6.9324636683572916E-2</v>
      </c>
      <c r="K75" s="212">
        <v>0.1188423961472157</v>
      </c>
      <c r="L75" s="212">
        <v>0.14117249927527359</v>
      </c>
      <c r="M75" s="212">
        <v>9.3982486197114273E-2</v>
      </c>
      <c r="N75" s="212">
        <v>0.1442880070900599</v>
      </c>
      <c r="O75" s="212">
        <v>0.11652121447881253</v>
      </c>
      <c r="P75" s="212">
        <v>0.18121544693731256</v>
      </c>
      <c r="Q75" s="212">
        <v>0.11258490994130145</v>
      </c>
      <c r="R75" s="212">
        <v>9.8298198354568961E-2</v>
      </c>
      <c r="S75" s="212">
        <v>0.1244183840829938</v>
      </c>
      <c r="T75" s="212">
        <v>0.14521618254466045</v>
      </c>
      <c r="U75" s="212">
        <v>0.14524526771043822</v>
      </c>
      <c r="V75" s="212">
        <v>8.2439668243862133E-2</v>
      </c>
      <c r="W75" s="212">
        <v>0.17766085354265981</v>
      </c>
      <c r="X75" s="212">
        <v>0.2007887256052768</v>
      </c>
      <c r="Y75" s="212">
        <v>0.11360030524761475</v>
      </c>
      <c r="Z75" s="212">
        <v>0.21889051327031583</v>
      </c>
      <c r="AA75" s="212">
        <v>0.1737165451624092</v>
      </c>
      <c r="AB75" s="212">
        <v>0.20734530523402656</v>
      </c>
      <c r="AC75" s="212">
        <v>0.13600593215209178</v>
      </c>
      <c r="AD75" s="212">
        <v>0.1159266777964538</v>
      </c>
      <c r="AE75" s="212">
        <v>9.2040291491459036E-2</v>
      </c>
      <c r="AF75" s="212">
        <v>0.12466063826682144</v>
      </c>
      <c r="AG75" s="212">
        <v>0</v>
      </c>
      <c r="AH75" s="212">
        <v>0.2095881064894255</v>
      </c>
      <c r="AI75" s="212">
        <v>0.11681809622111977</v>
      </c>
      <c r="AJ75" s="545"/>
    </row>
    <row r="76" spans="1:38" x14ac:dyDescent="0.25">
      <c r="B76" s="70"/>
      <c r="C76" s="212"/>
      <c r="D76" s="212"/>
      <c r="E76" s="212"/>
      <c r="F76" s="212"/>
      <c r="G76" s="212" t="e">
        <v>#REF!</v>
      </c>
      <c r="H76" s="212"/>
      <c r="I76" s="212"/>
      <c r="J76" s="212"/>
      <c r="K76" s="212"/>
      <c r="L76" s="212"/>
      <c r="M76" s="212"/>
      <c r="N76" s="212"/>
      <c r="O76" s="212"/>
      <c r="P76" s="212"/>
      <c r="Q76" s="212"/>
      <c r="R76" s="212"/>
      <c r="S76" s="212"/>
      <c r="T76" s="212"/>
      <c r="U76" s="212"/>
      <c r="V76" s="212"/>
      <c r="W76" s="212"/>
      <c r="X76" s="212"/>
      <c r="Y76" s="212"/>
      <c r="Z76" s="212"/>
      <c r="AA76" s="212"/>
      <c r="AB76" s="212"/>
      <c r="AC76" s="212"/>
      <c r="AD76" s="212"/>
      <c r="AE76" s="212"/>
      <c r="AF76" s="212"/>
      <c r="AG76" s="212"/>
      <c r="AH76" s="212"/>
      <c r="AI76" s="212"/>
      <c r="AJ76" s="545"/>
    </row>
    <row r="77" spans="1:38" x14ac:dyDescent="0.25">
      <c r="B77" s="70" t="s">
        <v>605</v>
      </c>
      <c r="C77" s="141"/>
      <c r="D77" s="141"/>
      <c r="E77" s="141"/>
      <c r="F77" s="141"/>
      <c r="G77" s="141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1"/>
      <c r="S77" s="141"/>
      <c r="T77" s="141"/>
      <c r="U77" s="141"/>
      <c r="V77" s="141"/>
      <c r="W77" s="141"/>
      <c r="X77" s="141"/>
      <c r="Y77" s="141"/>
      <c r="Z77" s="141"/>
      <c r="AA77" s="141"/>
      <c r="AB77" s="141"/>
      <c r="AC77" s="141"/>
      <c r="AD77" s="141"/>
      <c r="AE77" s="141"/>
      <c r="AF77" s="141"/>
      <c r="AG77" s="141"/>
      <c r="AH77" s="141"/>
      <c r="AI77" s="141"/>
      <c r="AJ77" s="545"/>
    </row>
    <row r="78" spans="1:38" s="227" customFormat="1" x14ac:dyDescent="0.25">
      <c r="A78" s="247" t="s">
        <v>606</v>
      </c>
      <c r="B78" s="248" t="s">
        <v>607</v>
      </c>
      <c r="C78" s="212">
        <v>0.23071308112438441</v>
      </c>
      <c r="D78" s="212">
        <v>0.31378779478196445</v>
      </c>
      <c r="E78" s="212">
        <v>0.20767670497731086</v>
      </c>
      <c r="F78" s="212">
        <v>0.24628218953778735</v>
      </c>
      <c r="G78" s="212">
        <v>0.24003760321878409</v>
      </c>
      <c r="H78" s="212">
        <v>0.29987993959715353</v>
      </c>
      <c r="I78" s="212">
        <v>0.3289182285635871</v>
      </c>
      <c r="J78" s="212">
        <v>0.59253517998221994</v>
      </c>
      <c r="K78" s="212">
        <v>0.1637030079198262</v>
      </c>
      <c r="L78" s="212">
        <v>0.28065975292293571</v>
      </c>
      <c r="M78" s="212">
        <v>0.2654736563251695</v>
      </c>
      <c r="N78" s="212">
        <v>0.38527066690933143</v>
      </c>
      <c r="O78" s="212">
        <v>0.29779376098170196</v>
      </c>
      <c r="P78" s="212">
        <v>0.37563583061288724</v>
      </c>
      <c r="Q78" s="212">
        <v>0.31079667368548769</v>
      </c>
      <c r="R78" s="212">
        <v>0.2973382319021195</v>
      </c>
      <c r="S78" s="212">
        <v>0.24696958324501381</v>
      </c>
      <c r="T78" s="212">
        <v>0.26846969289380124</v>
      </c>
      <c r="U78" s="212">
        <v>0.14076606734095048</v>
      </c>
      <c r="V78" s="212">
        <v>0.45209616855485796</v>
      </c>
      <c r="W78" s="212">
        <v>0.32161748084925096</v>
      </c>
      <c r="X78" s="212">
        <v>0.40182839314138863</v>
      </c>
      <c r="Y78" s="212">
        <v>0.54473056165208744</v>
      </c>
      <c r="Z78" s="212">
        <v>0.42609915717534408</v>
      </c>
      <c r="AA78" s="212">
        <v>0.24642268088928695</v>
      </c>
      <c r="AB78" s="212">
        <v>0.51371419584714195</v>
      </c>
      <c r="AC78" s="212">
        <v>0.3201314427373631</v>
      </c>
      <c r="AD78" s="212">
        <v>0.26454435286777578</v>
      </c>
      <c r="AE78" s="212">
        <v>0.31564898473747866</v>
      </c>
      <c r="AF78" s="212">
        <v>0.22884598431278524</v>
      </c>
      <c r="AG78" s="212" t="e">
        <v>#DIV/0!</v>
      </c>
      <c r="AH78" s="212">
        <v>0.43022139607691245</v>
      </c>
      <c r="AI78" s="212">
        <v>0.25909986722111139</v>
      </c>
      <c r="AJ78" s="545"/>
    </row>
    <row r="79" spans="1:38" s="227" customFormat="1" x14ac:dyDescent="0.25">
      <c r="A79" s="247"/>
      <c r="B79" s="248"/>
      <c r="C79" s="212"/>
      <c r="D79" s="212"/>
      <c r="E79" s="212"/>
      <c r="F79" s="212"/>
      <c r="G79" s="212"/>
      <c r="H79" s="212"/>
      <c r="I79" s="212"/>
      <c r="J79" s="212"/>
      <c r="K79" s="212"/>
      <c r="L79" s="212"/>
      <c r="M79" s="212"/>
      <c r="N79" s="212"/>
      <c r="O79" s="212"/>
      <c r="P79" s="212"/>
      <c r="Q79" s="212"/>
      <c r="R79" s="212"/>
      <c r="S79" s="212"/>
      <c r="T79" s="212"/>
      <c r="U79" s="212"/>
      <c r="V79" s="212"/>
      <c r="W79" s="212"/>
      <c r="X79" s="212"/>
      <c r="Y79" s="212"/>
      <c r="Z79" s="212"/>
      <c r="AA79" s="212"/>
      <c r="AB79" s="212"/>
      <c r="AC79" s="212"/>
      <c r="AD79" s="212"/>
      <c r="AE79" s="212"/>
      <c r="AF79" s="212"/>
      <c r="AG79" s="212"/>
      <c r="AH79" s="212"/>
      <c r="AI79" s="212"/>
      <c r="AJ79" s="545"/>
    </row>
    <row r="80" spans="1:38" s="227" customFormat="1" ht="16.2" x14ac:dyDescent="0.25">
      <c r="A80" s="247" t="s">
        <v>608</v>
      </c>
      <c r="B80" s="248" t="s">
        <v>609</v>
      </c>
      <c r="C80" s="141">
        <v>0</v>
      </c>
      <c r="D80" s="141">
        <v>0</v>
      </c>
      <c r="E80" s="141">
        <v>0</v>
      </c>
      <c r="F80" s="141">
        <v>0</v>
      </c>
      <c r="G80" s="141">
        <v>0</v>
      </c>
      <c r="H80" s="141">
        <v>0</v>
      </c>
      <c r="I80" s="141">
        <v>0</v>
      </c>
      <c r="J80" s="141">
        <v>0</v>
      </c>
      <c r="K80" s="141">
        <v>0</v>
      </c>
      <c r="L80" s="141">
        <v>0</v>
      </c>
      <c r="M80" s="141">
        <v>0</v>
      </c>
      <c r="N80" s="141">
        <v>0</v>
      </c>
      <c r="O80" s="141">
        <v>0</v>
      </c>
      <c r="P80" s="141">
        <v>0</v>
      </c>
      <c r="Q80" s="141">
        <v>0</v>
      </c>
      <c r="R80" s="141">
        <v>0</v>
      </c>
      <c r="S80" s="141">
        <v>0</v>
      </c>
      <c r="T80" s="141">
        <v>0</v>
      </c>
      <c r="U80" s="141">
        <v>0</v>
      </c>
      <c r="V80" s="141">
        <v>0</v>
      </c>
      <c r="W80" s="141">
        <v>0</v>
      </c>
      <c r="X80" s="141">
        <v>0</v>
      </c>
      <c r="Y80" s="141">
        <v>0</v>
      </c>
      <c r="Z80" s="141">
        <v>0</v>
      </c>
      <c r="AA80" s="141">
        <v>0</v>
      </c>
      <c r="AB80" s="141">
        <v>0</v>
      </c>
      <c r="AC80" s="141">
        <v>0</v>
      </c>
      <c r="AD80" s="141">
        <v>0</v>
      </c>
      <c r="AE80" s="141">
        <v>0</v>
      </c>
      <c r="AF80" s="141">
        <v>0</v>
      </c>
      <c r="AG80" s="141">
        <v>0</v>
      </c>
      <c r="AH80" s="141">
        <v>0</v>
      </c>
      <c r="AI80" s="141">
        <v>0</v>
      </c>
      <c r="AJ80" s="545"/>
    </row>
    <row r="81" spans="1:36" s="227" customFormat="1" ht="16.2" x14ac:dyDescent="0.25">
      <c r="A81" s="247" t="s">
        <v>610</v>
      </c>
      <c r="B81" s="248" t="s">
        <v>611</v>
      </c>
      <c r="C81" s="141">
        <v>0</v>
      </c>
      <c r="D81" s="141">
        <v>0</v>
      </c>
      <c r="E81" s="141">
        <v>0</v>
      </c>
      <c r="F81" s="141">
        <v>0</v>
      </c>
      <c r="G81" s="141">
        <v>0</v>
      </c>
      <c r="H81" s="141">
        <v>0</v>
      </c>
      <c r="I81" s="141">
        <v>0</v>
      </c>
      <c r="J81" s="141">
        <v>0</v>
      </c>
      <c r="K81" s="141">
        <v>0</v>
      </c>
      <c r="L81" s="141">
        <v>0</v>
      </c>
      <c r="M81" s="141">
        <v>0</v>
      </c>
      <c r="N81" s="141">
        <v>0</v>
      </c>
      <c r="O81" s="141">
        <v>0</v>
      </c>
      <c r="P81" s="141">
        <v>0</v>
      </c>
      <c r="Q81" s="141">
        <v>0</v>
      </c>
      <c r="R81" s="141">
        <v>0</v>
      </c>
      <c r="S81" s="141">
        <v>0</v>
      </c>
      <c r="T81" s="141">
        <v>0</v>
      </c>
      <c r="U81" s="141">
        <v>0</v>
      </c>
      <c r="V81" s="141">
        <v>0</v>
      </c>
      <c r="W81" s="141">
        <v>0</v>
      </c>
      <c r="X81" s="141">
        <v>0</v>
      </c>
      <c r="Y81" s="141">
        <v>0</v>
      </c>
      <c r="Z81" s="141">
        <v>0</v>
      </c>
      <c r="AA81" s="141">
        <v>0</v>
      </c>
      <c r="AB81" s="141">
        <v>0</v>
      </c>
      <c r="AC81" s="141">
        <v>0</v>
      </c>
      <c r="AD81" s="141">
        <v>0</v>
      </c>
      <c r="AE81" s="141">
        <v>0</v>
      </c>
      <c r="AF81" s="141">
        <v>0</v>
      </c>
      <c r="AG81" s="141">
        <v>0</v>
      </c>
      <c r="AH81" s="141">
        <v>0</v>
      </c>
      <c r="AI81" s="141">
        <v>0</v>
      </c>
      <c r="AJ81" s="545"/>
    </row>
    <row r="82" spans="1:36" s="227" customFormat="1" x14ac:dyDescent="0.25">
      <c r="A82" s="247"/>
      <c r="B82" s="248"/>
      <c r="C82" s="212"/>
      <c r="D82" s="212"/>
      <c r="E82" s="212"/>
      <c r="F82" s="212"/>
      <c r="G82" s="212"/>
      <c r="H82" s="212"/>
      <c r="I82" s="212"/>
      <c r="J82" s="212"/>
      <c r="K82" s="212"/>
      <c r="L82" s="212"/>
      <c r="M82" s="212"/>
      <c r="N82" s="212"/>
      <c r="O82" s="212"/>
      <c r="P82" s="212"/>
      <c r="Q82" s="212"/>
      <c r="R82" s="212"/>
      <c r="S82" s="212"/>
      <c r="T82" s="212"/>
      <c r="U82" s="212"/>
      <c r="V82" s="212"/>
      <c r="W82" s="212"/>
      <c r="X82" s="212"/>
      <c r="Y82" s="212"/>
      <c r="Z82" s="212"/>
      <c r="AA82" s="212"/>
      <c r="AB82" s="212"/>
      <c r="AC82" s="212"/>
      <c r="AD82" s="212"/>
      <c r="AE82" s="212"/>
      <c r="AF82" s="212"/>
      <c r="AG82" s="212"/>
      <c r="AH82" s="212"/>
      <c r="AI82" s="212"/>
      <c r="AJ82" s="545"/>
    </row>
    <row r="83" spans="1:36" s="227" customFormat="1" x14ac:dyDescent="0.25">
      <c r="A83" s="247"/>
      <c r="B83" s="249" t="s">
        <v>612</v>
      </c>
      <c r="C83" s="212"/>
      <c r="D83" s="212"/>
      <c r="E83" s="212"/>
      <c r="F83" s="212"/>
      <c r="G83" s="212"/>
      <c r="H83" s="212"/>
      <c r="I83" s="212"/>
      <c r="J83" s="212"/>
      <c r="K83" s="212"/>
      <c r="L83" s="212"/>
      <c r="M83" s="212"/>
      <c r="N83" s="212"/>
      <c r="O83" s="212"/>
      <c r="P83" s="212"/>
      <c r="Q83" s="212"/>
      <c r="R83" s="212"/>
      <c r="S83" s="212"/>
      <c r="T83" s="212"/>
      <c r="U83" s="212"/>
      <c r="V83" s="212"/>
      <c r="W83" s="212"/>
      <c r="X83" s="212"/>
      <c r="Y83" s="212"/>
      <c r="Z83" s="212"/>
      <c r="AA83" s="212"/>
      <c r="AB83" s="212"/>
      <c r="AC83" s="212"/>
      <c r="AD83" s="212"/>
      <c r="AE83" s="212"/>
      <c r="AF83" s="212"/>
      <c r="AG83" s="212"/>
      <c r="AH83" s="212"/>
      <c r="AI83" s="212"/>
      <c r="AJ83" s="545"/>
    </row>
    <row r="84" spans="1:36" s="227" customFormat="1" ht="16.2" x14ac:dyDescent="0.25">
      <c r="A84" s="247" t="s">
        <v>613</v>
      </c>
      <c r="B84" s="248" t="s">
        <v>614</v>
      </c>
      <c r="C84" s="212">
        <v>-0.20963991863323414</v>
      </c>
      <c r="D84" s="212">
        <v>-0.14448917737337466</v>
      </c>
      <c r="E84" s="212">
        <v>-0.54921068401519779</v>
      </c>
      <c r="F84" s="212">
        <v>-0.22554394625611798</v>
      </c>
      <c r="G84" s="212">
        <v>-0.33679671282798368</v>
      </c>
      <c r="H84" s="212">
        <v>-0.11278785110650366</v>
      </c>
      <c r="I84" s="212">
        <v>-0.17555368005086486</v>
      </c>
      <c r="J84" s="212">
        <v>-0.2302952146172666</v>
      </c>
      <c r="K84" s="212">
        <v>-0.31636376190231869</v>
      </c>
      <c r="L84" s="212">
        <v>-0.48919711179092223</v>
      </c>
      <c r="M84" s="212">
        <v>-0.24383116939137089</v>
      </c>
      <c r="N84" s="212">
        <v>-0.45587223913183711</v>
      </c>
      <c r="O84" s="212">
        <v>-0.13730063520748537</v>
      </c>
      <c r="P84" s="212">
        <v>-0.31843696985284442</v>
      </c>
      <c r="Q84" s="212">
        <v>-0.25385361206022422</v>
      </c>
      <c r="R84" s="212">
        <v>-4.4110365528091285E-2</v>
      </c>
      <c r="S84" s="212">
        <v>-2.8378756910755167E-2</v>
      </c>
      <c r="T84" s="212">
        <v>6.7175201757492614E-2</v>
      </c>
      <c r="U84" s="212">
        <v>-4.2985503934879182E-2</v>
      </c>
      <c r="V84" s="212">
        <v>-8.4166690884341866E-2</v>
      </c>
      <c r="W84" s="212">
        <v>-0.12422309222588251</v>
      </c>
      <c r="X84" s="212">
        <v>0.12061998938446467</v>
      </c>
      <c r="Y84" s="212">
        <v>-2.3305955846260017E-2</v>
      </c>
      <c r="Z84" s="212">
        <v>-8.3723360950596556E-2</v>
      </c>
      <c r="AA84" s="212">
        <v>-0.31970664040265367</v>
      </c>
      <c r="AB84" s="212">
        <v>-4.5275494003404394E-2</v>
      </c>
      <c r="AC84" s="212">
        <v>-7.0912903807506505E-2</v>
      </c>
      <c r="AD84" s="212">
        <v>-0.29555047104726595</v>
      </c>
      <c r="AE84" s="212">
        <v>-0.24151489056657108</v>
      </c>
      <c r="AF84" s="212">
        <v>-0.33771536510944294</v>
      </c>
      <c r="AG84" s="212" t="e">
        <v>#DIV/0!</v>
      </c>
      <c r="AH84" s="212">
        <v>-3.2083708316755319E-2</v>
      </c>
      <c r="AI84" s="212">
        <v>-0.29915737379702673</v>
      </c>
      <c r="AJ84" s="545"/>
    </row>
    <row r="85" spans="1:36" s="227" customFormat="1" x14ac:dyDescent="0.25">
      <c r="A85" s="247"/>
      <c r="B85" s="248" t="s">
        <v>615</v>
      </c>
      <c r="C85" s="212">
        <v>0.10064053015973826</v>
      </c>
      <c r="D85" s="212">
        <v>0.16218388461974403</v>
      </c>
      <c r="E85" s="212">
        <v>0.19570383092736141</v>
      </c>
      <c r="F85" s="212">
        <v>0.15711701737030781</v>
      </c>
      <c r="G85" s="212">
        <v>0.16457346456813485</v>
      </c>
      <c r="H85" s="212">
        <v>0.27816779288310306</v>
      </c>
      <c r="I85" s="212">
        <v>8.4347853988026467E-2</v>
      </c>
      <c r="J85" s="212">
        <v>2.4799722709340444E-8</v>
      </c>
      <c r="K85" s="212">
        <v>0.18779481315120156</v>
      </c>
      <c r="L85" s="212">
        <v>0.20359191802436599</v>
      </c>
      <c r="M85" s="212">
        <v>6.3928273225309626E-2</v>
      </c>
      <c r="N85" s="212">
        <v>0.20461140596424734</v>
      </c>
      <c r="O85" s="212">
        <v>0.11173763966531804</v>
      </c>
      <c r="P85" s="212">
        <v>0.18811528393113994</v>
      </c>
      <c r="Q85" s="212">
        <v>0.14184968097824305</v>
      </c>
      <c r="R85" s="212">
        <v>0.14496702116187843</v>
      </c>
      <c r="S85" s="212">
        <v>0.14948622804923953</v>
      </c>
      <c r="T85" s="212">
        <v>0.17888242811055588</v>
      </c>
      <c r="U85" s="212">
        <v>0.19331318462632172</v>
      </c>
      <c r="V85" s="212">
        <v>6.8854884370306265E-3</v>
      </c>
      <c r="W85" s="212">
        <v>0.16280394223186101</v>
      </c>
      <c r="X85" s="212">
        <v>0.65820977647490109</v>
      </c>
      <c r="Y85" s="212">
        <v>6.1220136006057538E-2</v>
      </c>
      <c r="Z85" s="212">
        <v>0.27157371230120791</v>
      </c>
      <c r="AA85" s="212">
        <v>0.36914433311833428</v>
      </c>
      <c r="AB85" s="212">
        <v>0.30026517266825237</v>
      </c>
      <c r="AC85" s="212">
        <v>0.20624919574899556</v>
      </c>
      <c r="AD85" s="212">
        <v>0.15835269521503526</v>
      </c>
      <c r="AE85" s="212">
        <v>5.2729737192941356E-2</v>
      </c>
      <c r="AF85" s="212">
        <v>0.19031677278615963</v>
      </c>
      <c r="AG85" s="212" t="e">
        <v>#DIV/0!</v>
      </c>
      <c r="AH85" s="212">
        <v>0.38950750490279407</v>
      </c>
      <c r="AI85" s="212">
        <v>0.16323037028282866</v>
      </c>
      <c r="AJ85" s="545"/>
    </row>
    <row r="86" spans="1:36" s="227" customFormat="1" x14ac:dyDescent="0.25">
      <c r="A86" s="247"/>
      <c r="B86" s="248"/>
      <c r="C86" s="212"/>
      <c r="D86" s="212"/>
      <c r="E86" s="212"/>
      <c r="F86" s="212"/>
      <c r="G86" s="212"/>
      <c r="H86" s="212"/>
      <c r="I86" s="212"/>
      <c r="J86" s="212"/>
      <c r="K86" s="212"/>
      <c r="L86" s="212"/>
      <c r="M86" s="212"/>
      <c r="N86" s="212"/>
      <c r="O86" s="212"/>
      <c r="P86" s="212"/>
      <c r="Q86" s="212"/>
      <c r="R86" s="212"/>
      <c r="S86" s="212"/>
      <c r="T86" s="212"/>
      <c r="U86" s="212"/>
      <c r="V86" s="212"/>
      <c r="W86" s="212"/>
      <c r="X86" s="212"/>
      <c r="Y86" s="212"/>
      <c r="Z86" s="212"/>
      <c r="AA86" s="212"/>
      <c r="AB86" s="212"/>
      <c r="AC86" s="212"/>
      <c r="AD86" s="212"/>
      <c r="AE86" s="212"/>
      <c r="AF86" s="212"/>
      <c r="AG86" s="212"/>
      <c r="AH86" s="212"/>
      <c r="AI86" s="212"/>
      <c r="AJ86" s="545"/>
    </row>
    <row r="87" spans="1:36" s="227" customFormat="1" x14ac:dyDescent="0.25">
      <c r="A87" s="247" t="s">
        <v>616</v>
      </c>
      <c r="B87" s="248" t="s">
        <v>617</v>
      </c>
      <c r="C87" s="212">
        <v>9.2130777294900851E-2</v>
      </c>
      <c r="D87" s="212">
        <v>0.10914483754364124</v>
      </c>
      <c r="E87" s="212">
        <v>9.6240810272008759E-2</v>
      </c>
      <c r="F87" s="212">
        <v>8.0396477232800106E-2</v>
      </c>
      <c r="G87" s="212">
        <v>9.5452396978905604E-2</v>
      </c>
      <c r="H87" s="212">
        <v>8.8458809186677298E-2</v>
      </c>
      <c r="I87" s="212">
        <v>9.2152640196559707E-2</v>
      </c>
      <c r="J87" s="212">
        <v>0.11693943109335689</v>
      </c>
      <c r="K87" s="212">
        <v>0.19881693014251245</v>
      </c>
      <c r="L87" s="212">
        <v>8.9786543346959999E-2</v>
      </c>
      <c r="M87" s="212">
        <v>9.7513352641867793E-2</v>
      </c>
      <c r="N87" s="212">
        <v>0.10026623068115821</v>
      </c>
      <c r="O87" s="212">
        <v>7.1037161226647272E-2</v>
      </c>
      <c r="P87" s="212">
        <v>0.19331941767048161</v>
      </c>
      <c r="Q87" s="212">
        <v>0.11204968801441548</v>
      </c>
      <c r="R87" s="212">
        <v>9.5842965358993559E-2</v>
      </c>
      <c r="S87" s="212">
        <v>9.0438260064387738E-2</v>
      </c>
      <c r="T87" s="212">
        <v>0.2109646629991162</v>
      </c>
      <c r="U87" s="212">
        <v>0.30456620228480474</v>
      </c>
      <c r="V87" s="212">
        <v>0.16143603703916554</v>
      </c>
      <c r="W87" s="212">
        <v>0.17630462152436688</v>
      </c>
      <c r="X87" s="212">
        <v>8.3737196811802014E-2</v>
      </c>
      <c r="Y87" s="212">
        <v>0.33835746199901412</v>
      </c>
      <c r="Z87" s="212">
        <v>0.17179237241461143</v>
      </c>
      <c r="AA87" s="212">
        <v>9.1381767209016099E-2</v>
      </c>
      <c r="AB87" s="212">
        <v>0.20013250679910125</v>
      </c>
      <c r="AC87" s="212">
        <v>0.12700529032214414</v>
      </c>
      <c r="AD87" s="212">
        <v>0.10208288759212321</v>
      </c>
      <c r="AE87" s="212">
        <v>0.10011081959416523</v>
      </c>
      <c r="AF87" s="212">
        <v>0.16762295745191383</v>
      </c>
      <c r="AG87" s="212" t="e">
        <v>#DIV/0!</v>
      </c>
      <c r="AH87" s="212">
        <v>0.15277854602871035</v>
      </c>
      <c r="AI87" s="212">
        <v>9.6801097567902186E-2</v>
      </c>
      <c r="AJ87" s="545"/>
    </row>
    <row r="88" spans="1:36" s="227" customFormat="1" x14ac:dyDescent="0.25">
      <c r="A88" s="247" t="s">
        <v>618</v>
      </c>
      <c r="B88" s="248" t="s">
        <v>619</v>
      </c>
      <c r="C88" s="212">
        <v>1.1473107053894278</v>
      </c>
      <c r="D88" s="212">
        <v>1.2106084849332013</v>
      </c>
      <c r="E88" s="212">
        <v>1.1166689728507109</v>
      </c>
      <c r="F88" s="212">
        <v>1.1342582879602847</v>
      </c>
      <c r="G88" s="212">
        <v>1.1464100487771125</v>
      </c>
      <c r="H88" s="212">
        <v>1.19115027795168</v>
      </c>
      <c r="I88" s="212">
        <v>1.1314050996006202</v>
      </c>
      <c r="J88" s="212">
        <v>1.1690660814750338</v>
      </c>
      <c r="K88" s="212">
        <v>0.99410037135787632</v>
      </c>
      <c r="L88" s="212">
        <v>1.061774737802436</v>
      </c>
      <c r="M88" s="212">
        <v>1.1204275203471148</v>
      </c>
      <c r="N88" s="212">
        <v>1.1871023985665106</v>
      </c>
      <c r="O88" s="212">
        <v>1.1385124425096897</v>
      </c>
      <c r="P88" s="212">
        <v>1.037160193175372</v>
      </c>
      <c r="Q88" s="212">
        <v>1.1136790553621461</v>
      </c>
      <c r="R88" s="212">
        <v>1.0921879881099299</v>
      </c>
      <c r="S88" s="212">
        <v>1.1817279482589287</v>
      </c>
      <c r="T88" s="212">
        <v>1.290932307290104</v>
      </c>
      <c r="U88" s="212">
        <v>1.1208809803616306</v>
      </c>
      <c r="V88" s="212">
        <v>1.0692006361327209</v>
      </c>
      <c r="W88" s="212">
        <v>1.3075734132786638</v>
      </c>
      <c r="X88" s="212">
        <v>1.1721987628970225</v>
      </c>
      <c r="Y88" s="212">
        <v>1.2375592870468901</v>
      </c>
      <c r="Z88" s="212">
        <v>1.103315602473232</v>
      </c>
      <c r="AA88" s="212">
        <v>1.0939999842747161</v>
      </c>
      <c r="AB88" s="212">
        <v>1.0344249188855807</v>
      </c>
      <c r="AC88" s="212">
        <v>1.1202572274744631</v>
      </c>
      <c r="AD88" s="212">
        <v>1.1345568119315599</v>
      </c>
      <c r="AE88" s="212">
        <v>1.1269309973845703</v>
      </c>
      <c r="AF88" s="212">
        <v>1.0157066018597802</v>
      </c>
      <c r="AG88" s="212">
        <v>1</v>
      </c>
      <c r="AH88" s="212">
        <v>1.1043112866700795</v>
      </c>
      <c r="AI88" s="212">
        <v>1.1449878647379499</v>
      </c>
      <c r="AJ88" s="545"/>
    </row>
    <row r="89" spans="1:36" s="227" customFormat="1" x14ac:dyDescent="0.25">
      <c r="A89" s="247" t="s">
        <v>620</v>
      </c>
      <c r="B89" s="250" t="s">
        <v>621</v>
      </c>
      <c r="C89" s="251">
        <v>8.0301505827603356E-2</v>
      </c>
      <c r="D89" s="251">
        <v>9.0157006911828819E-2</v>
      </c>
      <c r="E89" s="251">
        <v>8.6185622249643476E-2</v>
      </c>
      <c r="F89" s="251">
        <v>7.0880220216310325E-2</v>
      </c>
      <c r="G89" s="251">
        <v>8.3262003050937727E-2</v>
      </c>
      <c r="H89" s="251">
        <v>7.4263349322129524E-2</v>
      </c>
      <c r="I89" s="251">
        <v>8.144973027705911E-2</v>
      </c>
      <c r="J89" s="251">
        <v>0.10002807621089485</v>
      </c>
      <c r="K89" s="251">
        <v>0.19999683721166051</v>
      </c>
      <c r="L89" s="251">
        <v>8.4562704451597664E-2</v>
      </c>
      <c r="M89" s="251">
        <v>8.7032271941747383E-2</v>
      </c>
      <c r="N89" s="251">
        <v>8.4463000666357868E-2</v>
      </c>
      <c r="O89" s="251">
        <v>6.2394716626948662E-2</v>
      </c>
      <c r="P89" s="251">
        <v>0.18639301714676731</v>
      </c>
      <c r="Q89" s="251">
        <v>0.10061218936902712</v>
      </c>
      <c r="R89" s="251">
        <v>8.7753176561530602E-2</v>
      </c>
      <c r="S89" s="251">
        <v>7.653052481125866E-2</v>
      </c>
      <c r="T89" s="251">
        <v>0.16342039145489237</v>
      </c>
      <c r="U89" s="251">
        <v>0.27172037675805893</v>
      </c>
      <c r="V89" s="251">
        <v>0.15098759913113849</v>
      </c>
      <c r="W89" s="251">
        <v>0.13483344012195334</v>
      </c>
      <c r="X89" s="251">
        <v>7.1436005106207665E-2</v>
      </c>
      <c r="Y89" s="251">
        <v>0.27340707272813997</v>
      </c>
      <c r="Z89" s="251">
        <v>0.15570555879887446</v>
      </c>
      <c r="AA89" s="251">
        <v>8.3529952945656599E-2</v>
      </c>
      <c r="AB89" s="251">
        <v>0.19347224060950738</v>
      </c>
      <c r="AC89" s="251">
        <v>0.1133715428986503</v>
      </c>
      <c r="AD89" s="251">
        <v>8.9976003421396916E-2</v>
      </c>
      <c r="AE89" s="251">
        <v>8.8834915204663564E-2</v>
      </c>
      <c r="AF89" s="251">
        <v>0.16503088307685768</v>
      </c>
      <c r="AG89" s="251" t="e">
        <v>#DIV/0!</v>
      </c>
      <c r="AH89" s="251">
        <v>0.13834735538146681</v>
      </c>
      <c r="AI89" s="543">
        <v>8.4543339321816111E-2</v>
      </c>
      <c r="AJ89" s="546"/>
    </row>
    <row r="90" spans="1:36" s="227" customFormat="1" x14ac:dyDescent="0.25">
      <c r="A90" s="247"/>
      <c r="D90" s="252"/>
      <c r="AJ90" s="212"/>
    </row>
    <row r="837" spans="1:15" s="82" customFormat="1" x14ac:dyDescent="0.25">
      <c r="A837" s="60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</row>
    <row r="1038" spans="1:15" s="82" customFormat="1" x14ac:dyDescent="0.25">
      <c r="A1038" s="60"/>
      <c r="C1038" s="115"/>
      <c r="D1038" s="115"/>
      <c r="E1038" s="115"/>
      <c r="F1038" s="115"/>
      <c r="G1038" s="115"/>
      <c r="H1038" s="115"/>
      <c r="I1038" s="115"/>
      <c r="J1038" s="115"/>
      <c r="K1038" s="115"/>
      <c r="L1038" s="115"/>
      <c r="M1038" s="115"/>
      <c r="N1038" s="115"/>
      <c r="O1038" s="115"/>
    </row>
    <row r="1087" spans="1:15" s="82" customFormat="1" x14ac:dyDescent="0.25">
      <c r="A1087" s="60"/>
      <c r="C1087" s="115"/>
      <c r="D1087" s="115"/>
      <c r="E1087" s="115"/>
      <c r="F1087" s="115"/>
      <c r="G1087" s="115"/>
      <c r="H1087" s="115"/>
      <c r="I1087" s="115"/>
      <c r="J1087" s="115"/>
      <c r="K1087" s="115"/>
      <c r="L1087" s="115"/>
      <c r="M1087" s="115"/>
      <c r="N1087" s="115"/>
      <c r="O1087" s="115"/>
    </row>
  </sheetData>
  <customSheetViews>
    <customSheetView guid="{CFED1871-9B9D-472F-82C9-C68C06036B2E}" scale="75" showGridLines="0" hiddenRows="1" hiddenColumns="1">
      <pane xSplit="3" ySplit="8" topLeftCell="D30" activePane="bottomRight" state="frozen"/>
      <selection pane="bottomRight" activeCell="F14" sqref="F13:F14"/>
      <pageMargins left="0.7" right="0.7" top="0.75" bottom="0.75" header="0.3" footer="0.3"/>
      <pageSetup paperSize="9" orientation="portrait" r:id="rId1"/>
    </customSheetView>
  </customSheetViews>
  <conditionalFormatting sqref="C2:C3 C5:C7 C9:AH10 AI9:AI41 C11:Q18 R11:AH41 D19:Q41 C80:AI81 C90:O1048576">
    <cfRule type="containsErrors" dxfId="12" priority="324">
      <formula>ISERROR(C2)</formula>
    </cfRule>
  </conditionalFormatting>
  <conditionalFormatting sqref="C19:C29">
    <cfRule type="containsErrors" dxfId="11" priority="227">
      <formula>ISERROR(C19)</formula>
    </cfRule>
  </conditionalFormatting>
  <conditionalFormatting sqref="C31:C44">
    <cfRule type="containsErrors" dxfId="10" priority="157">
      <formula>ISERROR(C31)</formula>
    </cfRule>
  </conditionalFormatting>
  <conditionalFormatting sqref="C46:C89">
    <cfRule type="containsErrors" dxfId="9" priority="10">
      <formula>ISERROR(C46)</formula>
    </cfRule>
  </conditionalFormatting>
  <conditionalFormatting sqref="D2:O7">
    <cfRule type="containsErrors" dxfId="8" priority="3">
      <formula>ISERROR(D2)</formula>
    </cfRule>
  </conditionalFormatting>
  <conditionalFormatting sqref="D42:AI89">
    <cfRule type="containsErrors" dxfId="7" priority="165">
      <formula>ISERROR(D42)</formula>
    </cfRule>
  </conditionalFormatting>
  <conditionalFormatting sqref="AK45">
    <cfRule type="containsErrors" dxfId="6" priority="321">
      <formula>ISERROR(AK45)</formula>
    </cfRule>
  </conditionalFormatting>
  <conditionalFormatting sqref="AK19:AL29">
    <cfRule type="containsErrors" dxfId="5" priority="79">
      <formula>ISERROR(AK19)</formula>
    </cfRule>
  </conditionalFormatting>
  <conditionalFormatting sqref="AK32:AL44">
    <cfRule type="containsErrors" dxfId="4" priority="34">
      <formula>ISERROR(AK32)</formula>
    </cfRule>
  </conditionalFormatting>
  <conditionalFormatting sqref="AK63:AL73">
    <cfRule type="containsErrors" dxfId="3" priority="19">
      <formula>ISERROR(AK63)</formula>
    </cfRule>
  </conditionalFormatting>
  <pageMargins left="0.7" right="0.7" top="0.75" bottom="0.75" header="0.3" footer="0.3"/>
  <pageSetup paperSize="9" orientation="portrait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Hoja15"/>
  <dimension ref="A1:CT1121"/>
  <sheetViews>
    <sheetView showGridLines="0" zoomScale="70" zoomScaleNormal="70" workbookViewId="0">
      <pane xSplit="3" ySplit="6" topLeftCell="D7" activePane="bottomRight" state="frozen"/>
      <selection activeCell="C349" sqref="C349:AV349"/>
      <selection pane="topRight" activeCell="C349" sqref="C349:AV349"/>
      <selection pane="bottomLeft" activeCell="C349" sqref="C349:AV349"/>
      <selection pane="bottomRight" activeCell="A251" sqref="A251:XFD271"/>
    </sheetView>
  </sheetViews>
  <sheetFormatPr defaultColWidth="11.44140625" defaultRowHeight="13.8" x14ac:dyDescent="0.25"/>
  <cols>
    <col min="1" max="1" width="2.77734375" style="11" customWidth="1"/>
    <col min="2" max="2" width="25.21875" style="11" customWidth="1"/>
    <col min="3" max="3" width="66.21875" style="11" customWidth="1"/>
    <col min="4" max="4" width="21.77734375" style="11" bestFit="1" customWidth="1"/>
    <col min="5" max="5" width="18.5546875" style="11" bestFit="1" customWidth="1"/>
    <col min="6" max="6" width="20.44140625" style="11" bestFit="1" customWidth="1"/>
    <col min="7" max="7" width="25" style="11" bestFit="1" customWidth="1"/>
    <col min="8" max="8" width="27.44140625" style="11" bestFit="1" customWidth="1"/>
    <col min="9" max="9" width="17.21875" style="11" bestFit="1" customWidth="1"/>
    <col min="10" max="10" width="24.21875" style="11" bestFit="1" customWidth="1"/>
    <col min="11" max="11" width="18.44140625" style="11" bestFit="1" customWidth="1"/>
    <col min="12" max="12" width="18" style="11" bestFit="1" customWidth="1"/>
    <col min="13" max="13" width="33.21875" style="11" bestFit="1" customWidth="1"/>
    <col min="14" max="14" width="27.21875" style="11" bestFit="1" customWidth="1"/>
    <col min="15" max="15" width="16" style="11" bestFit="1" customWidth="1"/>
    <col min="16" max="16" width="19" style="11" bestFit="1" customWidth="1"/>
    <col min="17" max="17" width="20.5546875" style="11" bestFit="1" customWidth="1"/>
    <col min="18" max="18" width="18.44140625" style="11" bestFit="1" customWidth="1"/>
    <col min="19" max="19" width="16.44140625" style="11" bestFit="1" customWidth="1"/>
    <col min="20" max="20" width="21" style="11" bestFit="1" customWidth="1"/>
    <col min="21" max="21" width="25.5546875" style="11" bestFit="1" customWidth="1"/>
    <col min="22" max="22" width="17.5546875" style="11" bestFit="1" customWidth="1"/>
    <col min="23" max="23" width="27.44140625" style="11" bestFit="1" customWidth="1"/>
    <col min="24" max="24" width="17.5546875" style="11" bestFit="1" customWidth="1"/>
    <col min="25" max="25" width="14.44140625" style="11" bestFit="1" customWidth="1"/>
    <col min="26" max="26" width="18.5546875" style="11" bestFit="1" customWidth="1"/>
    <col min="27" max="27" width="22.21875" style="11" bestFit="1" customWidth="1"/>
    <col min="28" max="28" width="33.5546875" style="11" bestFit="1" customWidth="1"/>
    <col min="29" max="29" width="22.21875" style="11" bestFit="1" customWidth="1"/>
    <col min="30" max="30" width="27.44140625" style="11" bestFit="1" customWidth="1"/>
    <col min="31" max="31" width="22.5546875" style="11" bestFit="1" customWidth="1"/>
    <col min="32" max="32" width="27.44140625" style="11" bestFit="1" customWidth="1"/>
    <col min="33" max="33" width="18.44140625" style="11" bestFit="1" customWidth="1"/>
    <col min="34" max="34" width="15.21875" style="11" bestFit="1" customWidth="1"/>
    <col min="35" max="36" width="27.44140625" style="11" bestFit="1" customWidth="1"/>
    <col min="37" max="16384" width="11.44140625" style="11"/>
  </cols>
  <sheetData>
    <row r="1" spans="1:98" s="2" customFormat="1" x14ac:dyDescent="0.25">
      <c r="H1" s="72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</row>
    <row r="2" spans="1:98" s="2" customFormat="1" x14ac:dyDescent="0.25">
      <c r="B2" s="12" t="s">
        <v>722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</row>
    <row r="3" spans="1:98" s="2" customFormat="1" x14ac:dyDescent="0.25">
      <c r="B3" s="35" t="str">
        <f>BALANCE!B3</f>
        <v>SISTEMA DE BANCOS PRIVADOS</v>
      </c>
      <c r="H3" s="74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</row>
    <row r="4" spans="1:98" s="2" customFormat="1" x14ac:dyDescent="0.25">
      <c r="B4" s="23">
        <f>BALANCE!B4</f>
        <v>44439</v>
      </c>
      <c r="C4" s="36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</row>
    <row r="5" spans="1:98" s="1" customFormat="1" ht="15" customHeight="1" x14ac:dyDescent="0.25">
      <c r="A5" s="190"/>
      <c r="B5" s="110"/>
      <c r="C5" s="58"/>
      <c r="D5" s="101"/>
      <c r="E5" s="101"/>
      <c r="F5" s="101"/>
      <c r="G5" s="101"/>
      <c r="H5" s="101"/>
      <c r="I5" s="101"/>
      <c r="J5" s="101"/>
      <c r="K5" s="100"/>
      <c r="L5" s="100"/>
      <c r="M5" s="100"/>
      <c r="N5" s="100"/>
      <c r="O5" s="101"/>
      <c r="P5" s="111"/>
      <c r="Q5" s="111"/>
      <c r="R5" s="111"/>
      <c r="S5" s="111"/>
      <c r="T5" s="111"/>
      <c r="U5" s="111"/>
      <c r="V5" s="93"/>
      <c r="W5" s="111"/>
      <c r="X5" s="111"/>
      <c r="Y5" s="93"/>
      <c r="Z5" s="111"/>
      <c r="AA5" s="93"/>
      <c r="AB5" s="111"/>
      <c r="AC5" s="93"/>
      <c r="AD5" s="111"/>
      <c r="AE5" s="111"/>
      <c r="AF5" s="569" t="s">
        <v>1221</v>
      </c>
      <c r="AG5" s="570"/>
      <c r="AH5" s="570"/>
      <c r="AI5" s="571"/>
      <c r="AJ5" s="3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</row>
    <row r="6" spans="1:98" s="342" customFormat="1" ht="48.75" customHeight="1" x14ac:dyDescent="0.3">
      <c r="A6" s="338"/>
      <c r="B6" s="344" t="s">
        <v>10</v>
      </c>
      <c r="C6" s="345"/>
      <c r="D6" s="346" t="str">
        <f>+BALANCE!D8</f>
        <v>BP GUAYAQUIL</v>
      </c>
      <c r="E6" s="323" t="str">
        <f>+BALANCE!E8</f>
        <v>BP PACIFICO</v>
      </c>
      <c r="F6" s="323" t="str">
        <f>+BALANCE!F8</f>
        <v>BP PICHINCHA</v>
      </c>
      <c r="G6" s="323" t="str">
        <f>+BALANCE!G8</f>
        <v>BP PRODUBANCO</v>
      </c>
      <c r="H6" s="347" t="str">
        <f>+BALANCE!H8</f>
        <v>BANCOS PRIVADOS GRANDES</v>
      </c>
      <c r="I6" s="323" t="str">
        <f>+BALANCE!I8</f>
        <v>BP AUSTRO</v>
      </c>
      <c r="J6" s="323" t="str">
        <f>+BALANCE!J8</f>
        <v>BP BOLIVARIANO</v>
      </c>
      <c r="K6" s="339" t="str">
        <f>+BALANCE!K8</f>
        <v>BP CITIBANK</v>
      </c>
      <c r="L6" s="340" t="str">
        <f>+BALANCE!L8</f>
        <v>BP DINERS</v>
      </c>
      <c r="M6" s="340" t="str">
        <f>+BALANCE!M8</f>
        <v>BP GENERAL RUMIÑAHUI</v>
      </c>
      <c r="N6" s="339" t="str">
        <f>+BALANCE!N8</f>
        <v>BP INTERNACIONAL</v>
      </c>
      <c r="O6" s="323" t="str">
        <f>+BALANCE!O8</f>
        <v>BP LOJA</v>
      </c>
      <c r="P6" s="323" t="str">
        <f>+BALANCE!P8</f>
        <v>BP MACHALA</v>
      </c>
      <c r="Q6" s="323" t="str">
        <f>+BALANCE!Q8</f>
        <v>BP SOLIDARIO</v>
      </c>
      <c r="R6" s="347" t="str">
        <f>+BALANCE!R8</f>
        <v>BANCOS PRIVADOS MEDIANOS</v>
      </c>
      <c r="S6" s="323" t="str">
        <f>+BALANCE!S8</f>
        <v>BP PROCREDIT</v>
      </c>
      <c r="T6" s="323" t="str">
        <f>+BALANCE!T8</f>
        <v>BP AMAZONAS</v>
      </c>
      <c r="U6" s="323" t="str">
        <f>+BALANCE!U8</f>
        <v>BP COMERCIAL DE MANABI</v>
      </c>
      <c r="V6" s="340" t="str">
        <f>+BALANCE!V8</f>
        <v>BP LITORAL</v>
      </c>
      <c r="W6" s="323" t="str">
        <f>+BALANCE!W8</f>
        <v>BP COOPNACIONAL</v>
      </c>
      <c r="X6" s="323" t="str">
        <f>+BALANCE!X8</f>
        <v>BP CAPITAL</v>
      </c>
      <c r="Y6" s="343" t="str">
        <f>+BALANCE!Y8</f>
        <v>BP FINCA S.A.</v>
      </c>
      <c r="Z6" s="323" t="str">
        <f>+BALANCE!Z8</f>
        <v>BP DELBANK</v>
      </c>
      <c r="AA6" s="343" t="str">
        <f>+BALANCE!AA8</f>
        <v>BP D-MIRO S.A.</v>
      </c>
      <c r="AB6" s="323" t="str">
        <f>+BALANCE!AB8</f>
        <v>BP BANCO  DESARROLLO DE LOS PUEBLOS  S.A., CODESARROLLO</v>
      </c>
      <c r="AC6" s="343" t="str">
        <f>+BALANCE!AC8</f>
        <v>BP VISIONFUND ECUADOR S.A.</v>
      </c>
      <c r="AD6" s="347" t="str">
        <f>+BALANCE!AD8</f>
        <v>BANCOS PRIVADOS PEQUEÑOS</v>
      </c>
      <c r="AE6" s="347" t="str">
        <f>+BALANCE!AE8</f>
        <v>TOTAL BANCOS PRIVADOS</v>
      </c>
      <c r="AF6" s="339" t="str">
        <f>+BALANCE!AF8</f>
        <v xml:space="preserve">BANCOS PRIVADOS COMERCIALES     </v>
      </c>
      <c r="AG6" s="340" t="str">
        <f>+BALANCE!AG8</f>
        <v xml:space="preserve">BANCOS PRIVADOS CONSUMO     </v>
      </c>
      <c r="AH6" s="341" t="str">
        <f>+BALANCE!AH8</f>
        <v>BANCOS PRIVADOS VIVIENDA</v>
      </c>
      <c r="AI6" s="343" t="str">
        <f>+BALANCE!AI8</f>
        <v>BANCOS PRIVADOS DE MICROCRÉDITO</v>
      </c>
      <c r="AJ6" s="337" t="str">
        <f>+BALANCE!AJ8</f>
        <v>BANCA MULTIPLE</v>
      </c>
    </row>
    <row r="7" spans="1:98" x14ac:dyDescent="0.25">
      <c r="B7" s="15"/>
      <c r="AJ7" s="381"/>
    </row>
    <row r="8" spans="1:98" s="28" customFormat="1" x14ac:dyDescent="0.25">
      <c r="B8" s="472"/>
      <c r="C8" s="473" t="s">
        <v>1836</v>
      </c>
      <c r="D8" s="474">
        <f>SUM(D9:D13)</f>
        <v>1965958.5446500001</v>
      </c>
      <c r="E8" s="474">
        <f t="shared" ref="E8:AI8" si="0">SUM(E9:E13)</f>
        <v>1033915.7558999999</v>
      </c>
      <c r="F8" s="474">
        <f t="shared" si="0"/>
        <v>2870784.2461000001</v>
      </c>
      <c r="G8" s="474">
        <f t="shared" si="0"/>
        <v>2280498.0677299998</v>
      </c>
      <c r="H8" s="474">
        <f t="shared" si="0"/>
        <v>8151156.6143800002</v>
      </c>
      <c r="I8" s="474">
        <f t="shared" si="0"/>
        <v>633271.58942999993</v>
      </c>
      <c r="J8" s="474">
        <f t="shared" si="0"/>
        <v>1763588.05012</v>
      </c>
      <c r="K8" s="474">
        <f t="shared" si="0"/>
        <v>200456.66200000001</v>
      </c>
      <c r="L8" s="474">
        <f>SUM(L9:L13)</f>
        <v>112621.60348000001</v>
      </c>
      <c r="M8" s="474">
        <f t="shared" si="0"/>
        <v>63232.719570000001</v>
      </c>
      <c r="N8" s="474">
        <f t="shared" si="0"/>
        <v>2071709.6349200001</v>
      </c>
      <c r="O8" s="474">
        <f t="shared" si="0"/>
        <v>112089.1942</v>
      </c>
      <c r="P8" s="474">
        <f t="shared" si="0"/>
        <v>343438.71721999999</v>
      </c>
      <c r="Q8" s="474">
        <f t="shared" si="0"/>
        <v>33.756390000000003</v>
      </c>
      <c r="R8" s="474">
        <f t="shared" si="0"/>
        <v>5300441.9273300003</v>
      </c>
      <c r="S8" s="474">
        <f>SUM(S9:S13)</f>
        <v>335016.78590000002</v>
      </c>
      <c r="T8" s="474">
        <f t="shared" si="0"/>
        <v>62721.346950000006</v>
      </c>
      <c r="U8" s="474">
        <f t="shared" si="0"/>
        <v>15075.404410000001</v>
      </c>
      <c r="V8" s="474">
        <f t="shared" si="0"/>
        <v>4366.5357800000002</v>
      </c>
      <c r="W8" s="474">
        <f t="shared" si="0"/>
        <v>78805.760070000004</v>
      </c>
      <c r="X8" s="474">
        <f t="shared" si="0"/>
        <v>1036.2915599999999</v>
      </c>
      <c r="Y8" s="474">
        <f t="shared" si="0"/>
        <v>0</v>
      </c>
      <c r="Z8" s="474">
        <f t="shared" si="0"/>
        <v>7485.3438400000005</v>
      </c>
      <c r="AA8" s="474">
        <f t="shared" si="0"/>
        <v>0</v>
      </c>
      <c r="AB8" s="474">
        <f t="shared" si="0"/>
        <v>14187.03982</v>
      </c>
      <c r="AC8" s="474">
        <f>SUM(AC9:AC13)</f>
        <v>0</v>
      </c>
      <c r="AD8" s="474">
        <f t="shared" si="0"/>
        <v>518694.50832999998</v>
      </c>
      <c r="AE8" s="474">
        <f t="shared" si="0"/>
        <v>13970293.050039999</v>
      </c>
      <c r="AF8" s="474">
        <f t="shared" si="0"/>
        <v>2272166.2969199996</v>
      </c>
      <c r="AG8" s="474">
        <f t="shared" si="0"/>
        <v>180220.85882999998</v>
      </c>
      <c r="AH8" s="474">
        <f t="shared" si="0"/>
        <v>0</v>
      </c>
      <c r="AI8" s="474">
        <f t="shared" si="0"/>
        <v>0</v>
      </c>
      <c r="AJ8" s="475">
        <f>SUM(AJ9:AJ13)</f>
        <v>11517905.89429</v>
      </c>
    </row>
    <row r="9" spans="1:98" x14ac:dyDescent="0.25">
      <c r="B9" s="37" t="s">
        <v>622</v>
      </c>
      <c r="C9" s="189" t="s">
        <v>1022</v>
      </c>
      <c r="D9" s="22">
        <f>BALANCE!D93+BALANCE!D123+BALANCE!D153</f>
        <v>191967.30851</v>
      </c>
      <c r="E9" s="22">
        <f>BALANCE!E93+BALANCE!E123+BALANCE!E153</f>
        <v>58233.69371</v>
      </c>
      <c r="F9" s="22">
        <f>BALANCE!F93+BALANCE!F123+BALANCE!F153</f>
        <v>329965.68678999995</v>
      </c>
      <c r="G9" s="22">
        <f>BALANCE!G93+BALANCE!G123+BALANCE!G153</f>
        <v>212883.51519000001</v>
      </c>
      <c r="H9" s="22">
        <f>BALANCE!H93+BALANCE!H123+BALANCE!H153</f>
        <v>793050.20420000004</v>
      </c>
      <c r="I9" s="22">
        <f>BALANCE!I93+BALANCE!I123+BALANCE!I153</f>
        <v>42910.457220000004</v>
      </c>
      <c r="J9" s="22">
        <f>BALANCE!J93+BALANCE!J123+BALANCE!J153</f>
        <v>135238.87833000001</v>
      </c>
      <c r="K9" s="22">
        <f>BALANCE!K93+BALANCE!K123+BALANCE!K153</f>
        <v>39562.385999999999</v>
      </c>
      <c r="L9" s="22">
        <f>BALANCE!L93+BALANCE!L123+BALANCE!L153</f>
        <v>44413.870990000003</v>
      </c>
      <c r="M9" s="22">
        <f>BALANCE!M93+BALANCE!M123+BALANCE!M153</f>
        <v>8714.3526899999997</v>
      </c>
      <c r="N9" s="22">
        <f>BALANCE!N93+BALANCE!N123+BALANCE!N153</f>
        <v>148440.69736000002</v>
      </c>
      <c r="O9" s="22">
        <f>BALANCE!O93+BALANCE!O123+BALANCE!O153</f>
        <v>8129.3444099999997</v>
      </c>
      <c r="P9" s="22">
        <f>BALANCE!P93+BALANCE!P123+BALANCE!P153</f>
        <v>12597.009319999999</v>
      </c>
      <c r="Q9" s="22">
        <f>BALANCE!Q93+BALANCE!Q123+BALANCE!Q153</f>
        <v>0</v>
      </c>
      <c r="R9" s="22">
        <f>BALANCE!R93+BALANCE!R123+BALANCE!R153</f>
        <v>440006.99632000003</v>
      </c>
      <c r="S9" s="22">
        <f>BALANCE!S93+BALANCE!S123+BALANCE!S153</f>
        <v>11744.081909999999</v>
      </c>
      <c r="T9" s="22">
        <f>BALANCE!T93+BALANCE!T123+BALANCE!T153</f>
        <v>5412.8695299999999</v>
      </c>
      <c r="U9" s="22">
        <f>BALANCE!U93+BALANCE!U123+BALANCE!U153</f>
        <v>601.97824000000003</v>
      </c>
      <c r="V9" s="22">
        <f>BALANCE!V93+BALANCE!V123+BALANCE!V153</f>
        <v>240.38731999999999</v>
      </c>
      <c r="W9" s="22">
        <f>BALANCE!W93+BALANCE!W123+BALANCE!W153</f>
        <v>1245.66914</v>
      </c>
      <c r="X9" s="22">
        <f>BALANCE!X93+BALANCE!X123+BALANCE!X153</f>
        <v>285.10442</v>
      </c>
      <c r="Y9" s="22">
        <f>BALANCE!Y93+BALANCE!Y123+BALANCE!Y153</f>
        <v>0</v>
      </c>
      <c r="Z9" s="22">
        <f>BALANCE!Z93+BALANCE!Z123+BALANCE!Z153</f>
        <v>534.23434000000009</v>
      </c>
      <c r="AA9" s="22">
        <f>BALANCE!AA93+BALANCE!AA123+BALANCE!AA153</f>
        <v>0</v>
      </c>
      <c r="AB9" s="22">
        <f>BALANCE!AB93+BALANCE!AB123+BALANCE!AB153</f>
        <v>702.59853999999996</v>
      </c>
      <c r="AC9" s="22">
        <f>BALANCE!AC93+BALANCE!AC123+BALANCE!AC153</f>
        <v>0</v>
      </c>
      <c r="AD9" s="22">
        <f>BALANCE!AD93+BALANCE!AD123+BALANCE!AD153</f>
        <v>20766.923439999999</v>
      </c>
      <c r="AE9" s="22">
        <f>BALANCE!AE93+BALANCE!AE123+BALANCE!AE153</f>
        <v>1253824.12396</v>
      </c>
      <c r="AF9" s="22">
        <f>BALANCE!AF93+BALANCE!AF123+BALANCE!AF153</f>
        <v>188003.08336000002</v>
      </c>
      <c r="AG9" s="22">
        <f>BALANCE!AG93+BALANCE!AG123+BALANCE!AG153</f>
        <v>53368.611000000004</v>
      </c>
      <c r="AH9" s="22">
        <f>BALANCE!AH93+BALANCE!AH123+BALANCE!AH153</f>
        <v>0</v>
      </c>
      <c r="AI9" s="22">
        <f>BALANCE!AI93+BALANCE!AI123+BALANCE!AI153</f>
        <v>0</v>
      </c>
      <c r="AJ9" s="383">
        <f>BALANCE!AJ93+BALANCE!AJ123+BALANCE!AJ153</f>
        <v>1012452.4295999999</v>
      </c>
    </row>
    <row r="10" spans="1:98" x14ac:dyDescent="0.25">
      <c r="B10" s="37" t="s">
        <v>624</v>
      </c>
      <c r="C10" s="189" t="s">
        <v>1021</v>
      </c>
      <c r="D10" s="22">
        <f>BALANCE!D94+BALANCE!D124+BALANCE!D154</f>
        <v>302324.90251000004</v>
      </c>
      <c r="E10" s="22">
        <f>BALANCE!E94+BALANCE!E124+BALANCE!E154</f>
        <v>72598.445229999983</v>
      </c>
      <c r="F10" s="22">
        <f>BALANCE!F94+BALANCE!F124+BALANCE!F154</f>
        <v>386383.39065999998</v>
      </c>
      <c r="G10" s="22">
        <f>BALANCE!G94+BALANCE!G124+BALANCE!G154</f>
        <v>201500.78011999998</v>
      </c>
      <c r="H10" s="22">
        <f>BALANCE!H94+BALANCE!H124+BALANCE!H154</f>
        <v>962807.51851999993</v>
      </c>
      <c r="I10" s="22">
        <f>BALANCE!I94+BALANCE!I124+BALANCE!I154</f>
        <v>54671.145920000003</v>
      </c>
      <c r="J10" s="22">
        <f>BALANCE!J94+BALANCE!J124+BALANCE!J154</f>
        <v>225213.30590000001</v>
      </c>
      <c r="K10" s="22">
        <f>BALANCE!K94+BALANCE!K124+BALANCE!K154</f>
        <v>69975.350000000006</v>
      </c>
      <c r="L10" s="22">
        <f>BALANCE!L94+BALANCE!L124+BALANCE!L154</f>
        <v>17919.118409999999</v>
      </c>
      <c r="M10" s="22">
        <f>BALANCE!M94+BALANCE!M124+BALANCE!M154</f>
        <v>10324.095119999998</v>
      </c>
      <c r="N10" s="22">
        <f>BALANCE!N94+BALANCE!N124+BALANCE!N154</f>
        <v>239624.57055999999</v>
      </c>
      <c r="O10" s="22">
        <f>BALANCE!O94+BALANCE!O124+BALANCE!O154</f>
        <v>9563.5507899999993</v>
      </c>
      <c r="P10" s="22">
        <f>BALANCE!P94+BALANCE!P124+BALANCE!P154</f>
        <v>17169.359779999999</v>
      </c>
      <c r="Q10" s="22">
        <f>BALANCE!Q94+BALANCE!Q124+BALANCE!Q154</f>
        <v>33.756390000000003</v>
      </c>
      <c r="R10" s="22">
        <f>BALANCE!R94+BALANCE!R124+BALANCE!R154</f>
        <v>644494.2528700002</v>
      </c>
      <c r="S10" s="22">
        <f>BALANCE!S94+BALANCE!S124+BALANCE!S154</f>
        <v>24839.288160000004</v>
      </c>
      <c r="T10" s="22">
        <f>BALANCE!T94+BALANCE!T124+BALANCE!T154</f>
        <v>9008.3043499999985</v>
      </c>
      <c r="U10" s="22">
        <f>BALANCE!U94+BALANCE!U124+BALANCE!U154</f>
        <v>1120.8529599999999</v>
      </c>
      <c r="V10" s="22">
        <f>BALANCE!V94+BALANCE!V124+BALANCE!V154</f>
        <v>432.65267999999998</v>
      </c>
      <c r="W10" s="22">
        <f>BALANCE!W94+BALANCE!W124+BALANCE!W154</f>
        <v>10492.293949999999</v>
      </c>
      <c r="X10" s="22">
        <f>BALANCE!X94+BALANCE!X124+BALANCE!X154</f>
        <v>400.83031</v>
      </c>
      <c r="Y10" s="22">
        <f>BALANCE!Y94+BALANCE!Y124+BALANCE!Y154</f>
        <v>0</v>
      </c>
      <c r="Z10" s="22">
        <f>BALANCE!Z94+BALANCE!Z124+BALANCE!Z154</f>
        <v>895.70983000000001</v>
      </c>
      <c r="AA10" s="22">
        <f>BALANCE!AA94+BALANCE!AA124+BALANCE!AA154</f>
        <v>0</v>
      </c>
      <c r="AB10" s="22">
        <f>BALANCE!AB94+BALANCE!AB124+BALANCE!AB154</f>
        <v>1394.4574500000001</v>
      </c>
      <c r="AC10" s="22">
        <f>BALANCE!AC94+BALANCE!AC124+BALANCE!AC154</f>
        <v>0</v>
      </c>
      <c r="AD10" s="22">
        <f>BALANCE!AD94+BALANCE!AD124+BALANCE!AD154</f>
        <v>48584.389690000011</v>
      </c>
      <c r="AE10" s="22">
        <f>BALANCE!AE94+BALANCE!AE124+BALANCE!AE154</f>
        <v>1655886.1610800002</v>
      </c>
      <c r="AF10" s="22">
        <f>BALANCE!AF94+BALANCE!AF124+BALANCE!AF154</f>
        <v>309599.92055999994</v>
      </c>
      <c r="AG10" s="22">
        <f>BALANCE!AG94+BALANCE!AG124+BALANCE!AG154</f>
        <v>28675.866209999993</v>
      </c>
      <c r="AH10" s="22">
        <f>BALANCE!AH94+BALANCE!AH124+BALANCE!AH154</f>
        <v>0</v>
      </c>
      <c r="AI10" s="22">
        <f>BALANCE!AI94+BALANCE!AI124+BALANCE!AI154</f>
        <v>0</v>
      </c>
      <c r="AJ10" s="383">
        <f>BALANCE!AJ94+BALANCE!AJ124+BALANCE!AJ154</f>
        <v>1317610.3743100001</v>
      </c>
    </row>
    <row r="11" spans="1:98" x14ac:dyDescent="0.25">
      <c r="B11" s="37" t="s">
        <v>626</v>
      </c>
      <c r="C11" s="189" t="s">
        <v>1023</v>
      </c>
      <c r="D11" s="22">
        <f>BALANCE!D95+BALANCE!D125+BALANCE!D155</f>
        <v>266772.85139000008</v>
      </c>
      <c r="E11" s="22">
        <f>BALANCE!E95+BALANCE!E125+BALANCE!E155</f>
        <v>111378.65901</v>
      </c>
      <c r="F11" s="22">
        <f>BALANCE!F95+BALANCE!F125+BALANCE!F155</f>
        <v>465024.83851999999</v>
      </c>
      <c r="G11" s="22">
        <f>BALANCE!G95+BALANCE!G125+BALANCE!G155</f>
        <v>263889.89055000001</v>
      </c>
      <c r="H11" s="22">
        <f>BALANCE!H95+BALANCE!H125+BALANCE!H155</f>
        <v>1107066.2394700001</v>
      </c>
      <c r="I11" s="22">
        <f>BALANCE!I95+BALANCE!I125+BALANCE!I155</f>
        <v>76871.91545</v>
      </c>
      <c r="J11" s="22">
        <f>BALANCE!J95+BALANCE!J125+BALANCE!J155</f>
        <v>249266.54691</v>
      </c>
      <c r="K11" s="22">
        <f>BALANCE!K95+BALANCE!K125+BALANCE!K155</f>
        <v>48877.396000000001</v>
      </c>
      <c r="L11" s="22">
        <f>BALANCE!L95+BALANCE!L125+BALANCE!L155</f>
        <v>18422.396189999999</v>
      </c>
      <c r="M11" s="22">
        <f>BALANCE!M95+BALANCE!M125+BALANCE!M155</f>
        <v>13626.093959999998</v>
      </c>
      <c r="N11" s="22">
        <f>BALANCE!N95+BALANCE!N125+BALANCE!N155</f>
        <v>340200.82115999999</v>
      </c>
      <c r="O11" s="22">
        <f>BALANCE!O95+BALANCE!O125+BALANCE!O155</f>
        <v>10412.20535</v>
      </c>
      <c r="P11" s="22">
        <f>BALANCE!P95+BALANCE!P125+BALANCE!P155</f>
        <v>24185.51268</v>
      </c>
      <c r="Q11" s="22">
        <f>BALANCE!Q95+BALANCE!Q125+BALANCE!Q155</f>
        <v>0</v>
      </c>
      <c r="R11" s="22">
        <f>BALANCE!R95+BALANCE!R125+BALANCE!R155</f>
        <v>781862.88769999985</v>
      </c>
      <c r="S11" s="22">
        <f>BALANCE!S95+BALANCE!S125+BALANCE!S155</f>
        <v>28579.750660000002</v>
      </c>
      <c r="T11" s="22">
        <f>BALANCE!T95+BALANCE!T125+BALANCE!T155</f>
        <v>10852.887250000002</v>
      </c>
      <c r="U11" s="22">
        <f>BALANCE!U95+BALANCE!U125+BALANCE!U155</f>
        <v>833.10406</v>
      </c>
      <c r="V11" s="22">
        <f>BALANCE!V95+BALANCE!V125+BALANCE!V155</f>
        <v>527.24198999999999</v>
      </c>
      <c r="W11" s="22">
        <f>BALANCE!W95+BALANCE!W125+BALANCE!W155</f>
        <v>11772.5525</v>
      </c>
      <c r="X11" s="22">
        <f>BALANCE!X95+BALANCE!X125+BALANCE!X155</f>
        <v>233.40025</v>
      </c>
      <c r="Y11" s="22">
        <f>BALANCE!Y95+BALANCE!Y125+BALANCE!Y155</f>
        <v>0</v>
      </c>
      <c r="Z11" s="22">
        <f>BALANCE!Z95+BALANCE!Z125+BALANCE!Z155</f>
        <v>995.85258999999996</v>
      </c>
      <c r="AA11" s="22">
        <f>BALANCE!AA95+BALANCE!AA125+BALANCE!AA155</f>
        <v>0</v>
      </c>
      <c r="AB11" s="22">
        <f>BALANCE!AB95+BALANCE!AB125+BALANCE!AB155</f>
        <v>2082.7287500000002</v>
      </c>
      <c r="AC11" s="22">
        <f>BALANCE!AC95+BALANCE!AC125+BALANCE!AC155</f>
        <v>0</v>
      </c>
      <c r="AD11" s="22">
        <f>BALANCE!AD95+BALANCE!AD125+BALANCE!AD155</f>
        <v>55877.518049999991</v>
      </c>
      <c r="AE11" s="22">
        <f>BALANCE!AE95+BALANCE!AE125+BALANCE!AE155</f>
        <v>1944806.6452199998</v>
      </c>
      <c r="AF11" s="22">
        <f>BALANCE!AF95+BALANCE!AF125+BALANCE!AF155</f>
        <v>389078.21716</v>
      </c>
      <c r="AG11" s="22">
        <f>BALANCE!AG95+BALANCE!AG125+BALANCE!AG155</f>
        <v>32575.73214</v>
      </c>
      <c r="AH11" s="22">
        <f>BALANCE!AH95+BALANCE!AH125+BALANCE!AH155</f>
        <v>0</v>
      </c>
      <c r="AI11" s="22">
        <f>BALANCE!AI95+BALANCE!AI125+BALANCE!AI155</f>
        <v>0</v>
      </c>
      <c r="AJ11" s="383">
        <f>BALANCE!AJ95+BALANCE!AJ125+BALANCE!AJ155</f>
        <v>1523152.6959200001</v>
      </c>
    </row>
    <row r="12" spans="1:98" x14ac:dyDescent="0.25">
      <c r="B12" s="37" t="s">
        <v>628</v>
      </c>
      <c r="C12" s="189" t="s">
        <v>1024</v>
      </c>
      <c r="D12" s="22">
        <f>BALANCE!D96+BALANCE!D126+BALANCE!D156</f>
        <v>240791.36392999999</v>
      </c>
      <c r="E12" s="22">
        <f>BALANCE!E96+BALANCE!E126+BALANCE!E156</f>
        <v>145142.09203999999</v>
      </c>
      <c r="F12" s="22">
        <f>BALANCE!F96+BALANCE!F126+BALANCE!F156</f>
        <v>475606.22119000001</v>
      </c>
      <c r="G12" s="22">
        <f>BALANCE!G96+BALANCE!G126+BALANCE!G156</f>
        <v>302197.39003999997</v>
      </c>
      <c r="H12" s="22">
        <f>BALANCE!H96+BALANCE!H126+BALANCE!H156</f>
        <v>1163737.0671999999</v>
      </c>
      <c r="I12" s="22">
        <f>BALANCE!I96+BALANCE!I126+BALANCE!I156</f>
        <v>108294.79885000001</v>
      </c>
      <c r="J12" s="22">
        <f>BALANCE!J96+BALANCE!J126+BALANCE!J156</f>
        <v>305541.96165000001</v>
      </c>
      <c r="K12" s="22">
        <f>BALANCE!K96+BALANCE!K126+BALANCE!K156</f>
        <v>12900.81</v>
      </c>
      <c r="L12" s="22">
        <f>BALANCE!L96+BALANCE!L126+BALANCE!L156</f>
        <v>12288.921760000001</v>
      </c>
      <c r="M12" s="22">
        <f>BALANCE!M96+BALANCE!M126+BALANCE!M156</f>
        <v>11460.30204</v>
      </c>
      <c r="N12" s="22">
        <f>BALANCE!N96+BALANCE!N126+BALANCE!N156</f>
        <v>328686.30872999999</v>
      </c>
      <c r="O12" s="22">
        <f>BALANCE!O96+BALANCE!O126+BALANCE!O156</f>
        <v>15872.083280000001</v>
      </c>
      <c r="P12" s="22">
        <f>BALANCE!P96+BALANCE!P126+BALANCE!P156</f>
        <v>49518.969580000004</v>
      </c>
      <c r="Q12" s="22">
        <f>BALANCE!Q96+BALANCE!Q126+BALANCE!Q156</f>
        <v>0</v>
      </c>
      <c r="R12" s="22">
        <f>BALANCE!R96+BALANCE!R126+BALANCE!R156</f>
        <v>844564.15589000005</v>
      </c>
      <c r="S12" s="22">
        <f>BALANCE!S96+BALANCE!S126+BALANCE!S156</f>
        <v>59063.984559999997</v>
      </c>
      <c r="T12" s="22">
        <f>BALANCE!T96+BALANCE!T126+BALANCE!T156</f>
        <v>10131.495269999999</v>
      </c>
      <c r="U12" s="22">
        <f>BALANCE!U96+BALANCE!U126+BALANCE!U156</f>
        <v>1883.9896800000001</v>
      </c>
      <c r="V12" s="22">
        <f>BALANCE!V96+BALANCE!V126+BALANCE!V156</f>
        <v>1026.8060399999999</v>
      </c>
      <c r="W12" s="22">
        <f>BALANCE!W96+BALANCE!W126+BALANCE!W156</f>
        <v>23921.860550000001</v>
      </c>
      <c r="X12" s="22">
        <f>BALANCE!X96+BALANCE!X126+BALANCE!X156</f>
        <v>4.2461000000000002</v>
      </c>
      <c r="Y12" s="22">
        <f>BALANCE!Y96+BALANCE!Y126+BALANCE!Y156</f>
        <v>0</v>
      </c>
      <c r="Z12" s="22">
        <f>BALANCE!Z96+BALANCE!Z126+BALANCE!Z156</f>
        <v>1736.8170299999999</v>
      </c>
      <c r="AA12" s="22">
        <f>BALANCE!AA96+BALANCE!AA126+BALANCE!AA156</f>
        <v>0</v>
      </c>
      <c r="AB12" s="22">
        <f>BALANCE!AB96+BALANCE!AB126+BALANCE!AB156</f>
        <v>3917.1895100000002</v>
      </c>
      <c r="AC12" s="22">
        <f>BALANCE!AC96+BALANCE!AC126+BALANCE!AC156</f>
        <v>0</v>
      </c>
      <c r="AD12" s="22">
        <f>BALANCE!AD96+BALANCE!AD126+BALANCE!AD156</f>
        <v>101686.38873999999</v>
      </c>
      <c r="AE12" s="22">
        <f>BALANCE!AE96+BALANCE!AE126+BALANCE!AE156</f>
        <v>2109987.6118299998</v>
      </c>
      <c r="AF12" s="22">
        <f>BALANCE!AF96+BALANCE!AF126+BALANCE!AF156</f>
        <v>341587.11872999999</v>
      </c>
      <c r="AG12" s="22">
        <f>BALANCE!AG96+BALANCE!AG126+BALANCE!AG156</f>
        <v>24776.029840000003</v>
      </c>
      <c r="AH12" s="22">
        <f>BALANCE!AH96+BALANCE!AH126+BALANCE!AH156</f>
        <v>0</v>
      </c>
      <c r="AI12" s="22">
        <f>BALANCE!AI96+BALANCE!AI126+BALANCE!AI156</f>
        <v>0</v>
      </c>
      <c r="AJ12" s="383">
        <f>BALANCE!AJ96+BALANCE!AJ126+BALANCE!AJ156</f>
        <v>1743624.4632600006</v>
      </c>
    </row>
    <row r="13" spans="1:98" x14ac:dyDescent="0.25">
      <c r="B13" s="37" t="s">
        <v>630</v>
      </c>
      <c r="C13" s="189" t="s">
        <v>1025</v>
      </c>
      <c r="D13" s="22">
        <f>BALANCE!D97+BALANCE!D127+BALANCE!D157</f>
        <v>964102.11831000005</v>
      </c>
      <c r="E13" s="22">
        <f>BALANCE!E97+BALANCE!E127+BALANCE!E157</f>
        <v>646562.86590999993</v>
      </c>
      <c r="F13" s="22">
        <f>BALANCE!F97+BALANCE!F127+BALANCE!F157</f>
        <v>1213804.1089399999</v>
      </c>
      <c r="G13" s="22">
        <f>BALANCE!G97+BALANCE!G127+BALANCE!G157</f>
        <v>1300026.49183</v>
      </c>
      <c r="H13" s="22">
        <f>BALANCE!H97+BALANCE!H127+BALANCE!H157</f>
        <v>4124495.5849899999</v>
      </c>
      <c r="I13" s="22">
        <f>BALANCE!I97+BALANCE!I127+BALANCE!I157</f>
        <v>350523.27198999998</v>
      </c>
      <c r="J13" s="22">
        <f>BALANCE!J97+BALANCE!J127+BALANCE!J157</f>
        <v>848327.35733000003</v>
      </c>
      <c r="K13" s="22">
        <f>BALANCE!K97+BALANCE!K127+BALANCE!K157</f>
        <v>29140.720000000001</v>
      </c>
      <c r="L13" s="22">
        <f>BALANCE!L97+BALANCE!L127+BALANCE!L157</f>
        <v>19577.296130000002</v>
      </c>
      <c r="M13" s="22">
        <f>BALANCE!M97+BALANCE!M127+BALANCE!M157</f>
        <v>19107.875759999999</v>
      </c>
      <c r="N13" s="22">
        <f>BALANCE!N97+BALANCE!N127+BALANCE!N157</f>
        <v>1014757.23711</v>
      </c>
      <c r="O13" s="22">
        <f>BALANCE!O97+BALANCE!O127+BALANCE!O157</f>
        <v>68112.010370000004</v>
      </c>
      <c r="P13" s="22">
        <f>BALANCE!P97+BALANCE!P127+BALANCE!P157</f>
        <v>239967.86586000002</v>
      </c>
      <c r="Q13" s="22">
        <f>BALANCE!Q97+BALANCE!Q127+BALANCE!Q157</f>
        <v>0</v>
      </c>
      <c r="R13" s="22">
        <f>BALANCE!R97+BALANCE!R127+BALANCE!R157</f>
        <v>2589513.6345500001</v>
      </c>
      <c r="S13" s="22">
        <f>BALANCE!S97+BALANCE!S127+BALANCE!S157</f>
        <v>210789.68060999998</v>
      </c>
      <c r="T13" s="22">
        <f>BALANCE!T97+BALANCE!T127+BALANCE!T157</f>
        <v>27315.790550000002</v>
      </c>
      <c r="U13" s="22">
        <f>BALANCE!U97+BALANCE!U127+BALANCE!U157</f>
        <v>10635.47947</v>
      </c>
      <c r="V13" s="22">
        <f>BALANCE!V97+BALANCE!V127+BALANCE!V157</f>
        <v>2139.4477499999998</v>
      </c>
      <c r="W13" s="22">
        <f>BALANCE!W97+BALANCE!W127+BALANCE!W157</f>
        <v>31373.38393</v>
      </c>
      <c r="X13" s="22">
        <f>BALANCE!X97+BALANCE!X127+BALANCE!X157</f>
        <v>112.71048</v>
      </c>
      <c r="Y13" s="22">
        <f>BALANCE!Y97+BALANCE!Y127+BALANCE!Y157</f>
        <v>0</v>
      </c>
      <c r="Z13" s="22">
        <f>BALANCE!Z97+BALANCE!Z127+BALANCE!Z157</f>
        <v>3322.7300500000001</v>
      </c>
      <c r="AA13" s="22">
        <f>BALANCE!AA97+BALANCE!AA127+BALANCE!AA157</f>
        <v>0</v>
      </c>
      <c r="AB13" s="22">
        <f>BALANCE!AB97+BALANCE!AB127+BALANCE!AB157</f>
        <v>6090.0655699999998</v>
      </c>
      <c r="AC13" s="22">
        <f>BALANCE!AC97+BALANCE!AC127+BALANCE!AC157</f>
        <v>0</v>
      </c>
      <c r="AD13" s="22">
        <f>BALANCE!AD97+BALANCE!AD127+BALANCE!AD157</f>
        <v>291779.28840999998</v>
      </c>
      <c r="AE13" s="22">
        <f>BALANCE!AE97+BALANCE!AE127+BALANCE!AE157</f>
        <v>7005788.5079499995</v>
      </c>
      <c r="AF13" s="22">
        <f>BALANCE!AF97+BALANCE!AF127+BALANCE!AF157</f>
        <v>1043897.95711</v>
      </c>
      <c r="AG13" s="22">
        <f>BALANCE!AG97+BALANCE!AG127+BALANCE!AG157</f>
        <v>40824.619639999997</v>
      </c>
      <c r="AH13" s="22">
        <f>BALANCE!AH97+BALANCE!AH127+BALANCE!AH157</f>
        <v>0</v>
      </c>
      <c r="AI13" s="22">
        <f>BALANCE!AI97+BALANCE!AI127+BALANCE!AI157</f>
        <v>0</v>
      </c>
      <c r="AJ13" s="383">
        <f>BALANCE!AJ97+BALANCE!AJ127+BALANCE!AJ157</f>
        <v>5921065.9311999995</v>
      </c>
    </row>
    <row r="14" spans="1:98" x14ac:dyDescent="0.25">
      <c r="B14" s="15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383"/>
    </row>
    <row r="15" spans="1:98" x14ac:dyDescent="0.25">
      <c r="B15" s="31"/>
      <c r="C15" s="192" t="s">
        <v>1840</v>
      </c>
      <c r="D15" s="21">
        <f>SUM(D16:D20)</f>
        <v>1395744.43288</v>
      </c>
      <c r="E15" s="21">
        <f t="shared" ref="E15:AI15" si="1">SUM(E16:E20)</f>
        <v>1790448.63451</v>
      </c>
      <c r="F15" s="21">
        <f t="shared" si="1"/>
        <v>2481850.9992899997</v>
      </c>
      <c r="G15" s="21">
        <f t="shared" si="1"/>
        <v>1027531.6809799999</v>
      </c>
      <c r="H15" s="21">
        <f t="shared" si="1"/>
        <v>6695575.7476599999</v>
      </c>
      <c r="I15" s="21">
        <f t="shared" si="1"/>
        <v>501481.08619999996</v>
      </c>
      <c r="J15" s="21">
        <f t="shared" si="1"/>
        <v>599943.03056999994</v>
      </c>
      <c r="K15" s="21">
        <f t="shared" si="1"/>
        <v>0</v>
      </c>
      <c r="L15" s="21">
        <f>SUM(L16:L20)</f>
        <v>1791667.1104100002</v>
      </c>
      <c r="M15" s="21">
        <f t="shared" si="1"/>
        <v>476769.36069999996</v>
      </c>
      <c r="N15" s="21">
        <f t="shared" si="1"/>
        <v>310971.37702999997</v>
      </c>
      <c r="O15" s="21">
        <f t="shared" si="1"/>
        <v>153220.60253999999</v>
      </c>
      <c r="P15" s="21">
        <f t="shared" si="1"/>
        <v>161793.85366000002</v>
      </c>
      <c r="Q15" s="21">
        <f t="shared" si="1"/>
        <v>250209.12357</v>
      </c>
      <c r="R15" s="21">
        <f t="shared" si="1"/>
        <v>4246055.5446800003</v>
      </c>
      <c r="S15" s="21">
        <f>SUM(S16:S20)</f>
        <v>4134.2568599999995</v>
      </c>
      <c r="T15" s="21">
        <f t="shared" si="1"/>
        <v>59527.360779999995</v>
      </c>
      <c r="U15" s="21">
        <f t="shared" si="1"/>
        <v>8261.8407100000004</v>
      </c>
      <c r="V15" s="21">
        <f t="shared" si="1"/>
        <v>17833.298309999998</v>
      </c>
      <c r="W15" s="21">
        <f t="shared" si="1"/>
        <v>804.66753999999992</v>
      </c>
      <c r="X15" s="21">
        <f t="shared" si="1"/>
        <v>12941.409920000002</v>
      </c>
      <c r="Y15" s="21">
        <f t="shared" si="1"/>
        <v>4076.40942</v>
      </c>
      <c r="Z15" s="21">
        <f t="shared" si="1"/>
        <v>4030.6271199999996</v>
      </c>
      <c r="AA15" s="21">
        <f t="shared" si="1"/>
        <v>0</v>
      </c>
      <c r="AB15" s="21">
        <f t="shared" si="1"/>
        <v>43962.785430000004</v>
      </c>
      <c r="AC15" s="21">
        <f>SUM(AC16:AC20)</f>
        <v>30.085340000000002</v>
      </c>
      <c r="AD15" s="21">
        <f t="shared" si="1"/>
        <v>155602.74142999999</v>
      </c>
      <c r="AE15" s="21">
        <f t="shared" si="1"/>
        <v>11097234.033770001</v>
      </c>
      <c r="AF15" s="21">
        <f t="shared" si="1"/>
        <v>310971.37702999997</v>
      </c>
      <c r="AG15" s="21">
        <f t="shared" si="1"/>
        <v>2286269.7694200003</v>
      </c>
      <c r="AH15" s="21">
        <f t="shared" si="1"/>
        <v>0</v>
      </c>
      <c r="AI15" s="21">
        <f t="shared" si="1"/>
        <v>4106.4947599999996</v>
      </c>
      <c r="AJ15" s="382">
        <f>SUM(AJ16:AJ20)</f>
        <v>8495886.3925599996</v>
      </c>
    </row>
    <row r="16" spans="1:98" x14ac:dyDescent="0.25">
      <c r="B16" s="37" t="s">
        <v>642</v>
      </c>
      <c r="C16" s="9" t="s">
        <v>623</v>
      </c>
      <c r="D16" s="22">
        <f>BALANCE!D99+BALANCE!D129+BALANCE!D159</f>
        <v>309271.72497999994</v>
      </c>
      <c r="E16" s="22">
        <f>BALANCE!E99+BALANCE!E129+BALANCE!E159</f>
        <v>160265.76707</v>
      </c>
      <c r="F16" s="22">
        <f>BALANCE!F99+BALANCE!F129+BALANCE!F159</f>
        <v>488130.60126999998</v>
      </c>
      <c r="G16" s="22">
        <f>BALANCE!G99+BALANCE!G129+BALANCE!G159</f>
        <v>349840.90081999998</v>
      </c>
      <c r="H16" s="22">
        <f>BALANCE!H99+BALANCE!H129+BALANCE!H159</f>
        <v>1307508.9941399998</v>
      </c>
      <c r="I16" s="22">
        <f>BALANCE!I99+BALANCE!I129+BALANCE!I159</f>
        <v>99416.257299999997</v>
      </c>
      <c r="J16" s="22">
        <f>BALANCE!J99+BALANCE!J129+BALANCE!J159</f>
        <v>309698.93374000001</v>
      </c>
      <c r="K16" s="22">
        <f>BALANCE!K99+BALANCE!K129+BALANCE!K159</f>
        <v>0</v>
      </c>
      <c r="L16" s="22">
        <f>BALANCE!L99+BALANCE!L129+BALANCE!L159</f>
        <v>713467.98129000003</v>
      </c>
      <c r="M16" s="22">
        <f>BALANCE!M99+BALANCE!M129+BALANCE!M159</f>
        <v>52832.254930000003</v>
      </c>
      <c r="N16" s="22">
        <f>BALANCE!N99+BALANCE!N129+BALANCE!N159</f>
        <v>95820.933149999997</v>
      </c>
      <c r="O16" s="22">
        <f>BALANCE!O99+BALANCE!O129+BALANCE!O159</f>
        <v>10921.068910000002</v>
      </c>
      <c r="P16" s="22">
        <f>BALANCE!P99+BALANCE!P129+BALANCE!P159</f>
        <v>24717.269230000002</v>
      </c>
      <c r="Q16" s="22">
        <f>BALANCE!Q99+BALANCE!Q129+BALANCE!Q159</f>
        <v>20718.621000000003</v>
      </c>
      <c r="R16" s="22">
        <f>BALANCE!R99+BALANCE!R129+BALANCE!R159</f>
        <v>1327593.3195500001</v>
      </c>
      <c r="S16" s="22">
        <f>BALANCE!S99+BALANCE!S129+BALANCE!S159</f>
        <v>147.74287999999999</v>
      </c>
      <c r="T16" s="22">
        <f>BALANCE!T99+BALANCE!T129+BALANCE!T159</f>
        <v>8675.1126399999994</v>
      </c>
      <c r="U16" s="22">
        <f>BALANCE!U99+BALANCE!U129+BALANCE!U159</f>
        <v>1005.22919</v>
      </c>
      <c r="V16" s="22">
        <f>BALANCE!V99+BALANCE!V129+BALANCE!V159</f>
        <v>620.13847999999996</v>
      </c>
      <c r="W16" s="22">
        <f>BALANCE!W99+BALANCE!W129+BALANCE!W159</f>
        <v>35.218620000000001</v>
      </c>
      <c r="X16" s="22">
        <f>BALANCE!X99+BALANCE!X129+BALANCE!X159</f>
        <v>795.09739999999999</v>
      </c>
      <c r="Y16" s="22">
        <f>BALANCE!Y99+BALANCE!Y129+BALANCE!Y159</f>
        <v>189.55947</v>
      </c>
      <c r="Z16" s="22">
        <f>BALANCE!Z99+BALANCE!Z129+BALANCE!Z159</f>
        <v>206.22468999999998</v>
      </c>
      <c r="AA16" s="22">
        <f>BALANCE!AA99+BALANCE!AA129+BALANCE!AA159</f>
        <v>0</v>
      </c>
      <c r="AB16" s="22">
        <f>BALANCE!AB99+BALANCE!AB129+BALANCE!AB159</f>
        <v>1160.5925400000001</v>
      </c>
      <c r="AC16" s="22">
        <f>BALANCE!AC99+BALANCE!AC129+BALANCE!AC159</f>
        <v>0.15790000000000001</v>
      </c>
      <c r="AD16" s="22">
        <f>BALANCE!AD99+BALANCE!AD129+BALANCE!AD159</f>
        <v>12835.073809999998</v>
      </c>
      <c r="AE16" s="22">
        <f>BALANCE!AE99+BALANCE!AE129+BALANCE!AE159</f>
        <v>2647937.3874999997</v>
      </c>
      <c r="AF16" s="22">
        <f>BALANCE!AF99+BALANCE!AF129+BALANCE!AF159</f>
        <v>95820.933149999997</v>
      </c>
      <c r="AG16" s="22">
        <f>BALANCE!AG99+BALANCE!AG129+BALANCE!AG159</f>
        <v>766920.37470000028</v>
      </c>
      <c r="AH16" s="22">
        <f>BALANCE!AH99+BALANCE!AH129+BALANCE!AH159</f>
        <v>0</v>
      </c>
      <c r="AI16" s="22">
        <f>BALANCE!AI99+BALANCE!AI129+BALANCE!AI159</f>
        <v>189.71737000000002</v>
      </c>
      <c r="AJ16" s="383">
        <f>BALANCE!AJ99+BALANCE!AJ129+BALANCE!AJ159</f>
        <v>1785006.3622799998</v>
      </c>
    </row>
    <row r="17" spans="2:36" x14ac:dyDescent="0.25">
      <c r="B17" s="37" t="s">
        <v>643</v>
      </c>
      <c r="C17" s="9" t="s">
        <v>625</v>
      </c>
      <c r="D17" s="22">
        <f>BALANCE!D100+BALANCE!D130+BALANCE!D160</f>
        <v>98159.966360000006</v>
      </c>
      <c r="E17" s="22">
        <f>BALANCE!E100+BALANCE!E130+BALANCE!E160</f>
        <v>160539.04599000001</v>
      </c>
      <c r="F17" s="22">
        <f>BALANCE!F100+BALANCE!F130+BALANCE!F160</f>
        <v>177222.57538000002</v>
      </c>
      <c r="G17" s="22">
        <f>BALANCE!G100+BALANCE!G130+BALANCE!G160</f>
        <v>70301.88781</v>
      </c>
      <c r="H17" s="22">
        <f>BALANCE!H100+BALANCE!H130+BALANCE!H160</f>
        <v>506223.47554000001</v>
      </c>
      <c r="I17" s="22">
        <f>BALANCE!I100+BALANCE!I130+BALANCE!I160</f>
        <v>30384.552000000003</v>
      </c>
      <c r="J17" s="22">
        <f>BALANCE!J100+BALANCE!J130+BALANCE!J160</f>
        <v>35428.379779999996</v>
      </c>
      <c r="K17" s="22">
        <f>BALANCE!K100+BALANCE!K130+BALANCE!K160</f>
        <v>0</v>
      </c>
      <c r="L17" s="22">
        <f>BALANCE!L100+BALANCE!L130+BALANCE!L160</f>
        <v>194119.93047999998</v>
      </c>
      <c r="M17" s="22">
        <f>BALANCE!M100+BALANCE!M130+BALANCE!M160</f>
        <v>20956.940360000004</v>
      </c>
      <c r="N17" s="22">
        <f>BALANCE!N100+BALANCE!N130+BALANCE!N160</f>
        <v>24446.412959999998</v>
      </c>
      <c r="O17" s="22">
        <f>BALANCE!O100+BALANCE!O130+BALANCE!O160</f>
        <v>8352.1455100000003</v>
      </c>
      <c r="P17" s="22">
        <f>BALANCE!P100+BALANCE!P130+BALANCE!P160</f>
        <v>11650.603449999999</v>
      </c>
      <c r="Q17" s="22">
        <f>BALANCE!Q100+BALANCE!Q130+BALANCE!Q160</f>
        <v>33657.174299999999</v>
      </c>
      <c r="R17" s="22">
        <f>BALANCE!R100+BALANCE!R130+BALANCE!R160</f>
        <v>358996.13883999997</v>
      </c>
      <c r="S17" s="22">
        <f>BALANCE!S100+BALANCE!S130+BALANCE!S160</f>
        <v>408.53527000000003</v>
      </c>
      <c r="T17" s="22">
        <f>BALANCE!T100+BALANCE!T130+BALANCE!T160</f>
        <v>3961.0461500000001</v>
      </c>
      <c r="U17" s="22">
        <f>BALANCE!U100+BALANCE!U130+BALANCE!U160</f>
        <v>633.40422999999998</v>
      </c>
      <c r="V17" s="22">
        <f>BALANCE!V100+BALANCE!V130+BALANCE!V160</f>
        <v>947.86219999999992</v>
      </c>
      <c r="W17" s="22">
        <f>BALANCE!W100+BALANCE!W130+BALANCE!W160</f>
        <v>63.744529999999997</v>
      </c>
      <c r="X17" s="22">
        <f>BALANCE!X100+BALANCE!X130+BALANCE!X160</f>
        <v>937.11191999999994</v>
      </c>
      <c r="Y17" s="22">
        <f>BALANCE!Y100+BALANCE!Y130+BALANCE!Y160</f>
        <v>322.89733999999999</v>
      </c>
      <c r="Z17" s="22">
        <f>BALANCE!Z100+BALANCE!Z130+BALANCE!Z160</f>
        <v>336.43081999999998</v>
      </c>
      <c r="AA17" s="22">
        <f>BALANCE!AA100+BALANCE!AA130+BALANCE!AA160</f>
        <v>0</v>
      </c>
      <c r="AB17" s="22">
        <f>BALANCE!AB100+BALANCE!AB130+BALANCE!AB160</f>
        <v>2189.5829800000001</v>
      </c>
      <c r="AC17" s="22">
        <f>BALANCE!AC100+BALANCE!AC130+BALANCE!AC160</f>
        <v>0.16053000000000001</v>
      </c>
      <c r="AD17" s="22">
        <f>BALANCE!AD100+BALANCE!AD130+BALANCE!AD160</f>
        <v>9800.7759699999988</v>
      </c>
      <c r="AE17" s="22">
        <f>BALANCE!AE100+BALANCE!AE130+BALANCE!AE160</f>
        <v>875020.39035</v>
      </c>
      <c r="AF17" s="22">
        <f>BALANCE!AF100+BALANCE!AF130+BALANCE!AF160</f>
        <v>24446.412959999998</v>
      </c>
      <c r="AG17" s="22">
        <f>BALANCE!AG100+BALANCE!AG130+BALANCE!AG160</f>
        <v>216024.73304000002</v>
      </c>
      <c r="AH17" s="22">
        <f>BALANCE!AH100+BALANCE!AH130+BALANCE!AH160</f>
        <v>0</v>
      </c>
      <c r="AI17" s="22">
        <f>BALANCE!AI100+BALANCE!AI130+BALANCE!AI160</f>
        <v>323.05786999999998</v>
      </c>
      <c r="AJ17" s="383">
        <f>BALANCE!AJ100+BALANCE!AJ130+BALANCE!AJ160</f>
        <v>634226.18648000003</v>
      </c>
    </row>
    <row r="18" spans="2:36" x14ac:dyDescent="0.25">
      <c r="B18" s="37" t="s">
        <v>644</v>
      </c>
      <c r="C18" s="9" t="s">
        <v>627</v>
      </c>
      <c r="D18" s="22">
        <f>BALANCE!D101+BALANCE!D131+BALANCE!D161</f>
        <v>126815.88729999999</v>
      </c>
      <c r="E18" s="22">
        <f>BALANCE!E101+BALANCE!E131+BALANCE!E161</f>
        <v>185921.99305000002</v>
      </c>
      <c r="F18" s="22">
        <f>BALANCE!F101+BALANCE!F131+BALANCE!F161</f>
        <v>212637.65163000001</v>
      </c>
      <c r="G18" s="22">
        <f>BALANCE!G101+BALANCE!G131+BALANCE!G161</f>
        <v>86329.414079999988</v>
      </c>
      <c r="H18" s="22">
        <f>BALANCE!H101+BALANCE!H131+BALANCE!H161</f>
        <v>611704.94605999999</v>
      </c>
      <c r="I18" s="22">
        <f>BALANCE!I101+BALANCE!I131+BALANCE!I161</f>
        <v>39727.84951</v>
      </c>
      <c r="J18" s="22">
        <f>BALANCE!J101+BALANCE!J131+BALANCE!J161</f>
        <v>43065.304360000002</v>
      </c>
      <c r="K18" s="22">
        <f>BALANCE!K101+BALANCE!K131+BALANCE!K161</f>
        <v>0</v>
      </c>
      <c r="L18" s="22">
        <f>BALANCE!L101+BALANCE!L131+BALANCE!L161</f>
        <v>183425.52843000001</v>
      </c>
      <c r="M18" s="22">
        <f>BALANCE!M101+BALANCE!M131+BALANCE!M161</f>
        <v>28915.320379999997</v>
      </c>
      <c r="N18" s="22">
        <f>BALANCE!N101+BALANCE!N131+BALANCE!N161</f>
        <v>30328.172060000001</v>
      </c>
      <c r="O18" s="22">
        <f>BALANCE!O101+BALANCE!O131+BALANCE!O161</f>
        <v>11362.393459999999</v>
      </c>
      <c r="P18" s="22">
        <f>BALANCE!P101+BALANCE!P131+BALANCE!P161</f>
        <v>14154.465499999998</v>
      </c>
      <c r="Q18" s="22">
        <f>BALANCE!Q101+BALANCE!Q131+BALANCE!Q161</f>
        <v>42119.769069999995</v>
      </c>
      <c r="R18" s="22">
        <f>BALANCE!R101+BALANCE!R131+BALANCE!R161</f>
        <v>393098.80277000001</v>
      </c>
      <c r="S18" s="22">
        <f>BALANCE!S101+BALANCE!S131+BALANCE!S161</f>
        <v>622.41429000000005</v>
      </c>
      <c r="T18" s="22">
        <f>BALANCE!T101+BALANCE!T131+BALANCE!T161</f>
        <v>5005.4160899999997</v>
      </c>
      <c r="U18" s="22">
        <f>BALANCE!U101+BALANCE!U131+BALANCE!U161</f>
        <v>746.44800999999995</v>
      </c>
      <c r="V18" s="22">
        <f>BALANCE!V101+BALANCE!V131+BALANCE!V161</f>
        <v>1492.0742200000002</v>
      </c>
      <c r="W18" s="22">
        <f>BALANCE!W101+BALANCE!W131+BALANCE!W161</f>
        <v>89.423150000000007</v>
      </c>
      <c r="X18" s="22">
        <f>BALANCE!X101+BALANCE!X131+BALANCE!X161</f>
        <v>1318.7447399999999</v>
      </c>
      <c r="Y18" s="22">
        <f>BALANCE!Y101+BALANCE!Y131+BALANCE!Y161</f>
        <v>541.18196999999998</v>
      </c>
      <c r="Z18" s="22">
        <f>BALANCE!Z101+BALANCE!Z131+BALANCE!Z161</f>
        <v>478.78053999999997</v>
      </c>
      <c r="AA18" s="22">
        <f>BALANCE!AA101+BALANCE!AA131+BALANCE!AA161</f>
        <v>0</v>
      </c>
      <c r="AB18" s="22">
        <f>BALANCE!AB101+BALANCE!AB131+BALANCE!AB161</f>
        <v>3353.3643999999999</v>
      </c>
      <c r="AC18" s="22">
        <f>BALANCE!AC101+BALANCE!AC131+BALANCE!AC161</f>
        <v>0.81901000000000002</v>
      </c>
      <c r="AD18" s="22">
        <f>BALANCE!AD101+BALANCE!AD131+BALANCE!AD161</f>
        <v>13648.666420000001</v>
      </c>
      <c r="AE18" s="22">
        <f>BALANCE!AE101+BALANCE!AE131+BALANCE!AE161</f>
        <v>1018452.41525</v>
      </c>
      <c r="AF18" s="22">
        <f>BALANCE!AF101+BALANCE!AF131+BALANCE!AF161</f>
        <v>30328.172060000001</v>
      </c>
      <c r="AG18" s="22">
        <f>BALANCE!AG101+BALANCE!AG131+BALANCE!AG161</f>
        <v>213832.92303000001</v>
      </c>
      <c r="AH18" s="22">
        <f>BALANCE!AH101+BALANCE!AH131+BALANCE!AH161</f>
        <v>0</v>
      </c>
      <c r="AI18" s="22">
        <f>BALANCE!AI101+BALANCE!AI131+BALANCE!AI161</f>
        <v>542.00098000000003</v>
      </c>
      <c r="AJ18" s="383">
        <f>BALANCE!AJ101+BALANCE!AJ131+BALANCE!AJ161</f>
        <v>773749.31918000011</v>
      </c>
    </row>
    <row r="19" spans="2:36" x14ac:dyDescent="0.25">
      <c r="B19" s="37" t="s">
        <v>645</v>
      </c>
      <c r="C19" s="9" t="s">
        <v>629</v>
      </c>
      <c r="D19" s="22">
        <f>BALANCE!D102+BALANCE!D132+BALANCE!D162</f>
        <v>215787.51196000003</v>
      </c>
      <c r="E19" s="22">
        <f>BALANCE!E102+BALANCE!E132+BALANCE!E162</f>
        <v>263652.63069999998</v>
      </c>
      <c r="F19" s="22">
        <f>BALANCE!F102+BALANCE!F132+BALANCE!F162</f>
        <v>338069.84360999998</v>
      </c>
      <c r="G19" s="22">
        <f>BALANCE!G102+BALANCE!G132+BALANCE!G162</f>
        <v>133834.53873999999</v>
      </c>
      <c r="H19" s="22">
        <f>BALANCE!H102+BALANCE!H132+BALANCE!H162</f>
        <v>951344.52500999987</v>
      </c>
      <c r="I19" s="22">
        <f>BALANCE!I102+BALANCE!I132+BALANCE!I162</f>
        <v>68952.226670000004</v>
      </c>
      <c r="J19" s="22">
        <f>BALANCE!J102+BALANCE!J132+BALANCE!J162</f>
        <v>60459.558080000003</v>
      </c>
      <c r="K19" s="22">
        <f>BALANCE!K102+BALANCE!K132+BALANCE!K162</f>
        <v>0</v>
      </c>
      <c r="L19" s="22">
        <f>BALANCE!L102+BALANCE!L132+BALANCE!L162</f>
        <v>209667.18607</v>
      </c>
      <c r="M19" s="22">
        <f>BALANCE!M102+BALANCE!M132+BALANCE!M162</f>
        <v>53596.668640000004</v>
      </c>
      <c r="N19" s="22">
        <f>BALANCE!N102+BALANCE!N132+BALANCE!N162</f>
        <v>46785.063989999995</v>
      </c>
      <c r="O19" s="22">
        <f>BALANCE!O102+BALANCE!O132+BALANCE!O162</f>
        <v>20318.189779999997</v>
      </c>
      <c r="P19" s="22">
        <f>BALANCE!P102+BALANCE!P132+BALANCE!P162</f>
        <v>23627.955390000003</v>
      </c>
      <c r="Q19" s="22">
        <f>BALANCE!Q102+BALANCE!Q132+BALANCE!Q162</f>
        <v>65119.307059999999</v>
      </c>
      <c r="R19" s="22">
        <f>BALANCE!R102+BALANCE!R132+BALANCE!R162</f>
        <v>548526.15567999997</v>
      </c>
      <c r="S19" s="22">
        <f>BALANCE!S102+BALANCE!S132+BALANCE!S162</f>
        <v>760.98860999999999</v>
      </c>
      <c r="T19" s="22">
        <f>BALANCE!T102+BALANCE!T132+BALANCE!T162</f>
        <v>9099.457739999998</v>
      </c>
      <c r="U19" s="22">
        <f>BALANCE!U102+BALANCE!U132+BALANCE!U162</f>
        <v>1329.83746</v>
      </c>
      <c r="V19" s="22">
        <f>BALANCE!V102+BALANCE!V132+BALANCE!V162</f>
        <v>3087.1439800000003</v>
      </c>
      <c r="W19" s="22">
        <f>BALANCE!W102+BALANCE!W132+BALANCE!W162</f>
        <v>174.13982999999999</v>
      </c>
      <c r="X19" s="22">
        <f>BALANCE!X102+BALANCE!X132+BALANCE!X162</f>
        <v>1997.97821</v>
      </c>
      <c r="Y19" s="22">
        <f>BALANCE!Y102+BALANCE!Y132+BALANCE!Y162</f>
        <v>1075.55475</v>
      </c>
      <c r="Z19" s="22">
        <f>BALANCE!Z102+BALANCE!Z132+BALANCE!Z162</f>
        <v>913.72127</v>
      </c>
      <c r="AA19" s="22">
        <f>BALANCE!AA102+BALANCE!AA132+BALANCE!AA162</f>
        <v>0</v>
      </c>
      <c r="AB19" s="22">
        <f>BALANCE!AB102+BALANCE!AB132+BALANCE!AB162</f>
        <v>6959.7123000000001</v>
      </c>
      <c r="AC19" s="22">
        <f>BALANCE!AC102+BALANCE!AC132+BALANCE!AC162</f>
        <v>19.3659</v>
      </c>
      <c r="AD19" s="22">
        <f>BALANCE!AD102+BALANCE!AD132+BALANCE!AD162</f>
        <v>25417.90005</v>
      </c>
      <c r="AE19" s="22">
        <f>BALANCE!AE102+BALANCE!AE132+BALANCE!AE162</f>
        <v>1525288.5807400001</v>
      </c>
      <c r="AF19" s="22">
        <f>BALANCE!AF102+BALANCE!AF132+BALANCE!AF162</f>
        <v>46785.063989999995</v>
      </c>
      <c r="AG19" s="22">
        <f>BALANCE!AG102+BALANCE!AG132+BALANCE!AG162</f>
        <v>266350.99868999998</v>
      </c>
      <c r="AH19" s="22">
        <f>BALANCE!AH102+BALANCE!AH132+BALANCE!AH162</f>
        <v>0</v>
      </c>
      <c r="AI19" s="22">
        <f>BALANCE!AI102+BALANCE!AI132+BALANCE!AI162</f>
        <v>1094.92065</v>
      </c>
      <c r="AJ19" s="383">
        <f>BALANCE!AJ102+BALANCE!AJ132+BALANCE!AJ162</f>
        <v>1211057.5974100002</v>
      </c>
    </row>
    <row r="20" spans="2:36" x14ac:dyDescent="0.25">
      <c r="B20" s="37" t="s">
        <v>646</v>
      </c>
      <c r="C20" s="9" t="s">
        <v>631</v>
      </c>
      <c r="D20" s="22">
        <f>BALANCE!D103+BALANCE!D133+BALANCE!D163</f>
        <v>645709.34227999998</v>
      </c>
      <c r="E20" s="22">
        <f>BALANCE!E103+BALANCE!E133+BALANCE!E163</f>
        <v>1020069.1977</v>
      </c>
      <c r="F20" s="22">
        <f>BALANCE!F103+BALANCE!F133+BALANCE!F163</f>
        <v>1265790.3273999998</v>
      </c>
      <c r="G20" s="22">
        <f>BALANCE!G103+BALANCE!G133+BALANCE!G163</f>
        <v>387224.93952999997</v>
      </c>
      <c r="H20" s="22">
        <f>BALANCE!H103+BALANCE!H133+BALANCE!H163</f>
        <v>3318793.8069100003</v>
      </c>
      <c r="I20" s="22">
        <f>BALANCE!I103+BALANCE!I133+BALANCE!I163</f>
        <v>263000.20071999996</v>
      </c>
      <c r="J20" s="22">
        <f>BALANCE!J103+BALANCE!J133+BALANCE!J163</f>
        <v>151290.85460999998</v>
      </c>
      <c r="K20" s="22">
        <f>BALANCE!K103+BALANCE!K133+BALANCE!K163</f>
        <v>0</v>
      </c>
      <c r="L20" s="22">
        <f>BALANCE!L103+BALANCE!L133+BALANCE!L163</f>
        <v>490986.48413999996</v>
      </c>
      <c r="M20" s="22">
        <f>BALANCE!M103+BALANCE!M133+BALANCE!M163</f>
        <v>320468.17638999998</v>
      </c>
      <c r="N20" s="22">
        <f>BALANCE!N103+BALANCE!N133+BALANCE!N163</f>
        <v>113590.79487</v>
      </c>
      <c r="O20" s="22">
        <f>BALANCE!O103+BALANCE!O133+BALANCE!O163</f>
        <v>102266.80488</v>
      </c>
      <c r="P20" s="22">
        <f>BALANCE!P103+BALANCE!P133+BALANCE!P163</f>
        <v>87643.560090000014</v>
      </c>
      <c r="Q20" s="22">
        <f>BALANCE!Q103+BALANCE!Q133+BALANCE!Q163</f>
        <v>88594.252139999997</v>
      </c>
      <c r="R20" s="22">
        <f>BALANCE!R103+BALANCE!R133+BALANCE!R163</f>
        <v>1617841.12784</v>
      </c>
      <c r="S20" s="22">
        <f>BALANCE!S103+BALANCE!S133+BALANCE!S163</f>
        <v>2194.5758099999998</v>
      </c>
      <c r="T20" s="22">
        <f>BALANCE!T103+BALANCE!T133+BALANCE!T163</f>
        <v>32786.328159999997</v>
      </c>
      <c r="U20" s="22">
        <f>BALANCE!U103+BALANCE!U133+BALANCE!U163</f>
        <v>4546.9218200000005</v>
      </c>
      <c r="V20" s="22">
        <f>BALANCE!V103+BALANCE!V133+BALANCE!V163</f>
        <v>11686.07943</v>
      </c>
      <c r="W20" s="22">
        <f>BALANCE!W103+BALANCE!W133+BALANCE!W163</f>
        <v>442.14141000000001</v>
      </c>
      <c r="X20" s="22">
        <f>BALANCE!X103+BALANCE!X133+BALANCE!X163</f>
        <v>7892.4776500000007</v>
      </c>
      <c r="Y20" s="22">
        <f>BALANCE!Y103+BALANCE!Y133+BALANCE!Y163</f>
        <v>1947.2158900000002</v>
      </c>
      <c r="Z20" s="22">
        <f>BALANCE!Z103+BALANCE!Z133+BALANCE!Z163</f>
        <v>2095.4697999999999</v>
      </c>
      <c r="AA20" s="22">
        <f>BALANCE!AA103+BALANCE!AA133+BALANCE!AA163</f>
        <v>0</v>
      </c>
      <c r="AB20" s="22">
        <f>BALANCE!AB103+BALANCE!AB133+BALANCE!AB163</f>
        <v>30299.533210000001</v>
      </c>
      <c r="AC20" s="22">
        <f>BALANCE!AC103+BALANCE!AC133+BALANCE!AC163</f>
        <v>9.5820000000000007</v>
      </c>
      <c r="AD20" s="22">
        <f>BALANCE!AD103+BALANCE!AD133+BALANCE!AD163</f>
        <v>93900.325179999985</v>
      </c>
      <c r="AE20" s="22">
        <f>BALANCE!AE103+BALANCE!AE133+BALANCE!AE163</f>
        <v>5030535.2599300006</v>
      </c>
      <c r="AF20" s="22">
        <f>BALANCE!AF103+BALANCE!AF133+BALANCE!AF163</f>
        <v>113590.79487</v>
      </c>
      <c r="AG20" s="22">
        <f>BALANCE!AG103+BALANCE!AG133+BALANCE!AG163</f>
        <v>823140.73996000004</v>
      </c>
      <c r="AH20" s="22">
        <f>BALANCE!AH103+BALANCE!AH133+BALANCE!AH163</f>
        <v>0</v>
      </c>
      <c r="AI20" s="22">
        <f>BALANCE!AI103+BALANCE!AI133+BALANCE!AI163</f>
        <v>1956.7978900000003</v>
      </c>
      <c r="AJ20" s="383">
        <f>BALANCE!AJ103+BALANCE!AJ133+BALANCE!AJ163</f>
        <v>4091846.9272099999</v>
      </c>
    </row>
    <row r="21" spans="2:36" x14ac:dyDescent="0.25">
      <c r="B21" s="15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383"/>
    </row>
    <row r="22" spans="2:36" x14ac:dyDescent="0.25">
      <c r="B22" s="31"/>
      <c r="C22" s="192" t="s">
        <v>1026</v>
      </c>
      <c r="D22" s="21">
        <f>SUM(D23:D27)</f>
        <v>202739.95733000003</v>
      </c>
      <c r="E22" s="21">
        <f t="shared" ref="E22:AI22" si="2">SUM(E23:E27)</f>
        <v>490500.48417999997</v>
      </c>
      <c r="F22" s="21">
        <f t="shared" si="2"/>
        <v>695603.38477999996</v>
      </c>
      <c r="G22" s="21">
        <f t="shared" si="2"/>
        <v>244620.37536000001</v>
      </c>
      <c r="H22" s="21">
        <f t="shared" si="2"/>
        <v>1633464.2016500002</v>
      </c>
      <c r="I22" s="21">
        <f t="shared" si="2"/>
        <v>49032.928090000001</v>
      </c>
      <c r="J22" s="21">
        <f t="shared" si="2"/>
        <v>67429.507079999996</v>
      </c>
      <c r="K22" s="21">
        <f t="shared" si="2"/>
        <v>0</v>
      </c>
      <c r="L22" s="21">
        <f>SUM(L23:L27)</f>
        <v>0</v>
      </c>
      <c r="M22" s="21">
        <f t="shared" si="2"/>
        <v>90930.681660000002</v>
      </c>
      <c r="N22" s="21">
        <f t="shared" si="2"/>
        <v>109049.16012</v>
      </c>
      <c r="O22" s="21">
        <f t="shared" si="2"/>
        <v>34383.932159999997</v>
      </c>
      <c r="P22" s="21">
        <f t="shared" si="2"/>
        <v>19034.60223</v>
      </c>
      <c r="Q22" s="21">
        <f t="shared" si="2"/>
        <v>23.367660000000001</v>
      </c>
      <c r="R22" s="21">
        <f t="shared" si="2"/>
        <v>369884.17899999989</v>
      </c>
      <c r="S22" s="21">
        <f>SUM(S23:S27)</f>
        <v>22668.469010000001</v>
      </c>
      <c r="T22" s="21">
        <f t="shared" si="2"/>
        <v>1652.4908699999999</v>
      </c>
      <c r="U22" s="21">
        <f t="shared" si="2"/>
        <v>25.45655</v>
      </c>
      <c r="V22" s="21">
        <f t="shared" si="2"/>
        <v>53.988650000000007</v>
      </c>
      <c r="W22" s="21">
        <f t="shared" si="2"/>
        <v>162.54599000000002</v>
      </c>
      <c r="X22" s="21">
        <f t="shared" si="2"/>
        <v>0</v>
      </c>
      <c r="Y22" s="21">
        <f t="shared" si="2"/>
        <v>0</v>
      </c>
      <c r="Z22" s="21">
        <f t="shared" si="2"/>
        <v>1651.8811499999999</v>
      </c>
      <c r="AA22" s="21">
        <f t="shared" si="2"/>
        <v>0</v>
      </c>
      <c r="AB22" s="21">
        <f t="shared" si="2"/>
        <v>5935.1168400000006</v>
      </c>
      <c r="AC22" s="21">
        <f>SUM(AC23:AC27)</f>
        <v>0</v>
      </c>
      <c r="AD22" s="21">
        <f t="shared" si="2"/>
        <v>32149.949060000006</v>
      </c>
      <c r="AE22" s="21">
        <f t="shared" si="2"/>
        <v>2035498.3297100002</v>
      </c>
      <c r="AF22" s="21">
        <f t="shared" si="2"/>
        <v>109049.16012</v>
      </c>
      <c r="AG22" s="21">
        <f t="shared" si="2"/>
        <v>90984.670310000001</v>
      </c>
      <c r="AH22" s="21">
        <f t="shared" si="2"/>
        <v>0</v>
      </c>
      <c r="AI22" s="21">
        <f t="shared" si="2"/>
        <v>0</v>
      </c>
      <c r="AJ22" s="382">
        <f>SUM(AJ23:AJ27)</f>
        <v>1835464.4992800001</v>
      </c>
    </row>
    <row r="23" spans="2:36" x14ac:dyDescent="0.25">
      <c r="B23" s="37" t="s">
        <v>657</v>
      </c>
      <c r="C23" s="9" t="s">
        <v>623</v>
      </c>
      <c r="D23" s="22">
        <f>BALANCE!D105+BALANCE!D135+BALANCE!D165</f>
        <v>3945.4931700000002</v>
      </c>
      <c r="E23" s="22">
        <f>BALANCE!E105+BALANCE!E135+BALANCE!E165</f>
        <v>3624.8497799999996</v>
      </c>
      <c r="F23" s="22">
        <f>BALANCE!F105+BALANCE!F135+BALANCE!F165</f>
        <v>6827.0732600000001</v>
      </c>
      <c r="G23" s="22">
        <f>BALANCE!G105+BALANCE!G135+BALANCE!G165</f>
        <v>2113.7347999999997</v>
      </c>
      <c r="H23" s="22">
        <f>BALANCE!H105+BALANCE!H135+BALANCE!H165</f>
        <v>16511.151010000001</v>
      </c>
      <c r="I23" s="22">
        <f>BALANCE!I105+BALANCE!I135+BALANCE!I165</f>
        <v>551.09562999999991</v>
      </c>
      <c r="J23" s="22">
        <f>BALANCE!J105+BALANCE!J135+BALANCE!J165</f>
        <v>1350.8741</v>
      </c>
      <c r="K23" s="22">
        <f>BALANCE!K105+BALANCE!K135+BALANCE!K165</f>
        <v>0</v>
      </c>
      <c r="L23" s="22">
        <f>BALANCE!L105+BALANCE!L135+BALANCE!L165</f>
        <v>0</v>
      </c>
      <c r="M23" s="22">
        <f>BALANCE!M105+BALANCE!M135+BALANCE!M165</f>
        <v>593.94060000000002</v>
      </c>
      <c r="N23" s="22">
        <f>BALANCE!N105+BALANCE!N135+BALANCE!N165</f>
        <v>1769.3439499999999</v>
      </c>
      <c r="O23" s="22">
        <f>BALANCE!O105+BALANCE!O135+BALANCE!O165</f>
        <v>615.19485000000009</v>
      </c>
      <c r="P23" s="22">
        <f>BALANCE!P105+BALANCE!P135+BALANCE!P165</f>
        <v>218.56577999999999</v>
      </c>
      <c r="Q23" s="22">
        <f>BALANCE!Q105+BALANCE!Q135+BALANCE!Q165</f>
        <v>1.59118</v>
      </c>
      <c r="R23" s="22">
        <f>BALANCE!R105+BALANCE!R135+BALANCE!R165</f>
        <v>5100.6060900000002</v>
      </c>
      <c r="S23" s="22">
        <f>BALANCE!S105+BALANCE!S135+BALANCE!S165</f>
        <v>176.96412000000001</v>
      </c>
      <c r="T23" s="22">
        <f>BALANCE!T105+BALANCE!T135+BALANCE!T165</f>
        <v>44.203810000000004</v>
      </c>
      <c r="U23" s="22">
        <f>BALANCE!U105+BALANCE!U135+BALANCE!U165</f>
        <v>1.3001199999999999</v>
      </c>
      <c r="V23" s="22">
        <f>BALANCE!V105+BALANCE!V135+BALANCE!V165</f>
        <v>4.0166500000000003</v>
      </c>
      <c r="W23" s="22">
        <f>BALANCE!W105+BALANCE!W135+BALANCE!W165</f>
        <v>2.7669899999999998</v>
      </c>
      <c r="X23" s="22">
        <f>BALANCE!X105+BALANCE!X135+BALANCE!X165</f>
        <v>0</v>
      </c>
      <c r="Y23" s="22">
        <f>BALANCE!Y105+BALANCE!Y135+BALANCE!Y165</f>
        <v>0</v>
      </c>
      <c r="Z23" s="22">
        <f>BALANCE!Z105+BALANCE!Z135+BALANCE!Z165</f>
        <v>61.027409999999996</v>
      </c>
      <c r="AA23" s="22">
        <f>BALANCE!AA105+BALANCE!AA135+BALANCE!AA165</f>
        <v>0</v>
      </c>
      <c r="AB23" s="22">
        <f>BALANCE!AB105+BALANCE!AB135+BALANCE!AB165</f>
        <v>83.75833999999999</v>
      </c>
      <c r="AC23" s="22">
        <f>BALANCE!AC105+BALANCE!AC135+BALANCE!AC165</f>
        <v>0</v>
      </c>
      <c r="AD23" s="22">
        <f>BALANCE!AD105+BALANCE!AD135+BALANCE!AD165</f>
        <v>374.03744</v>
      </c>
      <c r="AE23" s="22">
        <f>BALANCE!AE105+BALANCE!AE135+BALANCE!AE165</f>
        <v>21985.794540000006</v>
      </c>
      <c r="AF23" s="22">
        <f>BALANCE!AF105+BALANCE!AF135+BALANCE!AF165</f>
        <v>1769.3439499999999</v>
      </c>
      <c r="AG23" s="22">
        <f>BALANCE!AG105+BALANCE!AG135+BALANCE!AG165</f>
        <v>597.95725000000004</v>
      </c>
      <c r="AH23" s="22">
        <f>BALANCE!AH105+BALANCE!AH135+BALANCE!AH165</f>
        <v>0</v>
      </c>
      <c r="AI23" s="22">
        <f>BALANCE!AI105+BALANCE!AI135+BALANCE!AI165</f>
        <v>0</v>
      </c>
      <c r="AJ23" s="383">
        <f>BALANCE!AJ105+BALANCE!AJ135+BALANCE!AJ165</f>
        <v>19618.493340000005</v>
      </c>
    </row>
    <row r="24" spans="2:36" x14ac:dyDescent="0.25">
      <c r="B24" s="37" t="s">
        <v>658</v>
      </c>
      <c r="C24" s="9" t="s">
        <v>625</v>
      </c>
      <c r="D24" s="22">
        <f>BALANCE!D106+BALANCE!D136+BALANCE!D166</f>
        <v>5358.3842700000005</v>
      </c>
      <c r="E24" s="22">
        <f>BALANCE!E106+BALANCE!E136+BALANCE!E166</f>
        <v>7226.9130700000005</v>
      </c>
      <c r="F24" s="22">
        <f>BALANCE!F106+BALANCE!F136+BALANCE!F166</f>
        <v>12251.915720000001</v>
      </c>
      <c r="G24" s="22">
        <f>BALANCE!G106+BALANCE!G136+BALANCE!G166</f>
        <v>5341.9145300000009</v>
      </c>
      <c r="H24" s="22">
        <f>BALANCE!H106+BALANCE!H136+BALANCE!H166</f>
        <v>30179.12759</v>
      </c>
      <c r="I24" s="22">
        <f>BALANCE!I106+BALANCE!I136+BALANCE!I166</f>
        <v>992.86667</v>
      </c>
      <c r="J24" s="22">
        <f>BALANCE!J106+BALANCE!J136+BALANCE!J166</f>
        <v>2769.96324</v>
      </c>
      <c r="K24" s="22">
        <f>BALANCE!K106+BALANCE!K136+BALANCE!K166</f>
        <v>0</v>
      </c>
      <c r="L24" s="22">
        <f>BALANCE!L106+BALANCE!L136+BALANCE!L166</f>
        <v>0</v>
      </c>
      <c r="M24" s="22">
        <f>BALANCE!M106+BALANCE!M136+BALANCE!M166</f>
        <v>899.54768999999987</v>
      </c>
      <c r="N24" s="22">
        <f>BALANCE!N106+BALANCE!N136+BALANCE!N166</f>
        <v>2489.6028100000003</v>
      </c>
      <c r="O24" s="22">
        <f>BALANCE!O106+BALANCE!O136+BALANCE!O166</f>
        <v>624.34957000000009</v>
      </c>
      <c r="P24" s="22">
        <f>BALANCE!P106+BALANCE!P136+BALANCE!P166</f>
        <v>427.17032</v>
      </c>
      <c r="Q24" s="22">
        <f>BALANCE!Q106+BALANCE!Q136+BALANCE!Q166</f>
        <v>2.3161900000000002</v>
      </c>
      <c r="R24" s="22">
        <f>BALANCE!R106+BALANCE!R136+BALANCE!R166</f>
        <v>8205.8164899999992</v>
      </c>
      <c r="S24" s="22">
        <f>BALANCE!S106+BALANCE!S136+BALANCE!S166</f>
        <v>332.08009999999996</v>
      </c>
      <c r="T24" s="22">
        <f>BALANCE!T106+BALANCE!T136+BALANCE!T166</f>
        <v>39.957160000000002</v>
      </c>
      <c r="U24" s="22">
        <f>BALANCE!U106+BALANCE!U136+BALANCE!U166</f>
        <v>2.5974699999999999</v>
      </c>
      <c r="V24" s="22">
        <f>BALANCE!V106+BALANCE!V136+BALANCE!V166</f>
        <v>3.1502500000000002</v>
      </c>
      <c r="W24" s="22">
        <f>BALANCE!W106+BALANCE!W136+BALANCE!W166</f>
        <v>5.5885499999999997</v>
      </c>
      <c r="X24" s="22">
        <f>BALANCE!X106+BALANCE!X136+BALANCE!X166</f>
        <v>0</v>
      </c>
      <c r="Y24" s="22">
        <f>BALANCE!Y106+BALANCE!Y136+BALANCE!Y166</f>
        <v>0</v>
      </c>
      <c r="Z24" s="22">
        <f>BALANCE!Z106+BALANCE!Z136+BALANCE!Z166</f>
        <v>91.513400000000004</v>
      </c>
      <c r="AA24" s="22">
        <f>BALANCE!AA106+BALANCE!AA136+BALANCE!AA166</f>
        <v>0</v>
      </c>
      <c r="AB24" s="22">
        <f>BALANCE!AB106+BALANCE!AB136+BALANCE!AB166</f>
        <v>160.0556</v>
      </c>
      <c r="AC24" s="22">
        <f>BALANCE!AC106+BALANCE!AC136+BALANCE!AC166</f>
        <v>0</v>
      </c>
      <c r="AD24" s="22">
        <f>BALANCE!AD106+BALANCE!AD136+BALANCE!AD166</f>
        <v>634.94252999999992</v>
      </c>
      <c r="AE24" s="22">
        <f>BALANCE!AE106+BALANCE!AE136+BALANCE!AE166</f>
        <v>39019.886610000001</v>
      </c>
      <c r="AF24" s="22">
        <f>BALANCE!AF106+BALANCE!AF136+BALANCE!AF166</f>
        <v>2489.6028100000003</v>
      </c>
      <c r="AG24" s="22">
        <f>BALANCE!AG106+BALANCE!AG136+BALANCE!AG166</f>
        <v>902.6979399999999</v>
      </c>
      <c r="AH24" s="22">
        <f>BALANCE!AH106+BALANCE!AH136+BALANCE!AH166</f>
        <v>0</v>
      </c>
      <c r="AI24" s="22">
        <f>BALANCE!AI106+BALANCE!AI136+BALANCE!AI166</f>
        <v>0</v>
      </c>
      <c r="AJ24" s="383">
        <f>BALANCE!AJ106+BALANCE!AJ136+BALANCE!AJ166</f>
        <v>35627.585859999999</v>
      </c>
    </row>
    <row r="25" spans="2:36" x14ac:dyDescent="0.25">
      <c r="B25" s="37" t="s">
        <v>659</v>
      </c>
      <c r="C25" s="9" t="s">
        <v>627</v>
      </c>
      <c r="D25" s="22">
        <f>BALANCE!D107+BALANCE!D137+BALANCE!D167</f>
        <v>6885.9553899999992</v>
      </c>
      <c r="E25" s="22">
        <f>BALANCE!E107+BALANCE!E137+BALANCE!E167</f>
        <v>11121.73696</v>
      </c>
      <c r="F25" s="22">
        <f>BALANCE!F107+BALANCE!F137+BALANCE!F167</f>
        <v>18050.988390000002</v>
      </c>
      <c r="G25" s="22">
        <f>BALANCE!G107+BALANCE!G137+BALANCE!G167</f>
        <v>6205.2215200000001</v>
      </c>
      <c r="H25" s="22">
        <f>BALANCE!H107+BALANCE!H137+BALANCE!H167</f>
        <v>42263.902259999995</v>
      </c>
      <c r="I25" s="22">
        <f>BALANCE!I107+BALANCE!I137+BALANCE!I167</f>
        <v>1641.51387</v>
      </c>
      <c r="J25" s="22">
        <f>BALANCE!J107+BALANCE!J137+BALANCE!J167</f>
        <v>2909.85365</v>
      </c>
      <c r="K25" s="22">
        <f>BALANCE!K107+BALANCE!K137+BALANCE!K167</f>
        <v>0</v>
      </c>
      <c r="L25" s="22">
        <f>BALANCE!L107+BALANCE!L137+BALANCE!L167</f>
        <v>0</v>
      </c>
      <c r="M25" s="22">
        <f>BALANCE!M107+BALANCE!M137+BALANCE!M167</f>
        <v>1383.18397</v>
      </c>
      <c r="N25" s="22">
        <f>BALANCE!N107+BALANCE!N137+BALANCE!N167</f>
        <v>3314.8034099999995</v>
      </c>
      <c r="O25" s="22">
        <f>BALANCE!O107+BALANCE!O137+BALANCE!O167</f>
        <v>1144.46658</v>
      </c>
      <c r="P25" s="22">
        <f>BALANCE!P107+BALANCE!P137+BALANCE!P167</f>
        <v>556.39067</v>
      </c>
      <c r="Q25" s="22">
        <f>BALANCE!Q107+BALANCE!Q137+BALANCE!Q167</f>
        <v>3.3932199999999999</v>
      </c>
      <c r="R25" s="22">
        <f>BALANCE!R107+BALANCE!R137+BALANCE!R167</f>
        <v>10953.605369999999</v>
      </c>
      <c r="S25" s="22">
        <f>BALANCE!S107+BALANCE!S137+BALANCE!S167</f>
        <v>509.5915</v>
      </c>
      <c r="T25" s="22">
        <f>BALANCE!T107+BALANCE!T137+BALANCE!T167</f>
        <v>65.039050000000003</v>
      </c>
      <c r="U25" s="22">
        <f>BALANCE!U107+BALANCE!U137+BALANCE!U167</f>
        <v>3.98272</v>
      </c>
      <c r="V25" s="22">
        <f>BALANCE!V107+BALANCE!V137+BALANCE!V167</f>
        <v>4.8250999999999999</v>
      </c>
      <c r="W25" s="22">
        <f>BALANCE!W107+BALANCE!W137+BALANCE!W167</f>
        <v>8.5210799999999995</v>
      </c>
      <c r="X25" s="22">
        <f>BALANCE!X107+BALANCE!X137+BALANCE!X167</f>
        <v>0</v>
      </c>
      <c r="Y25" s="22">
        <f>BALANCE!Y107+BALANCE!Y137+BALANCE!Y167</f>
        <v>0</v>
      </c>
      <c r="Z25" s="22">
        <f>BALANCE!Z107+BALANCE!Z137+BALANCE!Z167</f>
        <v>133.04075</v>
      </c>
      <c r="AA25" s="22">
        <f>BALANCE!AA107+BALANCE!AA137+BALANCE!AA167</f>
        <v>0</v>
      </c>
      <c r="AB25" s="22">
        <f>BALANCE!AB107+BALANCE!AB137+BALANCE!AB167</f>
        <v>240.77664999999999</v>
      </c>
      <c r="AC25" s="22">
        <f>BALANCE!AC107+BALANCE!AC137+BALANCE!AC167</f>
        <v>0</v>
      </c>
      <c r="AD25" s="22">
        <f>BALANCE!AD107+BALANCE!AD137+BALANCE!AD167</f>
        <v>965.77684999999985</v>
      </c>
      <c r="AE25" s="22">
        <f>BALANCE!AE107+BALANCE!AE137+BALANCE!AE167</f>
        <v>54183.284479999995</v>
      </c>
      <c r="AF25" s="22">
        <f>BALANCE!AF107+BALANCE!AF137+BALANCE!AF167</f>
        <v>3314.8034099999995</v>
      </c>
      <c r="AG25" s="22">
        <f>BALANCE!AG107+BALANCE!AG137+BALANCE!AG167</f>
        <v>1388.0090700000001</v>
      </c>
      <c r="AH25" s="22">
        <f>BALANCE!AH107+BALANCE!AH137+BALANCE!AH167</f>
        <v>0</v>
      </c>
      <c r="AI25" s="22">
        <f>BALANCE!AI107+BALANCE!AI137+BALANCE!AI167</f>
        <v>0</v>
      </c>
      <c r="AJ25" s="383">
        <f>BALANCE!AJ107+BALANCE!AJ137+BALANCE!AJ167</f>
        <v>49480.472000000009</v>
      </c>
    </row>
    <row r="26" spans="2:36" x14ac:dyDescent="0.25">
      <c r="B26" s="37" t="s">
        <v>660</v>
      </c>
      <c r="C26" s="9" t="s">
        <v>629</v>
      </c>
      <c r="D26" s="22">
        <f>BALANCE!D108+BALANCE!D138+BALANCE!D168</f>
        <v>12151.46789</v>
      </c>
      <c r="E26" s="22">
        <f>BALANCE!E108+BALANCE!E138+BALANCE!E168</f>
        <v>24459.364759999997</v>
      </c>
      <c r="F26" s="22">
        <f>BALANCE!F108+BALANCE!F138+BALANCE!F168</f>
        <v>31537.178029999999</v>
      </c>
      <c r="G26" s="22">
        <f>BALANCE!G108+BALANCE!G138+BALANCE!G168</f>
        <v>12046.0584</v>
      </c>
      <c r="H26" s="22">
        <f>BALANCE!H108+BALANCE!H138+BALANCE!H168</f>
        <v>80194.069080000016</v>
      </c>
      <c r="I26" s="22">
        <f>BALANCE!I108+BALANCE!I138+BALANCE!I168</f>
        <v>3058.8287600000003</v>
      </c>
      <c r="J26" s="22">
        <f>BALANCE!J108+BALANCE!J138+BALANCE!J168</f>
        <v>5321.1830399999999</v>
      </c>
      <c r="K26" s="22">
        <f>BALANCE!K108+BALANCE!K138+BALANCE!K168</f>
        <v>0</v>
      </c>
      <c r="L26" s="22">
        <f>BALANCE!L108+BALANCE!L138+BALANCE!L168</f>
        <v>0</v>
      </c>
      <c r="M26" s="22">
        <f>BALANCE!M108+BALANCE!M138+BALANCE!M168</f>
        <v>3080.0254399999999</v>
      </c>
      <c r="N26" s="22">
        <f>BALANCE!N108+BALANCE!N138+BALANCE!N168</f>
        <v>6804.5628200000001</v>
      </c>
      <c r="O26" s="22">
        <f>BALANCE!O108+BALANCE!O138+BALANCE!O168</f>
        <v>2363.3046500000005</v>
      </c>
      <c r="P26" s="22">
        <f>BALANCE!P108+BALANCE!P138+BALANCE!P168</f>
        <v>1090.431</v>
      </c>
      <c r="Q26" s="22">
        <f>BALANCE!Q108+BALANCE!Q138+BALANCE!Q168</f>
        <v>5.8596199999999996</v>
      </c>
      <c r="R26" s="22">
        <f>BALANCE!R108+BALANCE!R138+BALANCE!R168</f>
        <v>21724.195329999999</v>
      </c>
      <c r="S26" s="22">
        <f>BALANCE!S108+BALANCE!S138+BALANCE!S168</f>
        <v>1018.9087</v>
      </c>
      <c r="T26" s="22">
        <f>BALANCE!T108+BALANCE!T138+BALANCE!T168</f>
        <v>188.40959000000001</v>
      </c>
      <c r="U26" s="22">
        <f>BALANCE!U108+BALANCE!U138+BALANCE!U168</f>
        <v>8.2995800000000006</v>
      </c>
      <c r="V26" s="22">
        <f>BALANCE!V108+BALANCE!V138+BALANCE!V168</f>
        <v>11.385610000000002</v>
      </c>
      <c r="W26" s="22">
        <f>BALANCE!W108+BALANCE!W138+BALANCE!W168</f>
        <v>17.552119999999999</v>
      </c>
      <c r="X26" s="22">
        <f>BALANCE!X108+BALANCE!X138+BALANCE!X168</f>
        <v>0</v>
      </c>
      <c r="Y26" s="22">
        <f>BALANCE!Y108+BALANCE!Y138+BALANCE!Y168</f>
        <v>0</v>
      </c>
      <c r="Z26" s="22">
        <f>BALANCE!Z108+BALANCE!Z138+BALANCE!Z168</f>
        <v>285.78724</v>
      </c>
      <c r="AA26" s="22">
        <f>BALANCE!AA108+BALANCE!AA138+BALANCE!AA168</f>
        <v>0</v>
      </c>
      <c r="AB26" s="22">
        <f>BALANCE!AB108+BALANCE!AB138+BALANCE!AB168</f>
        <v>502.72111999999998</v>
      </c>
      <c r="AC26" s="22">
        <f>BALANCE!AC108+BALANCE!AC138+BALANCE!AC168</f>
        <v>0</v>
      </c>
      <c r="AD26" s="22">
        <f>BALANCE!AD108+BALANCE!AD138+BALANCE!AD168</f>
        <v>2033.0639600000002</v>
      </c>
      <c r="AE26" s="22">
        <f>BALANCE!AE108+BALANCE!AE138+BALANCE!AE168</f>
        <v>103951.32837</v>
      </c>
      <c r="AF26" s="22">
        <f>BALANCE!AF108+BALANCE!AF138+BALANCE!AF168</f>
        <v>6804.5628200000001</v>
      </c>
      <c r="AG26" s="22">
        <f>BALANCE!AG108+BALANCE!AG138+BALANCE!AG168</f>
        <v>3091.4110500000002</v>
      </c>
      <c r="AH26" s="22">
        <f>BALANCE!AH108+BALANCE!AH138+BALANCE!AH168</f>
        <v>0</v>
      </c>
      <c r="AI26" s="22">
        <f>BALANCE!AI108+BALANCE!AI138+BALANCE!AI168</f>
        <v>0</v>
      </c>
      <c r="AJ26" s="383">
        <f>BALANCE!AJ108+BALANCE!AJ138+BALANCE!AJ168</f>
        <v>94055.354500000016</v>
      </c>
    </row>
    <row r="27" spans="2:36" x14ac:dyDescent="0.25">
      <c r="B27" s="37" t="s">
        <v>661</v>
      </c>
      <c r="C27" s="9" t="s">
        <v>631</v>
      </c>
      <c r="D27" s="22">
        <f>BALANCE!D109+BALANCE!D139+BALANCE!D169</f>
        <v>174398.65661000003</v>
      </c>
      <c r="E27" s="22">
        <f>BALANCE!E109+BALANCE!E139+BALANCE!E169</f>
        <v>444067.61960999999</v>
      </c>
      <c r="F27" s="22">
        <f>BALANCE!F109+BALANCE!F139+BALANCE!F169</f>
        <v>626936.22937999992</v>
      </c>
      <c r="G27" s="22">
        <f>BALANCE!G109+BALANCE!G139+BALANCE!G169</f>
        <v>218913.44611000002</v>
      </c>
      <c r="H27" s="22">
        <f>BALANCE!H109+BALANCE!H139+BALANCE!H169</f>
        <v>1464315.9517100002</v>
      </c>
      <c r="I27" s="22">
        <f>BALANCE!I109+BALANCE!I139+BALANCE!I169</f>
        <v>42788.623160000003</v>
      </c>
      <c r="J27" s="22">
        <f>BALANCE!J109+BALANCE!J139+BALANCE!J169</f>
        <v>55077.633049999997</v>
      </c>
      <c r="K27" s="22">
        <f>BALANCE!K109+BALANCE!K139+BALANCE!K169</f>
        <v>0</v>
      </c>
      <c r="L27" s="22">
        <f>BALANCE!L109+BALANCE!L139+BALANCE!L169</f>
        <v>0</v>
      </c>
      <c r="M27" s="22">
        <f>BALANCE!M109+BALANCE!M139+BALANCE!M169</f>
        <v>84973.983959999998</v>
      </c>
      <c r="N27" s="22">
        <f>BALANCE!N109+BALANCE!N139+BALANCE!N169</f>
        <v>94670.847129999995</v>
      </c>
      <c r="O27" s="22">
        <f>BALANCE!O109+BALANCE!O139+BALANCE!O169</f>
        <v>29636.61651</v>
      </c>
      <c r="P27" s="22">
        <f>BALANCE!P109+BALANCE!P139+BALANCE!P169</f>
        <v>16742.044460000001</v>
      </c>
      <c r="Q27" s="22">
        <f>BALANCE!Q109+BALANCE!Q139+BALANCE!Q169</f>
        <v>10.20745</v>
      </c>
      <c r="R27" s="22">
        <f>BALANCE!R109+BALANCE!R139+BALANCE!R169</f>
        <v>323899.95571999991</v>
      </c>
      <c r="S27" s="22">
        <f>BALANCE!S109+BALANCE!S139+BALANCE!S169</f>
        <v>20630.924590000002</v>
      </c>
      <c r="T27" s="22">
        <f>BALANCE!T109+BALANCE!T139+BALANCE!T169</f>
        <v>1314.8812599999999</v>
      </c>
      <c r="U27" s="22">
        <f>BALANCE!U109+BALANCE!U139+BALANCE!U169</f>
        <v>9.2766599999999997</v>
      </c>
      <c r="V27" s="22">
        <f>BALANCE!V109+BALANCE!V139+BALANCE!V169</f>
        <v>30.611039999999999</v>
      </c>
      <c r="W27" s="22">
        <f>BALANCE!W109+BALANCE!W139+BALANCE!W169</f>
        <v>128.11725000000001</v>
      </c>
      <c r="X27" s="22">
        <f>BALANCE!X109+BALANCE!X139+BALANCE!X169</f>
        <v>0</v>
      </c>
      <c r="Y27" s="22">
        <f>BALANCE!Y109+BALANCE!Y139+BALANCE!Y169</f>
        <v>0</v>
      </c>
      <c r="Z27" s="22">
        <f>BALANCE!Z109+BALANCE!Z139+BALANCE!Z169</f>
        <v>1080.51235</v>
      </c>
      <c r="AA27" s="22">
        <f>BALANCE!AA109+BALANCE!AA139+BALANCE!AA169</f>
        <v>0</v>
      </c>
      <c r="AB27" s="22">
        <f>BALANCE!AB109+BALANCE!AB139+BALANCE!AB169</f>
        <v>4947.8051300000006</v>
      </c>
      <c r="AC27" s="22">
        <f>BALANCE!AC109+BALANCE!AC139+BALANCE!AC169</f>
        <v>0</v>
      </c>
      <c r="AD27" s="22">
        <f>BALANCE!AD109+BALANCE!AD139+BALANCE!AD169</f>
        <v>28142.128280000004</v>
      </c>
      <c r="AE27" s="22">
        <f>BALANCE!AE109+BALANCE!AE139+BALANCE!AE169</f>
        <v>1816358.0357100002</v>
      </c>
      <c r="AF27" s="22">
        <f>BALANCE!AF109+BALANCE!AF139+BALANCE!AF169</f>
        <v>94670.847129999995</v>
      </c>
      <c r="AG27" s="22">
        <f>BALANCE!AG109+BALANCE!AG139+BALANCE!AG169</f>
        <v>85004.595000000001</v>
      </c>
      <c r="AH27" s="22">
        <f>BALANCE!AH109+BALANCE!AH139+BALANCE!AH169</f>
        <v>0</v>
      </c>
      <c r="AI27" s="22">
        <f>BALANCE!AI109+BALANCE!AI139+BALANCE!AI169</f>
        <v>0</v>
      </c>
      <c r="AJ27" s="383">
        <f>BALANCE!AJ109+BALANCE!AJ139+BALANCE!AJ169</f>
        <v>1636682.5935800001</v>
      </c>
    </row>
    <row r="28" spans="2:36" x14ac:dyDescent="0.25">
      <c r="B28" s="15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2"/>
      <c r="AB28" s="22"/>
      <c r="AC28" s="22"/>
      <c r="AD28" s="22"/>
      <c r="AE28" s="22"/>
      <c r="AF28" s="22"/>
      <c r="AG28" s="22"/>
      <c r="AH28" s="22"/>
      <c r="AI28" s="22"/>
      <c r="AJ28" s="383"/>
    </row>
    <row r="29" spans="2:36" x14ac:dyDescent="0.25">
      <c r="B29" s="31"/>
      <c r="C29" s="192" t="s">
        <v>1841</v>
      </c>
      <c r="D29" s="21">
        <f>SUM(D30:D34)</f>
        <v>207625.83545000001</v>
      </c>
      <c r="E29" s="21">
        <f t="shared" ref="E29:AI29" si="3">SUM(E30:E34)</f>
        <v>7043.1359899999998</v>
      </c>
      <c r="F29" s="21">
        <f t="shared" si="3"/>
        <v>1174946.0318399998</v>
      </c>
      <c r="G29" s="21">
        <f t="shared" si="3"/>
        <v>17953.511139999999</v>
      </c>
      <c r="H29" s="21">
        <f t="shared" si="3"/>
        <v>1407568.5144199999</v>
      </c>
      <c r="I29" s="21">
        <f t="shared" si="3"/>
        <v>5249.2993000000006</v>
      </c>
      <c r="J29" s="21">
        <f t="shared" si="3"/>
        <v>0</v>
      </c>
      <c r="K29" s="21">
        <f t="shared" si="3"/>
        <v>0</v>
      </c>
      <c r="L29" s="21">
        <f>SUM(L30:L34)</f>
        <v>0</v>
      </c>
      <c r="M29" s="21">
        <f t="shared" si="3"/>
        <v>0</v>
      </c>
      <c r="N29" s="21">
        <f t="shared" si="3"/>
        <v>2887.7147700000005</v>
      </c>
      <c r="O29" s="21">
        <f t="shared" si="3"/>
        <v>60902.746160000002</v>
      </c>
      <c r="P29" s="21">
        <f t="shared" si="3"/>
        <v>5483.9544000000005</v>
      </c>
      <c r="Q29" s="21">
        <f t="shared" si="3"/>
        <v>325589.46857999999</v>
      </c>
      <c r="R29" s="21">
        <f t="shared" si="3"/>
        <v>400113.18321000005</v>
      </c>
      <c r="S29" s="21">
        <f>SUM(S30:S34)</f>
        <v>69399.706019999998</v>
      </c>
      <c r="T29" s="21">
        <f t="shared" si="3"/>
        <v>163.72389000000001</v>
      </c>
      <c r="U29" s="21">
        <f t="shared" si="3"/>
        <v>6304.9214699999993</v>
      </c>
      <c r="V29" s="21">
        <f t="shared" si="3"/>
        <v>1282.27791</v>
      </c>
      <c r="W29" s="21">
        <f t="shared" si="3"/>
        <v>8660.9437500000004</v>
      </c>
      <c r="X29" s="21">
        <f t="shared" si="3"/>
        <v>604.45596</v>
      </c>
      <c r="Y29" s="21">
        <f t="shared" si="3"/>
        <v>55142.310809999995</v>
      </c>
      <c r="Z29" s="21">
        <f t="shared" si="3"/>
        <v>84.200090000000003</v>
      </c>
      <c r="AA29" s="21">
        <f t="shared" si="3"/>
        <v>75563.14503</v>
      </c>
      <c r="AB29" s="21">
        <f t="shared" si="3"/>
        <v>55859.855609999999</v>
      </c>
      <c r="AC29" s="21">
        <f>SUM(AC30:AC34)</f>
        <v>78504.314520000014</v>
      </c>
      <c r="AD29" s="21">
        <f t="shared" si="3"/>
        <v>351569.85505999997</v>
      </c>
      <c r="AE29" s="21">
        <f t="shared" si="3"/>
        <v>2159251.5526900003</v>
      </c>
      <c r="AF29" s="21">
        <f t="shared" si="3"/>
        <v>2887.7147700000005</v>
      </c>
      <c r="AG29" s="21">
        <f t="shared" si="3"/>
        <v>1282.27791</v>
      </c>
      <c r="AH29" s="21">
        <f t="shared" si="3"/>
        <v>0</v>
      </c>
      <c r="AI29" s="21">
        <f t="shared" si="3"/>
        <v>209209.77036000002</v>
      </c>
      <c r="AJ29" s="382">
        <f>SUM(AJ30:AJ34)</f>
        <v>1945871.7896499997</v>
      </c>
    </row>
    <row r="30" spans="2:36" x14ac:dyDescent="0.25">
      <c r="B30" s="37" t="s">
        <v>673</v>
      </c>
      <c r="C30" s="9" t="s">
        <v>623</v>
      </c>
      <c r="D30" s="22">
        <f>BALANCE!D111+BALANCE!D141+BALANCE!D171</f>
        <v>32759.538820000002</v>
      </c>
      <c r="E30" s="22">
        <f>BALANCE!E111+BALANCE!E141+BALANCE!E171</f>
        <v>427.94027</v>
      </c>
      <c r="F30" s="22">
        <f>BALANCE!F111+BALANCE!F141+BALANCE!F171</f>
        <v>60439.531750000002</v>
      </c>
      <c r="G30" s="22">
        <f>BALANCE!G111+BALANCE!G141+BALANCE!G171</f>
        <v>1562.4415000000001</v>
      </c>
      <c r="H30" s="22">
        <f>BALANCE!H111+BALANCE!H141+BALANCE!H171</f>
        <v>95189.452340000003</v>
      </c>
      <c r="I30" s="22">
        <f>BALANCE!I111+BALANCE!I141+BALANCE!I171</f>
        <v>340.84066999999999</v>
      </c>
      <c r="J30" s="22">
        <f>BALANCE!J111+BALANCE!J141+BALANCE!J171</f>
        <v>0</v>
      </c>
      <c r="K30" s="22">
        <f>BALANCE!K111+BALANCE!K141+BALANCE!K171</f>
        <v>0</v>
      </c>
      <c r="L30" s="22">
        <f>BALANCE!L111+BALANCE!L141+BALANCE!L171</f>
        <v>0</v>
      </c>
      <c r="M30" s="22">
        <f>BALANCE!M111+BALANCE!M141+BALANCE!M171</f>
        <v>0</v>
      </c>
      <c r="N30" s="22">
        <f>BALANCE!N111+BALANCE!N141+BALANCE!N171</f>
        <v>285.82301999999999</v>
      </c>
      <c r="O30" s="22">
        <f>BALANCE!O111+BALANCE!O141+BALANCE!O171</f>
        <v>1939.7044699999999</v>
      </c>
      <c r="P30" s="22">
        <f>BALANCE!P111+BALANCE!P141+BALANCE!P171</f>
        <v>299.11623000000003</v>
      </c>
      <c r="Q30" s="22">
        <f>BALANCE!Q111+BALANCE!Q141+BALANCE!Q171</f>
        <v>20221.636590000002</v>
      </c>
      <c r="R30" s="22">
        <f>BALANCE!R111+BALANCE!R141+BALANCE!R171</f>
        <v>23087.120980000003</v>
      </c>
      <c r="S30" s="22">
        <f>BALANCE!S111+BALANCE!S141+BALANCE!S171</f>
        <v>1654.7366900000002</v>
      </c>
      <c r="T30" s="22">
        <f>BALANCE!T111+BALANCE!T141+BALANCE!T171</f>
        <v>14.68886</v>
      </c>
      <c r="U30" s="22">
        <f>BALANCE!U111+BALANCE!U141+BALANCE!U171</f>
        <v>155.52083999999999</v>
      </c>
      <c r="V30" s="22">
        <f>BALANCE!V111+BALANCE!V141+BALANCE!V171</f>
        <v>30.905110000000001</v>
      </c>
      <c r="W30" s="22">
        <f>BALANCE!W111+BALANCE!W141+BALANCE!W171</f>
        <v>548.89652000000001</v>
      </c>
      <c r="X30" s="22">
        <f>BALANCE!X111+BALANCE!X141+BALANCE!X171</f>
        <v>11.06987</v>
      </c>
      <c r="Y30" s="22">
        <f>BALANCE!Y111+BALANCE!Y141+BALANCE!Y171</f>
        <v>2366.2208900000001</v>
      </c>
      <c r="Z30" s="22">
        <f>BALANCE!Z111+BALANCE!Z141+BALANCE!Z171</f>
        <v>3.5765100000000003</v>
      </c>
      <c r="AA30" s="22">
        <f>BALANCE!AA111+BALANCE!AA141+BALANCE!AA171</f>
        <v>3703.0924399999999</v>
      </c>
      <c r="AB30" s="22">
        <f>BALANCE!AB111+BALANCE!AB141+BALANCE!AB171</f>
        <v>1719.3788900000002</v>
      </c>
      <c r="AC30" s="22">
        <f>BALANCE!AC111+BALANCE!AC141+BALANCE!AC171</f>
        <v>4469.5999300000003</v>
      </c>
      <c r="AD30" s="22">
        <f>BALANCE!AD111+BALANCE!AD141+BALANCE!AD171</f>
        <v>14677.68655</v>
      </c>
      <c r="AE30" s="22">
        <f>BALANCE!AE111+BALANCE!AE141+BALANCE!AE171</f>
        <v>132954.25987000001</v>
      </c>
      <c r="AF30" s="22">
        <f>BALANCE!AF111+BALANCE!AF141+BALANCE!AF171</f>
        <v>285.82301999999999</v>
      </c>
      <c r="AG30" s="22">
        <f>BALANCE!AG111+BALANCE!AG141+BALANCE!AG171</f>
        <v>30.905110000000001</v>
      </c>
      <c r="AH30" s="22">
        <f>BALANCE!AH111+BALANCE!AH141+BALANCE!AH171</f>
        <v>0</v>
      </c>
      <c r="AI30" s="22">
        <f>BALANCE!AI111+BALANCE!AI141+BALANCE!AI171</f>
        <v>10538.913260000001</v>
      </c>
      <c r="AJ30" s="383">
        <f>BALANCE!AJ111+BALANCE!AJ141+BALANCE!AJ171</f>
        <v>122098.61848000002</v>
      </c>
    </row>
    <row r="31" spans="2:36" x14ac:dyDescent="0.25">
      <c r="B31" s="37" t="s">
        <v>674</v>
      </c>
      <c r="C31" s="9" t="s">
        <v>625</v>
      </c>
      <c r="D31" s="22">
        <f>BALANCE!D112+BALANCE!D142+BALANCE!D172</f>
        <v>17799.05329</v>
      </c>
      <c r="E31" s="22">
        <f>BALANCE!E112+BALANCE!E142+BALANCE!E172</f>
        <v>607.59827999999993</v>
      </c>
      <c r="F31" s="22">
        <f>BALANCE!F112+BALANCE!F142+BALANCE!F172</f>
        <v>100032.2605</v>
      </c>
      <c r="G31" s="22">
        <f>BALANCE!G112+BALANCE!G142+BALANCE!G172</f>
        <v>1936.9288499999998</v>
      </c>
      <c r="H31" s="22">
        <f>BALANCE!H112+BALANCE!H142+BALANCE!H172</f>
        <v>120375.84092</v>
      </c>
      <c r="I31" s="22">
        <f>BALANCE!I112+BALANCE!I142+BALANCE!I172</f>
        <v>214.47471000000002</v>
      </c>
      <c r="J31" s="22">
        <f>BALANCE!J112+BALANCE!J142+BALANCE!J172</f>
        <v>0</v>
      </c>
      <c r="K31" s="22">
        <f>BALANCE!K112+BALANCE!K142+BALANCE!K172</f>
        <v>0</v>
      </c>
      <c r="L31" s="22">
        <f>BALANCE!L112+BALANCE!L142+BALANCE!L172</f>
        <v>0</v>
      </c>
      <c r="M31" s="22">
        <f>BALANCE!M112+BALANCE!M142+BALANCE!M172</f>
        <v>0</v>
      </c>
      <c r="N31" s="22">
        <f>BALANCE!N112+BALANCE!N142+BALANCE!N172</f>
        <v>357.79349999999999</v>
      </c>
      <c r="O31" s="22">
        <f>BALANCE!O112+BALANCE!O142+BALANCE!O172</f>
        <v>4226.86294</v>
      </c>
      <c r="P31" s="22">
        <f>BALANCE!P112+BALANCE!P142+BALANCE!P172</f>
        <v>288.99892</v>
      </c>
      <c r="Q31" s="22">
        <f>BALANCE!Q112+BALANCE!Q142+BALANCE!Q172</f>
        <v>36323.315999999999</v>
      </c>
      <c r="R31" s="22">
        <f>BALANCE!R112+BALANCE!R142+BALANCE!R172</f>
        <v>41411.446069999998</v>
      </c>
      <c r="S31" s="22">
        <f>BALANCE!S112+BALANCE!S142+BALANCE!S172</f>
        <v>3168.6115500000001</v>
      </c>
      <c r="T31" s="22">
        <f>BALANCE!T112+BALANCE!T142+BALANCE!T172</f>
        <v>102.34585</v>
      </c>
      <c r="U31" s="22">
        <f>BALANCE!U112+BALANCE!U142+BALANCE!U172</f>
        <v>287.31892999999997</v>
      </c>
      <c r="V31" s="22">
        <f>BALANCE!V112+BALANCE!V142+BALANCE!V172</f>
        <v>55.175580000000004</v>
      </c>
      <c r="W31" s="22">
        <f>BALANCE!W112+BALANCE!W142+BALANCE!W172</f>
        <v>1048.5554199999999</v>
      </c>
      <c r="X31" s="22">
        <f>BALANCE!X112+BALANCE!X142+BALANCE!X172</f>
        <v>19.314430000000002</v>
      </c>
      <c r="Y31" s="22">
        <f>BALANCE!Y112+BALANCE!Y142+BALANCE!Y172</f>
        <v>4254.0841100000007</v>
      </c>
      <c r="Z31" s="22">
        <f>BALANCE!Z112+BALANCE!Z142+BALANCE!Z172</f>
        <v>7.7520199999999999</v>
      </c>
      <c r="AA31" s="22">
        <f>BALANCE!AA112+BALANCE!AA142+BALANCE!AA172</f>
        <v>7362.1827600000006</v>
      </c>
      <c r="AB31" s="22">
        <f>BALANCE!AB112+BALANCE!AB142+BALANCE!AB172</f>
        <v>3659.9890999999998</v>
      </c>
      <c r="AC31" s="22">
        <f>BALANCE!AC112+BALANCE!AC142+BALANCE!AC172</f>
        <v>10252.04327</v>
      </c>
      <c r="AD31" s="22">
        <f>BALANCE!AD112+BALANCE!AD142+BALANCE!AD172</f>
        <v>30217.373019999999</v>
      </c>
      <c r="AE31" s="22">
        <f>BALANCE!AE112+BALANCE!AE142+BALANCE!AE172</f>
        <v>192004.66001000002</v>
      </c>
      <c r="AF31" s="22">
        <f>BALANCE!AF112+BALANCE!AF142+BALANCE!AF172</f>
        <v>357.79349999999999</v>
      </c>
      <c r="AG31" s="22">
        <f>BALANCE!AG112+BALANCE!AG142+BALANCE!AG172</f>
        <v>55.175580000000004</v>
      </c>
      <c r="AH31" s="22">
        <f>BALANCE!AH112+BALANCE!AH142+BALANCE!AH172</f>
        <v>0</v>
      </c>
      <c r="AI31" s="22">
        <f>BALANCE!AI112+BALANCE!AI142+BALANCE!AI172</f>
        <v>21868.310140000001</v>
      </c>
      <c r="AJ31" s="383">
        <f>BALANCE!AJ112+BALANCE!AJ142+BALANCE!AJ172</f>
        <v>169723.38079000002</v>
      </c>
    </row>
    <row r="32" spans="2:36" x14ac:dyDescent="0.25">
      <c r="B32" s="37" t="s">
        <v>675</v>
      </c>
      <c r="C32" s="9" t="s">
        <v>627</v>
      </c>
      <c r="D32" s="22">
        <f>BALANCE!D113+BALANCE!D143+BALANCE!D173</f>
        <v>25412.167289999998</v>
      </c>
      <c r="E32" s="22">
        <f>BALANCE!E113+BALANCE!E143+BALANCE!E173</f>
        <v>792.61430999999993</v>
      </c>
      <c r="F32" s="22">
        <f>BALANCE!F113+BALANCE!F143+BALANCE!F173</f>
        <v>148330.48009999999</v>
      </c>
      <c r="G32" s="22">
        <f>BALANCE!G113+BALANCE!G143+BALANCE!G173</f>
        <v>1884.6229600000001</v>
      </c>
      <c r="H32" s="22">
        <f>BALANCE!H113+BALANCE!H143+BALANCE!H173</f>
        <v>176419.88466000001</v>
      </c>
      <c r="I32" s="22">
        <f>BALANCE!I113+BALANCE!I143+BALANCE!I173</f>
        <v>335.21406999999999</v>
      </c>
      <c r="J32" s="22">
        <f>BALANCE!J113+BALANCE!J143+BALANCE!J173</f>
        <v>0</v>
      </c>
      <c r="K32" s="22">
        <f>BALANCE!K113+BALANCE!K143+BALANCE!K173</f>
        <v>0</v>
      </c>
      <c r="L32" s="22">
        <f>BALANCE!L113+BALANCE!L143+BALANCE!L173</f>
        <v>0</v>
      </c>
      <c r="M32" s="22">
        <f>BALANCE!M113+BALANCE!M143+BALANCE!M173</f>
        <v>0</v>
      </c>
      <c r="N32" s="22">
        <f>BALANCE!N113+BALANCE!N143+BALANCE!N173</f>
        <v>563.81904999999995</v>
      </c>
      <c r="O32" s="22">
        <f>BALANCE!O113+BALANCE!O143+BALANCE!O173</f>
        <v>5411.4645099999998</v>
      </c>
      <c r="P32" s="22">
        <f>BALANCE!P113+BALANCE!P143+BALANCE!P173</f>
        <v>460.53802000000002</v>
      </c>
      <c r="Q32" s="22">
        <f>BALANCE!Q113+BALANCE!Q143+BALANCE!Q173</f>
        <v>50187.842020000004</v>
      </c>
      <c r="R32" s="22">
        <f>BALANCE!R113+BALANCE!R143+BALANCE!R173</f>
        <v>56958.877670000009</v>
      </c>
      <c r="S32" s="22">
        <f>BALANCE!S113+BALANCE!S143+BALANCE!S173</f>
        <v>5092.6688800000002</v>
      </c>
      <c r="T32" s="22">
        <f>BALANCE!T113+BALANCE!T143+BALANCE!T173</f>
        <v>6.6845400000000001</v>
      </c>
      <c r="U32" s="22">
        <f>BALANCE!U113+BALANCE!U143+BALANCE!U173</f>
        <v>400.30016999999998</v>
      </c>
      <c r="V32" s="22">
        <f>BALANCE!V113+BALANCE!V143+BALANCE!V173</f>
        <v>77.343739999999997</v>
      </c>
      <c r="W32" s="22">
        <f>BALANCE!W113+BALANCE!W143+BALANCE!W173</f>
        <v>1457.69381</v>
      </c>
      <c r="X32" s="22">
        <f>BALANCE!X113+BALANCE!X143+BALANCE!X173</f>
        <v>30.069210000000002</v>
      </c>
      <c r="Y32" s="22">
        <f>BALANCE!Y113+BALANCE!Y143+BALANCE!Y173</f>
        <v>6272.8658599999999</v>
      </c>
      <c r="Z32" s="22">
        <f>BALANCE!Z113+BALANCE!Z143+BALANCE!Z173</f>
        <v>11.69969</v>
      </c>
      <c r="AA32" s="22">
        <f>BALANCE!AA113+BALANCE!AA143+BALANCE!AA173</f>
        <v>10904.292019999999</v>
      </c>
      <c r="AB32" s="22">
        <f>BALANCE!AB113+BALANCE!AB143+BALANCE!AB173</f>
        <v>5123.7282100000002</v>
      </c>
      <c r="AC32" s="22">
        <f>BALANCE!AC113+BALANCE!AC143+BALANCE!AC173</f>
        <v>14946.951720000001</v>
      </c>
      <c r="AD32" s="22">
        <f>BALANCE!AD113+BALANCE!AD143+BALANCE!AD173</f>
        <v>44324.297850000003</v>
      </c>
      <c r="AE32" s="22">
        <f>BALANCE!AE113+BALANCE!AE143+BALANCE!AE173</f>
        <v>277703.06018000003</v>
      </c>
      <c r="AF32" s="22">
        <f>BALANCE!AF113+BALANCE!AF143+BALANCE!AF173</f>
        <v>563.81904999999995</v>
      </c>
      <c r="AG32" s="22">
        <f>BALANCE!AG113+BALANCE!AG143+BALANCE!AG173</f>
        <v>77.343739999999997</v>
      </c>
      <c r="AH32" s="22">
        <f>BALANCE!AH113+BALANCE!AH143+BALANCE!AH173</f>
        <v>0</v>
      </c>
      <c r="AI32" s="22">
        <f>BALANCE!AI113+BALANCE!AI143+BALANCE!AI173</f>
        <v>32124.109600000003</v>
      </c>
      <c r="AJ32" s="383">
        <f>BALANCE!AJ113+BALANCE!AJ143+BALANCE!AJ173</f>
        <v>244937.78778999994</v>
      </c>
    </row>
    <row r="33" spans="2:36" x14ac:dyDescent="0.25">
      <c r="B33" s="37" t="s">
        <v>676</v>
      </c>
      <c r="C33" s="9" t="str">
        <f>PYG!C52</f>
        <v>Servicios fiduciarios</v>
      </c>
      <c r="D33" s="22">
        <f>BALANCE!D114+BALANCE!D144+BALANCE!D174</f>
        <v>41813.521710000001</v>
      </c>
      <c r="E33" s="22">
        <f>BALANCE!E114+BALANCE!E144+BALANCE!E174</f>
        <v>1288.4604199999999</v>
      </c>
      <c r="F33" s="22">
        <f>BALANCE!F114+BALANCE!F144+BALANCE!F174</f>
        <v>259389.48467999999</v>
      </c>
      <c r="G33" s="22">
        <f>BALANCE!G114+BALANCE!G144+BALANCE!G174</f>
        <v>3255.46297</v>
      </c>
      <c r="H33" s="22">
        <f>BALANCE!H114+BALANCE!H144+BALANCE!H174</f>
        <v>305746.92978000001</v>
      </c>
      <c r="I33" s="22">
        <f>BALANCE!I114+BALANCE!I144+BALANCE!I174</f>
        <v>666.99878000000001</v>
      </c>
      <c r="J33" s="22">
        <f>BALANCE!J114+BALANCE!J144+BALANCE!J174</f>
        <v>0</v>
      </c>
      <c r="K33" s="22">
        <f>BALANCE!K114+BALANCE!K144+BALANCE!K174</f>
        <v>0</v>
      </c>
      <c r="L33" s="22">
        <f>BALANCE!L114+BALANCE!L144+BALANCE!L174</f>
        <v>0</v>
      </c>
      <c r="M33" s="22">
        <f>BALANCE!M114+BALANCE!M144+BALANCE!M174</f>
        <v>0</v>
      </c>
      <c r="N33" s="22">
        <f>BALANCE!N114+BALANCE!N144+BALANCE!N174</f>
        <v>698.25111000000004</v>
      </c>
      <c r="O33" s="22">
        <f>BALANCE!O114+BALANCE!O144+BALANCE!O174</f>
        <v>10639.06359</v>
      </c>
      <c r="P33" s="22">
        <f>BALANCE!P114+BALANCE!P144+BALANCE!P174</f>
        <v>907.18730999999991</v>
      </c>
      <c r="Q33" s="22">
        <f>BALANCE!Q114+BALANCE!Q144+BALANCE!Q174</f>
        <v>85961.563169999994</v>
      </c>
      <c r="R33" s="22">
        <f>BALANCE!R114+BALANCE!R144+BALANCE!R174</f>
        <v>98873.063959999999</v>
      </c>
      <c r="S33" s="22">
        <f>BALANCE!S114+BALANCE!S144+BALANCE!S174</f>
        <v>10400.37708</v>
      </c>
      <c r="T33" s="22">
        <f>BALANCE!T114+BALANCE!T144+BALANCE!T174</f>
        <v>11.83878</v>
      </c>
      <c r="U33" s="22">
        <f>BALANCE!U114+BALANCE!U144+BALANCE!U174</f>
        <v>839.29508999999996</v>
      </c>
      <c r="V33" s="22">
        <f>BALANCE!V114+BALANCE!V144+BALANCE!V174</f>
        <v>152.97136999999998</v>
      </c>
      <c r="W33" s="22">
        <f>BALANCE!W114+BALANCE!W144+BALANCE!W174</f>
        <v>2418.24343</v>
      </c>
      <c r="X33" s="22">
        <f>BALANCE!X114+BALANCE!X144+BALANCE!X174</f>
        <v>64.441130000000001</v>
      </c>
      <c r="Y33" s="22">
        <f>BALANCE!Y114+BALANCE!Y144+BALANCE!Y174</f>
        <v>11770.53674</v>
      </c>
      <c r="Z33" s="22">
        <f>BALANCE!Z114+BALANCE!Z144+BALANCE!Z174</f>
        <v>27.015810000000002</v>
      </c>
      <c r="AA33" s="22">
        <f>BALANCE!AA114+BALANCE!AA144+BALANCE!AA174</f>
        <v>19351.606049999999</v>
      </c>
      <c r="AB33" s="22">
        <f>BALANCE!AB114+BALANCE!AB144+BALANCE!AB174</f>
        <v>9334.7353399999993</v>
      </c>
      <c r="AC33" s="22">
        <f>BALANCE!AC114+BALANCE!AC144+BALANCE!AC174</f>
        <v>23265.547860000002</v>
      </c>
      <c r="AD33" s="22">
        <f>BALANCE!AD114+BALANCE!AD144+BALANCE!AD174</f>
        <v>77636.60867999999</v>
      </c>
      <c r="AE33" s="22">
        <f>BALANCE!AE114+BALANCE!AE144+BALANCE!AE174</f>
        <v>482256.60242000001</v>
      </c>
      <c r="AF33" s="22">
        <f>BALANCE!AF114+BALANCE!AF144+BALANCE!AF174</f>
        <v>698.25111000000004</v>
      </c>
      <c r="AG33" s="22">
        <f>BALANCE!AG114+BALANCE!AG144+BALANCE!AG174</f>
        <v>152.97136999999998</v>
      </c>
      <c r="AH33" s="22">
        <f>BALANCE!AH114+BALANCE!AH144+BALANCE!AH174</f>
        <v>0</v>
      </c>
      <c r="AI33" s="22">
        <f>BALANCE!AI114+BALANCE!AI144+BALANCE!AI174</f>
        <v>54387.690650000004</v>
      </c>
      <c r="AJ33" s="383">
        <f>BALANCE!AJ114+BALANCE!AJ144+BALANCE!AJ174</f>
        <v>427017.68929000001</v>
      </c>
    </row>
    <row r="34" spans="2:36" x14ac:dyDescent="0.25">
      <c r="B34" s="37" t="s">
        <v>677</v>
      </c>
      <c r="C34" s="9" t="s">
        <v>631</v>
      </c>
      <c r="D34" s="22">
        <f>BALANCE!D115+BALANCE!D145+BALANCE!D175</f>
        <v>89841.554340000002</v>
      </c>
      <c r="E34" s="22">
        <f>BALANCE!E115+BALANCE!E145+BALANCE!E175</f>
        <v>3926.5227100000002</v>
      </c>
      <c r="F34" s="22">
        <f>BALANCE!F115+BALANCE!F145+BALANCE!F175</f>
        <v>606754.27480999997</v>
      </c>
      <c r="G34" s="22">
        <f>BALANCE!G115+BALANCE!G145+BALANCE!G175</f>
        <v>9314.0548599999984</v>
      </c>
      <c r="H34" s="22">
        <f>BALANCE!H115+BALANCE!H145+BALANCE!H175</f>
        <v>709836.40671999997</v>
      </c>
      <c r="I34" s="22">
        <f>BALANCE!I115+BALANCE!I145+BALANCE!I175</f>
        <v>3691.7710700000002</v>
      </c>
      <c r="J34" s="22">
        <f>BALANCE!J115+BALANCE!J145+BALANCE!J175</f>
        <v>0</v>
      </c>
      <c r="K34" s="22">
        <f>BALANCE!K115+BALANCE!K145+BALANCE!K175</f>
        <v>0</v>
      </c>
      <c r="L34" s="22">
        <f>BALANCE!L115+BALANCE!L145+BALANCE!L175</f>
        <v>0</v>
      </c>
      <c r="M34" s="22">
        <f>BALANCE!M115+BALANCE!M145+BALANCE!M175</f>
        <v>0</v>
      </c>
      <c r="N34" s="22">
        <f>BALANCE!N115+BALANCE!N145+BALANCE!N175</f>
        <v>982.02809000000002</v>
      </c>
      <c r="O34" s="22">
        <f>BALANCE!O115+BALANCE!O145+BALANCE!O175</f>
        <v>38685.650650000003</v>
      </c>
      <c r="P34" s="22">
        <f>BALANCE!P115+BALANCE!P145+BALANCE!P175</f>
        <v>3528.1139200000002</v>
      </c>
      <c r="Q34" s="22">
        <f>BALANCE!Q115+BALANCE!Q145+BALANCE!Q175</f>
        <v>132895.11079999999</v>
      </c>
      <c r="R34" s="22">
        <f>BALANCE!R115+BALANCE!R145+BALANCE!R175</f>
        <v>179782.67453000002</v>
      </c>
      <c r="S34" s="22">
        <f>BALANCE!S115+BALANCE!S145+BALANCE!S175</f>
        <v>49083.311819999995</v>
      </c>
      <c r="T34" s="22">
        <f>BALANCE!T115+BALANCE!T145+BALANCE!T175</f>
        <v>28.165859999999999</v>
      </c>
      <c r="U34" s="22">
        <f>BALANCE!U115+BALANCE!U145+BALANCE!U175</f>
        <v>4622.4864399999997</v>
      </c>
      <c r="V34" s="22">
        <f>BALANCE!V115+BALANCE!V145+BALANCE!V175</f>
        <v>965.88211000000001</v>
      </c>
      <c r="W34" s="22">
        <f>BALANCE!W115+BALANCE!W145+BALANCE!W175</f>
        <v>3187.5545699999998</v>
      </c>
      <c r="X34" s="22">
        <f>BALANCE!X115+BALANCE!X145+BALANCE!X175</f>
        <v>479.56132000000002</v>
      </c>
      <c r="Y34" s="22">
        <f>BALANCE!Y115+BALANCE!Y145+BALANCE!Y175</f>
        <v>30478.603209999997</v>
      </c>
      <c r="Z34" s="22">
        <f>BALANCE!Z115+BALANCE!Z145+BALANCE!Z175</f>
        <v>34.156059999999997</v>
      </c>
      <c r="AA34" s="22">
        <f>BALANCE!AA115+BALANCE!AA145+BALANCE!AA175</f>
        <v>34241.97176</v>
      </c>
      <c r="AB34" s="22">
        <f>BALANCE!AB115+BALANCE!AB145+BALANCE!AB175</f>
        <v>36022.024069999999</v>
      </c>
      <c r="AC34" s="22">
        <f>BALANCE!AC115+BALANCE!AC145+BALANCE!AC175</f>
        <v>25570.171739999998</v>
      </c>
      <c r="AD34" s="22">
        <f>BALANCE!AD115+BALANCE!AD145+BALANCE!AD175</f>
        <v>184713.88896000001</v>
      </c>
      <c r="AE34" s="22">
        <f>BALANCE!AE115+BALANCE!AE145+BALANCE!AE175</f>
        <v>1074332.9702099999</v>
      </c>
      <c r="AF34" s="22">
        <f>BALANCE!AF115+BALANCE!AF145+BALANCE!AF175</f>
        <v>982.02809000000002</v>
      </c>
      <c r="AG34" s="22">
        <f>BALANCE!AG115+BALANCE!AG145+BALANCE!AG175</f>
        <v>965.88211000000001</v>
      </c>
      <c r="AH34" s="22">
        <f>BALANCE!AH115+BALANCE!AH145+BALANCE!AH175</f>
        <v>0</v>
      </c>
      <c r="AI34" s="22">
        <f>BALANCE!AI115+BALANCE!AI145+BALANCE!AI175</f>
        <v>90290.746710000007</v>
      </c>
      <c r="AJ34" s="383">
        <f>BALANCE!AJ115+BALANCE!AJ145+BALANCE!AJ175</f>
        <v>982094.31329999981</v>
      </c>
    </row>
    <row r="35" spans="2:36" x14ac:dyDescent="0.25">
      <c r="B35" s="15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  <c r="AF35" s="22"/>
      <c r="AG35" s="22"/>
      <c r="AH35" s="22"/>
      <c r="AI35" s="22"/>
      <c r="AJ35" s="383"/>
    </row>
    <row r="36" spans="2:36" s="479" customFormat="1" hidden="1" x14ac:dyDescent="0.25">
      <c r="B36" s="476" t="s">
        <v>1027</v>
      </c>
      <c r="C36" s="476" t="s">
        <v>1332</v>
      </c>
      <c r="D36" s="477" t="e">
        <f>SUM(D37:D41)</f>
        <v>#REF!</v>
      </c>
      <c r="E36" s="477" t="e">
        <f t="shared" ref="E36:AI36" si="4">SUM(E37:E41)</f>
        <v>#REF!</v>
      </c>
      <c r="F36" s="477" t="e">
        <f t="shared" si="4"/>
        <v>#REF!</v>
      </c>
      <c r="G36" s="477" t="e">
        <f t="shared" si="4"/>
        <v>#REF!</v>
      </c>
      <c r="H36" s="477" t="e">
        <f t="shared" si="4"/>
        <v>#REF!</v>
      </c>
      <c r="I36" s="477" t="e">
        <f t="shared" si="4"/>
        <v>#REF!</v>
      </c>
      <c r="J36" s="477" t="e">
        <f t="shared" si="4"/>
        <v>#REF!</v>
      </c>
      <c r="K36" s="477" t="e">
        <f t="shared" si="4"/>
        <v>#REF!</v>
      </c>
      <c r="L36" s="477" t="e">
        <f>SUM(L37:L41)</f>
        <v>#REF!</v>
      </c>
      <c r="M36" s="477" t="e">
        <f t="shared" si="4"/>
        <v>#REF!</v>
      </c>
      <c r="N36" s="477" t="e">
        <f t="shared" si="4"/>
        <v>#REF!</v>
      </c>
      <c r="O36" s="477" t="e">
        <f t="shared" si="4"/>
        <v>#REF!</v>
      </c>
      <c r="P36" s="477" t="e">
        <f t="shared" si="4"/>
        <v>#REF!</v>
      </c>
      <c r="Q36" s="477" t="e">
        <f t="shared" si="4"/>
        <v>#REF!</v>
      </c>
      <c r="R36" s="477" t="e">
        <f t="shared" si="4"/>
        <v>#REF!</v>
      </c>
      <c r="S36" s="477" t="e">
        <f>SUM(S37:S41)</f>
        <v>#REF!</v>
      </c>
      <c r="T36" s="477" t="e">
        <f t="shared" si="4"/>
        <v>#REF!</v>
      </c>
      <c r="U36" s="477" t="e">
        <f t="shared" si="4"/>
        <v>#REF!</v>
      </c>
      <c r="V36" s="477" t="e">
        <f t="shared" si="4"/>
        <v>#REF!</v>
      </c>
      <c r="W36" s="477" t="e">
        <f t="shared" si="4"/>
        <v>#REF!</v>
      </c>
      <c r="X36" s="477" t="e">
        <f t="shared" si="4"/>
        <v>#REF!</v>
      </c>
      <c r="Y36" s="477" t="e">
        <f t="shared" si="4"/>
        <v>#REF!</v>
      </c>
      <c r="Z36" s="477" t="e">
        <f t="shared" si="4"/>
        <v>#REF!</v>
      </c>
      <c r="AA36" s="477" t="e">
        <f t="shared" si="4"/>
        <v>#REF!</v>
      </c>
      <c r="AB36" s="477" t="e">
        <f t="shared" si="4"/>
        <v>#REF!</v>
      </c>
      <c r="AC36" s="477" t="e">
        <f>SUM(AC37:AC41)</f>
        <v>#REF!</v>
      </c>
      <c r="AD36" s="477" t="e">
        <f t="shared" si="4"/>
        <v>#REF!</v>
      </c>
      <c r="AE36" s="477" t="e">
        <f t="shared" si="4"/>
        <v>#REF!</v>
      </c>
      <c r="AF36" s="477" t="e">
        <f t="shared" si="4"/>
        <v>#REF!</v>
      </c>
      <c r="AG36" s="477" t="e">
        <f t="shared" si="4"/>
        <v>#REF!</v>
      </c>
      <c r="AH36" s="477" t="e">
        <f t="shared" si="4"/>
        <v>#REF!</v>
      </c>
      <c r="AI36" s="477" t="e">
        <f t="shared" si="4"/>
        <v>#REF!</v>
      </c>
      <c r="AJ36" s="478" t="e">
        <f>SUM(AJ37:AJ41)</f>
        <v>#REF!</v>
      </c>
    </row>
    <row r="37" spans="2:36" s="509" customFormat="1" hidden="1" x14ac:dyDescent="0.25">
      <c r="B37" s="505" t="s">
        <v>688</v>
      </c>
      <c r="C37" s="506" t="s">
        <v>623</v>
      </c>
      <c r="D37" s="507" t="e">
        <f>BALANCE!#REF!+BALANCE!#REF!+BALANCE!#REF!</f>
        <v>#REF!</v>
      </c>
      <c r="E37" s="507" t="e">
        <f>BALANCE!#REF!+BALANCE!#REF!+BALANCE!#REF!</f>
        <v>#REF!</v>
      </c>
      <c r="F37" s="507" t="e">
        <f>BALANCE!#REF!+BALANCE!#REF!+BALANCE!#REF!</f>
        <v>#REF!</v>
      </c>
      <c r="G37" s="507" t="e">
        <f>BALANCE!#REF!+BALANCE!#REF!+BALANCE!#REF!</f>
        <v>#REF!</v>
      </c>
      <c r="H37" s="507" t="e">
        <f>BALANCE!#REF!+BALANCE!#REF!+BALANCE!#REF!</f>
        <v>#REF!</v>
      </c>
      <c r="I37" s="507" t="e">
        <f>BALANCE!#REF!+BALANCE!#REF!+BALANCE!#REF!</f>
        <v>#REF!</v>
      </c>
      <c r="J37" s="507" t="e">
        <f>BALANCE!#REF!+BALANCE!#REF!+BALANCE!#REF!</f>
        <v>#REF!</v>
      </c>
      <c r="K37" s="507" t="e">
        <f>BALANCE!#REF!+BALANCE!#REF!+BALANCE!#REF!</f>
        <v>#REF!</v>
      </c>
      <c r="L37" s="507" t="e">
        <f>BALANCE!#REF!+BALANCE!#REF!+BALANCE!#REF!</f>
        <v>#REF!</v>
      </c>
      <c r="M37" s="507" t="e">
        <f>BALANCE!#REF!+BALANCE!#REF!+BALANCE!#REF!</f>
        <v>#REF!</v>
      </c>
      <c r="N37" s="507" t="e">
        <f>BALANCE!#REF!+BALANCE!#REF!+BALANCE!#REF!</f>
        <v>#REF!</v>
      </c>
      <c r="O37" s="507" t="e">
        <f>BALANCE!#REF!+BALANCE!#REF!+BALANCE!#REF!</f>
        <v>#REF!</v>
      </c>
      <c r="P37" s="507" t="e">
        <f>BALANCE!#REF!+BALANCE!#REF!+BALANCE!#REF!</f>
        <v>#REF!</v>
      </c>
      <c r="Q37" s="507" t="e">
        <f>BALANCE!#REF!+BALANCE!#REF!+BALANCE!#REF!</f>
        <v>#REF!</v>
      </c>
      <c r="R37" s="507" t="e">
        <f>BALANCE!#REF!+BALANCE!#REF!+BALANCE!#REF!</f>
        <v>#REF!</v>
      </c>
      <c r="S37" s="507" t="e">
        <f>BALANCE!#REF!+BALANCE!#REF!+BALANCE!#REF!</f>
        <v>#REF!</v>
      </c>
      <c r="T37" s="507" t="e">
        <f>BALANCE!#REF!+BALANCE!#REF!+BALANCE!#REF!</f>
        <v>#REF!</v>
      </c>
      <c r="U37" s="507" t="e">
        <f>BALANCE!#REF!+BALANCE!#REF!+BALANCE!#REF!</f>
        <v>#REF!</v>
      </c>
      <c r="V37" s="507" t="e">
        <f>BALANCE!#REF!+BALANCE!#REF!+BALANCE!#REF!</f>
        <v>#REF!</v>
      </c>
      <c r="W37" s="507" t="e">
        <f>BALANCE!#REF!+BALANCE!#REF!+BALANCE!#REF!</f>
        <v>#REF!</v>
      </c>
      <c r="X37" s="507" t="e">
        <f>BALANCE!#REF!+BALANCE!#REF!+BALANCE!#REF!</f>
        <v>#REF!</v>
      </c>
      <c r="Y37" s="507" t="e">
        <f>BALANCE!#REF!+BALANCE!#REF!+BALANCE!#REF!</f>
        <v>#REF!</v>
      </c>
      <c r="Z37" s="507" t="e">
        <f>BALANCE!#REF!+BALANCE!#REF!+BALANCE!#REF!</f>
        <v>#REF!</v>
      </c>
      <c r="AA37" s="507" t="e">
        <f>BALANCE!#REF!+BALANCE!#REF!+BALANCE!#REF!</f>
        <v>#REF!</v>
      </c>
      <c r="AB37" s="507" t="e">
        <f>BALANCE!#REF!+BALANCE!#REF!+BALANCE!#REF!</f>
        <v>#REF!</v>
      </c>
      <c r="AC37" s="507" t="e">
        <f>BALANCE!#REF!+BALANCE!#REF!+BALANCE!#REF!</f>
        <v>#REF!</v>
      </c>
      <c r="AD37" s="507" t="e">
        <f>BALANCE!#REF!+BALANCE!#REF!+BALANCE!#REF!</f>
        <v>#REF!</v>
      </c>
      <c r="AE37" s="507" t="e">
        <f>BALANCE!#REF!+BALANCE!#REF!+BALANCE!#REF!</f>
        <v>#REF!</v>
      </c>
      <c r="AF37" s="507" t="e">
        <f>BALANCE!#REF!+BALANCE!#REF!+BALANCE!#REF!</f>
        <v>#REF!</v>
      </c>
      <c r="AG37" s="507" t="e">
        <f>BALANCE!#REF!+BALANCE!#REF!+BALANCE!#REF!</f>
        <v>#REF!</v>
      </c>
      <c r="AH37" s="507" t="e">
        <f>BALANCE!#REF!+BALANCE!#REF!+BALANCE!#REF!</f>
        <v>#REF!</v>
      </c>
      <c r="AI37" s="507" t="e">
        <f>BALANCE!#REF!+BALANCE!#REF!+BALANCE!#REF!</f>
        <v>#REF!</v>
      </c>
      <c r="AJ37" s="508" t="e">
        <f>BALANCE!#REF!+BALANCE!#REF!+BALANCE!#REF!</f>
        <v>#REF!</v>
      </c>
    </row>
    <row r="38" spans="2:36" s="509" customFormat="1" hidden="1" x14ac:dyDescent="0.25">
      <c r="B38" s="505" t="s">
        <v>689</v>
      </c>
      <c r="C38" s="506" t="s">
        <v>625</v>
      </c>
      <c r="D38" s="507" t="e">
        <f>BALANCE!#REF!+BALANCE!#REF!+BALANCE!#REF!</f>
        <v>#REF!</v>
      </c>
      <c r="E38" s="507" t="e">
        <f>BALANCE!#REF!+BALANCE!#REF!+BALANCE!#REF!</f>
        <v>#REF!</v>
      </c>
      <c r="F38" s="507" t="e">
        <f>BALANCE!#REF!+BALANCE!#REF!+BALANCE!#REF!</f>
        <v>#REF!</v>
      </c>
      <c r="G38" s="507" t="e">
        <f>BALANCE!#REF!+BALANCE!#REF!+BALANCE!#REF!</f>
        <v>#REF!</v>
      </c>
      <c r="H38" s="507" t="e">
        <f>BALANCE!#REF!+BALANCE!#REF!+BALANCE!#REF!</f>
        <v>#REF!</v>
      </c>
      <c r="I38" s="507" t="e">
        <f>BALANCE!#REF!+BALANCE!#REF!+BALANCE!#REF!</f>
        <v>#REF!</v>
      </c>
      <c r="J38" s="507" t="e">
        <f>BALANCE!#REF!+BALANCE!#REF!+BALANCE!#REF!</f>
        <v>#REF!</v>
      </c>
      <c r="K38" s="507" t="e">
        <f>BALANCE!#REF!+BALANCE!#REF!+BALANCE!#REF!</f>
        <v>#REF!</v>
      </c>
      <c r="L38" s="507" t="e">
        <f>BALANCE!#REF!+BALANCE!#REF!+BALANCE!#REF!</f>
        <v>#REF!</v>
      </c>
      <c r="M38" s="507" t="e">
        <f>BALANCE!#REF!+BALANCE!#REF!+BALANCE!#REF!</f>
        <v>#REF!</v>
      </c>
      <c r="N38" s="507" t="e">
        <f>BALANCE!#REF!+BALANCE!#REF!+BALANCE!#REF!</f>
        <v>#REF!</v>
      </c>
      <c r="O38" s="507" t="e">
        <f>BALANCE!#REF!+BALANCE!#REF!+BALANCE!#REF!</f>
        <v>#REF!</v>
      </c>
      <c r="P38" s="507" t="e">
        <f>BALANCE!#REF!+BALANCE!#REF!+BALANCE!#REF!</f>
        <v>#REF!</v>
      </c>
      <c r="Q38" s="507" t="e">
        <f>BALANCE!#REF!+BALANCE!#REF!+BALANCE!#REF!</f>
        <v>#REF!</v>
      </c>
      <c r="R38" s="507" t="e">
        <f>BALANCE!#REF!+BALANCE!#REF!+BALANCE!#REF!</f>
        <v>#REF!</v>
      </c>
      <c r="S38" s="507" t="e">
        <f>BALANCE!#REF!+BALANCE!#REF!+BALANCE!#REF!</f>
        <v>#REF!</v>
      </c>
      <c r="T38" s="507" t="e">
        <f>BALANCE!#REF!+BALANCE!#REF!+BALANCE!#REF!</f>
        <v>#REF!</v>
      </c>
      <c r="U38" s="507" t="e">
        <f>BALANCE!#REF!+BALANCE!#REF!+BALANCE!#REF!</f>
        <v>#REF!</v>
      </c>
      <c r="V38" s="507" t="e">
        <f>BALANCE!#REF!+BALANCE!#REF!+BALANCE!#REF!</f>
        <v>#REF!</v>
      </c>
      <c r="W38" s="507" t="e">
        <f>BALANCE!#REF!+BALANCE!#REF!+BALANCE!#REF!</f>
        <v>#REF!</v>
      </c>
      <c r="X38" s="507" t="e">
        <f>BALANCE!#REF!+BALANCE!#REF!+BALANCE!#REF!</f>
        <v>#REF!</v>
      </c>
      <c r="Y38" s="507" t="e">
        <f>BALANCE!#REF!+BALANCE!#REF!+BALANCE!#REF!</f>
        <v>#REF!</v>
      </c>
      <c r="Z38" s="507" t="e">
        <f>BALANCE!#REF!+BALANCE!#REF!+BALANCE!#REF!</f>
        <v>#REF!</v>
      </c>
      <c r="AA38" s="507" t="e">
        <f>BALANCE!#REF!+BALANCE!#REF!+BALANCE!#REF!</f>
        <v>#REF!</v>
      </c>
      <c r="AB38" s="507" t="e">
        <f>BALANCE!#REF!+BALANCE!#REF!+BALANCE!#REF!</f>
        <v>#REF!</v>
      </c>
      <c r="AC38" s="507" t="e">
        <f>BALANCE!#REF!+BALANCE!#REF!+BALANCE!#REF!</f>
        <v>#REF!</v>
      </c>
      <c r="AD38" s="507" t="e">
        <f>BALANCE!#REF!+BALANCE!#REF!+BALANCE!#REF!</f>
        <v>#REF!</v>
      </c>
      <c r="AE38" s="507" t="e">
        <f>BALANCE!#REF!+BALANCE!#REF!+BALANCE!#REF!</f>
        <v>#REF!</v>
      </c>
      <c r="AF38" s="507" t="e">
        <f>BALANCE!#REF!+BALANCE!#REF!+BALANCE!#REF!</f>
        <v>#REF!</v>
      </c>
      <c r="AG38" s="507" t="e">
        <f>BALANCE!#REF!+BALANCE!#REF!+BALANCE!#REF!</f>
        <v>#REF!</v>
      </c>
      <c r="AH38" s="507" t="e">
        <f>BALANCE!#REF!+BALANCE!#REF!+BALANCE!#REF!</f>
        <v>#REF!</v>
      </c>
      <c r="AI38" s="507" t="e">
        <f>BALANCE!#REF!+BALANCE!#REF!+BALANCE!#REF!</f>
        <v>#REF!</v>
      </c>
      <c r="AJ38" s="508" t="e">
        <f>BALANCE!#REF!+BALANCE!#REF!+BALANCE!#REF!</f>
        <v>#REF!</v>
      </c>
    </row>
    <row r="39" spans="2:36" s="509" customFormat="1" hidden="1" x14ac:dyDescent="0.25">
      <c r="B39" s="505" t="s">
        <v>690</v>
      </c>
      <c r="C39" s="506" t="s">
        <v>627</v>
      </c>
      <c r="D39" s="507" t="e">
        <f>BALANCE!#REF!+BALANCE!#REF!+BALANCE!#REF!</f>
        <v>#REF!</v>
      </c>
      <c r="E39" s="507" t="e">
        <f>BALANCE!#REF!+BALANCE!#REF!+BALANCE!#REF!</f>
        <v>#REF!</v>
      </c>
      <c r="F39" s="507" t="e">
        <f>BALANCE!#REF!+BALANCE!#REF!+BALANCE!#REF!</f>
        <v>#REF!</v>
      </c>
      <c r="G39" s="507" t="e">
        <f>BALANCE!#REF!+BALANCE!#REF!+BALANCE!#REF!</f>
        <v>#REF!</v>
      </c>
      <c r="H39" s="507" t="e">
        <f>BALANCE!#REF!+BALANCE!#REF!+BALANCE!#REF!</f>
        <v>#REF!</v>
      </c>
      <c r="I39" s="507" t="e">
        <f>BALANCE!#REF!+BALANCE!#REF!+BALANCE!#REF!</f>
        <v>#REF!</v>
      </c>
      <c r="J39" s="507" t="e">
        <f>BALANCE!#REF!+BALANCE!#REF!+BALANCE!#REF!</f>
        <v>#REF!</v>
      </c>
      <c r="K39" s="507" t="e">
        <f>BALANCE!#REF!+BALANCE!#REF!+BALANCE!#REF!</f>
        <v>#REF!</v>
      </c>
      <c r="L39" s="507" t="e">
        <f>BALANCE!#REF!+BALANCE!#REF!+BALANCE!#REF!</f>
        <v>#REF!</v>
      </c>
      <c r="M39" s="507" t="e">
        <f>BALANCE!#REF!+BALANCE!#REF!+BALANCE!#REF!</f>
        <v>#REF!</v>
      </c>
      <c r="N39" s="507" t="e">
        <f>BALANCE!#REF!+BALANCE!#REF!+BALANCE!#REF!</f>
        <v>#REF!</v>
      </c>
      <c r="O39" s="507" t="e">
        <f>BALANCE!#REF!+BALANCE!#REF!+BALANCE!#REF!</f>
        <v>#REF!</v>
      </c>
      <c r="P39" s="507" t="e">
        <f>BALANCE!#REF!+BALANCE!#REF!+BALANCE!#REF!</f>
        <v>#REF!</v>
      </c>
      <c r="Q39" s="507" t="e">
        <f>BALANCE!#REF!+BALANCE!#REF!+BALANCE!#REF!</f>
        <v>#REF!</v>
      </c>
      <c r="R39" s="507" t="e">
        <f>BALANCE!#REF!+BALANCE!#REF!+BALANCE!#REF!</f>
        <v>#REF!</v>
      </c>
      <c r="S39" s="507" t="e">
        <f>BALANCE!#REF!+BALANCE!#REF!+BALANCE!#REF!</f>
        <v>#REF!</v>
      </c>
      <c r="T39" s="507" t="e">
        <f>BALANCE!#REF!+BALANCE!#REF!+BALANCE!#REF!</f>
        <v>#REF!</v>
      </c>
      <c r="U39" s="507" t="e">
        <f>BALANCE!#REF!+BALANCE!#REF!+BALANCE!#REF!</f>
        <v>#REF!</v>
      </c>
      <c r="V39" s="507" t="e">
        <f>BALANCE!#REF!+BALANCE!#REF!+BALANCE!#REF!</f>
        <v>#REF!</v>
      </c>
      <c r="W39" s="507" t="e">
        <f>BALANCE!#REF!+BALANCE!#REF!+BALANCE!#REF!</f>
        <v>#REF!</v>
      </c>
      <c r="X39" s="507" t="e">
        <f>BALANCE!#REF!+BALANCE!#REF!+BALANCE!#REF!</f>
        <v>#REF!</v>
      </c>
      <c r="Y39" s="507" t="e">
        <f>BALANCE!#REF!+BALANCE!#REF!+BALANCE!#REF!</f>
        <v>#REF!</v>
      </c>
      <c r="Z39" s="507" t="e">
        <f>BALANCE!#REF!+BALANCE!#REF!+BALANCE!#REF!</f>
        <v>#REF!</v>
      </c>
      <c r="AA39" s="507" t="e">
        <f>BALANCE!#REF!+BALANCE!#REF!+BALANCE!#REF!</f>
        <v>#REF!</v>
      </c>
      <c r="AB39" s="507" t="e">
        <f>BALANCE!#REF!+BALANCE!#REF!+BALANCE!#REF!</f>
        <v>#REF!</v>
      </c>
      <c r="AC39" s="507" t="e">
        <f>BALANCE!#REF!+BALANCE!#REF!+BALANCE!#REF!</f>
        <v>#REF!</v>
      </c>
      <c r="AD39" s="507" t="e">
        <f>BALANCE!#REF!+BALANCE!#REF!+BALANCE!#REF!</f>
        <v>#REF!</v>
      </c>
      <c r="AE39" s="507" t="e">
        <f>BALANCE!#REF!+BALANCE!#REF!+BALANCE!#REF!</f>
        <v>#REF!</v>
      </c>
      <c r="AF39" s="507" t="e">
        <f>BALANCE!#REF!+BALANCE!#REF!+BALANCE!#REF!</f>
        <v>#REF!</v>
      </c>
      <c r="AG39" s="507" t="e">
        <f>BALANCE!#REF!+BALANCE!#REF!+BALANCE!#REF!</f>
        <v>#REF!</v>
      </c>
      <c r="AH39" s="507" t="e">
        <f>BALANCE!#REF!+BALANCE!#REF!+BALANCE!#REF!</f>
        <v>#REF!</v>
      </c>
      <c r="AI39" s="507" t="e">
        <f>BALANCE!#REF!+BALANCE!#REF!+BALANCE!#REF!</f>
        <v>#REF!</v>
      </c>
      <c r="AJ39" s="508" t="e">
        <f>BALANCE!#REF!+BALANCE!#REF!+BALANCE!#REF!</f>
        <v>#REF!</v>
      </c>
    </row>
    <row r="40" spans="2:36" s="509" customFormat="1" hidden="1" x14ac:dyDescent="0.25">
      <c r="B40" s="505" t="s">
        <v>691</v>
      </c>
      <c r="C40" s="506" t="s">
        <v>629</v>
      </c>
      <c r="D40" s="507" t="e">
        <f>BALANCE!#REF!+BALANCE!#REF!+BALANCE!#REF!</f>
        <v>#REF!</v>
      </c>
      <c r="E40" s="507" t="e">
        <f>BALANCE!#REF!+BALANCE!#REF!+BALANCE!#REF!</f>
        <v>#REF!</v>
      </c>
      <c r="F40" s="507" t="e">
        <f>BALANCE!#REF!+BALANCE!#REF!+BALANCE!#REF!</f>
        <v>#REF!</v>
      </c>
      <c r="G40" s="507" t="e">
        <f>BALANCE!#REF!+BALANCE!#REF!+BALANCE!#REF!</f>
        <v>#REF!</v>
      </c>
      <c r="H40" s="507" t="e">
        <f>BALANCE!#REF!+BALANCE!#REF!+BALANCE!#REF!</f>
        <v>#REF!</v>
      </c>
      <c r="I40" s="507" t="e">
        <f>BALANCE!#REF!+BALANCE!#REF!+BALANCE!#REF!</f>
        <v>#REF!</v>
      </c>
      <c r="J40" s="507" t="e">
        <f>BALANCE!#REF!+BALANCE!#REF!+BALANCE!#REF!</f>
        <v>#REF!</v>
      </c>
      <c r="K40" s="507" t="e">
        <f>BALANCE!#REF!+BALANCE!#REF!+BALANCE!#REF!</f>
        <v>#REF!</v>
      </c>
      <c r="L40" s="507" t="e">
        <f>BALANCE!#REF!+BALANCE!#REF!+BALANCE!#REF!</f>
        <v>#REF!</v>
      </c>
      <c r="M40" s="507" t="e">
        <f>BALANCE!#REF!+BALANCE!#REF!+BALANCE!#REF!</f>
        <v>#REF!</v>
      </c>
      <c r="N40" s="507" t="e">
        <f>BALANCE!#REF!+BALANCE!#REF!+BALANCE!#REF!</f>
        <v>#REF!</v>
      </c>
      <c r="O40" s="507" t="e">
        <f>BALANCE!#REF!+BALANCE!#REF!+BALANCE!#REF!</f>
        <v>#REF!</v>
      </c>
      <c r="P40" s="507" t="e">
        <f>BALANCE!#REF!+BALANCE!#REF!+BALANCE!#REF!</f>
        <v>#REF!</v>
      </c>
      <c r="Q40" s="507" t="e">
        <f>BALANCE!#REF!+BALANCE!#REF!+BALANCE!#REF!</f>
        <v>#REF!</v>
      </c>
      <c r="R40" s="507" t="e">
        <f>BALANCE!#REF!+BALANCE!#REF!+BALANCE!#REF!</f>
        <v>#REF!</v>
      </c>
      <c r="S40" s="507" t="e">
        <f>BALANCE!#REF!+BALANCE!#REF!+BALANCE!#REF!</f>
        <v>#REF!</v>
      </c>
      <c r="T40" s="507" t="e">
        <f>BALANCE!#REF!+BALANCE!#REF!+BALANCE!#REF!</f>
        <v>#REF!</v>
      </c>
      <c r="U40" s="507" t="e">
        <f>BALANCE!#REF!+BALANCE!#REF!+BALANCE!#REF!</f>
        <v>#REF!</v>
      </c>
      <c r="V40" s="507" t="e">
        <f>BALANCE!#REF!+BALANCE!#REF!+BALANCE!#REF!</f>
        <v>#REF!</v>
      </c>
      <c r="W40" s="507" t="e">
        <f>BALANCE!#REF!+BALANCE!#REF!+BALANCE!#REF!</f>
        <v>#REF!</v>
      </c>
      <c r="X40" s="507" t="e">
        <f>BALANCE!#REF!+BALANCE!#REF!+BALANCE!#REF!</f>
        <v>#REF!</v>
      </c>
      <c r="Y40" s="507" t="e">
        <f>BALANCE!#REF!+BALANCE!#REF!+BALANCE!#REF!</f>
        <v>#REF!</v>
      </c>
      <c r="Z40" s="507" t="e">
        <f>BALANCE!#REF!+BALANCE!#REF!+BALANCE!#REF!</f>
        <v>#REF!</v>
      </c>
      <c r="AA40" s="507" t="e">
        <f>BALANCE!#REF!+BALANCE!#REF!+BALANCE!#REF!</f>
        <v>#REF!</v>
      </c>
      <c r="AB40" s="507" t="e">
        <f>BALANCE!#REF!+BALANCE!#REF!+BALANCE!#REF!</f>
        <v>#REF!</v>
      </c>
      <c r="AC40" s="507" t="e">
        <f>BALANCE!#REF!+BALANCE!#REF!+BALANCE!#REF!</f>
        <v>#REF!</v>
      </c>
      <c r="AD40" s="507" t="e">
        <f>BALANCE!#REF!+BALANCE!#REF!+BALANCE!#REF!</f>
        <v>#REF!</v>
      </c>
      <c r="AE40" s="507" t="e">
        <f>BALANCE!#REF!+BALANCE!#REF!+BALANCE!#REF!</f>
        <v>#REF!</v>
      </c>
      <c r="AF40" s="507" t="e">
        <f>BALANCE!#REF!+BALANCE!#REF!+BALANCE!#REF!</f>
        <v>#REF!</v>
      </c>
      <c r="AG40" s="507" t="e">
        <f>BALANCE!#REF!+BALANCE!#REF!+BALANCE!#REF!</f>
        <v>#REF!</v>
      </c>
      <c r="AH40" s="507" t="e">
        <f>BALANCE!#REF!+BALANCE!#REF!+BALANCE!#REF!</f>
        <v>#REF!</v>
      </c>
      <c r="AI40" s="507" t="e">
        <f>BALANCE!#REF!+BALANCE!#REF!+BALANCE!#REF!</f>
        <v>#REF!</v>
      </c>
      <c r="AJ40" s="508" t="e">
        <f>BALANCE!#REF!+BALANCE!#REF!+BALANCE!#REF!</f>
        <v>#REF!</v>
      </c>
    </row>
    <row r="41" spans="2:36" s="509" customFormat="1" hidden="1" x14ac:dyDescent="0.25">
      <c r="B41" s="505" t="s">
        <v>692</v>
      </c>
      <c r="C41" s="506" t="s">
        <v>631</v>
      </c>
      <c r="D41" s="507" t="e">
        <f>BALANCE!#REF!+BALANCE!#REF!+BALANCE!#REF!</f>
        <v>#REF!</v>
      </c>
      <c r="E41" s="507" t="e">
        <f>BALANCE!#REF!+BALANCE!#REF!+BALANCE!#REF!</f>
        <v>#REF!</v>
      </c>
      <c r="F41" s="507" t="e">
        <f>BALANCE!#REF!+BALANCE!#REF!+BALANCE!#REF!</f>
        <v>#REF!</v>
      </c>
      <c r="G41" s="507" t="e">
        <f>BALANCE!#REF!+BALANCE!#REF!+BALANCE!#REF!</f>
        <v>#REF!</v>
      </c>
      <c r="H41" s="507" t="e">
        <f>BALANCE!#REF!+BALANCE!#REF!+BALANCE!#REF!</f>
        <v>#REF!</v>
      </c>
      <c r="I41" s="507" t="e">
        <f>BALANCE!#REF!+BALANCE!#REF!+BALANCE!#REF!</f>
        <v>#REF!</v>
      </c>
      <c r="J41" s="507" t="e">
        <f>BALANCE!#REF!+BALANCE!#REF!+BALANCE!#REF!</f>
        <v>#REF!</v>
      </c>
      <c r="K41" s="507" t="e">
        <f>BALANCE!#REF!+BALANCE!#REF!+BALANCE!#REF!</f>
        <v>#REF!</v>
      </c>
      <c r="L41" s="507" t="e">
        <f>BALANCE!#REF!+BALANCE!#REF!+BALANCE!#REF!</f>
        <v>#REF!</v>
      </c>
      <c r="M41" s="507" t="e">
        <f>BALANCE!#REF!+BALANCE!#REF!+BALANCE!#REF!</f>
        <v>#REF!</v>
      </c>
      <c r="N41" s="507" t="e">
        <f>BALANCE!#REF!+BALANCE!#REF!+BALANCE!#REF!</f>
        <v>#REF!</v>
      </c>
      <c r="O41" s="507" t="e">
        <f>BALANCE!#REF!+BALANCE!#REF!+BALANCE!#REF!</f>
        <v>#REF!</v>
      </c>
      <c r="P41" s="507" t="e">
        <f>BALANCE!#REF!+BALANCE!#REF!+BALANCE!#REF!</f>
        <v>#REF!</v>
      </c>
      <c r="Q41" s="507" t="e">
        <f>BALANCE!#REF!+BALANCE!#REF!+BALANCE!#REF!</f>
        <v>#REF!</v>
      </c>
      <c r="R41" s="507" t="e">
        <f>BALANCE!#REF!+BALANCE!#REF!+BALANCE!#REF!</f>
        <v>#REF!</v>
      </c>
      <c r="S41" s="507" t="e">
        <f>BALANCE!#REF!+BALANCE!#REF!+BALANCE!#REF!</f>
        <v>#REF!</v>
      </c>
      <c r="T41" s="507" t="e">
        <f>BALANCE!#REF!+BALANCE!#REF!+BALANCE!#REF!</f>
        <v>#REF!</v>
      </c>
      <c r="U41" s="507" t="e">
        <f>BALANCE!#REF!+BALANCE!#REF!+BALANCE!#REF!</f>
        <v>#REF!</v>
      </c>
      <c r="V41" s="507" t="e">
        <f>BALANCE!#REF!+BALANCE!#REF!+BALANCE!#REF!</f>
        <v>#REF!</v>
      </c>
      <c r="W41" s="507" t="e">
        <f>BALANCE!#REF!+BALANCE!#REF!+BALANCE!#REF!</f>
        <v>#REF!</v>
      </c>
      <c r="X41" s="507" t="e">
        <f>BALANCE!#REF!+BALANCE!#REF!+BALANCE!#REF!</f>
        <v>#REF!</v>
      </c>
      <c r="Y41" s="507" t="e">
        <f>BALANCE!#REF!+BALANCE!#REF!+BALANCE!#REF!</f>
        <v>#REF!</v>
      </c>
      <c r="Z41" s="507" t="e">
        <f>BALANCE!#REF!+BALANCE!#REF!+BALANCE!#REF!</f>
        <v>#REF!</v>
      </c>
      <c r="AA41" s="507" t="e">
        <f>BALANCE!#REF!+BALANCE!#REF!+BALANCE!#REF!</f>
        <v>#REF!</v>
      </c>
      <c r="AB41" s="507" t="e">
        <f>BALANCE!#REF!+BALANCE!#REF!+BALANCE!#REF!</f>
        <v>#REF!</v>
      </c>
      <c r="AC41" s="507" t="e">
        <f>BALANCE!#REF!+BALANCE!#REF!+BALANCE!#REF!</f>
        <v>#REF!</v>
      </c>
      <c r="AD41" s="507" t="e">
        <f>BALANCE!#REF!+BALANCE!#REF!+BALANCE!#REF!</f>
        <v>#REF!</v>
      </c>
      <c r="AE41" s="507" t="e">
        <f>BALANCE!#REF!+BALANCE!#REF!+BALANCE!#REF!</f>
        <v>#REF!</v>
      </c>
      <c r="AF41" s="507" t="e">
        <f>BALANCE!#REF!+BALANCE!#REF!+BALANCE!#REF!</f>
        <v>#REF!</v>
      </c>
      <c r="AG41" s="507" t="e">
        <f>BALANCE!#REF!+BALANCE!#REF!+BALANCE!#REF!</f>
        <v>#REF!</v>
      </c>
      <c r="AH41" s="507" t="e">
        <f>BALANCE!#REF!+BALANCE!#REF!+BALANCE!#REF!</f>
        <v>#REF!</v>
      </c>
      <c r="AI41" s="507" t="e">
        <f>BALANCE!#REF!+BALANCE!#REF!+BALANCE!#REF!</f>
        <v>#REF!</v>
      </c>
      <c r="AJ41" s="508" t="e">
        <f>BALANCE!#REF!+BALANCE!#REF!+BALANCE!#REF!</f>
        <v>#REF!</v>
      </c>
    </row>
    <row r="42" spans="2:36" hidden="1" x14ac:dyDescent="0.25">
      <c r="B42" s="15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  <c r="AE42" s="22"/>
      <c r="AF42" s="22"/>
      <c r="AG42" s="22"/>
      <c r="AH42" s="22"/>
      <c r="AI42" s="22"/>
      <c r="AJ42" s="383"/>
    </row>
    <row r="43" spans="2:36" s="479" customFormat="1" hidden="1" x14ac:dyDescent="0.25">
      <c r="B43" s="476" t="s">
        <v>1028</v>
      </c>
      <c r="C43" s="476" t="s">
        <v>1332</v>
      </c>
      <c r="D43" s="477" t="e">
        <f>SUM(D44:D48)</f>
        <v>#REF!</v>
      </c>
      <c r="E43" s="477" t="e">
        <f t="shared" ref="E43:AI43" si="5">SUM(E44:E48)</f>
        <v>#REF!</v>
      </c>
      <c r="F43" s="477" t="e">
        <f t="shared" si="5"/>
        <v>#REF!</v>
      </c>
      <c r="G43" s="477" t="e">
        <f t="shared" si="5"/>
        <v>#REF!</v>
      </c>
      <c r="H43" s="477" t="e">
        <f t="shared" si="5"/>
        <v>#REF!</v>
      </c>
      <c r="I43" s="477" t="e">
        <f t="shared" si="5"/>
        <v>#REF!</v>
      </c>
      <c r="J43" s="477" t="e">
        <f t="shared" si="5"/>
        <v>#REF!</v>
      </c>
      <c r="K43" s="477" t="e">
        <f t="shared" si="5"/>
        <v>#REF!</v>
      </c>
      <c r="L43" s="477" t="e">
        <f>SUM(L44:L48)</f>
        <v>#REF!</v>
      </c>
      <c r="M43" s="477" t="e">
        <f t="shared" si="5"/>
        <v>#REF!</v>
      </c>
      <c r="N43" s="477" t="e">
        <f t="shared" si="5"/>
        <v>#REF!</v>
      </c>
      <c r="O43" s="477" t="e">
        <f t="shared" si="5"/>
        <v>#REF!</v>
      </c>
      <c r="P43" s="477" t="e">
        <f t="shared" si="5"/>
        <v>#REF!</v>
      </c>
      <c r="Q43" s="477" t="e">
        <f t="shared" si="5"/>
        <v>#REF!</v>
      </c>
      <c r="R43" s="477" t="e">
        <f t="shared" si="5"/>
        <v>#REF!</v>
      </c>
      <c r="S43" s="477" t="e">
        <f>SUM(S44:S48)</f>
        <v>#REF!</v>
      </c>
      <c r="T43" s="477" t="e">
        <f t="shared" si="5"/>
        <v>#REF!</v>
      </c>
      <c r="U43" s="477" t="e">
        <f t="shared" si="5"/>
        <v>#REF!</v>
      </c>
      <c r="V43" s="477" t="e">
        <f t="shared" si="5"/>
        <v>#REF!</v>
      </c>
      <c r="W43" s="477" t="e">
        <f t="shared" si="5"/>
        <v>#REF!</v>
      </c>
      <c r="X43" s="477" t="e">
        <f t="shared" si="5"/>
        <v>#REF!</v>
      </c>
      <c r="Y43" s="477" t="e">
        <f t="shared" si="5"/>
        <v>#REF!</v>
      </c>
      <c r="Z43" s="477" t="e">
        <f t="shared" si="5"/>
        <v>#REF!</v>
      </c>
      <c r="AA43" s="477" t="e">
        <f t="shared" si="5"/>
        <v>#REF!</v>
      </c>
      <c r="AB43" s="477" t="e">
        <f t="shared" si="5"/>
        <v>#REF!</v>
      </c>
      <c r="AC43" s="477" t="e">
        <f>SUM(AC44:AC48)</f>
        <v>#REF!</v>
      </c>
      <c r="AD43" s="477" t="e">
        <f t="shared" si="5"/>
        <v>#REF!</v>
      </c>
      <c r="AE43" s="477" t="e">
        <f t="shared" si="5"/>
        <v>#REF!</v>
      </c>
      <c r="AF43" s="477" t="e">
        <f t="shared" si="5"/>
        <v>#REF!</v>
      </c>
      <c r="AG43" s="477" t="e">
        <f t="shared" si="5"/>
        <v>#REF!</v>
      </c>
      <c r="AH43" s="477" t="e">
        <f t="shared" si="5"/>
        <v>#REF!</v>
      </c>
      <c r="AI43" s="477" t="e">
        <f t="shared" si="5"/>
        <v>#REF!</v>
      </c>
      <c r="AJ43" s="478" t="e">
        <f>SUM(AJ44:AJ48)</f>
        <v>#REF!</v>
      </c>
    </row>
    <row r="44" spans="2:36" s="509" customFormat="1" hidden="1" x14ac:dyDescent="0.25">
      <c r="B44" s="505" t="s">
        <v>704</v>
      </c>
      <c r="C44" s="506" t="s">
        <v>623</v>
      </c>
      <c r="D44" s="507" t="e">
        <f>BALANCE!#REF!+BALANCE!#REF!+BALANCE!#REF!</f>
        <v>#REF!</v>
      </c>
      <c r="E44" s="507" t="e">
        <f>BALANCE!#REF!+BALANCE!#REF!+BALANCE!#REF!</f>
        <v>#REF!</v>
      </c>
      <c r="F44" s="507" t="e">
        <f>BALANCE!#REF!+BALANCE!#REF!+BALANCE!#REF!</f>
        <v>#REF!</v>
      </c>
      <c r="G44" s="507" t="e">
        <f>BALANCE!#REF!+BALANCE!#REF!+BALANCE!#REF!</f>
        <v>#REF!</v>
      </c>
      <c r="H44" s="507" t="e">
        <f>BALANCE!#REF!+BALANCE!#REF!+BALANCE!#REF!</f>
        <v>#REF!</v>
      </c>
      <c r="I44" s="507" t="e">
        <f>BALANCE!#REF!+BALANCE!#REF!+BALANCE!#REF!</f>
        <v>#REF!</v>
      </c>
      <c r="J44" s="507" t="e">
        <f>BALANCE!#REF!+BALANCE!#REF!+BALANCE!#REF!</f>
        <v>#REF!</v>
      </c>
      <c r="K44" s="507" t="e">
        <f>BALANCE!#REF!+BALANCE!#REF!+BALANCE!#REF!</f>
        <v>#REF!</v>
      </c>
      <c r="L44" s="507" t="e">
        <f>BALANCE!#REF!+BALANCE!#REF!+BALANCE!#REF!</f>
        <v>#REF!</v>
      </c>
      <c r="M44" s="507" t="e">
        <f>BALANCE!#REF!+BALANCE!#REF!+BALANCE!#REF!</f>
        <v>#REF!</v>
      </c>
      <c r="N44" s="507" t="e">
        <f>BALANCE!#REF!+BALANCE!#REF!+BALANCE!#REF!</f>
        <v>#REF!</v>
      </c>
      <c r="O44" s="507" t="e">
        <f>BALANCE!#REF!+BALANCE!#REF!+BALANCE!#REF!</f>
        <v>#REF!</v>
      </c>
      <c r="P44" s="507" t="e">
        <f>BALANCE!#REF!+BALANCE!#REF!+BALANCE!#REF!</f>
        <v>#REF!</v>
      </c>
      <c r="Q44" s="507" t="e">
        <f>BALANCE!#REF!+BALANCE!#REF!+BALANCE!#REF!</f>
        <v>#REF!</v>
      </c>
      <c r="R44" s="507" t="e">
        <f>BALANCE!#REF!+BALANCE!#REF!+BALANCE!#REF!</f>
        <v>#REF!</v>
      </c>
      <c r="S44" s="507" t="e">
        <f>BALANCE!#REF!+BALANCE!#REF!+BALANCE!#REF!</f>
        <v>#REF!</v>
      </c>
      <c r="T44" s="507" t="e">
        <f>BALANCE!#REF!+BALANCE!#REF!+BALANCE!#REF!</f>
        <v>#REF!</v>
      </c>
      <c r="U44" s="507" t="e">
        <f>BALANCE!#REF!+BALANCE!#REF!+BALANCE!#REF!</f>
        <v>#REF!</v>
      </c>
      <c r="V44" s="507" t="e">
        <f>BALANCE!#REF!+BALANCE!#REF!+BALANCE!#REF!</f>
        <v>#REF!</v>
      </c>
      <c r="W44" s="507" t="e">
        <f>BALANCE!#REF!+BALANCE!#REF!+BALANCE!#REF!</f>
        <v>#REF!</v>
      </c>
      <c r="X44" s="507" t="e">
        <f>BALANCE!#REF!+BALANCE!#REF!+BALANCE!#REF!</f>
        <v>#REF!</v>
      </c>
      <c r="Y44" s="507" t="e">
        <f>BALANCE!#REF!+BALANCE!#REF!+BALANCE!#REF!</f>
        <v>#REF!</v>
      </c>
      <c r="Z44" s="507" t="e">
        <f>BALANCE!#REF!+BALANCE!#REF!+BALANCE!#REF!</f>
        <v>#REF!</v>
      </c>
      <c r="AA44" s="507" t="e">
        <f>BALANCE!#REF!+BALANCE!#REF!+BALANCE!#REF!</f>
        <v>#REF!</v>
      </c>
      <c r="AB44" s="507" t="e">
        <f>BALANCE!#REF!+BALANCE!#REF!+BALANCE!#REF!</f>
        <v>#REF!</v>
      </c>
      <c r="AC44" s="507" t="e">
        <f>BALANCE!#REF!+BALANCE!#REF!+BALANCE!#REF!</f>
        <v>#REF!</v>
      </c>
      <c r="AD44" s="507" t="e">
        <f>BALANCE!#REF!+BALANCE!#REF!+BALANCE!#REF!</f>
        <v>#REF!</v>
      </c>
      <c r="AE44" s="507" t="e">
        <f>BALANCE!#REF!+BALANCE!#REF!+BALANCE!#REF!</f>
        <v>#REF!</v>
      </c>
      <c r="AF44" s="507" t="e">
        <f>BALANCE!#REF!+BALANCE!#REF!+BALANCE!#REF!</f>
        <v>#REF!</v>
      </c>
      <c r="AG44" s="507" t="e">
        <f>BALANCE!#REF!+BALANCE!#REF!+BALANCE!#REF!</f>
        <v>#REF!</v>
      </c>
      <c r="AH44" s="507" t="e">
        <f>BALANCE!#REF!+BALANCE!#REF!+BALANCE!#REF!</f>
        <v>#REF!</v>
      </c>
      <c r="AI44" s="507" t="e">
        <f>BALANCE!#REF!+BALANCE!#REF!+BALANCE!#REF!</f>
        <v>#REF!</v>
      </c>
      <c r="AJ44" s="508" t="e">
        <f>BALANCE!#REF!+BALANCE!#REF!+BALANCE!#REF!</f>
        <v>#REF!</v>
      </c>
    </row>
    <row r="45" spans="2:36" s="509" customFormat="1" hidden="1" x14ac:dyDescent="0.25">
      <c r="B45" s="505" t="s">
        <v>705</v>
      </c>
      <c r="C45" s="506" t="s">
        <v>625</v>
      </c>
      <c r="D45" s="507" t="e">
        <f>BALANCE!#REF!+BALANCE!#REF!+BALANCE!#REF!</f>
        <v>#REF!</v>
      </c>
      <c r="E45" s="507" t="e">
        <f>BALANCE!#REF!+BALANCE!#REF!+BALANCE!#REF!</f>
        <v>#REF!</v>
      </c>
      <c r="F45" s="507" t="e">
        <f>BALANCE!#REF!+BALANCE!#REF!+BALANCE!#REF!</f>
        <v>#REF!</v>
      </c>
      <c r="G45" s="507" t="e">
        <f>BALANCE!#REF!+BALANCE!#REF!+BALANCE!#REF!</f>
        <v>#REF!</v>
      </c>
      <c r="H45" s="507" t="e">
        <f>BALANCE!#REF!+BALANCE!#REF!+BALANCE!#REF!</f>
        <v>#REF!</v>
      </c>
      <c r="I45" s="507" t="e">
        <f>BALANCE!#REF!+BALANCE!#REF!+BALANCE!#REF!</f>
        <v>#REF!</v>
      </c>
      <c r="J45" s="507" t="e">
        <f>BALANCE!#REF!+BALANCE!#REF!+BALANCE!#REF!</f>
        <v>#REF!</v>
      </c>
      <c r="K45" s="507" t="e">
        <f>BALANCE!#REF!+BALANCE!#REF!+BALANCE!#REF!</f>
        <v>#REF!</v>
      </c>
      <c r="L45" s="507" t="e">
        <f>BALANCE!#REF!+BALANCE!#REF!+BALANCE!#REF!</f>
        <v>#REF!</v>
      </c>
      <c r="M45" s="507" t="e">
        <f>BALANCE!#REF!+BALANCE!#REF!+BALANCE!#REF!</f>
        <v>#REF!</v>
      </c>
      <c r="N45" s="507" t="e">
        <f>BALANCE!#REF!+BALANCE!#REF!+BALANCE!#REF!</f>
        <v>#REF!</v>
      </c>
      <c r="O45" s="507" t="e">
        <f>BALANCE!#REF!+BALANCE!#REF!+BALANCE!#REF!</f>
        <v>#REF!</v>
      </c>
      <c r="P45" s="507" t="e">
        <f>BALANCE!#REF!+BALANCE!#REF!+BALANCE!#REF!</f>
        <v>#REF!</v>
      </c>
      <c r="Q45" s="507" t="e">
        <f>BALANCE!#REF!+BALANCE!#REF!+BALANCE!#REF!</f>
        <v>#REF!</v>
      </c>
      <c r="R45" s="507" t="e">
        <f>BALANCE!#REF!+BALANCE!#REF!+BALANCE!#REF!</f>
        <v>#REF!</v>
      </c>
      <c r="S45" s="507" t="e">
        <f>BALANCE!#REF!+BALANCE!#REF!+BALANCE!#REF!</f>
        <v>#REF!</v>
      </c>
      <c r="T45" s="507" t="e">
        <f>BALANCE!#REF!+BALANCE!#REF!+BALANCE!#REF!</f>
        <v>#REF!</v>
      </c>
      <c r="U45" s="507" t="e">
        <f>BALANCE!#REF!+BALANCE!#REF!+BALANCE!#REF!</f>
        <v>#REF!</v>
      </c>
      <c r="V45" s="507" t="e">
        <f>BALANCE!#REF!+BALANCE!#REF!+BALANCE!#REF!</f>
        <v>#REF!</v>
      </c>
      <c r="W45" s="507" t="e">
        <f>BALANCE!#REF!+BALANCE!#REF!+BALANCE!#REF!</f>
        <v>#REF!</v>
      </c>
      <c r="X45" s="507" t="e">
        <f>BALANCE!#REF!+BALANCE!#REF!+BALANCE!#REF!</f>
        <v>#REF!</v>
      </c>
      <c r="Y45" s="507" t="e">
        <f>BALANCE!#REF!+BALANCE!#REF!+BALANCE!#REF!</f>
        <v>#REF!</v>
      </c>
      <c r="Z45" s="507" t="e">
        <f>BALANCE!#REF!+BALANCE!#REF!+BALANCE!#REF!</f>
        <v>#REF!</v>
      </c>
      <c r="AA45" s="507" t="e">
        <f>BALANCE!#REF!+BALANCE!#REF!+BALANCE!#REF!</f>
        <v>#REF!</v>
      </c>
      <c r="AB45" s="507" t="e">
        <f>BALANCE!#REF!+BALANCE!#REF!+BALANCE!#REF!</f>
        <v>#REF!</v>
      </c>
      <c r="AC45" s="507" t="e">
        <f>BALANCE!#REF!+BALANCE!#REF!+BALANCE!#REF!</f>
        <v>#REF!</v>
      </c>
      <c r="AD45" s="507" t="e">
        <f>BALANCE!#REF!+BALANCE!#REF!+BALANCE!#REF!</f>
        <v>#REF!</v>
      </c>
      <c r="AE45" s="507" t="e">
        <f>BALANCE!#REF!+BALANCE!#REF!+BALANCE!#REF!</f>
        <v>#REF!</v>
      </c>
      <c r="AF45" s="507" t="e">
        <f>BALANCE!#REF!+BALANCE!#REF!+BALANCE!#REF!</f>
        <v>#REF!</v>
      </c>
      <c r="AG45" s="507" t="e">
        <f>BALANCE!#REF!+BALANCE!#REF!+BALANCE!#REF!</f>
        <v>#REF!</v>
      </c>
      <c r="AH45" s="507" t="e">
        <f>BALANCE!#REF!+BALANCE!#REF!+BALANCE!#REF!</f>
        <v>#REF!</v>
      </c>
      <c r="AI45" s="507" t="e">
        <f>BALANCE!#REF!+BALANCE!#REF!+BALANCE!#REF!</f>
        <v>#REF!</v>
      </c>
      <c r="AJ45" s="508" t="e">
        <f>BALANCE!#REF!+BALANCE!#REF!+BALANCE!#REF!</f>
        <v>#REF!</v>
      </c>
    </row>
    <row r="46" spans="2:36" s="509" customFormat="1" hidden="1" x14ac:dyDescent="0.25">
      <c r="B46" s="505" t="s">
        <v>706</v>
      </c>
      <c r="C46" s="506" t="s">
        <v>627</v>
      </c>
      <c r="D46" s="507" t="e">
        <f>BALANCE!#REF!+BALANCE!#REF!+BALANCE!#REF!</f>
        <v>#REF!</v>
      </c>
      <c r="E46" s="507" t="e">
        <f>BALANCE!#REF!+BALANCE!#REF!+BALANCE!#REF!</f>
        <v>#REF!</v>
      </c>
      <c r="F46" s="507" t="e">
        <f>BALANCE!#REF!+BALANCE!#REF!+BALANCE!#REF!</f>
        <v>#REF!</v>
      </c>
      <c r="G46" s="507" t="e">
        <f>BALANCE!#REF!+BALANCE!#REF!+BALANCE!#REF!</f>
        <v>#REF!</v>
      </c>
      <c r="H46" s="507" t="e">
        <f>BALANCE!#REF!+BALANCE!#REF!+BALANCE!#REF!</f>
        <v>#REF!</v>
      </c>
      <c r="I46" s="507" t="e">
        <f>BALANCE!#REF!+BALANCE!#REF!+BALANCE!#REF!</f>
        <v>#REF!</v>
      </c>
      <c r="J46" s="507" t="e">
        <f>BALANCE!#REF!+BALANCE!#REF!+BALANCE!#REF!</f>
        <v>#REF!</v>
      </c>
      <c r="K46" s="507" t="e">
        <f>BALANCE!#REF!+BALANCE!#REF!+BALANCE!#REF!</f>
        <v>#REF!</v>
      </c>
      <c r="L46" s="507" t="e">
        <f>BALANCE!#REF!+BALANCE!#REF!+BALANCE!#REF!</f>
        <v>#REF!</v>
      </c>
      <c r="M46" s="507" t="e">
        <f>BALANCE!#REF!+BALANCE!#REF!+BALANCE!#REF!</f>
        <v>#REF!</v>
      </c>
      <c r="N46" s="507" t="e">
        <f>BALANCE!#REF!+BALANCE!#REF!+BALANCE!#REF!</f>
        <v>#REF!</v>
      </c>
      <c r="O46" s="507" t="e">
        <f>BALANCE!#REF!+BALANCE!#REF!+BALANCE!#REF!</f>
        <v>#REF!</v>
      </c>
      <c r="P46" s="507" t="e">
        <f>BALANCE!#REF!+BALANCE!#REF!+BALANCE!#REF!</f>
        <v>#REF!</v>
      </c>
      <c r="Q46" s="507" t="e">
        <f>BALANCE!#REF!+BALANCE!#REF!+BALANCE!#REF!</f>
        <v>#REF!</v>
      </c>
      <c r="R46" s="507" t="e">
        <f>BALANCE!#REF!+BALANCE!#REF!+BALANCE!#REF!</f>
        <v>#REF!</v>
      </c>
      <c r="S46" s="507" t="e">
        <f>BALANCE!#REF!+BALANCE!#REF!+BALANCE!#REF!</f>
        <v>#REF!</v>
      </c>
      <c r="T46" s="507" t="e">
        <f>BALANCE!#REF!+BALANCE!#REF!+BALANCE!#REF!</f>
        <v>#REF!</v>
      </c>
      <c r="U46" s="507" t="e">
        <f>BALANCE!#REF!+BALANCE!#REF!+BALANCE!#REF!</f>
        <v>#REF!</v>
      </c>
      <c r="V46" s="507" t="e">
        <f>BALANCE!#REF!+BALANCE!#REF!+BALANCE!#REF!</f>
        <v>#REF!</v>
      </c>
      <c r="W46" s="507" t="e">
        <f>BALANCE!#REF!+BALANCE!#REF!+BALANCE!#REF!</f>
        <v>#REF!</v>
      </c>
      <c r="X46" s="507" t="e">
        <f>BALANCE!#REF!+BALANCE!#REF!+BALANCE!#REF!</f>
        <v>#REF!</v>
      </c>
      <c r="Y46" s="507" t="e">
        <f>BALANCE!#REF!+BALANCE!#REF!+BALANCE!#REF!</f>
        <v>#REF!</v>
      </c>
      <c r="Z46" s="507" t="e">
        <f>BALANCE!#REF!+BALANCE!#REF!+BALANCE!#REF!</f>
        <v>#REF!</v>
      </c>
      <c r="AA46" s="507" t="e">
        <f>BALANCE!#REF!+BALANCE!#REF!+BALANCE!#REF!</f>
        <v>#REF!</v>
      </c>
      <c r="AB46" s="507" t="e">
        <f>BALANCE!#REF!+BALANCE!#REF!+BALANCE!#REF!</f>
        <v>#REF!</v>
      </c>
      <c r="AC46" s="507" t="e">
        <f>BALANCE!#REF!+BALANCE!#REF!+BALANCE!#REF!</f>
        <v>#REF!</v>
      </c>
      <c r="AD46" s="507" t="e">
        <f>BALANCE!#REF!+BALANCE!#REF!+BALANCE!#REF!</f>
        <v>#REF!</v>
      </c>
      <c r="AE46" s="507" t="e">
        <f>BALANCE!#REF!+BALANCE!#REF!+BALANCE!#REF!</f>
        <v>#REF!</v>
      </c>
      <c r="AF46" s="507" t="e">
        <f>BALANCE!#REF!+BALANCE!#REF!+BALANCE!#REF!</f>
        <v>#REF!</v>
      </c>
      <c r="AG46" s="507" t="e">
        <f>BALANCE!#REF!+BALANCE!#REF!+BALANCE!#REF!</f>
        <v>#REF!</v>
      </c>
      <c r="AH46" s="507" t="e">
        <f>BALANCE!#REF!+BALANCE!#REF!+BALANCE!#REF!</f>
        <v>#REF!</v>
      </c>
      <c r="AI46" s="507" t="e">
        <f>BALANCE!#REF!+BALANCE!#REF!+BALANCE!#REF!</f>
        <v>#REF!</v>
      </c>
      <c r="AJ46" s="508" t="e">
        <f>BALANCE!#REF!+BALANCE!#REF!+BALANCE!#REF!</f>
        <v>#REF!</v>
      </c>
    </row>
    <row r="47" spans="2:36" s="509" customFormat="1" hidden="1" x14ac:dyDescent="0.25">
      <c r="B47" s="505" t="s">
        <v>707</v>
      </c>
      <c r="C47" s="506" t="s">
        <v>629</v>
      </c>
      <c r="D47" s="507" t="e">
        <f>BALANCE!#REF!+BALANCE!#REF!+BALANCE!#REF!</f>
        <v>#REF!</v>
      </c>
      <c r="E47" s="507" t="e">
        <f>BALANCE!#REF!+BALANCE!#REF!+BALANCE!#REF!</f>
        <v>#REF!</v>
      </c>
      <c r="F47" s="507" t="e">
        <f>BALANCE!#REF!+BALANCE!#REF!+BALANCE!#REF!</f>
        <v>#REF!</v>
      </c>
      <c r="G47" s="507" t="e">
        <f>BALANCE!#REF!+BALANCE!#REF!+BALANCE!#REF!</f>
        <v>#REF!</v>
      </c>
      <c r="H47" s="507" t="e">
        <f>BALANCE!#REF!+BALANCE!#REF!+BALANCE!#REF!</f>
        <v>#REF!</v>
      </c>
      <c r="I47" s="507" t="e">
        <f>BALANCE!#REF!+BALANCE!#REF!+BALANCE!#REF!</f>
        <v>#REF!</v>
      </c>
      <c r="J47" s="507" t="e">
        <f>BALANCE!#REF!+BALANCE!#REF!+BALANCE!#REF!</f>
        <v>#REF!</v>
      </c>
      <c r="K47" s="507" t="e">
        <f>BALANCE!#REF!+BALANCE!#REF!+BALANCE!#REF!</f>
        <v>#REF!</v>
      </c>
      <c r="L47" s="507" t="e">
        <f>BALANCE!#REF!+BALANCE!#REF!+BALANCE!#REF!</f>
        <v>#REF!</v>
      </c>
      <c r="M47" s="507" t="e">
        <f>BALANCE!#REF!+BALANCE!#REF!+BALANCE!#REF!</f>
        <v>#REF!</v>
      </c>
      <c r="N47" s="507" t="e">
        <f>BALANCE!#REF!+BALANCE!#REF!+BALANCE!#REF!</f>
        <v>#REF!</v>
      </c>
      <c r="O47" s="507" t="e">
        <f>BALANCE!#REF!+BALANCE!#REF!+BALANCE!#REF!</f>
        <v>#REF!</v>
      </c>
      <c r="P47" s="507" t="e">
        <f>BALANCE!#REF!+BALANCE!#REF!+BALANCE!#REF!</f>
        <v>#REF!</v>
      </c>
      <c r="Q47" s="507" t="e">
        <f>BALANCE!#REF!+BALANCE!#REF!+BALANCE!#REF!</f>
        <v>#REF!</v>
      </c>
      <c r="R47" s="507" t="e">
        <f>BALANCE!#REF!+BALANCE!#REF!+BALANCE!#REF!</f>
        <v>#REF!</v>
      </c>
      <c r="S47" s="507" t="e">
        <f>BALANCE!#REF!+BALANCE!#REF!+BALANCE!#REF!</f>
        <v>#REF!</v>
      </c>
      <c r="T47" s="507" t="e">
        <f>BALANCE!#REF!+BALANCE!#REF!+BALANCE!#REF!</f>
        <v>#REF!</v>
      </c>
      <c r="U47" s="507" t="e">
        <f>BALANCE!#REF!+BALANCE!#REF!+BALANCE!#REF!</f>
        <v>#REF!</v>
      </c>
      <c r="V47" s="507" t="e">
        <f>BALANCE!#REF!+BALANCE!#REF!+BALANCE!#REF!</f>
        <v>#REF!</v>
      </c>
      <c r="W47" s="507" t="e">
        <f>BALANCE!#REF!+BALANCE!#REF!+BALANCE!#REF!</f>
        <v>#REF!</v>
      </c>
      <c r="X47" s="507" t="e">
        <f>BALANCE!#REF!+BALANCE!#REF!+BALANCE!#REF!</f>
        <v>#REF!</v>
      </c>
      <c r="Y47" s="507" t="e">
        <f>BALANCE!#REF!+BALANCE!#REF!+BALANCE!#REF!</f>
        <v>#REF!</v>
      </c>
      <c r="Z47" s="507" t="e">
        <f>BALANCE!#REF!+BALANCE!#REF!+BALANCE!#REF!</f>
        <v>#REF!</v>
      </c>
      <c r="AA47" s="507" t="e">
        <f>BALANCE!#REF!+BALANCE!#REF!+BALANCE!#REF!</f>
        <v>#REF!</v>
      </c>
      <c r="AB47" s="507" t="e">
        <f>BALANCE!#REF!+BALANCE!#REF!+BALANCE!#REF!</f>
        <v>#REF!</v>
      </c>
      <c r="AC47" s="507" t="e">
        <f>BALANCE!#REF!+BALANCE!#REF!+BALANCE!#REF!</f>
        <v>#REF!</v>
      </c>
      <c r="AD47" s="507" t="e">
        <f>BALANCE!#REF!+BALANCE!#REF!+BALANCE!#REF!</f>
        <v>#REF!</v>
      </c>
      <c r="AE47" s="507" t="e">
        <f>BALANCE!#REF!+BALANCE!#REF!+BALANCE!#REF!</f>
        <v>#REF!</v>
      </c>
      <c r="AF47" s="507" t="e">
        <f>BALANCE!#REF!+BALANCE!#REF!+BALANCE!#REF!</f>
        <v>#REF!</v>
      </c>
      <c r="AG47" s="507" t="e">
        <f>BALANCE!#REF!+BALANCE!#REF!+BALANCE!#REF!</f>
        <v>#REF!</v>
      </c>
      <c r="AH47" s="507" t="e">
        <f>BALANCE!#REF!+BALANCE!#REF!+BALANCE!#REF!</f>
        <v>#REF!</v>
      </c>
      <c r="AI47" s="507" t="e">
        <f>BALANCE!#REF!+BALANCE!#REF!+BALANCE!#REF!</f>
        <v>#REF!</v>
      </c>
      <c r="AJ47" s="508" t="e">
        <f>BALANCE!#REF!+BALANCE!#REF!+BALANCE!#REF!</f>
        <v>#REF!</v>
      </c>
    </row>
    <row r="48" spans="2:36" s="509" customFormat="1" hidden="1" x14ac:dyDescent="0.25">
      <c r="B48" s="505" t="s">
        <v>708</v>
      </c>
      <c r="C48" s="506" t="s">
        <v>631</v>
      </c>
      <c r="D48" s="507" t="e">
        <f>BALANCE!#REF!+BALANCE!#REF!+BALANCE!#REF!</f>
        <v>#REF!</v>
      </c>
      <c r="E48" s="507" t="e">
        <f>BALANCE!#REF!+BALANCE!#REF!+BALANCE!#REF!</f>
        <v>#REF!</v>
      </c>
      <c r="F48" s="507" t="e">
        <f>BALANCE!#REF!+BALANCE!#REF!+BALANCE!#REF!</f>
        <v>#REF!</v>
      </c>
      <c r="G48" s="507" t="e">
        <f>BALANCE!#REF!+BALANCE!#REF!+BALANCE!#REF!</f>
        <v>#REF!</v>
      </c>
      <c r="H48" s="507" t="e">
        <f>BALANCE!#REF!+BALANCE!#REF!+BALANCE!#REF!</f>
        <v>#REF!</v>
      </c>
      <c r="I48" s="507" t="e">
        <f>BALANCE!#REF!+BALANCE!#REF!+BALANCE!#REF!</f>
        <v>#REF!</v>
      </c>
      <c r="J48" s="507" t="e">
        <f>BALANCE!#REF!+BALANCE!#REF!+BALANCE!#REF!</f>
        <v>#REF!</v>
      </c>
      <c r="K48" s="507" t="e">
        <f>BALANCE!#REF!+BALANCE!#REF!+BALANCE!#REF!</f>
        <v>#REF!</v>
      </c>
      <c r="L48" s="507" t="e">
        <f>BALANCE!#REF!+BALANCE!#REF!+BALANCE!#REF!</f>
        <v>#REF!</v>
      </c>
      <c r="M48" s="507" t="e">
        <f>BALANCE!#REF!+BALANCE!#REF!+BALANCE!#REF!</f>
        <v>#REF!</v>
      </c>
      <c r="N48" s="507" t="e">
        <f>BALANCE!#REF!+BALANCE!#REF!+BALANCE!#REF!</f>
        <v>#REF!</v>
      </c>
      <c r="O48" s="507" t="e">
        <f>BALANCE!#REF!+BALANCE!#REF!+BALANCE!#REF!</f>
        <v>#REF!</v>
      </c>
      <c r="P48" s="507" t="e">
        <f>BALANCE!#REF!+BALANCE!#REF!+BALANCE!#REF!</f>
        <v>#REF!</v>
      </c>
      <c r="Q48" s="507" t="e">
        <f>BALANCE!#REF!+BALANCE!#REF!+BALANCE!#REF!</f>
        <v>#REF!</v>
      </c>
      <c r="R48" s="507" t="e">
        <f>BALANCE!#REF!+BALANCE!#REF!+BALANCE!#REF!</f>
        <v>#REF!</v>
      </c>
      <c r="S48" s="507" t="e">
        <f>BALANCE!#REF!+BALANCE!#REF!+BALANCE!#REF!</f>
        <v>#REF!</v>
      </c>
      <c r="T48" s="507" t="e">
        <f>BALANCE!#REF!+BALANCE!#REF!+BALANCE!#REF!</f>
        <v>#REF!</v>
      </c>
      <c r="U48" s="507" t="e">
        <f>BALANCE!#REF!+BALANCE!#REF!+BALANCE!#REF!</f>
        <v>#REF!</v>
      </c>
      <c r="V48" s="507" t="e">
        <f>BALANCE!#REF!+BALANCE!#REF!+BALANCE!#REF!</f>
        <v>#REF!</v>
      </c>
      <c r="W48" s="507" t="e">
        <f>BALANCE!#REF!+BALANCE!#REF!+BALANCE!#REF!</f>
        <v>#REF!</v>
      </c>
      <c r="X48" s="507" t="e">
        <f>BALANCE!#REF!+BALANCE!#REF!+BALANCE!#REF!</f>
        <v>#REF!</v>
      </c>
      <c r="Y48" s="507" t="e">
        <f>BALANCE!#REF!+BALANCE!#REF!+BALANCE!#REF!</f>
        <v>#REF!</v>
      </c>
      <c r="Z48" s="507" t="e">
        <f>BALANCE!#REF!+BALANCE!#REF!+BALANCE!#REF!</f>
        <v>#REF!</v>
      </c>
      <c r="AA48" s="507" t="e">
        <f>BALANCE!#REF!+BALANCE!#REF!+BALANCE!#REF!</f>
        <v>#REF!</v>
      </c>
      <c r="AB48" s="507" t="e">
        <f>BALANCE!#REF!+BALANCE!#REF!+BALANCE!#REF!</f>
        <v>#REF!</v>
      </c>
      <c r="AC48" s="507" t="e">
        <f>BALANCE!#REF!+BALANCE!#REF!+BALANCE!#REF!</f>
        <v>#REF!</v>
      </c>
      <c r="AD48" s="507" t="e">
        <f>BALANCE!#REF!+BALANCE!#REF!+BALANCE!#REF!</f>
        <v>#REF!</v>
      </c>
      <c r="AE48" s="507" t="e">
        <f>BALANCE!#REF!+BALANCE!#REF!+BALANCE!#REF!</f>
        <v>#REF!</v>
      </c>
      <c r="AF48" s="507" t="e">
        <f>BALANCE!#REF!+BALANCE!#REF!+BALANCE!#REF!</f>
        <v>#REF!</v>
      </c>
      <c r="AG48" s="507" t="e">
        <f>BALANCE!#REF!+BALANCE!#REF!+BALANCE!#REF!</f>
        <v>#REF!</v>
      </c>
      <c r="AH48" s="507" t="e">
        <f>BALANCE!#REF!+BALANCE!#REF!+BALANCE!#REF!</f>
        <v>#REF!</v>
      </c>
      <c r="AI48" s="507" t="e">
        <f>BALANCE!#REF!+BALANCE!#REF!+BALANCE!#REF!</f>
        <v>#REF!</v>
      </c>
      <c r="AJ48" s="508" t="e">
        <f>BALANCE!#REF!+BALANCE!#REF!+BALANCE!#REF!</f>
        <v>#REF!</v>
      </c>
    </row>
    <row r="49" spans="2:36" hidden="1" x14ac:dyDescent="0.25">
      <c r="B49" s="15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383"/>
    </row>
    <row r="50" spans="2:36" s="479" customFormat="1" hidden="1" x14ac:dyDescent="0.25">
      <c r="B50" s="476" t="s">
        <v>1029</v>
      </c>
      <c r="C50" s="476" t="s">
        <v>1332</v>
      </c>
      <c r="D50" s="477" t="e">
        <f>SUM(D51:D55)</f>
        <v>#REF!</v>
      </c>
      <c r="E50" s="477" t="e">
        <f t="shared" ref="E50:AI50" si="6">SUM(E51:E55)</f>
        <v>#REF!</v>
      </c>
      <c r="F50" s="477" t="e">
        <f t="shared" si="6"/>
        <v>#REF!</v>
      </c>
      <c r="G50" s="477" t="e">
        <f t="shared" si="6"/>
        <v>#REF!</v>
      </c>
      <c r="H50" s="477" t="e">
        <f t="shared" si="6"/>
        <v>#REF!</v>
      </c>
      <c r="I50" s="477" t="e">
        <f t="shared" si="6"/>
        <v>#REF!</v>
      </c>
      <c r="J50" s="477" t="e">
        <f t="shared" si="6"/>
        <v>#REF!</v>
      </c>
      <c r="K50" s="477" t="e">
        <f t="shared" si="6"/>
        <v>#REF!</v>
      </c>
      <c r="L50" s="477" t="e">
        <f>SUM(L51:L55)</f>
        <v>#REF!</v>
      </c>
      <c r="M50" s="477" t="e">
        <f t="shared" si="6"/>
        <v>#REF!</v>
      </c>
      <c r="N50" s="477" t="e">
        <f t="shared" si="6"/>
        <v>#REF!</v>
      </c>
      <c r="O50" s="477" t="e">
        <f t="shared" si="6"/>
        <v>#REF!</v>
      </c>
      <c r="P50" s="477" t="e">
        <f t="shared" si="6"/>
        <v>#REF!</v>
      </c>
      <c r="Q50" s="477" t="e">
        <f t="shared" si="6"/>
        <v>#REF!</v>
      </c>
      <c r="R50" s="477" t="e">
        <f t="shared" si="6"/>
        <v>#REF!</v>
      </c>
      <c r="S50" s="477" t="e">
        <f>SUM(S51:S55)</f>
        <v>#REF!</v>
      </c>
      <c r="T50" s="477" t="e">
        <f t="shared" si="6"/>
        <v>#REF!</v>
      </c>
      <c r="U50" s="477" t="e">
        <f t="shared" si="6"/>
        <v>#REF!</v>
      </c>
      <c r="V50" s="477" t="e">
        <f t="shared" si="6"/>
        <v>#REF!</v>
      </c>
      <c r="W50" s="477" t="e">
        <f t="shared" si="6"/>
        <v>#REF!</v>
      </c>
      <c r="X50" s="477" t="e">
        <f t="shared" si="6"/>
        <v>#REF!</v>
      </c>
      <c r="Y50" s="477" t="e">
        <f t="shared" si="6"/>
        <v>#REF!</v>
      </c>
      <c r="Z50" s="477" t="e">
        <f t="shared" si="6"/>
        <v>#REF!</v>
      </c>
      <c r="AA50" s="477" t="e">
        <f t="shared" si="6"/>
        <v>#REF!</v>
      </c>
      <c r="AB50" s="477" t="e">
        <f t="shared" si="6"/>
        <v>#REF!</v>
      </c>
      <c r="AC50" s="477" t="e">
        <f>SUM(AC51:AC55)</f>
        <v>#REF!</v>
      </c>
      <c r="AD50" s="477" t="e">
        <f t="shared" si="6"/>
        <v>#REF!</v>
      </c>
      <c r="AE50" s="477" t="e">
        <f t="shared" si="6"/>
        <v>#REF!</v>
      </c>
      <c r="AF50" s="477" t="e">
        <f t="shared" si="6"/>
        <v>#REF!</v>
      </c>
      <c r="AG50" s="477" t="e">
        <f t="shared" si="6"/>
        <v>#REF!</v>
      </c>
      <c r="AH50" s="477" t="e">
        <f t="shared" si="6"/>
        <v>#REF!</v>
      </c>
      <c r="AI50" s="477" t="e">
        <f t="shared" si="6"/>
        <v>#REF!</v>
      </c>
      <c r="AJ50" s="478" t="e">
        <f>SUM(AJ51:AJ55)</f>
        <v>#REF!</v>
      </c>
    </row>
    <row r="51" spans="2:36" s="509" customFormat="1" hidden="1" x14ac:dyDescent="0.25">
      <c r="B51" s="505" t="s">
        <v>1048</v>
      </c>
      <c r="C51" s="506" t="s">
        <v>623</v>
      </c>
      <c r="D51" s="507" t="e">
        <f>BALANCE!#REF!+BALANCE!#REF!+BALANCE!#REF!</f>
        <v>#REF!</v>
      </c>
      <c r="E51" s="507" t="e">
        <f>BALANCE!#REF!+BALANCE!#REF!+BALANCE!#REF!</f>
        <v>#REF!</v>
      </c>
      <c r="F51" s="507" t="e">
        <f>BALANCE!#REF!+BALANCE!#REF!+BALANCE!#REF!</f>
        <v>#REF!</v>
      </c>
      <c r="G51" s="507" t="e">
        <f>BALANCE!#REF!+BALANCE!#REF!+BALANCE!#REF!</f>
        <v>#REF!</v>
      </c>
      <c r="H51" s="507" t="e">
        <f>BALANCE!#REF!+BALANCE!#REF!+BALANCE!#REF!</f>
        <v>#REF!</v>
      </c>
      <c r="I51" s="507" t="e">
        <f>BALANCE!#REF!+BALANCE!#REF!+BALANCE!#REF!</f>
        <v>#REF!</v>
      </c>
      <c r="J51" s="507" t="e">
        <f>BALANCE!#REF!+BALANCE!#REF!+BALANCE!#REF!</f>
        <v>#REF!</v>
      </c>
      <c r="K51" s="507" t="e">
        <f>BALANCE!#REF!+BALANCE!#REF!+BALANCE!#REF!</f>
        <v>#REF!</v>
      </c>
      <c r="L51" s="507" t="e">
        <f>BALANCE!#REF!+BALANCE!#REF!+BALANCE!#REF!</f>
        <v>#REF!</v>
      </c>
      <c r="M51" s="507" t="e">
        <f>BALANCE!#REF!+BALANCE!#REF!+BALANCE!#REF!</f>
        <v>#REF!</v>
      </c>
      <c r="N51" s="507" t="e">
        <f>BALANCE!#REF!+BALANCE!#REF!+BALANCE!#REF!</f>
        <v>#REF!</v>
      </c>
      <c r="O51" s="507" t="e">
        <f>BALANCE!#REF!+BALANCE!#REF!+BALANCE!#REF!</f>
        <v>#REF!</v>
      </c>
      <c r="P51" s="507" t="e">
        <f>BALANCE!#REF!+BALANCE!#REF!+BALANCE!#REF!</f>
        <v>#REF!</v>
      </c>
      <c r="Q51" s="507" t="e">
        <f>BALANCE!#REF!+BALANCE!#REF!+BALANCE!#REF!</f>
        <v>#REF!</v>
      </c>
      <c r="R51" s="507" t="e">
        <f>BALANCE!#REF!+BALANCE!#REF!+BALANCE!#REF!</f>
        <v>#REF!</v>
      </c>
      <c r="S51" s="507" t="e">
        <f>BALANCE!#REF!+BALANCE!#REF!+BALANCE!#REF!</f>
        <v>#REF!</v>
      </c>
      <c r="T51" s="507" t="e">
        <f>BALANCE!#REF!+BALANCE!#REF!+BALANCE!#REF!</f>
        <v>#REF!</v>
      </c>
      <c r="U51" s="507" t="e">
        <f>BALANCE!#REF!+BALANCE!#REF!+BALANCE!#REF!</f>
        <v>#REF!</v>
      </c>
      <c r="V51" s="507" t="e">
        <f>BALANCE!#REF!+BALANCE!#REF!+BALANCE!#REF!</f>
        <v>#REF!</v>
      </c>
      <c r="W51" s="507" t="e">
        <f>BALANCE!#REF!+BALANCE!#REF!+BALANCE!#REF!</f>
        <v>#REF!</v>
      </c>
      <c r="X51" s="507" t="e">
        <f>BALANCE!#REF!+BALANCE!#REF!+BALANCE!#REF!</f>
        <v>#REF!</v>
      </c>
      <c r="Y51" s="507" t="e">
        <f>BALANCE!#REF!+BALANCE!#REF!+BALANCE!#REF!</f>
        <v>#REF!</v>
      </c>
      <c r="Z51" s="507" t="e">
        <f>BALANCE!#REF!+BALANCE!#REF!+BALANCE!#REF!</f>
        <v>#REF!</v>
      </c>
      <c r="AA51" s="507" t="e">
        <f>BALANCE!#REF!+BALANCE!#REF!+BALANCE!#REF!</f>
        <v>#REF!</v>
      </c>
      <c r="AB51" s="507" t="e">
        <f>BALANCE!#REF!+BALANCE!#REF!+BALANCE!#REF!</f>
        <v>#REF!</v>
      </c>
      <c r="AC51" s="507" t="e">
        <f>BALANCE!#REF!+BALANCE!#REF!+BALANCE!#REF!</f>
        <v>#REF!</v>
      </c>
      <c r="AD51" s="507" t="e">
        <f>BALANCE!#REF!+BALANCE!#REF!+BALANCE!#REF!</f>
        <v>#REF!</v>
      </c>
      <c r="AE51" s="507" t="e">
        <f>BALANCE!#REF!+BALANCE!#REF!+BALANCE!#REF!</f>
        <v>#REF!</v>
      </c>
      <c r="AF51" s="507" t="e">
        <f>BALANCE!#REF!+BALANCE!#REF!+BALANCE!#REF!</f>
        <v>#REF!</v>
      </c>
      <c r="AG51" s="507" t="e">
        <f>BALANCE!#REF!+BALANCE!#REF!+BALANCE!#REF!</f>
        <v>#REF!</v>
      </c>
      <c r="AH51" s="507" t="e">
        <f>BALANCE!#REF!+BALANCE!#REF!+BALANCE!#REF!</f>
        <v>#REF!</v>
      </c>
      <c r="AI51" s="507" t="e">
        <f>BALANCE!#REF!+BALANCE!#REF!+BALANCE!#REF!</f>
        <v>#REF!</v>
      </c>
      <c r="AJ51" s="508" t="e">
        <f>BALANCE!#REF!+BALANCE!#REF!+BALANCE!#REF!</f>
        <v>#REF!</v>
      </c>
    </row>
    <row r="52" spans="2:36" s="509" customFormat="1" hidden="1" x14ac:dyDescent="0.25">
      <c r="B52" s="505" t="s">
        <v>1049</v>
      </c>
      <c r="C52" s="506" t="s">
        <v>625</v>
      </c>
      <c r="D52" s="507" t="e">
        <f>BALANCE!#REF!+BALANCE!#REF!+BALANCE!#REF!</f>
        <v>#REF!</v>
      </c>
      <c r="E52" s="507" t="e">
        <f>BALANCE!#REF!+BALANCE!#REF!+BALANCE!#REF!</f>
        <v>#REF!</v>
      </c>
      <c r="F52" s="507" t="e">
        <f>BALANCE!#REF!+BALANCE!#REF!+BALANCE!#REF!</f>
        <v>#REF!</v>
      </c>
      <c r="G52" s="507" t="e">
        <f>BALANCE!#REF!+BALANCE!#REF!+BALANCE!#REF!</f>
        <v>#REF!</v>
      </c>
      <c r="H52" s="507" t="e">
        <f>BALANCE!#REF!+BALANCE!#REF!+BALANCE!#REF!</f>
        <v>#REF!</v>
      </c>
      <c r="I52" s="507" t="e">
        <f>BALANCE!#REF!+BALANCE!#REF!+BALANCE!#REF!</f>
        <v>#REF!</v>
      </c>
      <c r="J52" s="507" t="e">
        <f>BALANCE!#REF!+BALANCE!#REF!+BALANCE!#REF!</f>
        <v>#REF!</v>
      </c>
      <c r="K52" s="507" t="e">
        <f>BALANCE!#REF!+BALANCE!#REF!+BALANCE!#REF!</f>
        <v>#REF!</v>
      </c>
      <c r="L52" s="507" t="e">
        <f>BALANCE!#REF!+BALANCE!#REF!+BALANCE!#REF!</f>
        <v>#REF!</v>
      </c>
      <c r="M52" s="507" t="e">
        <f>BALANCE!#REF!+BALANCE!#REF!+BALANCE!#REF!</f>
        <v>#REF!</v>
      </c>
      <c r="N52" s="507" t="e">
        <f>BALANCE!#REF!+BALANCE!#REF!+BALANCE!#REF!</f>
        <v>#REF!</v>
      </c>
      <c r="O52" s="507" t="e">
        <f>BALANCE!#REF!+BALANCE!#REF!+BALANCE!#REF!</f>
        <v>#REF!</v>
      </c>
      <c r="P52" s="507" t="e">
        <f>BALANCE!#REF!+BALANCE!#REF!+BALANCE!#REF!</f>
        <v>#REF!</v>
      </c>
      <c r="Q52" s="507" t="e">
        <f>BALANCE!#REF!+BALANCE!#REF!+BALANCE!#REF!</f>
        <v>#REF!</v>
      </c>
      <c r="R52" s="507" t="e">
        <f>BALANCE!#REF!+BALANCE!#REF!+BALANCE!#REF!</f>
        <v>#REF!</v>
      </c>
      <c r="S52" s="507" t="e">
        <f>BALANCE!#REF!+BALANCE!#REF!+BALANCE!#REF!</f>
        <v>#REF!</v>
      </c>
      <c r="T52" s="507" t="e">
        <f>BALANCE!#REF!+BALANCE!#REF!+BALANCE!#REF!</f>
        <v>#REF!</v>
      </c>
      <c r="U52" s="507" t="e">
        <f>BALANCE!#REF!+BALANCE!#REF!+BALANCE!#REF!</f>
        <v>#REF!</v>
      </c>
      <c r="V52" s="507" t="e">
        <f>BALANCE!#REF!+BALANCE!#REF!+BALANCE!#REF!</f>
        <v>#REF!</v>
      </c>
      <c r="W52" s="507" t="e">
        <f>BALANCE!#REF!+BALANCE!#REF!+BALANCE!#REF!</f>
        <v>#REF!</v>
      </c>
      <c r="X52" s="507" t="e">
        <f>BALANCE!#REF!+BALANCE!#REF!+BALANCE!#REF!</f>
        <v>#REF!</v>
      </c>
      <c r="Y52" s="507" t="e">
        <f>BALANCE!#REF!+BALANCE!#REF!+BALANCE!#REF!</f>
        <v>#REF!</v>
      </c>
      <c r="Z52" s="507" t="e">
        <f>BALANCE!#REF!+BALANCE!#REF!+BALANCE!#REF!</f>
        <v>#REF!</v>
      </c>
      <c r="AA52" s="507" t="e">
        <f>BALANCE!#REF!+BALANCE!#REF!+BALANCE!#REF!</f>
        <v>#REF!</v>
      </c>
      <c r="AB52" s="507" t="e">
        <f>BALANCE!#REF!+BALANCE!#REF!+BALANCE!#REF!</f>
        <v>#REF!</v>
      </c>
      <c r="AC52" s="507" t="e">
        <f>BALANCE!#REF!+BALANCE!#REF!+BALANCE!#REF!</f>
        <v>#REF!</v>
      </c>
      <c r="AD52" s="507" t="e">
        <f>BALANCE!#REF!+BALANCE!#REF!+BALANCE!#REF!</f>
        <v>#REF!</v>
      </c>
      <c r="AE52" s="507" t="e">
        <f>BALANCE!#REF!+BALANCE!#REF!+BALANCE!#REF!</f>
        <v>#REF!</v>
      </c>
      <c r="AF52" s="507" t="e">
        <f>BALANCE!#REF!+BALANCE!#REF!+BALANCE!#REF!</f>
        <v>#REF!</v>
      </c>
      <c r="AG52" s="507" t="e">
        <f>BALANCE!#REF!+BALANCE!#REF!+BALANCE!#REF!</f>
        <v>#REF!</v>
      </c>
      <c r="AH52" s="507" t="e">
        <f>BALANCE!#REF!+BALANCE!#REF!+BALANCE!#REF!</f>
        <v>#REF!</v>
      </c>
      <c r="AI52" s="507" t="e">
        <f>BALANCE!#REF!+BALANCE!#REF!+BALANCE!#REF!</f>
        <v>#REF!</v>
      </c>
      <c r="AJ52" s="508" t="e">
        <f>BALANCE!#REF!+BALANCE!#REF!+BALANCE!#REF!</f>
        <v>#REF!</v>
      </c>
    </row>
    <row r="53" spans="2:36" s="509" customFormat="1" hidden="1" x14ac:dyDescent="0.25">
      <c r="B53" s="505" t="s">
        <v>1050</v>
      </c>
      <c r="C53" s="506" t="s">
        <v>627</v>
      </c>
      <c r="D53" s="507" t="e">
        <f>BALANCE!#REF!+BALANCE!#REF!+BALANCE!#REF!</f>
        <v>#REF!</v>
      </c>
      <c r="E53" s="507" t="e">
        <f>BALANCE!#REF!+BALANCE!#REF!+BALANCE!#REF!</f>
        <v>#REF!</v>
      </c>
      <c r="F53" s="507" t="e">
        <f>BALANCE!#REF!+BALANCE!#REF!+BALANCE!#REF!</f>
        <v>#REF!</v>
      </c>
      <c r="G53" s="507" t="e">
        <f>BALANCE!#REF!+BALANCE!#REF!+BALANCE!#REF!</f>
        <v>#REF!</v>
      </c>
      <c r="H53" s="507" t="e">
        <f>BALANCE!#REF!+BALANCE!#REF!+BALANCE!#REF!</f>
        <v>#REF!</v>
      </c>
      <c r="I53" s="507" t="e">
        <f>BALANCE!#REF!+BALANCE!#REF!+BALANCE!#REF!</f>
        <v>#REF!</v>
      </c>
      <c r="J53" s="507" t="e">
        <f>BALANCE!#REF!+BALANCE!#REF!+BALANCE!#REF!</f>
        <v>#REF!</v>
      </c>
      <c r="K53" s="507" t="e">
        <f>BALANCE!#REF!+BALANCE!#REF!+BALANCE!#REF!</f>
        <v>#REF!</v>
      </c>
      <c r="L53" s="507" t="e">
        <f>BALANCE!#REF!+BALANCE!#REF!+BALANCE!#REF!</f>
        <v>#REF!</v>
      </c>
      <c r="M53" s="507" t="e">
        <f>BALANCE!#REF!+BALANCE!#REF!+BALANCE!#REF!</f>
        <v>#REF!</v>
      </c>
      <c r="N53" s="507" t="e">
        <f>BALANCE!#REF!+BALANCE!#REF!+BALANCE!#REF!</f>
        <v>#REF!</v>
      </c>
      <c r="O53" s="507" t="e">
        <f>BALANCE!#REF!+BALANCE!#REF!+BALANCE!#REF!</f>
        <v>#REF!</v>
      </c>
      <c r="P53" s="507" t="e">
        <f>BALANCE!#REF!+BALANCE!#REF!+BALANCE!#REF!</f>
        <v>#REF!</v>
      </c>
      <c r="Q53" s="507" t="e">
        <f>BALANCE!#REF!+BALANCE!#REF!+BALANCE!#REF!</f>
        <v>#REF!</v>
      </c>
      <c r="R53" s="507" t="e">
        <f>BALANCE!#REF!+BALANCE!#REF!+BALANCE!#REF!</f>
        <v>#REF!</v>
      </c>
      <c r="S53" s="507" t="e">
        <f>BALANCE!#REF!+BALANCE!#REF!+BALANCE!#REF!</f>
        <v>#REF!</v>
      </c>
      <c r="T53" s="507" t="e">
        <f>BALANCE!#REF!+BALANCE!#REF!+BALANCE!#REF!</f>
        <v>#REF!</v>
      </c>
      <c r="U53" s="507" t="e">
        <f>BALANCE!#REF!+BALANCE!#REF!+BALANCE!#REF!</f>
        <v>#REF!</v>
      </c>
      <c r="V53" s="507" t="e">
        <f>BALANCE!#REF!+BALANCE!#REF!+BALANCE!#REF!</f>
        <v>#REF!</v>
      </c>
      <c r="W53" s="507" t="e">
        <f>BALANCE!#REF!+BALANCE!#REF!+BALANCE!#REF!</f>
        <v>#REF!</v>
      </c>
      <c r="X53" s="507" t="e">
        <f>BALANCE!#REF!+BALANCE!#REF!+BALANCE!#REF!</f>
        <v>#REF!</v>
      </c>
      <c r="Y53" s="507" t="e">
        <f>BALANCE!#REF!+BALANCE!#REF!+BALANCE!#REF!</f>
        <v>#REF!</v>
      </c>
      <c r="Z53" s="507" t="e">
        <f>BALANCE!#REF!+BALANCE!#REF!+BALANCE!#REF!</f>
        <v>#REF!</v>
      </c>
      <c r="AA53" s="507" t="e">
        <f>BALANCE!#REF!+BALANCE!#REF!+BALANCE!#REF!</f>
        <v>#REF!</v>
      </c>
      <c r="AB53" s="507" t="e">
        <f>BALANCE!#REF!+BALANCE!#REF!+BALANCE!#REF!</f>
        <v>#REF!</v>
      </c>
      <c r="AC53" s="507" t="e">
        <f>BALANCE!#REF!+BALANCE!#REF!+BALANCE!#REF!</f>
        <v>#REF!</v>
      </c>
      <c r="AD53" s="507" t="e">
        <f>BALANCE!#REF!+BALANCE!#REF!+BALANCE!#REF!</f>
        <v>#REF!</v>
      </c>
      <c r="AE53" s="507" t="e">
        <f>BALANCE!#REF!+BALANCE!#REF!+BALANCE!#REF!</f>
        <v>#REF!</v>
      </c>
      <c r="AF53" s="507" t="e">
        <f>BALANCE!#REF!+BALANCE!#REF!+BALANCE!#REF!</f>
        <v>#REF!</v>
      </c>
      <c r="AG53" s="507" t="e">
        <f>BALANCE!#REF!+BALANCE!#REF!+BALANCE!#REF!</f>
        <v>#REF!</v>
      </c>
      <c r="AH53" s="507" t="e">
        <f>BALANCE!#REF!+BALANCE!#REF!+BALANCE!#REF!</f>
        <v>#REF!</v>
      </c>
      <c r="AI53" s="507" t="e">
        <f>BALANCE!#REF!+BALANCE!#REF!+BALANCE!#REF!</f>
        <v>#REF!</v>
      </c>
      <c r="AJ53" s="508" t="e">
        <f>BALANCE!#REF!+BALANCE!#REF!+BALANCE!#REF!</f>
        <v>#REF!</v>
      </c>
    </row>
    <row r="54" spans="2:36" s="509" customFormat="1" hidden="1" x14ac:dyDescent="0.25">
      <c r="B54" s="505" t="s">
        <v>1051</v>
      </c>
      <c r="C54" s="506" t="s">
        <v>629</v>
      </c>
      <c r="D54" s="507" t="e">
        <f>BALANCE!#REF!+BALANCE!#REF!+BALANCE!#REF!</f>
        <v>#REF!</v>
      </c>
      <c r="E54" s="507" t="e">
        <f>BALANCE!#REF!+BALANCE!#REF!+BALANCE!#REF!</f>
        <v>#REF!</v>
      </c>
      <c r="F54" s="507" t="e">
        <f>BALANCE!#REF!+BALANCE!#REF!+BALANCE!#REF!</f>
        <v>#REF!</v>
      </c>
      <c r="G54" s="507" t="e">
        <f>BALANCE!#REF!+BALANCE!#REF!+BALANCE!#REF!</f>
        <v>#REF!</v>
      </c>
      <c r="H54" s="507" t="e">
        <f>BALANCE!#REF!+BALANCE!#REF!+BALANCE!#REF!</f>
        <v>#REF!</v>
      </c>
      <c r="I54" s="507" t="e">
        <f>BALANCE!#REF!+BALANCE!#REF!+BALANCE!#REF!</f>
        <v>#REF!</v>
      </c>
      <c r="J54" s="507" t="e">
        <f>BALANCE!#REF!+BALANCE!#REF!+BALANCE!#REF!</f>
        <v>#REF!</v>
      </c>
      <c r="K54" s="507" t="e">
        <f>BALANCE!#REF!+BALANCE!#REF!+BALANCE!#REF!</f>
        <v>#REF!</v>
      </c>
      <c r="L54" s="507" t="e">
        <f>BALANCE!#REF!+BALANCE!#REF!+BALANCE!#REF!</f>
        <v>#REF!</v>
      </c>
      <c r="M54" s="507" t="e">
        <f>BALANCE!#REF!+BALANCE!#REF!+BALANCE!#REF!</f>
        <v>#REF!</v>
      </c>
      <c r="N54" s="507" t="e">
        <f>BALANCE!#REF!+BALANCE!#REF!+BALANCE!#REF!</f>
        <v>#REF!</v>
      </c>
      <c r="O54" s="507" t="e">
        <f>BALANCE!#REF!+BALANCE!#REF!+BALANCE!#REF!</f>
        <v>#REF!</v>
      </c>
      <c r="P54" s="507" t="e">
        <f>BALANCE!#REF!+BALANCE!#REF!+BALANCE!#REF!</f>
        <v>#REF!</v>
      </c>
      <c r="Q54" s="507" t="e">
        <f>BALANCE!#REF!+BALANCE!#REF!+BALANCE!#REF!</f>
        <v>#REF!</v>
      </c>
      <c r="R54" s="507" t="e">
        <f>BALANCE!#REF!+BALANCE!#REF!+BALANCE!#REF!</f>
        <v>#REF!</v>
      </c>
      <c r="S54" s="507" t="e">
        <f>BALANCE!#REF!+BALANCE!#REF!+BALANCE!#REF!</f>
        <v>#REF!</v>
      </c>
      <c r="T54" s="507" t="e">
        <f>BALANCE!#REF!+BALANCE!#REF!+BALANCE!#REF!</f>
        <v>#REF!</v>
      </c>
      <c r="U54" s="507" t="e">
        <f>BALANCE!#REF!+BALANCE!#REF!+BALANCE!#REF!</f>
        <v>#REF!</v>
      </c>
      <c r="V54" s="507" t="e">
        <f>BALANCE!#REF!+BALANCE!#REF!+BALANCE!#REF!</f>
        <v>#REF!</v>
      </c>
      <c r="W54" s="507" t="e">
        <f>BALANCE!#REF!+BALANCE!#REF!+BALANCE!#REF!</f>
        <v>#REF!</v>
      </c>
      <c r="X54" s="507" t="e">
        <f>BALANCE!#REF!+BALANCE!#REF!+BALANCE!#REF!</f>
        <v>#REF!</v>
      </c>
      <c r="Y54" s="507" t="e">
        <f>BALANCE!#REF!+BALANCE!#REF!+BALANCE!#REF!</f>
        <v>#REF!</v>
      </c>
      <c r="Z54" s="507" t="e">
        <f>BALANCE!#REF!+BALANCE!#REF!+BALANCE!#REF!</f>
        <v>#REF!</v>
      </c>
      <c r="AA54" s="507" t="e">
        <f>BALANCE!#REF!+BALANCE!#REF!+BALANCE!#REF!</f>
        <v>#REF!</v>
      </c>
      <c r="AB54" s="507" t="e">
        <f>BALANCE!#REF!+BALANCE!#REF!+BALANCE!#REF!</f>
        <v>#REF!</v>
      </c>
      <c r="AC54" s="507" t="e">
        <f>BALANCE!#REF!+BALANCE!#REF!+BALANCE!#REF!</f>
        <v>#REF!</v>
      </c>
      <c r="AD54" s="507" t="e">
        <f>BALANCE!#REF!+BALANCE!#REF!+BALANCE!#REF!</f>
        <v>#REF!</v>
      </c>
      <c r="AE54" s="507" t="e">
        <f>BALANCE!#REF!+BALANCE!#REF!+BALANCE!#REF!</f>
        <v>#REF!</v>
      </c>
      <c r="AF54" s="507" t="e">
        <f>BALANCE!#REF!+BALANCE!#REF!+BALANCE!#REF!</f>
        <v>#REF!</v>
      </c>
      <c r="AG54" s="507" t="e">
        <f>BALANCE!#REF!+BALANCE!#REF!+BALANCE!#REF!</f>
        <v>#REF!</v>
      </c>
      <c r="AH54" s="507" t="e">
        <f>BALANCE!#REF!+BALANCE!#REF!+BALANCE!#REF!</f>
        <v>#REF!</v>
      </c>
      <c r="AI54" s="507" t="e">
        <f>BALANCE!#REF!+BALANCE!#REF!+BALANCE!#REF!</f>
        <v>#REF!</v>
      </c>
      <c r="AJ54" s="508" t="e">
        <f>BALANCE!#REF!+BALANCE!#REF!+BALANCE!#REF!</f>
        <v>#REF!</v>
      </c>
    </row>
    <row r="55" spans="2:36" s="509" customFormat="1" hidden="1" x14ac:dyDescent="0.25">
      <c r="B55" s="505" t="s">
        <v>1052</v>
      </c>
      <c r="C55" s="506" t="s">
        <v>631</v>
      </c>
      <c r="D55" s="507" t="e">
        <f>BALANCE!#REF!+BALANCE!#REF!+BALANCE!#REF!</f>
        <v>#REF!</v>
      </c>
      <c r="E55" s="507" t="e">
        <f>BALANCE!#REF!+BALANCE!#REF!+BALANCE!#REF!</f>
        <v>#REF!</v>
      </c>
      <c r="F55" s="507" t="e">
        <f>BALANCE!#REF!+BALANCE!#REF!+BALANCE!#REF!</f>
        <v>#REF!</v>
      </c>
      <c r="G55" s="507" t="e">
        <f>BALANCE!#REF!+BALANCE!#REF!+BALANCE!#REF!</f>
        <v>#REF!</v>
      </c>
      <c r="H55" s="507" t="e">
        <f>BALANCE!#REF!+BALANCE!#REF!+BALANCE!#REF!</f>
        <v>#REF!</v>
      </c>
      <c r="I55" s="507" t="e">
        <f>BALANCE!#REF!+BALANCE!#REF!+BALANCE!#REF!</f>
        <v>#REF!</v>
      </c>
      <c r="J55" s="507" t="e">
        <f>BALANCE!#REF!+BALANCE!#REF!+BALANCE!#REF!</f>
        <v>#REF!</v>
      </c>
      <c r="K55" s="507" t="e">
        <f>BALANCE!#REF!+BALANCE!#REF!+BALANCE!#REF!</f>
        <v>#REF!</v>
      </c>
      <c r="L55" s="507" t="e">
        <f>BALANCE!#REF!+BALANCE!#REF!+BALANCE!#REF!</f>
        <v>#REF!</v>
      </c>
      <c r="M55" s="507" t="e">
        <f>BALANCE!#REF!+BALANCE!#REF!+BALANCE!#REF!</f>
        <v>#REF!</v>
      </c>
      <c r="N55" s="507" t="e">
        <f>BALANCE!#REF!+BALANCE!#REF!+BALANCE!#REF!</f>
        <v>#REF!</v>
      </c>
      <c r="O55" s="507" t="e">
        <f>BALANCE!#REF!+BALANCE!#REF!+BALANCE!#REF!</f>
        <v>#REF!</v>
      </c>
      <c r="P55" s="507" t="e">
        <f>BALANCE!#REF!+BALANCE!#REF!+BALANCE!#REF!</f>
        <v>#REF!</v>
      </c>
      <c r="Q55" s="507" t="e">
        <f>BALANCE!#REF!+BALANCE!#REF!+BALANCE!#REF!</f>
        <v>#REF!</v>
      </c>
      <c r="R55" s="507" t="e">
        <f>BALANCE!#REF!+BALANCE!#REF!+BALANCE!#REF!</f>
        <v>#REF!</v>
      </c>
      <c r="S55" s="507" t="e">
        <f>BALANCE!#REF!+BALANCE!#REF!+BALANCE!#REF!</f>
        <v>#REF!</v>
      </c>
      <c r="T55" s="507" t="e">
        <f>BALANCE!#REF!+BALANCE!#REF!+BALANCE!#REF!</f>
        <v>#REF!</v>
      </c>
      <c r="U55" s="507" t="e">
        <f>BALANCE!#REF!+BALANCE!#REF!+BALANCE!#REF!</f>
        <v>#REF!</v>
      </c>
      <c r="V55" s="507" t="e">
        <f>BALANCE!#REF!+BALANCE!#REF!+BALANCE!#REF!</f>
        <v>#REF!</v>
      </c>
      <c r="W55" s="507" t="e">
        <f>BALANCE!#REF!+BALANCE!#REF!+BALANCE!#REF!</f>
        <v>#REF!</v>
      </c>
      <c r="X55" s="507" t="e">
        <f>BALANCE!#REF!+BALANCE!#REF!+BALANCE!#REF!</f>
        <v>#REF!</v>
      </c>
      <c r="Y55" s="507" t="e">
        <f>BALANCE!#REF!+BALANCE!#REF!+BALANCE!#REF!</f>
        <v>#REF!</v>
      </c>
      <c r="Z55" s="507" t="e">
        <f>BALANCE!#REF!+BALANCE!#REF!+BALANCE!#REF!</f>
        <v>#REF!</v>
      </c>
      <c r="AA55" s="507" t="e">
        <f>BALANCE!#REF!+BALANCE!#REF!+BALANCE!#REF!</f>
        <v>#REF!</v>
      </c>
      <c r="AB55" s="507" t="e">
        <f>BALANCE!#REF!+BALANCE!#REF!+BALANCE!#REF!</f>
        <v>#REF!</v>
      </c>
      <c r="AC55" s="507" t="e">
        <f>BALANCE!#REF!+BALANCE!#REF!+BALANCE!#REF!</f>
        <v>#REF!</v>
      </c>
      <c r="AD55" s="507" t="e">
        <f>BALANCE!#REF!+BALANCE!#REF!+BALANCE!#REF!</f>
        <v>#REF!</v>
      </c>
      <c r="AE55" s="507" t="e">
        <f>BALANCE!#REF!+BALANCE!#REF!+BALANCE!#REF!</f>
        <v>#REF!</v>
      </c>
      <c r="AF55" s="507" t="e">
        <f>BALANCE!#REF!+BALANCE!#REF!+BALANCE!#REF!</f>
        <v>#REF!</v>
      </c>
      <c r="AG55" s="507" t="e">
        <f>BALANCE!#REF!+BALANCE!#REF!+BALANCE!#REF!</f>
        <v>#REF!</v>
      </c>
      <c r="AH55" s="507" t="e">
        <f>BALANCE!#REF!+BALANCE!#REF!+BALANCE!#REF!</f>
        <v>#REF!</v>
      </c>
      <c r="AI55" s="507" t="e">
        <f>BALANCE!#REF!+BALANCE!#REF!+BALANCE!#REF!</f>
        <v>#REF!</v>
      </c>
      <c r="AJ55" s="508" t="e">
        <f>BALANCE!#REF!+BALANCE!#REF!+BALANCE!#REF!</f>
        <v>#REF!</v>
      </c>
    </row>
    <row r="56" spans="2:36" hidden="1" x14ac:dyDescent="0.25">
      <c r="B56" s="15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383"/>
    </row>
    <row r="57" spans="2:36" x14ac:dyDescent="0.25">
      <c r="B57" s="31"/>
      <c r="C57" s="6" t="s">
        <v>1839</v>
      </c>
      <c r="D57" s="21">
        <f>SUM(D58:D62)</f>
        <v>0</v>
      </c>
      <c r="E57" s="21">
        <f t="shared" ref="E57:AI57" si="7">SUM(E58:E62)</f>
        <v>48732.665639999992</v>
      </c>
      <c r="F57" s="21">
        <f t="shared" si="7"/>
        <v>8351.5547800000004</v>
      </c>
      <c r="G57" s="21">
        <f t="shared" si="7"/>
        <v>0</v>
      </c>
      <c r="H57" s="21">
        <f t="shared" si="7"/>
        <v>57084.220419999991</v>
      </c>
      <c r="I57" s="21">
        <f t="shared" si="7"/>
        <v>0</v>
      </c>
      <c r="J57" s="21">
        <f t="shared" si="7"/>
        <v>0</v>
      </c>
      <c r="K57" s="21">
        <f t="shared" si="7"/>
        <v>0</v>
      </c>
      <c r="L57" s="21">
        <f>SUM(L58:L62)</f>
        <v>0</v>
      </c>
      <c r="M57" s="21">
        <f t="shared" si="7"/>
        <v>2958.3031900000001</v>
      </c>
      <c r="N57" s="21">
        <f t="shared" si="7"/>
        <v>413.12054000000001</v>
      </c>
      <c r="O57" s="21">
        <f t="shared" si="7"/>
        <v>0</v>
      </c>
      <c r="P57" s="21">
        <f t="shared" si="7"/>
        <v>0</v>
      </c>
      <c r="Q57" s="21">
        <f t="shared" si="7"/>
        <v>0</v>
      </c>
      <c r="R57" s="21">
        <f t="shared" si="7"/>
        <v>3371.42373</v>
      </c>
      <c r="S57" s="21">
        <f>SUM(S58:S62)</f>
        <v>0</v>
      </c>
      <c r="T57" s="21">
        <f t="shared" si="7"/>
        <v>0</v>
      </c>
      <c r="U57" s="21">
        <f t="shared" si="7"/>
        <v>0</v>
      </c>
      <c r="V57" s="21">
        <f t="shared" si="7"/>
        <v>0</v>
      </c>
      <c r="W57" s="21">
        <f t="shared" si="7"/>
        <v>0</v>
      </c>
      <c r="X57" s="21">
        <f t="shared" si="7"/>
        <v>0</v>
      </c>
      <c r="Y57" s="21">
        <f t="shared" si="7"/>
        <v>0</v>
      </c>
      <c r="Z57" s="21">
        <f t="shared" si="7"/>
        <v>0</v>
      </c>
      <c r="AA57" s="21">
        <f t="shared" si="7"/>
        <v>0</v>
      </c>
      <c r="AB57" s="21">
        <f t="shared" si="7"/>
        <v>0</v>
      </c>
      <c r="AC57" s="21">
        <f>SUM(AC58:AC62)</f>
        <v>0</v>
      </c>
      <c r="AD57" s="21">
        <f t="shared" si="7"/>
        <v>0</v>
      </c>
      <c r="AE57" s="21">
        <f t="shared" si="7"/>
        <v>60455.644149999993</v>
      </c>
      <c r="AF57" s="21">
        <f t="shared" si="7"/>
        <v>413.12054000000001</v>
      </c>
      <c r="AG57" s="21">
        <f t="shared" si="7"/>
        <v>2958.3031900000001</v>
      </c>
      <c r="AH57" s="21">
        <f t="shared" si="7"/>
        <v>0</v>
      </c>
      <c r="AI57" s="21">
        <f t="shared" si="7"/>
        <v>0</v>
      </c>
      <c r="AJ57" s="382">
        <f>SUM(AJ58:AJ62)</f>
        <v>57084.220419999991</v>
      </c>
    </row>
    <row r="58" spans="2:36" x14ac:dyDescent="0.25">
      <c r="B58" s="37" t="s">
        <v>1053</v>
      </c>
      <c r="C58" s="9" t="s">
        <v>623</v>
      </c>
      <c r="D58" s="22">
        <f>BALANCE!D117+BALANCE!D147+BALANCE!D177</f>
        <v>0</v>
      </c>
      <c r="E58" s="22">
        <f>BALANCE!E117+BALANCE!E147+BALANCE!E177</f>
        <v>106.26779000000001</v>
      </c>
      <c r="F58" s="22">
        <f>BALANCE!F117+BALANCE!F147+BALANCE!F177</f>
        <v>8.6248500000000003</v>
      </c>
      <c r="G58" s="22">
        <f>BALANCE!G117+BALANCE!G147+BALANCE!G177</f>
        <v>0</v>
      </c>
      <c r="H58" s="22">
        <f>BALANCE!H117+BALANCE!H147+BALANCE!H177</f>
        <v>114.89264</v>
      </c>
      <c r="I58" s="22">
        <f>BALANCE!I117+BALANCE!I147+BALANCE!I177</f>
        <v>0</v>
      </c>
      <c r="J58" s="22">
        <f>BALANCE!J117+BALANCE!J147+BALANCE!J177</f>
        <v>0</v>
      </c>
      <c r="K58" s="22">
        <f>BALANCE!K117+BALANCE!K147+BALANCE!K177</f>
        <v>0</v>
      </c>
      <c r="L58" s="22">
        <f>BALANCE!L117+BALANCE!L147+BALANCE!L177</f>
        <v>0</v>
      </c>
      <c r="M58" s="22">
        <f>BALANCE!M117+BALANCE!M147+BALANCE!M177</f>
        <v>13.402749999999999</v>
      </c>
      <c r="N58" s="22">
        <f>BALANCE!N117+BALANCE!N147+BALANCE!N177</f>
        <v>2.17577</v>
      </c>
      <c r="O58" s="22">
        <f>BALANCE!O117+BALANCE!O147+BALANCE!O177</f>
        <v>0</v>
      </c>
      <c r="P58" s="22">
        <f>BALANCE!P117+BALANCE!P147+BALANCE!P177</f>
        <v>0</v>
      </c>
      <c r="Q58" s="22">
        <f>BALANCE!Q117+BALANCE!Q147+BALANCE!Q177</f>
        <v>0</v>
      </c>
      <c r="R58" s="22">
        <f>BALANCE!R117+BALANCE!R147+BALANCE!R177</f>
        <v>15.578519999999999</v>
      </c>
      <c r="S58" s="22">
        <f>BALANCE!S117+BALANCE!S147+BALANCE!S177</f>
        <v>0</v>
      </c>
      <c r="T58" s="22">
        <f>BALANCE!T117+BALANCE!T147+BALANCE!T177</f>
        <v>0</v>
      </c>
      <c r="U58" s="22">
        <f>BALANCE!U117+BALANCE!U147+BALANCE!U177</f>
        <v>0</v>
      </c>
      <c r="V58" s="22">
        <f>BALANCE!V117+BALANCE!V147+BALANCE!V177</f>
        <v>0</v>
      </c>
      <c r="W58" s="22">
        <f>BALANCE!W117+BALANCE!W147+BALANCE!W177</f>
        <v>0</v>
      </c>
      <c r="X58" s="22">
        <f>BALANCE!X117+BALANCE!X147+BALANCE!X177</f>
        <v>0</v>
      </c>
      <c r="Y58" s="22">
        <f>BALANCE!Y117+BALANCE!Y147+BALANCE!Y177</f>
        <v>0</v>
      </c>
      <c r="Z58" s="22">
        <f>BALANCE!Z117+BALANCE!Z147+BALANCE!Z177</f>
        <v>0</v>
      </c>
      <c r="AA58" s="22">
        <f>BALANCE!AA117+BALANCE!AA147+BALANCE!AA177</f>
        <v>0</v>
      </c>
      <c r="AB58" s="22">
        <f>BALANCE!AB117+BALANCE!AB147+BALANCE!AB177</f>
        <v>0</v>
      </c>
      <c r="AC58" s="22">
        <f>BALANCE!AC117+BALANCE!AC147+BALANCE!AC177</f>
        <v>0</v>
      </c>
      <c r="AD58" s="22">
        <f>BALANCE!AD117+BALANCE!AD147+BALANCE!AD177</f>
        <v>0</v>
      </c>
      <c r="AE58" s="22">
        <f>BALANCE!AE117+BALANCE!AE147+BALANCE!AE177</f>
        <v>130.47116</v>
      </c>
      <c r="AF58" s="22">
        <f>BALANCE!AF117+BALANCE!AF147+BALANCE!AF177</f>
        <v>2.17577</v>
      </c>
      <c r="AG58" s="22">
        <f>BALANCE!AG117+BALANCE!AG147+BALANCE!AG177</f>
        <v>13.402749999999999</v>
      </c>
      <c r="AH58" s="22">
        <f>BALANCE!AH117+BALANCE!AH147+BALANCE!AH177</f>
        <v>0</v>
      </c>
      <c r="AI58" s="22">
        <f>BALANCE!AI117+BALANCE!AI147+BALANCE!AI177</f>
        <v>0</v>
      </c>
      <c r="AJ58" s="383">
        <f>BALANCE!AJ117+BALANCE!AJ147+BALANCE!AJ177</f>
        <v>114.89264</v>
      </c>
    </row>
    <row r="59" spans="2:36" x14ac:dyDescent="0.25">
      <c r="B59" s="37" t="s">
        <v>1054</v>
      </c>
      <c r="C59" s="9" t="s">
        <v>625</v>
      </c>
      <c r="D59" s="22">
        <f>BALANCE!D118+BALANCE!D148+BALANCE!D178</f>
        <v>0</v>
      </c>
      <c r="E59" s="22">
        <f>BALANCE!E118+BALANCE!E148+BALANCE!E178</f>
        <v>195.14849999999998</v>
      </c>
      <c r="F59" s="22">
        <f>BALANCE!F118+BALANCE!F148+BALANCE!F178</f>
        <v>164.20925</v>
      </c>
      <c r="G59" s="22">
        <f>BALANCE!G118+BALANCE!G148+BALANCE!G178</f>
        <v>0</v>
      </c>
      <c r="H59" s="22">
        <f>BALANCE!H118+BALANCE!H148+BALANCE!H178</f>
        <v>359.35775000000001</v>
      </c>
      <c r="I59" s="22">
        <f>BALANCE!I118+BALANCE!I148+BALANCE!I178</f>
        <v>0</v>
      </c>
      <c r="J59" s="22">
        <f>BALANCE!J118+BALANCE!J148+BALANCE!J178</f>
        <v>0</v>
      </c>
      <c r="K59" s="22">
        <f>BALANCE!K118+BALANCE!K148+BALANCE!K178</f>
        <v>0</v>
      </c>
      <c r="L59" s="22">
        <f>BALANCE!L118+BALANCE!L148+BALANCE!L178</f>
        <v>0</v>
      </c>
      <c r="M59" s="22">
        <f>BALANCE!M118+BALANCE!M148+BALANCE!M178</f>
        <v>21.36834</v>
      </c>
      <c r="N59" s="22">
        <f>BALANCE!N118+BALANCE!N148+BALANCE!N178</f>
        <v>3.3496100000000002</v>
      </c>
      <c r="O59" s="22">
        <f>BALANCE!O118+BALANCE!O148+BALANCE!O178</f>
        <v>0</v>
      </c>
      <c r="P59" s="22">
        <f>BALANCE!P118+BALANCE!P148+BALANCE!P178</f>
        <v>0</v>
      </c>
      <c r="Q59" s="22">
        <f>BALANCE!Q118+BALANCE!Q148+BALANCE!Q178</f>
        <v>0</v>
      </c>
      <c r="R59" s="22">
        <f>BALANCE!R118+BALANCE!R148+BALANCE!R178</f>
        <v>24.717950000000002</v>
      </c>
      <c r="S59" s="22">
        <f>BALANCE!S118+BALANCE!S148+BALANCE!S178</f>
        <v>0</v>
      </c>
      <c r="T59" s="22">
        <f>BALANCE!T118+BALANCE!T148+BALANCE!T178</f>
        <v>0</v>
      </c>
      <c r="U59" s="22">
        <f>BALANCE!U118+BALANCE!U148+BALANCE!U178</f>
        <v>0</v>
      </c>
      <c r="V59" s="22">
        <f>BALANCE!V118+BALANCE!V148+BALANCE!V178</f>
        <v>0</v>
      </c>
      <c r="W59" s="22">
        <f>BALANCE!W118+BALANCE!W148+BALANCE!W178</f>
        <v>0</v>
      </c>
      <c r="X59" s="22">
        <f>BALANCE!X118+BALANCE!X148+BALANCE!X178</f>
        <v>0</v>
      </c>
      <c r="Y59" s="22">
        <f>BALANCE!Y118+BALANCE!Y148+BALANCE!Y178</f>
        <v>0</v>
      </c>
      <c r="Z59" s="22">
        <f>BALANCE!Z118+BALANCE!Z148+BALANCE!Z178</f>
        <v>0</v>
      </c>
      <c r="AA59" s="22">
        <f>BALANCE!AA118+BALANCE!AA148+BALANCE!AA178</f>
        <v>0</v>
      </c>
      <c r="AB59" s="22">
        <f>BALANCE!AB118+BALANCE!AB148+BALANCE!AB178</f>
        <v>0</v>
      </c>
      <c r="AC59" s="22">
        <f>BALANCE!AC118+BALANCE!AC148+BALANCE!AC178</f>
        <v>0</v>
      </c>
      <c r="AD59" s="22">
        <f>BALANCE!AD118+BALANCE!AD148+BALANCE!AD178</f>
        <v>0</v>
      </c>
      <c r="AE59" s="22">
        <f>BALANCE!AE118+BALANCE!AE148+BALANCE!AE178</f>
        <v>384.07569999999998</v>
      </c>
      <c r="AF59" s="22">
        <f>BALANCE!AF118+BALANCE!AF148+BALANCE!AF178</f>
        <v>3.3496100000000002</v>
      </c>
      <c r="AG59" s="22">
        <f>BALANCE!AG118+BALANCE!AG148+BALANCE!AG178</f>
        <v>21.36834</v>
      </c>
      <c r="AH59" s="22">
        <f>BALANCE!AH118+BALANCE!AH148+BALANCE!AH178</f>
        <v>0</v>
      </c>
      <c r="AI59" s="22">
        <f>BALANCE!AI118+BALANCE!AI148+BALANCE!AI178</f>
        <v>0</v>
      </c>
      <c r="AJ59" s="383">
        <f>BALANCE!AJ118+BALANCE!AJ148+BALANCE!AJ178</f>
        <v>359.35775000000001</v>
      </c>
    </row>
    <row r="60" spans="2:36" x14ac:dyDescent="0.25">
      <c r="B60" s="37" t="s">
        <v>1055</v>
      </c>
      <c r="C60" s="9" t="s">
        <v>627</v>
      </c>
      <c r="D60" s="22">
        <f>BALANCE!D119+BALANCE!D149+BALANCE!D179</f>
        <v>0</v>
      </c>
      <c r="E60" s="22">
        <f>BALANCE!E119+BALANCE!E149+BALANCE!E179</f>
        <v>300.59755000000001</v>
      </c>
      <c r="F60" s="22">
        <f>BALANCE!F119+BALANCE!F149+BALANCE!F179</f>
        <v>53.04616</v>
      </c>
      <c r="G60" s="22">
        <f>BALANCE!G119+BALANCE!G149+BALANCE!G179</f>
        <v>0</v>
      </c>
      <c r="H60" s="22">
        <f>BALANCE!H119+BALANCE!H149+BALANCE!H179</f>
        <v>353.64371</v>
      </c>
      <c r="I60" s="22">
        <f>BALANCE!I119+BALANCE!I149+BALANCE!I179</f>
        <v>0</v>
      </c>
      <c r="J60" s="22">
        <f>BALANCE!J119+BALANCE!J149+BALANCE!J179</f>
        <v>0</v>
      </c>
      <c r="K60" s="22">
        <f>BALANCE!K119+BALANCE!K149+BALANCE!K179</f>
        <v>0</v>
      </c>
      <c r="L60" s="22">
        <f>BALANCE!L119+BALANCE!L149+BALANCE!L179</f>
        <v>0</v>
      </c>
      <c r="M60" s="22">
        <f>BALANCE!M119+BALANCE!M149+BALANCE!M179</f>
        <v>33.52861</v>
      </c>
      <c r="N60" s="22">
        <f>BALANCE!N119+BALANCE!N149+BALANCE!N179</f>
        <v>5.0848100000000001</v>
      </c>
      <c r="O60" s="22">
        <f>BALANCE!O119+BALANCE!O149+BALANCE!O179</f>
        <v>0</v>
      </c>
      <c r="P60" s="22">
        <f>BALANCE!P119+BALANCE!P149+BALANCE!P179</f>
        <v>0</v>
      </c>
      <c r="Q60" s="22">
        <f>BALANCE!Q119+BALANCE!Q149+BALANCE!Q179</f>
        <v>0</v>
      </c>
      <c r="R60" s="22">
        <f>BALANCE!R119+BALANCE!R149+BALANCE!R179</f>
        <v>38.613419999999998</v>
      </c>
      <c r="S60" s="22">
        <f>BALANCE!S119+BALANCE!S149+BALANCE!S179</f>
        <v>0</v>
      </c>
      <c r="T60" s="22">
        <f>BALANCE!T119+BALANCE!T149+BALANCE!T179</f>
        <v>0</v>
      </c>
      <c r="U60" s="22">
        <f>BALANCE!U119+BALANCE!U149+BALANCE!U179</f>
        <v>0</v>
      </c>
      <c r="V60" s="22">
        <f>BALANCE!V119+BALANCE!V149+BALANCE!V179</f>
        <v>0</v>
      </c>
      <c r="W60" s="22">
        <f>BALANCE!W119+BALANCE!W149+BALANCE!W179</f>
        <v>0</v>
      </c>
      <c r="X60" s="22">
        <f>BALANCE!X119+BALANCE!X149+BALANCE!X179</f>
        <v>0</v>
      </c>
      <c r="Y60" s="22">
        <f>BALANCE!Y119+BALANCE!Y149+BALANCE!Y179</f>
        <v>0</v>
      </c>
      <c r="Z60" s="22">
        <f>BALANCE!Z119+BALANCE!Z149+BALANCE!Z179</f>
        <v>0</v>
      </c>
      <c r="AA60" s="22">
        <f>BALANCE!AA119+BALANCE!AA149+BALANCE!AA179</f>
        <v>0</v>
      </c>
      <c r="AB60" s="22">
        <f>BALANCE!AB119+BALANCE!AB149+BALANCE!AB179</f>
        <v>0</v>
      </c>
      <c r="AC60" s="22">
        <f>BALANCE!AC119+BALANCE!AC149+BALANCE!AC179</f>
        <v>0</v>
      </c>
      <c r="AD60" s="22">
        <f>BALANCE!AD119+BALANCE!AD149+BALANCE!AD179</f>
        <v>0</v>
      </c>
      <c r="AE60" s="22">
        <f>BALANCE!AE119+BALANCE!AE149+BALANCE!AE179</f>
        <v>392.25713000000002</v>
      </c>
      <c r="AF60" s="22">
        <f>BALANCE!AF119+BALANCE!AF149+BALANCE!AF179</f>
        <v>5.0848100000000001</v>
      </c>
      <c r="AG60" s="22">
        <f>BALANCE!AG119+BALANCE!AG149+BALANCE!AG179</f>
        <v>33.52861</v>
      </c>
      <c r="AH60" s="22">
        <f>BALANCE!AH119+BALANCE!AH149+BALANCE!AH179</f>
        <v>0</v>
      </c>
      <c r="AI60" s="22">
        <f>BALANCE!AI119+BALANCE!AI149+BALANCE!AI179</f>
        <v>0</v>
      </c>
      <c r="AJ60" s="383">
        <f>BALANCE!AJ119+BALANCE!AJ149+BALANCE!AJ179</f>
        <v>353.64371</v>
      </c>
    </row>
    <row r="61" spans="2:36" x14ac:dyDescent="0.25">
      <c r="B61" s="37" t="s">
        <v>1056</v>
      </c>
      <c r="C61" s="9" t="s">
        <v>629</v>
      </c>
      <c r="D61" s="22">
        <f>BALANCE!D120+BALANCE!D150+BALANCE!D180</f>
        <v>0</v>
      </c>
      <c r="E61" s="22">
        <f>BALANCE!E120+BALANCE!E150+BALANCE!E180</f>
        <v>616.46142000000009</v>
      </c>
      <c r="F61" s="22">
        <f>BALANCE!F120+BALANCE!F150+BALANCE!F180</f>
        <v>115.33741999999999</v>
      </c>
      <c r="G61" s="22">
        <f>BALANCE!G120+BALANCE!G150+BALANCE!G180</f>
        <v>0</v>
      </c>
      <c r="H61" s="22">
        <f>BALANCE!H120+BALANCE!H150+BALANCE!H180</f>
        <v>731.79884000000004</v>
      </c>
      <c r="I61" s="22">
        <f>BALANCE!I120+BALANCE!I150+BALANCE!I180</f>
        <v>0</v>
      </c>
      <c r="J61" s="22">
        <f>BALANCE!J120+BALANCE!J150+BALANCE!J180</f>
        <v>0</v>
      </c>
      <c r="K61" s="22">
        <f>BALANCE!K120+BALANCE!K150+BALANCE!K180</f>
        <v>0</v>
      </c>
      <c r="L61" s="22">
        <f>BALANCE!L120+BALANCE!L150+BALANCE!L180</f>
        <v>0</v>
      </c>
      <c r="M61" s="22">
        <f>BALANCE!M120+BALANCE!M150+BALANCE!M180</f>
        <v>67.467889999999997</v>
      </c>
      <c r="N61" s="22">
        <f>BALANCE!N120+BALANCE!N150+BALANCE!N180</f>
        <v>10.35284</v>
      </c>
      <c r="O61" s="22">
        <f>BALANCE!O120+BALANCE!O150+BALANCE!O180</f>
        <v>0</v>
      </c>
      <c r="P61" s="22">
        <f>BALANCE!P120+BALANCE!P150+BALANCE!P180</f>
        <v>0</v>
      </c>
      <c r="Q61" s="22">
        <f>BALANCE!Q120+BALANCE!Q150+BALANCE!Q180</f>
        <v>0</v>
      </c>
      <c r="R61" s="22">
        <f>BALANCE!R120+BALANCE!R150+BALANCE!R180</f>
        <v>77.820729999999998</v>
      </c>
      <c r="S61" s="22">
        <f>BALANCE!S120+BALANCE!S150+BALANCE!S180</f>
        <v>0</v>
      </c>
      <c r="T61" s="22">
        <f>BALANCE!T120+BALANCE!T150+BALANCE!T180</f>
        <v>0</v>
      </c>
      <c r="U61" s="22">
        <f>BALANCE!U120+BALANCE!U150+BALANCE!U180</f>
        <v>0</v>
      </c>
      <c r="V61" s="22">
        <f>BALANCE!V120+BALANCE!V150+BALANCE!V180</f>
        <v>0</v>
      </c>
      <c r="W61" s="22">
        <f>BALANCE!W120+BALANCE!W150+BALANCE!W180</f>
        <v>0</v>
      </c>
      <c r="X61" s="22">
        <f>BALANCE!X120+BALANCE!X150+BALANCE!X180</f>
        <v>0</v>
      </c>
      <c r="Y61" s="22">
        <f>BALANCE!Y120+BALANCE!Y150+BALANCE!Y180</f>
        <v>0</v>
      </c>
      <c r="Z61" s="22">
        <f>BALANCE!Z120+BALANCE!Z150+BALANCE!Z180</f>
        <v>0</v>
      </c>
      <c r="AA61" s="22">
        <f>BALANCE!AA120+BALANCE!AA150+BALANCE!AA180</f>
        <v>0</v>
      </c>
      <c r="AB61" s="22">
        <f>BALANCE!AB120+BALANCE!AB150+BALANCE!AB180</f>
        <v>0</v>
      </c>
      <c r="AC61" s="22">
        <f>BALANCE!AC120+BALANCE!AC150+BALANCE!AC180</f>
        <v>0</v>
      </c>
      <c r="AD61" s="22">
        <f>BALANCE!AD120+BALANCE!AD150+BALANCE!AD180</f>
        <v>0</v>
      </c>
      <c r="AE61" s="22">
        <f>BALANCE!AE120+BALANCE!AE150+BALANCE!AE180</f>
        <v>809.61957000000007</v>
      </c>
      <c r="AF61" s="22">
        <f>BALANCE!AF120+BALANCE!AF150+BALANCE!AF180</f>
        <v>10.35284</v>
      </c>
      <c r="AG61" s="22">
        <f>BALANCE!AG120+BALANCE!AG150+BALANCE!AG180</f>
        <v>67.467889999999997</v>
      </c>
      <c r="AH61" s="22">
        <f>BALANCE!AH120+BALANCE!AH150+BALANCE!AH180</f>
        <v>0</v>
      </c>
      <c r="AI61" s="22">
        <f>BALANCE!AI120+BALANCE!AI150+BALANCE!AI180</f>
        <v>0</v>
      </c>
      <c r="AJ61" s="383">
        <f>BALANCE!AJ120+BALANCE!AJ150+BALANCE!AJ180</f>
        <v>731.79884000000004</v>
      </c>
    </row>
    <row r="62" spans="2:36" x14ac:dyDescent="0.25">
      <c r="B62" s="37" t="s">
        <v>1057</v>
      </c>
      <c r="C62" s="9" t="s">
        <v>631</v>
      </c>
      <c r="D62" s="22">
        <f>BALANCE!D121+BALANCE!D151+BALANCE!D181</f>
        <v>0</v>
      </c>
      <c r="E62" s="22">
        <f>BALANCE!E121+BALANCE!E151+BALANCE!E181</f>
        <v>47514.190379999993</v>
      </c>
      <c r="F62" s="22">
        <f>BALANCE!F121+BALANCE!F151+BALANCE!F181</f>
        <v>8010.3370999999997</v>
      </c>
      <c r="G62" s="22">
        <f>BALANCE!G121+BALANCE!G151+BALANCE!G181</f>
        <v>0</v>
      </c>
      <c r="H62" s="22">
        <f>BALANCE!H121+BALANCE!H151+BALANCE!H181</f>
        <v>55524.52747999999</v>
      </c>
      <c r="I62" s="22">
        <f>BALANCE!I121+BALANCE!I151+BALANCE!I181</f>
        <v>0</v>
      </c>
      <c r="J62" s="22">
        <f>BALANCE!J121+BALANCE!J151+BALANCE!J181</f>
        <v>0</v>
      </c>
      <c r="K62" s="22">
        <f>BALANCE!K121+BALANCE!K151+BALANCE!K181</f>
        <v>0</v>
      </c>
      <c r="L62" s="22">
        <f>BALANCE!L121+BALANCE!L151+BALANCE!L181</f>
        <v>0</v>
      </c>
      <c r="M62" s="22">
        <f>BALANCE!M121+BALANCE!M151+BALANCE!M181</f>
        <v>2822.5356000000002</v>
      </c>
      <c r="N62" s="22">
        <f>BALANCE!N121+BALANCE!N151+BALANCE!N181</f>
        <v>392.15751</v>
      </c>
      <c r="O62" s="22">
        <f>BALANCE!O121+BALANCE!O151+BALANCE!O181</f>
        <v>0</v>
      </c>
      <c r="P62" s="22">
        <f>BALANCE!P121+BALANCE!P151+BALANCE!P181</f>
        <v>0</v>
      </c>
      <c r="Q62" s="22">
        <f>BALANCE!Q121+BALANCE!Q151+BALANCE!Q181</f>
        <v>0</v>
      </c>
      <c r="R62" s="22">
        <f>BALANCE!R121+BALANCE!R151+BALANCE!R181</f>
        <v>3214.6931100000002</v>
      </c>
      <c r="S62" s="22">
        <f>BALANCE!S121+BALANCE!S151+BALANCE!S181</f>
        <v>0</v>
      </c>
      <c r="T62" s="22">
        <f>BALANCE!T121+BALANCE!T151+BALANCE!T181</f>
        <v>0</v>
      </c>
      <c r="U62" s="22">
        <f>BALANCE!U121+BALANCE!U151+BALANCE!U181</f>
        <v>0</v>
      </c>
      <c r="V62" s="22">
        <f>BALANCE!V121+BALANCE!V151+BALANCE!V181</f>
        <v>0</v>
      </c>
      <c r="W62" s="22">
        <f>BALANCE!W121+BALANCE!W151+BALANCE!W181</f>
        <v>0</v>
      </c>
      <c r="X62" s="22">
        <f>BALANCE!X121+BALANCE!X151+BALANCE!X181</f>
        <v>0</v>
      </c>
      <c r="Y62" s="22">
        <f>BALANCE!Y121+BALANCE!Y151+BALANCE!Y181</f>
        <v>0</v>
      </c>
      <c r="Z62" s="22">
        <f>BALANCE!Z121+BALANCE!Z151+BALANCE!Z181</f>
        <v>0</v>
      </c>
      <c r="AA62" s="22">
        <f>BALANCE!AA121+BALANCE!AA151+BALANCE!AA181</f>
        <v>0</v>
      </c>
      <c r="AB62" s="22">
        <f>BALANCE!AB121+BALANCE!AB151+BALANCE!AB181</f>
        <v>0</v>
      </c>
      <c r="AC62" s="22">
        <f>BALANCE!AC121+BALANCE!AC151+BALANCE!AC181</f>
        <v>0</v>
      </c>
      <c r="AD62" s="22">
        <f>BALANCE!AD121+BALANCE!AD151+BALANCE!AD181</f>
        <v>0</v>
      </c>
      <c r="AE62" s="22">
        <f>BALANCE!AE121+BALANCE!AE151+BALANCE!AE181</f>
        <v>58739.22058999999</v>
      </c>
      <c r="AF62" s="22">
        <f>BALANCE!AF121+BALANCE!AF151+BALANCE!AF181</f>
        <v>392.15751</v>
      </c>
      <c r="AG62" s="22">
        <f>BALANCE!AG121+BALANCE!AG151+BALANCE!AG181</f>
        <v>2822.5356000000002</v>
      </c>
      <c r="AH62" s="22">
        <f>BALANCE!AH121+BALANCE!AH151+BALANCE!AH181</f>
        <v>0</v>
      </c>
      <c r="AI62" s="22">
        <f>BALANCE!AI121+BALANCE!AI151+BALANCE!AI181</f>
        <v>0</v>
      </c>
      <c r="AJ62" s="383">
        <f>BALANCE!AJ121+BALANCE!AJ151+BALANCE!AJ181</f>
        <v>55524.52747999999</v>
      </c>
    </row>
    <row r="63" spans="2:36" x14ac:dyDescent="0.25">
      <c r="B63" s="37"/>
      <c r="C63" s="9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383"/>
    </row>
    <row r="64" spans="2:36" x14ac:dyDescent="0.25">
      <c r="B64" s="31"/>
      <c r="C64" s="192" t="s">
        <v>1038</v>
      </c>
      <c r="D64" s="21">
        <f>SUM(D65:D69)</f>
        <v>2513.5815600000001</v>
      </c>
      <c r="E64" s="21">
        <f t="shared" ref="E64:AI64" si="8">SUM(E65:E69)</f>
        <v>318964.05463999999</v>
      </c>
      <c r="F64" s="21">
        <f t="shared" si="8"/>
        <v>16484.798490000001</v>
      </c>
      <c r="G64" s="21">
        <f t="shared" si="8"/>
        <v>326.87979999999999</v>
      </c>
      <c r="H64" s="21">
        <f t="shared" si="8"/>
        <v>338289.31449000002</v>
      </c>
      <c r="I64" s="21">
        <f t="shared" si="8"/>
        <v>0</v>
      </c>
      <c r="J64" s="21">
        <f t="shared" si="8"/>
        <v>3554.5511700000002</v>
      </c>
      <c r="K64" s="21">
        <f t="shared" si="8"/>
        <v>0</v>
      </c>
      <c r="L64" s="21">
        <f>SUM(L65:L69)</f>
        <v>0</v>
      </c>
      <c r="M64" s="21">
        <f t="shared" si="8"/>
        <v>0</v>
      </c>
      <c r="N64" s="21">
        <f t="shared" si="8"/>
        <v>0</v>
      </c>
      <c r="O64" s="21">
        <f t="shared" si="8"/>
        <v>238.35737999999998</v>
      </c>
      <c r="P64" s="21">
        <f t="shared" si="8"/>
        <v>2868.5517300000001</v>
      </c>
      <c r="Q64" s="21">
        <f t="shared" si="8"/>
        <v>0</v>
      </c>
      <c r="R64" s="21">
        <f t="shared" si="8"/>
        <v>6661.4602799999993</v>
      </c>
      <c r="S64" s="21">
        <f>SUM(S65:S69)</f>
        <v>208.50975</v>
      </c>
      <c r="T64" s="21">
        <f t="shared" si="8"/>
        <v>0</v>
      </c>
      <c r="U64" s="21">
        <f t="shared" si="8"/>
        <v>0</v>
      </c>
      <c r="V64" s="21">
        <f t="shared" si="8"/>
        <v>0</v>
      </c>
      <c r="W64" s="21">
        <f t="shared" si="8"/>
        <v>0</v>
      </c>
      <c r="X64" s="21">
        <f t="shared" si="8"/>
        <v>0</v>
      </c>
      <c r="Y64" s="21">
        <f t="shared" si="8"/>
        <v>0</v>
      </c>
      <c r="Z64" s="21">
        <f t="shared" si="8"/>
        <v>0</v>
      </c>
      <c r="AA64" s="21">
        <f t="shared" si="8"/>
        <v>0</v>
      </c>
      <c r="AB64" s="21">
        <f t="shared" si="8"/>
        <v>0</v>
      </c>
      <c r="AC64" s="21">
        <f>SUM(AC65:AC69)</f>
        <v>0</v>
      </c>
      <c r="AD64" s="21">
        <f t="shared" si="8"/>
        <v>208.50975</v>
      </c>
      <c r="AE64" s="21">
        <f t="shared" si="8"/>
        <v>345159.28451999999</v>
      </c>
      <c r="AF64" s="21">
        <f t="shared" si="8"/>
        <v>0</v>
      </c>
      <c r="AG64" s="21">
        <f t="shared" si="8"/>
        <v>0</v>
      </c>
      <c r="AH64" s="21">
        <f t="shared" si="8"/>
        <v>0</v>
      </c>
      <c r="AI64" s="21">
        <f t="shared" si="8"/>
        <v>0</v>
      </c>
      <c r="AJ64" s="382">
        <f>SUM(AJ65:AJ69)</f>
        <v>345159.28451999999</v>
      </c>
    </row>
    <row r="65" spans="2:36" x14ac:dyDescent="0.25">
      <c r="B65" s="38" t="s">
        <v>1078</v>
      </c>
      <c r="C65" s="9" t="s">
        <v>623</v>
      </c>
      <c r="D65" s="22">
        <f>BALANCE!D369+BALANCE!D381+BALANCE!D393</f>
        <v>237.29850999999999</v>
      </c>
      <c r="E65" s="22">
        <f>BALANCE!E369+BALANCE!E381+BALANCE!E393</f>
        <v>3424.4941100000001</v>
      </c>
      <c r="F65" s="22">
        <f>BALANCE!F369+BALANCE!F381+BALANCE!F393</f>
        <v>84.914450000000002</v>
      </c>
      <c r="G65" s="22">
        <f>BALANCE!G369+BALANCE!G381+BALANCE!G393</f>
        <v>105.11102</v>
      </c>
      <c r="H65" s="22">
        <f>BALANCE!H369+BALANCE!H381+BALANCE!H393</f>
        <v>3851.8180900000002</v>
      </c>
      <c r="I65" s="22">
        <f>BALANCE!I369+BALANCE!I381+BALANCE!I393</f>
        <v>0</v>
      </c>
      <c r="J65" s="22">
        <f>BALANCE!J369+BALANCE!J381+BALANCE!J393</f>
        <v>122.09945</v>
      </c>
      <c r="K65" s="22">
        <f>BALANCE!K369+BALANCE!K381+BALANCE!K393</f>
        <v>0</v>
      </c>
      <c r="L65" s="22">
        <f>BALANCE!L369+BALANCE!L381+BALANCE!L393</f>
        <v>0</v>
      </c>
      <c r="M65" s="22">
        <f>BALANCE!M369+BALANCE!M381+BALANCE!M393</f>
        <v>0</v>
      </c>
      <c r="N65" s="22">
        <f>BALANCE!N369+BALANCE!N381+BALANCE!N393</f>
        <v>0</v>
      </c>
      <c r="O65" s="22">
        <f>BALANCE!O369+BALANCE!O381+BALANCE!O393</f>
        <v>4.7746400000000007</v>
      </c>
      <c r="P65" s="22">
        <f>BALANCE!P369+BALANCE!P381+BALANCE!P393</f>
        <v>79.777739999999994</v>
      </c>
      <c r="Q65" s="22">
        <f>BALANCE!Q369+BALANCE!Q381+BALANCE!Q393</f>
        <v>0</v>
      </c>
      <c r="R65" s="22">
        <f>BALANCE!R369+BALANCE!R381+BALANCE!R393</f>
        <v>206.65182999999999</v>
      </c>
      <c r="S65" s="22">
        <f>BALANCE!S369+BALANCE!S381+BALANCE!S393</f>
        <v>5.2141099999999998</v>
      </c>
      <c r="T65" s="22">
        <f>BALANCE!T369+BALANCE!T381+BALANCE!T393</f>
        <v>0</v>
      </c>
      <c r="U65" s="22">
        <f>BALANCE!U369+BALANCE!U381+BALANCE!U393</f>
        <v>0</v>
      </c>
      <c r="V65" s="22">
        <f>BALANCE!V369+BALANCE!V381+BALANCE!V393</f>
        <v>0</v>
      </c>
      <c r="W65" s="22">
        <f>BALANCE!W369+BALANCE!W381+BALANCE!W393</f>
        <v>0</v>
      </c>
      <c r="X65" s="22">
        <f>BALANCE!X369+BALANCE!X381+BALANCE!X393</f>
        <v>0</v>
      </c>
      <c r="Y65" s="22">
        <f>BALANCE!Y369+BALANCE!Y381+BALANCE!Y393</f>
        <v>0</v>
      </c>
      <c r="Z65" s="22">
        <f>BALANCE!Z369+BALANCE!Z381+BALANCE!Z393</f>
        <v>0</v>
      </c>
      <c r="AA65" s="22">
        <f>BALANCE!AA369+BALANCE!AA381+BALANCE!AA393</f>
        <v>0</v>
      </c>
      <c r="AB65" s="22">
        <f>BALANCE!AB369+BALANCE!AB381+BALANCE!AB393</f>
        <v>0</v>
      </c>
      <c r="AC65" s="22">
        <f>BALANCE!AC369+BALANCE!AC381+BALANCE!AC393</f>
        <v>0</v>
      </c>
      <c r="AD65" s="22">
        <f>BALANCE!AD369+BALANCE!AD381+BALANCE!AD393</f>
        <v>5.2141099999999998</v>
      </c>
      <c r="AE65" s="22">
        <f>BALANCE!AE369+BALANCE!AE381+BALANCE!AE393</f>
        <v>4063.6840299999999</v>
      </c>
      <c r="AF65" s="22">
        <f>BALANCE!AF369+BALANCE!AF381+BALANCE!AF393</f>
        <v>0</v>
      </c>
      <c r="AG65" s="22">
        <f>BALANCE!AG369+BALANCE!AG381+BALANCE!AG393</f>
        <v>0</v>
      </c>
      <c r="AH65" s="22">
        <f>BALANCE!AH369+BALANCE!AH381+BALANCE!AH393</f>
        <v>0</v>
      </c>
      <c r="AI65" s="22">
        <f>BALANCE!AI369+BALANCE!AI381+BALANCE!AI393</f>
        <v>0</v>
      </c>
      <c r="AJ65" s="383">
        <f>BALANCE!AJ369+BALANCE!AJ381+BALANCE!AJ393</f>
        <v>4063.6840300000003</v>
      </c>
    </row>
    <row r="66" spans="2:36" x14ac:dyDescent="0.25">
      <c r="B66" s="38" t="s">
        <v>1079</v>
      </c>
      <c r="C66" s="9" t="s">
        <v>625</v>
      </c>
      <c r="D66" s="22">
        <f>BALANCE!D370+BALANCE!D382+BALANCE!D394</f>
        <v>211.02430000000001</v>
      </c>
      <c r="E66" s="22">
        <f>BALANCE!E370+BALANCE!E382+BALANCE!E394</f>
        <v>5561.6897199999994</v>
      </c>
      <c r="F66" s="22">
        <f>BALANCE!F370+BALANCE!F382+BALANCE!F394</f>
        <v>177.51424</v>
      </c>
      <c r="G66" s="22">
        <f>BALANCE!G370+BALANCE!G382+BALANCE!G394</f>
        <v>17.832409999999999</v>
      </c>
      <c r="H66" s="22">
        <f>BALANCE!H370+BALANCE!H382+BALANCE!H394</f>
        <v>5968.0606699999998</v>
      </c>
      <c r="I66" s="22">
        <f>BALANCE!I370+BALANCE!I382+BALANCE!I394</f>
        <v>0</v>
      </c>
      <c r="J66" s="22">
        <f>BALANCE!J370+BALANCE!J382+BALANCE!J394</f>
        <v>234.99048999999999</v>
      </c>
      <c r="K66" s="22">
        <f>BALANCE!K370+BALANCE!K382+BALANCE!K394</f>
        <v>0</v>
      </c>
      <c r="L66" s="22">
        <f>BALANCE!L370+BALANCE!L382+BALANCE!L394</f>
        <v>0</v>
      </c>
      <c r="M66" s="22">
        <f>BALANCE!M370+BALANCE!M382+BALANCE!M394</f>
        <v>0</v>
      </c>
      <c r="N66" s="22">
        <f>BALANCE!N370+BALANCE!N382+BALANCE!N394</f>
        <v>0</v>
      </c>
      <c r="O66" s="22">
        <f>BALANCE!O370+BALANCE!O382+BALANCE!O394</f>
        <v>10.330770000000001</v>
      </c>
      <c r="P66" s="22">
        <f>BALANCE!P370+BALANCE!P382+BALANCE!P394</f>
        <v>143.66707</v>
      </c>
      <c r="Q66" s="22">
        <f>BALANCE!Q370+BALANCE!Q382+BALANCE!Q394</f>
        <v>0</v>
      </c>
      <c r="R66" s="22">
        <f>BALANCE!R370+BALANCE!R382+BALANCE!R394</f>
        <v>388.98832999999996</v>
      </c>
      <c r="S66" s="22">
        <f>BALANCE!S370+BALANCE!S382+BALANCE!S394</f>
        <v>11.173400000000001</v>
      </c>
      <c r="T66" s="22">
        <f>BALANCE!T370+BALANCE!T382+BALANCE!T394</f>
        <v>0</v>
      </c>
      <c r="U66" s="22">
        <f>BALANCE!U370+BALANCE!U382+BALANCE!U394</f>
        <v>0</v>
      </c>
      <c r="V66" s="22">
        <f>BALANCE!V370+BALANCE!V382+BALANCE!V394</f>
        <v>0</v>
      </c>
      <c r="W66" s="22">
        <f>BALANCE!W370+BALANCE!W382+BALANCE!W394</f>
        <v>0</v>
      </c>
      <c r="X66" s="22">
        <f>BALANCE!X370+BALANCE!X382+BALANCE!X394</f>
        <v>0</v>
      </c>
      <c r="Y66" s="22">
        <f>BALANCE!Y370+BALANCE!Y382+BALANCE!Y394</f>
        <v>0</v>
      </c>
      <c r="Z66" s="22">
        <f>BALANCE!Z370+BALANCE!Z382+BALANCE!Z394</f>
        <v>0</v>
      </c>
      <c r="AA66" s="22">
        <f>BALANCE!AA370+BALANCE!AA382+BALANCE!AA394</f>
        <v>0</v>
      </c>
      <c r="AB66" s="22">
        <f>BALANCE!AB370+BALANCE!AB382+BALANCE!AB394</f>
        <v>0</v>
      </c>
      <c r="AC66" s="22">
        <f>BALANCE!AC370+BALANCE!AC382+BALANCE!AC394</f>
        <v>0</v>
      </c>
      <c r="AD66" s="22">
        <f>BALANCE!AD370+BALANCE!AD382+BALANCE!AD394</f>
        <v>11.173400000000001</v>
      </c>
      <c r="AE66" s="22">
        <f>BALANCE!AE370+BALANCE!AE382+BALANCE!AE394</f>
        <v>6368.2223999999997</v>
      </c>
      <c r="AF66" s="22">
        <f>BALANCE!AF370+BALANCE!AF382+BALANCE!AF394</f>
        <v>0</v>
      </c>
      <c r="AG66" s="22">
        <f>BALANCE!AG370+BALANCE!AG382+BALANCE!AG394</f>
        <v>0</v>
      </c>
      <c r="AH66" s="22">
        <f>BALANCE!AH370+BALANCE!AH382+BALANCE!AH394</f>
        <v>0</v>
      </c>
      <c r="AI66" s="22">
        <f>BALANCE!AI370+BALANCE!AI382+BALANCE!AI394</f>
        <v>0</v>
      </c>
      <c r="AJ66" s="383">
        <f>BALANCE!AJ370+BALANCE!AJ382+BALANCE!AJ394</f>
        <v>6368.2223999999997</v>
      </c>
    </row>
    <row r="67" spans="2:36" x14ac:dyDescent="0.25">
      <c r="B67" s="38" t="s">
        <v>1080</v>
      </c>
      <c r="C67" s="9" t="s">
        <v>627</v>
      </c>
      <c r="D67" s="22">
        <f>BALANCE!D371+BALANCE!D383+BALANCE!D395</f>
        <v>339.02731999999997</v>
      </c>
      <c r="E67" s="22">
        <f>BALANCE!E371+BALANCE!E383+BALANCE!E395</f>
        <v>8553.2512499999993</v>
      </c>
      <c r="F67" s="22">
        <f>BALANCE!F371+BALANCE!F383+BALANCE!F395</f>
        <v>338.50265999999999</v>
      </c>
      <c r="G67" s="22">
        <f>BALANCE!G371+BALANCE!G383+BALANCE!G395</f>
        <v>0.89822000000000002</v>
      </c>
      <c r="H67" s="22">
        <f>BALANCE!H371+BALANCE!H383+BALANCE!H395</f>
        <v>9231.6794499999978</v>
      </c>
      <c r="I67" s="22">
        <f>BALANCE!I371+BALANCE!I383+BALANCE!I395</f>
        <v>0</v>
      </c>
      <c r="J67" s="22">
        <f>BALANCE!J371+BALANCE!J383+BALANCE!J395</f>
        <v>364.74070999999998</v>
      </c>
      <c r="K67" s="22">
        <f>BALANCE!K371+BALANCE!K383+BALANCE!K395</f>
        <v>0</v>
      </c>
      <c r="L67" s="22">
        <f>BALANCE!L371+BALANCE!L383+BALANCE!L395</f>
        <v>0</v>
      </c>
      <c r="M67" s="22">
        <f>BALANCE!M371+BALANCE!M383+BALANCE!M395</f>
        <v>0</v>
      </c>
      <c r="N67" s="22">
        <f>BALANCE!N371+BALANCE!N383+BALANCE!N395</f>
        <v>0</v>
      </c>
      <c r="O67" s="22">
        <f>BALANCE!O371+BALANCE!O383+BALANCE!O395</f>
        <v>17.992050000000003</v>
      </c>
      <c r="P67" s="22">
        <f>BALANCE!P371+BALANCE!P383+BALANCE!P395</f>
        <v>220.81462999999999</v>
      </c>
      <c r="Q67" s="22">
        <f>BALANCE!Q371+BALANCE!Q383+BALANCE!Q395</f>
        <v>0</v>
      </c>
      <c r="R67" s="22">
        <f>BALANCE!R371+BALANCE!R383+BALANCE!R395</f>
        <v>603.54738999999995</v>
      </c>
      <c r="S67" s="22">
        <f>BALANCE!S371+BALANCE!S383+BALANCE!S395</f>
        <v>17.262160000000002</v>
      </c>
      <c r="T67" s="22">
        <f>BALANCE!T371+BALANCE!T383+BALANCE!T395</f>
        <v>0</v>
      </c>
      <c r="U67" s="22">
        <f>BALANCE!U371+BALANCE!U383+BALANCE!U395</f>
        <v>0</v>
      </c>
      <c r="V67" s="22">
        <f>BALANCE!V371+BALANCE!V383+BALANCE!V395</f>
        <v>0</v>
      </c>
      <c r="W67" s="22">
        <f>BALANCE!W371+BALANCE!W383+BALANCE!W395</f>
        <v>0</v>
      </c>
      <c r="X67" s="22">
        <f>BALANCE!X371+BALANCE!X383+BALANCE!X395</f>
        <v>0</v>
      </c>
      <c r="Y67" s="22">
        <f>BALANCE!Y371+BALANCE!Y383+BALANCE!Y395</f>
        <v>0</v>
      </c>
      <c r="Z67" s="22">
        <f>BALANCE!Z371+BALANCE!Z383+BALANCE!Z395</f>
        <v>0</v>
      </c>
      <c r="AA67" s="22">
        <f>BALANCE!AA371+BALANCE!AA383+BALANCE!AA395</f>
        <v>0</v>
      </c>
      <c r="AB67" s="22">
        <f>BALANCE!AB371+BALANCE!AB383+BALANCE!AB395</f>
        <v>0</v>
      </c>
      <c r="AC67" s="22">
        <f>BALANCE!AC371+BALANCE!AC383+BALANCE!AC395</f>
        <v>0</v>
      </c>
      <c r="AD67" s="22">
        <f>BALANCE!AD371+BALANCE!AD383+BALANCE!AD395</f>
        <v>17.262160000000002</v>
      </c>
      <c r="AE67" s="22">
        <f>BALANCE!AE371+BALANCE!AE383+BALANCE!AE395</f>
        <v>9852.4889999999978</v>
      </c>
      <c r="AF67" s="22">
        <f>BALANCE!AF371+BALANCE!AF383+BALANCE!AF395</f>
        <v>0</v>
      </c>
      <c r="AG67" s="22">
        <f>BALANCE!AG371+BALANCE!AG383+BALANCE!AG395</f>
        <v>0</v>
      </c>
      <c r="AH67" s="22">
        <f>BALANCE!AH371+BALANCE!AH383+BALANCE!AH395</f>
        <v>0</v>
      </c>
      <c r="AI67" s="22">
        <f>BALANCE!AI371+BALANCE!AI383+BALANCE!AI395</f>
        <v>0</v>
      </c>
      <c r="AJ67" s="383">
        <f>BALANCE!AJ371+BALANCE!AJ383+BALANCE!AJ395</f>
        <v>9852.4889999999978</v>
      </c>
    </row>
    <row r="68" spans="2:36" x14ac:dyDescent="0.25">
      <c r="B68" s="38" t="s">
        <v>1081</v>
      </c>
      <c r="C68" s="9" t="s">
        <v>629</v>
      </c>
      <c r="D68" s="22">
        <f>BALANCE!D372+BALANCE!D384+BALANCE!D396</f>
        <v>826.38760000000002</v>
      </c>
      <c r="E68" s="22">
        <f>BALANCE!E372+BALANCE!E384+BALANCE!E396</f>
        <v>18322.272199999999</v>
      </c>
      <c r="F68" s="22">
        <f>BALANCE!F372+BALANCE!F384+BALANCE!F396</f>
        <v>889.50071000000003</v>
      </c>
      <c r="G68" s="22">
        <f>BALANCE!G372+BALANCE!G384+BALANCE!G396</f>
        <v>30.30301</v>
      </c>
      <c r="H68" s="22">
        <f>BALANCE!H372+BALANCE!H384+BALANCE!H396</f>
        <v>20068.463520000001</v>
      </c>
      <c r="I68" s="22">
        <f>BALANCE!I372+BALANCE!I384+BALANCE!I396</f>
        <v>0</v>
      </c>
      <c r="J68" s="22">
        <f>BALANCE!J372+BALANCE!J384+BALANCE!J396</f>
        <v>726.60103000000004</v>
      </c>
      <c r="K68" s="22">
        <f>BALANCE!K372+BALANCE!K384+BALANCE!K396</f>
        <v>0</v>
      </c>
      <c r="L68" s="22">
        <f>BALANCE!L372+BALANCE!L384+BALANCE!L396</f>
        <v>0</v>
      </c>
      <c r="M68" s="22">
        <f>BALANCE!M372+BALANCE!M384+BALANCE!M396</f>
        <v>0</v>
      </c>
      <c r="N68" s="22">
        <f>BALANCE!N372+BALANCE!N384+BALANCE!N396</f>
        <v>0</v>
      </c>
      <c r="O68" s="22">
        <f>BALANCE!O372+BALANCE!O384+BALANCE!O396</f>
        <v>39.4619</v>
      </c>
      <c r="P68" s="22">
        <f>BALANCE!P372+BALANCE!P384+BALANCE!P396</f>
        <v>466.27722999999997</v>
      </c>
      <c r="Q68" s="22">
        <f>BALANCE!Q372+BALANCE!Q384+BALANCE!Q396</f>
        <v>0</v>
      </c>
      <c r="R68" s="22">
        <f>BALANCE!R372+BALANCE!R384+BALANCE!R396</f>
        <v>1232.34016</v>
      </c>
      <c r="S68" s="22">
        <f>BALANCE!S372+BALANCE!S384+BALANCE!S396</f>
        <v>35.258879999999998</v>
      </c>
      <c r="T68" s="22">
        <f>BALANCE!T372+BALANCE!T384+BALANCE!T396</f>
        <v>0</v>
      </c>
      <c r="U68" s="22">
        <f>BALANCE!U372+BALANCE!U384+BALANCE!U396</f>
        <v>0</v>
      </c>
      <c r="V68" s="22">
        <f>BALANCE!V372+BALANCE!V384+BALANCE!V396</f>
        <v>0</v>
      </c>
      <c r="W68" s="22">
        <f>BALANCE!W372+BALANCE!W384+BALANCE!W396</f>
        <v>0</v>
      </c>
      <c r="X68" s="22">
        <f>BALANCE!X372+BALANCE!X384+BALANCE!X396</f>
        <v>0</v>
      </c>
      <c r="Y68" s="22">
        <f>BALANCE!Y372+BALANCE!Y384+BALANCE!Y396</f>
        <v>0</v>
      </c>
      <c r="Z68" s="22">
        <f>BALANCE!Z372+BALANCE!Z384+BALANCE!Z396</f>
        <v>0</v>
      </c>
      <c r="AA68" s="22">
        <f>BALANCE!AA372+BALANCE!AA384+BALANCE!AA396</f>
        <v>0</v>
      </c>
      <c r="AB68" s="22">
        <f>BALANCE!AB372+BALANCE!AB384+BALANCE!AB396</f>
        <v>0</v>
      </c>
      <c r="AC68" s="22">
        <f>BALANCE!AC372+BALANCE!AC384+BALANCE!AC396</f>
        <v>0</v>
      </c>
      <c r="AD68" s="22">
        <f>BALANCE!AD372+BALANCE!AD384+BALANCE!AD396</f>
        <v>35.258879999999998</v>
      </c>
      <c r="AE68" s="22">
        <f>BALANCE!AE372+BALANCE!AE384+BALANCE!AE396</f>
        <v>21336.062560000002</v>
      </c>
      <c r="AF68" s="22">
        <f>BALANCE!AF372+BALANCE!AF384+BALANCE!AF396</f>
        <v>0</v>
      </c>
      <c r="AG68" s="22">
        <f>BALANCE!AG372+BALANCE!AG384+BALANCE!AG396</f>
        <v>0</v>
      </c>
      <c r="AH68" s="22">
        <f>BALANCE!AH372+BALANCE!AH384+BALANCE!AH396</f>
        <v>0</v>
      </c>
      <c r="AI68" s="22">
        <f>BALANCE!AI372+BALANCE!AI384+BALANCE!AI396</f>
        <v>0</v>
      </c>
      <c r="AJ68" s="383">
        <f>BALANCE!AJ372+BALANCE!AJ384+BALANCE!AJ396</f>
        <v>21336.062560000002</v>
      </c>
    </row>
    <row r="69" spans="2:36" x14ac:dyDescent="0.25">
      <c r="B69" s="38" t="s">
        <v>1082</v>
      </c>
      <c r="C69" s="9" t="s">
        <v>631</v>
      </c>
      <c r="D69" s="22">
        <f>BALANCE!D373+BALANCE!D385+BALANCE!D397</f>
        <v>899.84383000000003</v>
      </c>
      <c r="E69" s="22">
        <f>BALANCE!E373+BALANCE!E385+BALANCE!E397</f>
        <v>283102.34736000001</v>
      </c>
      <c r="F69" s="22">
        <f>BALANCE!F373+BALANCE!F385+BALANCE!F397</f>
        <v>14994.36643</v>
      </c>
      <c r="G69" s="22">
        <f>BALANCE!G373+BALANCE!G385+BALANCE!G397</f>
        <v>172.73514</v>
      </c>
      <c r="H69" s="22">
        <f>BALANCE!H373+BALANCE!H385+BALANCE!H397</f>
        <v>299169.29276000004</v>
      </c>
      <c r="I69" s="22">
        <f>BALANCE!I373+BALANCE!I385+BALANCE!I397</f>
        <v>0</v>
      </c>
      <c r="J69" s="22">
        <f>BALANCE!J373+BALANCE!J385+BALANCE!J397</f>
        <v>2106.11949</v>
      </c>
      <c r="K69" s="22">
        <f>BALANCE!K373+BALANCE!K385+BALANCE!K397</f>
        <v>0</v>
      </c>
      <c r="L69" s="22">
        <f>BALANCE!L373+BALANCE!L385+BALANCE!L397</f>
        <v>0</v>
      </c>
      <c r="M69" s="22">
        <f>BALANCE!M373+BALANCE!M385+BALANCE!M397</f>
        <v>0</v>
      </c>
      <c r="N69" s="22">
        <f>BALANCE!N373+BALANCE!N385+BALANCE!N397</f>
        <v>0</v>
      </c>
      <c r="O69" s="22">
        <f>BALANCE!O373+BALANCE!O385+BALANCE!O397</f>
        <v>165.79801999999998</v>
      </c>
      <c r="P69" s="22">
        <f>BALANCE!P373+BALANCE!P385+BALANCE!P397</f>
        <v>1958.0150599999999</v>
      </c>
      <c r="Q69" s="22">
        <f>BALANCE!Q373+BALANCE!Q385+BALANCE!Q397</f>
        <v>0</v>
      </c>
      <c r="R69" s="22">
        <f>BALANCE!R373+BALANCE!R385+BALANCE!R397</f>
        <v>4229.9325699999999</v>
      </c>
      <c r="S69" s="22">
        <f>BALANCE!S373+BALANCE!S385+BALANCE!S397</f>
        <v>139.60120000000001</v>
      </c>
      <c r="T69" s="22">
        <f>BALANCE!T373+BALANCE!T385+BALANCE!T397</f>
        <v>0</v>
      </c>
      <c r="U69" s="22">
        <f>BALANCE!U373+BALANCE!U385+BALANCE!U397</f>
        <v>0</v>
      </c>
      <c r="V69" s="22">
        <f>BALANCE!V373+BALANCE!V385+BALANCE!V397</f>
        <v>0</v>
      </c>
      <c r="W69" s="22">
        <f>BALANCE!W373+BALANCE!W385+BALANCE!W397</f>
        <v>0</v>
      </c>
      <c r="X69" s="22">
        <f>BALANCE!X373+BALANCE!X385+BALANCE!X397</f>
        <v>0</v>
      </c>
      <c r="Y69" s="22">
        <f>BALANCE!Y373+BALANCE!Y385+BALANCE!Y397</f>
        <v>0</v>
      </c>
      <c r="Z69" s="22">
        <f>BALANCE!Z373+BALANCE!Z385+BALANCE!Z397</f>
        <v>0</v>
      </c>
      <c r="AA69" s="22">
        <f>BALANCE!AA373+BALANCE!AA385+BALANCE!AA397</f>
        <v>0</v>
      </c>
      <c r="AB69" s="22">
        <f>BALANCE!AB373+BALANCE!AB385+BALANCE!AB397</f>
        <v>0</v>
      </c>
      <c r="AC69" s="22">
        <f>BALANCE!AC373+BALANCE!AC385+BALANCE!AC397</f>
        <v>0</v>
      </c>
      <c r="AD69" s="22">
        <f>BALANCE!AD373+BALANCE!AD385+BALANCE!AD397</f>
        <v>139.60120000000001</v>
      </c>
      <c r="AE69" s="22">
        <f>BALANCE!AE373+BALANCE!AE385+BALANCE!AE397</f>
        <v>303538.82653000002</v>
      </c>
      <c r="AF69" s="22">
        <f>BALANCE!AF373+BALANCE!AF385+BALANCE!AF397</f>
        <v>0</v>
      </c>
      <c r="AG69" s="22">
        <f>BALANCE!AG373+BALANCE!AG385+BALANCE!AG397</f>
        <v>0</v>
      </c>
      <c r="AH69" s="22">
        <f>BALANCE!AH373+BALANCE!AH385+BALANCE!AH397</f>
        <v>0</v>
      </c>
      <c r="AI69" s="22">
        <f>BALANCE!AI373+BALANCE!AI385+BALANCE!AI397</f>
        <v>0</v>
      </c>
      <c r="AJ69" s="383">
        <f>BALANCE!AJ373+BALANCE!AJ385+BALANCE!AJ397</f>
        <v>303538.82653000002</v>
      </c>
    </row>
    <row r="70" spans="2:36" x14ac:dyDescent="0.25">
      <c r="B70" s="15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383"/>
    </row>
    <row r="71" spans="2:36" x14ac:dyDescent="0.25">
      <c r="B71" s="31"/>
      <c r="C71" s="192" t="s">
        <v>1039</v>
      </c>
      <c r="D71" s="21">
        <f>SUM(D72:D76)</f>
        <v>0</v>
      </c>
      <c r="E71" s="21">
        <f t="shared" ref="E71:AI71" si="9">SUM(E72:E76)</f>
        <v>0</v>
      </c>
      <c r="F71" s="21">
        <f t="shared" si="9"/>
        <v>0</v>
      </c>
      <c r="G71" s="21">
        <f t="shared" si="9"/>
        <v>0</v>
      </c>
      <c r="H71" s="21">
        <f t="shared" si="9"/>
        <v>0</v>
      </c>
      <c r="I71" s="21">
        <f t="shared" si="9"/>
        <v>0</v>
      </c>
      <c r="J71" s="21">
        <f t="shared" si="9"/>
        <v>0</v>
      </c>
      <c r="K71" s="21">
        <f t="shared" si="9"/>
        <v>0</v>
      </c>
      <c r="L71" s="21">
        <f>SUM(L72:L76)</f>
        <v>0</v>
      </c>
      <c r="M71" s="21">
        <f t="shared" si="9"/>
        <v>0</v>
      </c>
      <c r="N71" s="21">
        <f t="shared" si="9"/>
        <v>0</v>
      </c>
      <c r="O71" s="21">
        <f t="shared" si="9"/>
        <v>0</v>
      </c>
      <c r="P71" s="21">
        <f t="shared" si="9"/>
        <v>0</v>
      </c>
      <c r="Q71" s="21">
        <f t="shared" si="9"/>
        <v>0</v>
      </c>
      <c r="R71" s="21">
        <f t="shared" si="9"/>
        <v>0</v>
      </c>
      <c r="S71" s="21">
        <f>SUM(S72:S76)</f>
        <v>0</v>
      </c>
      <c r="T71" s="21">
        <f t="shared" si="9"/>
        <v>0</v>
      </c>
      <c r="U71" s="21">
        <f t="shared" si="9"/>
        <v>0</v>
      </c>
      <c r="V71" s="21">
        <f t="shared" si="9"/>
        <v>0</v>
      </c>
      <c r="W71" s="21">
        <f t="shared" si="9"/>
        <v>0</v>
      </c>
      <c r="X71" s="21">
        <f t="shared" si="9"/>
        <v>0</v>
      </c>
      <c r="Y71" s="21">
        <f t="shared" si="9"/>
        <v>0</v>
      </c>
      <c r="Z71" s="21">
        <f t="shared" si="9"/>
        <v>0</v>
      </c>
      <c r="AA71" s="21">
        <f t="shared" si="9"/>
        <v>0</v>
      </c>
      <c r="AB71" s="21">
        <f t="shared" si="9"/>
        <v>0</v>
      </c>
      <c r="AC71" s="21">
        <f>SUM(AC72:AC76)</f>
        <v>0</v>
      </c>
      <c r="AD71" s="21">
        <f t="shared" si="9"/>
        <v>0</v>
      </c>
      <c r="AE71" s="21">
        <f t="shared" si="9"/>
        <v>0</v>
      </c>
      <c r="AF71" s="21">
        <f t="shared" si="9"/>
        <v>0</v>
      </c>
      <c r="AG71" s="21">
        <f t="shared" si="9"/>
        <v>0</v>
      </c>
      <c r="AH71" s="21">
        <f t="shared" si="9"/>
        <v>0</v>
      </c>
      <c r="AI71" s="21">
        <f t="shared" si="9"/>
        <v>0</v>
      </c>
      <c r="AJ71" s="382">
        <f>SUM(AJ72:AJ76)</f>
        <v>0</v>
      </c>
    </row>
    <row r="72" spans="2:36" x14ac:dyDescent="0.25">
      <c r="B72" s="38" t="s">
        <v>1083</v>
      </c>
      <c r="C72" s="9" t="s">
        <v>623</v>
      </c>
      <c r="D72" s="22">
        <f>BALANCE!D375+BALANCE!D387+BALANCE!D399</f>
        <v>0</v>
      </c>
      <c r="E72" s="22">
        <f>BALANCE!E375+BALANCE!E387+BALANCE!E399</f>
        <v>0</v>
      </c>
      <c r="F72" s="22">
        <f>BALANCE!F375+BALANCE!F387+BALANCE!F399</f>
        <v>0</v>
      </c>
      <c r="G72" s="22">
        <f>BALANCE!G375+BALANCE!G387+BALANCE!G399</f>
        <v>0</v>
      </c>
      <c r="H72" s="22">
        <f>BALANCE!H375+BALANCE!H387+BALANCE!H399</f>
        <v>0</v>
      </c>
      <c r="I72" s="22">
        <f>BALANCE!I375+BALANCE!I387+BALANCE!I399</f>
        <v>0</v>
      </c>
      <c r="J72" s="22">
        <f>BALANCE!J375+BALANCE!J387+BALANCE!J399</f>
        <v>0</v>
      </c>
      <c r="K72" s="22">
        <f>BALANCE!K375+BALANCE!K387+BALANCE!K399</f>
        <v>0</v>
      </c>
      <c r="L72" s="22">
        <f>BALANCE!L375+BALANCE!L387+BALANCE!L399</f>
        <v>0</v>
      </c>
      <c r="M72" s="22">
        <f>BALANCE!M375+BALANCE!M387+BALANCE!M399</f>
        <v>0</v>
      </c>
      <c r="N72" s="22">
        <f>BALANCE!N375+BALANCE!N387+BALANCE!N399</f>
        <v>0</v>
      </c>
      <c r="O72" s="22">
        <f>BALANCE!O375+BALANCE!O387+BALANCE!O399</f>
        <v>0</v>
      </c>
      <c r="P72" s="22">
        <f>BALANCE!P375+BALANCE!P387+BALANCE!P399</f>
        <v>0</v>
      </c>
      <c r="Q72" s="22">
        <f>BALANCE!Q375+BALANCE!Q387+BALANCE!Q399</f>
        <v>0</v>
      </c>
      <c r="R72" s="22">
        <f>BALANCE!R375+BALANCE!R387+BALANCE!R399</f>
        <v>0</v>
      </c>
      <c r="S72" s="22">
        <f>BALANCE!S375+BALANCE!S387+BALANCE!S399</f>
        <v>0</v>
      </c>
      <c r="T72" s="22">
        <f>BALANCE!T375+BALANCE!T387+BALANCE!T399</f>
        <v>0</v>
      </c>
      <c r="U72" s="22">
        <f>BALANCE!U375+BALANCE!U387+BALANCE!U399</f>
        <v>0</v>
      </c>
      <c r="V72" s="22">
        <f>BALANCE!V375+BALANCE!V387+BALANCE!V399</f>
        <v>0</v>
      </c>
      <c r="W72" s="22">
        <f>BALANCE!W375+BALANCE!W387+BALANCE!W399</f>
        <v>0</v>
      </c>
      <c r="X72" s="22">
        <f>BALANCE!X375+BALANCE!X387+BALANCE!X399</f>
        <v>0</v>
      </c>
      <c r="Y72" s="22">
        <f>BALANCE!Y375+BALANCE!Y387+BALANCE!Y399</f>
        <v>0</v>
      </c>
      <c r="Z72" s="22">
        <f>BALANCE!Z375+BALANCE!Z387+BALANCE!Z399</f>
        <v>0</v>
      </c>
      <c r="AA72" s="22">
        <f>BALANCE!AA375+BALANCE!AA387+BALANCE!AA399</f>
        <v>0</v>
      </c>
      <c r="AB72" s="22">
        <f>BALANCE!AB375+BALANCE!AB387+BALANCE!AB399</f>
        <v>0</v>
      </c>
      <c r="AC72" s="22">
        <f>BALANCE!AC375+BALANCE!AC387+BALANCE!AC399</f>
        <v>0</v>
      </c>
      <c r="AD72" s="22">
        <f>BALANCE!AD375+BALANCE!AD387+BALANCE!AD399</f>
        <v>0</v>
      </c>
      <c r="AE72" s="22">
        <f>BALANCE!AE375+BALANCE!AE387+BALANCE!AE399</f>
        <v>0</v>
      </c>
      <c r="AF72" s="22">
        <f>BALANCE!AF375+BALANCE!AF387+BALANCE!AF399</f>
        <v>0</v>
      </c>
      <c r="AG72" s="22">
        <f>BALANCE!AG375+BALANCE!AG387+BALANCE!AG399</f>
        <v>0</v>
      </c>
      <c r="AH72" s="22">
        <f>BALANCE!AH375+BALANCE!AH387+BALANCE!AH399</f>
        <v>0</v>
      </c>
      <c r="AI72" s="22">
        <f>BALANCE!AI375+BALANCE!AI387+BALANCE!AI399</f>
        <v>0</v>
      </c>
      <c r="AJ72" s="383">
        <f>BALANCE!AJ375+BALANCE!AJ387+BALANCE!AJ399</f>
        <v>0</v>
      </c>
    </row>
    <row r="73" spans="2:36" x14ac:dyDescent="0.25">
      <c r="B73" s="38" t="s">
        <v>1084</v>
      </c>
      <c r="C73" s="9" t="s">
        <v>625</v>
      </c>
      <c r="D73" s="22">
        <f>BALANCE!D376+BALANCE!D388+BALANCE!D400</f>
        <v>0</v>
      </c>
      <c r="E73" s="22">
        <f>BALANCE!E376+BALANCE!E388+BALANCE!E400</f>
        <v>0</v>
      </c>
      <c r="F73" s="22">
        <f>BALANCE!F376+BALANCE!F388+BALANCE!F400</f>
        <v>0</v>
      </c>
      <c r="G73" s="22">
        <f>BALANCE!G376+BALANCE!G388+BALANCE!G400</f>
        <v>0</v>
      </c>
      <c r="H73" s="22">
        <f>BALANCE!H376+BALANCE!H388+BALANCE!H400</f>
        <v>0</v>
      </c>
      <c r="I73" s="22">
        <f>BALANCE!I376+BALANCE!I388+BALANCE!I400</f>
        <v>0</v>
      </c>
      <c r="J73" s="22">
        <f>BALANCE!J376+BALANCE!J388+BALANCE!J400</f>
        <v>0</v>
      </c>
      <c r="K73" s="22">
        <f>BALANCE!K376+BALANCE!K388+BALANCE!K400</f>
        <v>0</v>
      </c>
      <c r="L73" s="22">
        <f>BALANCE!L376+BALANCE!L388+BALANCE!L400</f>
        <v>0</v>
      </c>
      <c r="M73" s="22">
        <f>BALANCE!M376+BALANCE!M388+BALANCE!M400</f>
        <v>0</v>
      </c>
      <c r="N73" s="22">
        <f>BALANCE!N376+BALANCE!N388+BALANCE!N400</f>
        <v>0</v>
      </c>
      <c r="O73" s="22">
        <f>BALANCE!O376+BALANCE!O388+BALANCE!O400</f>
        <v>0</v>
      </c>
      <c r="P73" s="22">
        <f>BALANCE!P376+BALANCE!P388+BALANCE!P400</f>
        <v>0</v>
      </c>
      <c r="Q73" s="22">
        <f>BALANCE!Q376+BALANCE!Q388+BALANCE!Q400</f>
        <v>0</v>
      </c>
      <c r="R73" s="22">
        <f>BALANCE!R376+BALANCE!R388+BALANCE!R400</f>
        <v>0</v>
      </c>
      <c r="S73" s="22">
        <f>BALANCE!S376+BALANCE!S388+BALANCE!S400</f>
        <v>0</v>
      </c>
      <c r="T73" s="22">
        <f>BALANCE!T376+BALANCE!T388+BALANCE!T400</f>
        <v>0</v>
      </c>
      <c r="U73" s="22">
        <f>BALANCE!U376+BALANCE!U388+BALANCE!U400</f>
        <v>0</v>
      </c>
      <c r="V73" s="22">
        <f>BALANCE!V376+BALANCE!V388+BALANCE!V400</f>
        <v>0</v>
      </c>
      <c r="W73" s="22">
        <f>BALANCE!W376+BALANCE!W388+BALANCE!W400</f>
        <v>0</v>
      </c>
      <c r="X73" s="22">
        <f>BALANCE!X376+BALANCE!X388+BALANCE!X400</f>
        <v>0</v>
      </c>
      <c r="Y73" s="22">
        <f>BALANCE!Y376+BALANCE!Y388+BALANCE!Y400</f>
        <v>0</v>
      </c>
      <c r="Z73" s="22">
        <f>BALANCE!Z376+BALANCE!Z388+BALANCE!Z400</f>
        <v>0</v>
      </c>
      <c r="AA73" s="22">
        <f>BALANCE!AA376+BALANCE!AA388+BALANCE!AA400</f>
        <v>0</v>
      </c>
      <c r="AB73" s="22">
        <f>BALANCE!AB376+BALANCE!AB388+BALANCE!AB400</f>
        <v>0</v>
      </c>
      <c r="AC73" s="22">
        <f>BALANCE!AC376+BALANCE!AC388+BALANCE!AC400</f>
        <v>0</v>
      </c>
      <c r="AD73" s="22">
        <f>BALANCE!AD376+BALANCE!AD388+BALANCE!AD400</f>
        <v>0</v>
      </c>
      <c r="AE73" s="22">
        <f>BALANCE!AE376+BALANCE!AE388+BALANCE!AE400</f>
        <v>0</v>
      </c>
      <c r="AF73" s="22">
        <f>BALANCE!AF376+BALANCE!AF388+BALANCE!AF400</f>
        <v>0</v>
      </c>
      <c r="AG73" s="22">
        <f>BALANCE!AG376+BALANCE!AG388+BALANCE!AG400</f>
        <v>0</v>
      </c>
      <c r="AH73" s="22">
        <f>BALANCE!AH376+BALANCE!AH388+BALANCE!AH400</f>
        <v>0</v>
      </c>
      <c r="AI73" s="22">
        <f>BALANCE!AI376+BALANCE!AI388+BALANCE!AI400</f>
        <v>0</v>
      </c>
      <c r="AJ73" s="383">
        <f>BALANCE!AJ376+BALANCE!AJ388+BALANCE!AJ400</f>
        <v>0</v>
      </c>
    </row>
    <row r="74" spans="2:36" x14ac:dyDescent="0.25">
      <c r="B74" s="38" t="s">
        <v>1085</v>
      </c>
      <c r="C74" s="9" t="s">
        <v>627</v>
      </c>
      <c r="D74" s="22">
        <f>BALANCE!D377+BALANCE!D389+BALANCE!D401</f>
        <v>0</v>
      </c>
      <c r="E74" s="22">
        <f>BALANCE!E377+BALANCE!E389+BALANCE!E401</f>
        <v>0</v>
      </c>
      <c r="F74" s="22">
        <f>BALANCE!F377+BALANCE!F389+BALANCE!F401</f>
        <v>0</v>
      </c>
      <c r="G74" s="22">
        <f>BALANCE!G377+BALANCE!G389+BALANCE!G401</f>
        <v>0</v>
      </c>
      <c r="H74" s="22">
        <f>BALANCE!H377+BALANCE!H389+BALANCE!H401</f>
        <v>0</v>
      </c>
      <c r="I74" s="22">
        <f>BALANCE!I377+BALANCE!I389+BALANCE!I401</f>
        <v>0</v>
      </c>
      <c r="J74" s="22">
        <f>BALANCE!J377+BALANCE!J389+BALANCE!J401</f>
        <v>0</v>
      </c>
      <c r="K74" s="22">
        <f>BALANCE!K377+BALANCE!K389+BALANCE!K401</f>
        <v>0</v>
      </c>
      <c r="L74" s="22">
        <f>BALANCE!L377+BALANCE!L389+BALANCE!L401</f>
        <v>0</v>
      </c>
      <c r="M74" s="22">
        <f>BALANCE!M377+BALANCE!M389+BALANCE!M401</f>
        <v>0</v>
      </c>
      <c r="N74" s="22">
        <f>BALANCE!N377+BALANCE!N389+BALANCE!N401</f>
        <v>0</v>
      </c>
      <c r="O74" s="22">
        <f>BALANCE!O377+BALANCE!O389+BALANCE!O401</f>
        <v>0</v>
      </c>
      <c r="P74" s="22">
        <f>BALANCE!P377+BALANCE!P389+BALANCE!P401</f>
        <v>0</v>
      </c>
      <c r="Q74" s="22">
        <f>BALANCE!Q377+BALANCE!Q389+BALANCE!Q401</f>
        <v>0</v>
      </c>
      <c r="R74" s="22">
        <f>BALANCE!R377+BALANCE!R389+BALANCE!R401</f>
        <v>0</v>
      </c>
      <c r="S74" s="22">
        <f>BALANCE!S377+BALANCE!S389+BALANCE!S401</f>
        <v>0</v>
      </c>
      <c r="T74" s="22">
        <f>BALANCE!T377+BALANCE!T389+BALANCE!T401</f>
        <v>0</v>
      </c>
      <c r="U74" s="22">
        <f>BALANCE!U377+BALANCE!U389+BALANCE!U401</f>
        <v>0</v>
      </c>
      <c r="V74" s="22">
        <f>BALANCE!V377+BALANCE!V389+BALANCE!V401</f>
        <v>0</v>
      </c>
      <c r="W74" s="22">
        <f>BALANCE!W377+BALANCE!W389+BALANCE!W401</f>
        <v>0</v>
      </c>
      <c r="X74" s="22">
        <f>BALANCE!X377+BALANCE!X389+BALANCE!X401</f>
        <v>0</v>
      </c>
      <c r="Y74" s="22">
        <f>BALANCE!Y377+BALANCE!Y389+BALANCE!Y401</f>
        <v>0</v>
      </c>
      <c r="Z74" s="22">
        <f>BALANCE!Z377+BALANCE!Z389+BALANCE!Z401</f>
        <v>0</v>
      </c>
      <c r="AA74" s="22">
        <f>BALANCE!AA377+BALANCE!AA389+BALANCE!AA401</f>
        <v>0</v>
      </c>
      <c r="AB74" s="22">
        <f>BALANCE!AB377+BALANCE!AB389+BALANCE!AB401</f>
        <v>0</v>
      </c>
      <c r="AC74" s="22">
        <f>BALANCE!AC377+BALANCE!AC389+BALANCE!AC401</f>
        <v>0</v>
      </c>
      <c r="AD74" s="22">
        <f>BALANCE!AD377+BALANCE!AD389+BALANCE!AD401</f>
        <v>0</v>
      </c>
      <c r="AE74" s="22">
        <f>BALANCE!AE377+BALANCE!AE389+BALANCE!AE401</f>
        <v>0</v>
      </c>
      <c r="AF74" s="22">
        <f>BALANCE!AF377+BALANCE!AF389+BALANCE!AF401</f>
        <v>0</v>
      </c>
      <c r="AG74" s="22">
        <f>BALANCE!AG377+BALANCE!AG389+BALANCE!AG401</f>
        <v>0</v>
      </c>
      <c r="AH74" s="22">
        <f>BALANCE!AH377+BALANCE!AH389+BALANCE!AH401</f>
        <v>0</v>
      </c>
      <c r="AI74" s="22">
        <f>BALANCE!AI377+BALANCE!AI389+BALANCE!AI401</f>
        <v>0</v>
      </c>
      <c r="AJ74" s="383">
        <f>BALANCE!AJ377+BALANCE!AJ389+BALANCE!AJ401</f>
        <v>0</v>
      </c>
    </row>
    <row r="75" spans="2:36" x14ac:dyDescent="0.25">
      <c r="B75" s="38" t="s">
        <v>1086</v>
      </c>
      <c r="C75" s="9" t="s">
        <v>629</v>
      </c>
      <c r="D75" s="22">
        <f>BALANCE!D378+BALANCE!D390+BALANCE!D402</f>
        <v>0</v>
      </c>
      <c r="E75" s="22">
        <f>BALANCE!E378+BALANCE!E390+BALANCE!E402</f>
        <v>0</v>
      </c>
      <c r="F75" s="22">
        <f>BALANCE!F378+BALANCE!F390+BALANCE!F402</f>
        <v>0</v>
      </c>
      <c r="G75" s="22">
        <f>BALANCE!G378+BALANCE!G390+BALANCE!G402</f>
        <v>0</v>
      </c>
      <c r="H75" s="22">
        <f>BALANCE!H378+BALANCE!H390+BALANCE!H402</f>
        <v>0</v>
      </c>
      <c r="I75" s="22">
        <f>BALANCE!I378+BALANCE!I390+BALANCE!I402</f>
        <v>0</v>
      </c>
      <c r="J75" s="22">
        <f>BALANCE!J378+BALANCE!J390+BALANCE!J402</f>
        <v>0</v>
      </c>
      <c r="K75" s="22">
        <f>BALANCE!K378+BALANCE!K390+BALANCE!K402</f>
        <v>0</v>
      </c>
      <c r="L75" s="22">
        <f>BALANCE!L378+BALANCE!L390+BALANCE!L402</f>
        <v>0</v>
      </c>
      <c r="M75" s="22">
        <f>BALANCE!M378+BALANCE!M390+BALANCE!M402</f>
        <v>0</v>
      </c>
      <c r="N75" s="22">
        <f>BALANCE!N378+BALANCE!N390+BALANCE!N402</f>
        <v>0</v>
      </c>
      <c r="O75" s="22">
        <f>BALANCE!O378+BALANCE!O390+BALANCE!O402</f>
        <v>0</v>
      </c>
      <c r="P75" s="22">
        <f>BALANCE!P378+BALANCE!P390+BALANCE!P402</f>
        <v>0</v>
      </c>
      <c r="Q75" s="22">
        <f>BALANCE!Q378+BALANCE!Q390+BALANCE!Q402</f>
        <v>0</v>
      </c>
      <c r="R75" s="22">
        <f>BALANCE!R378+BALANCE!R390+BALANCE!R402</f>
        <v>0</v>
      </c>
      <c r="S75" s="22">
        <f>BALANCE!S378+BALANCE!S390+BALANCE!S402</f>
        <v>0</v>
      </c>
      <c r="T75" s="22">
        <f>BALANCE!T378+BALANCE!T390+BALANCE!T402</f>
        <v>0</v>
      </c>
      <c r="U75" s="22">
        <f>BALANCE!U378+BALANCE!U390+BALANCE!U402</f>
        <v>0</v>
      </c>
      <c r="V75" s="22">
        <f>BALANCE!V378+BALANCE!V390+BALANCE!V402</f>
        <v>0</v>
      </c>
      <c r="W75" s="22">
        <f>BALANCE!W378+BALANCE!W390+BALANCE!W402</f>
        <v>0</v>
      </c>
      <c r="X75" s="22">
        <f>BALANCE!X378+BALANCE!X390+BALANCE!X402</f>
        <v>0</v>
      </c>
      <c r="Y75" s="22">
        <f>BALANCE!Y378+BALANCE!Y390+BALANCE!Y402</f>
        <v>0</v>
      </c>
      <c r="Z75" s="22">
        <f>BALANCE!Z378+BALANCE!Z390+BALANCE!Z402</f>
        <v>0</v>
      </c>
      <c r="AA75" s="22">
        <f>BALANCE!AA378+BALANCE!AA390+BALANCE!AA402</f>
        <v>0</v>
      </c>
      <c r="AB75" s="22">
        <f>BALANCE!AB378+BALANCE!AB390+BALANCE!AB402</f>
        <v>0</v>
      </c>
      <c r="AC75" s="22">
        <f>BALANCE!AC378+BALANCE!AC390+BALANCE!AC402</f>
        <v>0</v>
      </c>
      <c r="AD75" s="22">
        <f>BALANCE!AD378+BALANCE!AD390+BALANCE!AD402</f>
        <v>0</v>
      </c>
      <c r="AE75" s="22">
        <f>BALANCE!AE378+BALANCE!AE390+BALANCE!AE402</f>
        <v>0</v>
      </c>
      <c r="AF75" s="22">
        <f>BALANCE!AF378+BALANCE!AF390+BALANCE!AF402</f>
        <v>0</v>
      </c>
      <c r="AG75" s="22">
        <f>BALANCE!AG378+BALANCE!AG390+BALANCE!AG402</f>
        <v>0</v>
      </c>
      <c r="AH75" s="22">
        <f>BALANCE!AH378+BALANCE!AH390+BALANCE!AH402</f>
        <v>0</v>
      </c>
      <c r="AI75" s="22">
        <f>BALANCE!AI378+BALANCE!AI390+BALANCE!AI402</f>
        <v>0</v>
      </c>
      <c r="AJ75" s="383">
        <f>BALANCE!AJ378+BALANCE!AJ390+BALANCE!AJ402</f>
        <v>0</v>
      </c>
    </row>
    <row r="76" spans="2:36" x14ac:dyDescent="0.25">
      <c r="B76" s="38" t="s">
        <v>1087</v>
      </c>
      <c r="C76" s="9" t="s">
        <v>631</v>
      </c>
      <c r="D76" s="22">
        <f>BALANCE!D379+BALANCE!D391+BALANCE!D403</f>
        <v>0</v>
      </c>
      <c r="E76" s="22">
        <f>BALANCE!E379+BALANCE!E391+BALANCE!E403</f>
        <v>0</v>
      </c>
      <c r="F76" s="22">
        <f>BALANCE!F379+BALANCE!F391+BALANCE!F403</f>
        <v>0</v>
      </c>
      <c r="G76" s="22">
        <f>BALANCE!G379+BALANCE!G391+BALANCE!G403</f>
        <v>0</v>
      </c>
      <c r="H76" s="22">
        <f>BALANCE!H379+BALANCE!H391+BALANCE!H403</f>
        <v>0</v>
      </c>
      <c r="I76" s="22">
        <f>BALANCE!I379+BALANCE!I391+BALANCE!I403</f>
        <v>0</v>
      </c>
      <c r="J76" s="22">
        <f>BALANCE!J379+BALANCE!J391+BALANCE!J403</f>
        <v>0</v>
      </c>
      <c r="K76" s="22">
        <f>BALANCE!K379+BALANCE!K391+BALANCE!K403</f>
        <v>0</v>
      </c>
      <c r="L76" s="22">
        <f>BALANCE!L379+BALANCE!L391+BALANCE!L403</f>
        <v>0</v>
      </c>
      <c r="M76" s="22">
        <f>BALANCE!M379+BALANCE!M391+BALANCE!M403</f>
        <v>0</v>
      </c>
      <c r="N76" s="22">
        <f>BALANCE!N379+BALANCE!N391+BALANCE!N403</f>
        <v>0</v>
      </c>
      <c r="O76" s="22">
        <f>BALANCE!O379+BALANCE!O391+BALANCE!O403</f>
        <v>0</v>
      </c>
      <c r="P76" s="22">
        <f>BALANCE!P379+BALANCE!P391+BALANCE!P403</f>
        <v>0</v>
      </c>
      <c r="Q76" s="22">
        <f>BALANCE!Q379+BALANCE!Q391+BALANCE!Q403</f>
        <v>0</v>
      </c>
      <c r="R76" s="22">
        <f>BALANCE!R379+BALANCE!R391+BALANCE!R403</f>
        <v>0</v>
      </c>
      <c r="S76" s="22">
        <f>BALANCE!S379+BALANCE!S391+BALANCE!S403</f>
        <v>0</v>
      </c>
      <c r="T76" s="22">
        <f>BALANCE!T379+BALANCE!T391+BALANCE!T403</f>
        <v>0</v>
      </c>
      <c r="U76" s="22">
        <f>BALANCE!U379+BALANCE!U391+BALANCE!U403</f>
        <v>0</v>
      </c>
      <c r="V76" s="22">
        <f>BALANCE!V379+BALANCE!V391+BALANCE!V403</f>
        <v>0</v>
      </c>
      <c r="W76" s="22">
        <f>BALANCE!W379+BALANCE!W391+BALANCE!W403</f>
        <v>0</v>
      </c>
      <c r="X76" s="22">
        <f>BALANCE!X379+BALANCE!X391+BALANCE!X403</f>
        <v>0</v>
      </c>
      <c r="Y76" s="22">
        <f>BALANCE!Y379+BALANCE!Y391+BALANCE!Y403</f>
        <v>0</v>
      </c>
      <c r="Z76" s="22">
        <f>BALANCE!Z379+BALANCE!Z391+BALANCE!Z403</f>
        <v>0</v>
      </c>
      <c r="AA76" s="22">
        <f>BALANCE!AA379+BALANCE!AA391+BALANCE!AA403</f>
        <v>0</v>
      </c>
      <c r="AB76" s="22">
        <f>BALANCE!AB379+BALANCE!AB391+BALANCE!AB403</f>
        <v>0</v>
      </c>
      <c r="AC76" s="22">
        <f>BALANCE!AC379+BALANCE!AC391+BALANCE!AC403</f>
        <v>0</v>
      </c>
      <c r="AD76" s="22">
        <f>BALANCE!AD379+BALANCE!AD391+BALANCE!AD403</f>
        <v>0</v>
      </c>
      <c r="AE76" s="22">
        <f>BALANCE!AE379+BALANCE!AE391+BALANCE!AE403</f>
        <v>0</v>
      </c>
      <c r="AF76" s="22">
        <f>BALANCE!AF379+BALANCE!AF391+BALANCE!AF403</f>
        <v>0</v>
      </c>
      <c r="AG76" s="22">
        <f>BALANCE!AG379+BALANCE!AG391+BALANCE!AG403</f>
        <v>0</v>
      </c>
      <c r="AH76" s="22">
        <f>BALANCE!AH379+BALANCE!AH391+BALANCE!AH403</f>
        <v>0</v>
      </c>
      <c r="AI76" s="22">
        <f>BALANCE!AI379+BALANCE!AI391+BALANCE!AI403</f>
        <v>0</v>
      </c>
      <c r="AJ76" s="383">
        <f>BALANCE!AJ379+BALANCE!AJ391+BALANCE!AJ403</f>
        <v>0</v>
      </c>
    </row>
    <row r="77" spans="2:36" x14ac:dyDescent="0.25">
      <c r="B77" s="15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383"/>
    </row>
    <row r="78" spans="2:36" s="28" customFormat="1" x14ac:dyDescent="0.25">
      <c r="B78" s="472"/>
      <c r="C78" s="473" t="s">
        <v>1842</v>
      </c>
      <c r="D78" s="474">
        <f>SUM(D79:D83)</f>
        <v>6525.8381799999997</v>
      </c>
      <c r="E78" s="474">
        <f t="shared" ref="E78:AI78" si="10">SUM(E79:E83)</f>
        <v>4028.0269500000004</v>
      </c>
      <c r="F78" s="474">
        <f t="shared" si="10"/>
        <v>17848.011310000002</v>
      </c>
      <c r="G78" s="474">
        <f t="shared" si="10"/>
        <v>5386.2208900000005</v>
      </c>
      <c r="H78" s="474">
        <f t="shared" si="10"/>
        <v>33788.097329999997</v>
      </c>
      <c r="I78" s="474">
        <f t="shared" si="10"/>
        <v>3854.7414400000002</v>
      </c>
      <c r="J78" s="474">
        <f t="shared" si="10"/>
        <v>543.99689000000001</v>
      </c>
      <c r="K78" s="474">
        <f t="shared" si="10"/>
        <v>0</v>
      </c>
      <c r="L78" s="474">
        <f>SUM(L79:L83)</f>
        <v>1417.5026699999999</v>
      </c>
      <c r="M78" s="474">
        <f t="shared" si="10"/>
        <v>287.75626</v>
      </c>
      <c r="N78" s="474">
        <f t="shared" si="10"/>
        <v>803.72406000000001</v>
      </c>
      <c r="O78" s="474">
        <f t="shared" si="10"/>
        <v>1844.4107600000002</v>
      </c>
      <c r="P78" s="474">
        <f t="shared" si="10"/>
        <v>1031.1195000000002</v>
      </c>
      <c r="Q78" s="474">
        <f t="shared" si="10"/>
        <v>0</v>
      </c>
      <c r="R78" s="474">
        <f t="shared" si="10"/>
        <v>9783.2515800000001</v>
      </c>
      <c r="S78" s="474">
        <f>SUM(S79:S83)</f>
        <v>2599.9463900000001</v>
      </c>
      <c r="T78" s="474">
        <f t="shared" si="10"/>
        <v>222.98498000000001</v>
      </c>
      <c r="U78" s="474">
        <f t="shared" si="10"/>
        <v>43.597989999999996</v>
      </c>
      <c r="V78" s="474">
        <f t="shared" si="10"/>
        <v>42.490139999999997</v>
      </c>
      <c r="W78" s="474">
        <f t="shared" si="10"/>
        <v>0</v>
      </c>
      <c r="X78" s="474">
        <f t="shared" si="10"/>
        <v>65.442509999999999</v>
      </c>
      <c r="Y78" s="474">
        <f t="shared" si="10"/>
        <v>0</v>
      </c>
      <c r="Z78" s="474">
        <f t="shared" si="10"/>
        <v>94.395630000000011</v>
      </c>
      <c r="AA78" s="474">
        <f t="shared" si="10"/>
        <v>0</v>
      </c>
      <c r="AB78" s="474">
        <f t="shared" si="10"/>
        <v>121.39725999999999</v>
      </c>
      <c r="AC78" s="474">
        <f>SUM(AC79:AC83)</f>
        <v>0</v>
      </c>
      <c r="AD78" s="474">
        <f t="shared" si="10"/>
        <v>3190.2548999999999</v>
      </c>
      <c r="AE78" s="474">
        <f t="shared" si="10"/>
        <v>46761.603810000001</v>
      </c>
      <c r="AF78" s="474">
        <f t="shared" si="10"/>
        <v>803.72406000000001</v>
      </c>
      <c r="AG78" s="474">
        <f t="shared" si="10"/>
        <v>1747.7490700000001</v>
      </c>
      <c r="AH78" s="474">
        <f t="shared" si="10"/>
        <v>0</v>
      </c>
      <c r="AI78" s="474">
        <f t="shared" si="10"/>
        <v>0</v>
      </c>
      <c r="AJ78" s="475">
        <f>SUM(AJ79:AJ83)</f>
        <v>44210.130680000002</v>
      </c>
    </row>
    <row r="79" spans="2:36" x14ac:dyDescent="0.25">
      <c r="B79" s="38" t="s">
        <v>632</v>
      </c>
      <c r="C79" s="9" t="s">
        <v>623</v>
      </c>
      <c r="D79" s="22">
        <f>BALANCE!D183+BALANCE!D213+BALANCE!D243</f>
        <v>257.69391999999999</v>
      </c>
      <c r="E79" s="22">
        <f>BALANCE!E183+BALANCE!E213+BALANCE!E243</f>
        <v>201.29771</v>
      </c>
      <c r="F79" s="22">
        <f>BALANCE!F183+BALANCE!F213+BALANCE!F243</f>
        <v>1941.2619499999998</v>
      </c>
      <c r="G79" s="22">
        <f>BALANCE!G183+BALANCE!G213+BALANCE!G243</f>
        <v>1243.4175699999998</v>
      </c>
      <c r="H79" s="22">
        <f>BALANCE!H183+BALANCE!H213+BALANCE!H243</f>
        <v>3643.6711500000001</v>
      </c>
      <c r="I79" s="22">
        <f>BALANCE!I183+BALANCE!I213+BALANCE!I243</f>
        <v>372.86354000000006</v>
      </c>
      <c r="J79" s="22">
        <f>BALANCE!J183+BALANCE!J213+BALANCE!J243</f>
        <v>75.158409999999989</v>
      </c>
      <c r="K79" s="22">
        <f>BALANCE!K183+BALANCE!K213+BALANCE!K243</f>
        <v>0</v>
      </c>
      <c r="L79" s="22">
        <f>BALANCE!L183+BALANCE!L213+BALANCE!L243</f>
        <v>399.73355000000004</v>
      </c>
      <c r="M79" s="22">
        <f>BALANCE!M183+BALANCE!M213+BALANCE!M243</f>
        <v>55.518929999999997</v>
      </c>
      <c r="N79" s="22">
        <f>BALANCE!N183+BALANCE!N213+BALANCE!N243</f>
        <v>124.56349999999999</v>
      </c>
      <c r="O79" s="22">
        <f>BALANCE!O183+BALANCE!O213+BALANCE!O243</f>
        <v>193.16724000000002</v>
      </c>
      <c r="P79" s="22">
        <f>BALANCE!P183+BALANCE!P213+BALANCE!P243</f>
        <v>184.14595</v>
      </c>
      <c r="Q79" s="22">
        <f>BALANCE!Q183+BALANCE!Q213+BALANCE!Q243</f>
        <v>0</v>
      </c>
      <c r="R79" s="22">
        <f>BALANCE!R183+BALANCE!R213+BALANCE!R243</f>
        <v>1405.15112</v>
      </c>
      <c r="S79" s="22">
        <f>BALANCE!S183+BALANCE!S213+BALANCE!S243</f>
        <v>174.65709000000001</v>
      </c>
      <c r="T79" s="22">
        <f>BALANCE!T183+BALANCE!T213+BALANCE!T243</f>
        <v>43.09619</v>
      </c>
      <c r="U79" s="22">
        <f>BALANCE!U183+BALANCE!U213+BALANCE!U243</f>
        <v>5.0445700000000002</v>
      </c>
      <c r="V79" s="22">
        <f>BALANCE!V183+BALANCE!V213+BALANCE!V243</f>
        <v>4.3378399999999999</v>
      </c>
      <c r="W79" s="22">
        <f>BALANCE!W183+BALANCE!W213+BALANCE!W243</f>
        <v>0</v>
      </c>
      <c r="X79" s="22">
        <f>BALANCE!X183+BALANCE!X213+BALANCE!X243</f>
        <v>3.12601</v>
      </c>
      <c r="Y79" s="22">
        <f>BALANCE!Y183+BALANCE!Y213+BALANCE!Y243</f>
        <v>0</v>
      </c>
      <c r="Z79" s="22">
        <f>BALANCE!Z183+BALANCE!Z213+BALANCE!Z243</f>
        <v>7.2486600000000001</v>
      </c>
      <c r="AA79" s="22">
        <f>BALANCE!AA183+BALANCE!AA213+BALANCE!AA243</f>
        <v>0</v>
      </c>
      <c r="AB79" s="22">
        <f>BALANCE!AB183+BALANCE!AB213+BALANCE!AB243</f>
        <v>11.609030000000001</v>
      </c>
      <c r="AC79" s="22">
        <f>BALANCE!AC183+BALANCE!AC213+BALANCE!AC243</f>
        <v>0</v>
      </c>
      <c r="AD79" s="22">
        <f>BALANCE!AD183+BALANCE!AD213+BALANCE!AD243</f>
        <v>249.11939000000004</v>
      </c>
      <c r="AE79" s="22">
        <f>BALANCE!AE183+BALANCE!AE213+BALANCE!AE243</f>
        <v>5297.9416599999995</v>
      </c>
      <c r="AF79" s="22">
        <f>BALANCE!AF183+BALANCE!AF213+BALANCE!AF243</f>
        <v>124.56349999999999</v>
      </c>
      <c r="AG79" s="22">
        <f>BALANCE!AG183+BALANCE!AG213+BALANCE!AG243</f>
        <v>459.59032000000002</v>
      </c>
      <c r="AH79" s="22">
        <f>BALANCE!AH183+BALANCE!AH213+BALANCE!AH243</f>
        <v>0</v>
      </c>
      <c r="AI79" s="22">
        <f>BALANCE!AI183+BALANCE!AI213+BALANCE!AI243</f>
        <v>0</v>
      </c>
      <c r="AJ79" s="383">
        <f>BALANCE!AJ183+BALANCE!AJ213+BALANCE!AJ243</f>
        <v>4713.78784</v>
      </c>
    </row>
    <row r="80" spans="2:36" x14ac:dyDescent="0.25">
      <c r="B80" s="38" t="s">
        <v>633</v>
      </c>
      <c r="C80" s="9" t="s">
        <v>625</v>
      </c>
      <c r="D80" s="22">
        <f>BALANCE!D184+BALANCE!D214+BALANCE!D244</f>
        <v>463.28923000000003</v>
      </c>
      <c r="E80" s="22">
        <f>BALANCE!E184+BALANCE!E214+BALANCE!E244</f>
        <v>337.21694000000002</v>
      </c>
      <c r="F80" s="22">
        <f>BALANCE!F184+BALANCE!F214+BALANCE!F244</f>
        <v>1581.8133600000001</v>
      </c>
      <c r="G80" s="22">
        <f>BALANCE!G184+BALANCE!G214+BALANCE!G244</f>
        <v>356.48287000000005</v>
      </c>
      <c r="H80" s="22">
        <f>BALANCE!H184+BALANCE!H214+BALANCE!H244</f>
        <v>2738.8023999999996</v>
      </c>
      <c r="I80" s="22">
        <f>BALANCE!I184+BALANCE!I214+BALANCE!I244</f>
        <v>227.73954000000003</v>
      </c>
      <c r="J80" s="22">
        <f>BALANCE!J184+BALANCE!J214+BALANCE!J244</f>
        <v>58.480380000000004</v>
      </c>
      <c r="K80" s="22">
        <f>BALANCE!K184+BALANCE!K214+BALANCE!K244</f>
        <v>0</v>
      </c>
      <c r="L80" s="22">
        <f>BALANCE!L184+BALANCE!L214+BALANCE!L244</f>
        <v>50.690960000000004</v>
      </c>
      <c r="M80" s="22">
        <f>BALANCE!M184+BALANCE!M214+BALANCE!M244</f>
        <v>23.256979999999999</v>
      </c>
      <c r="N80" s="22">
        <f>BALANCE!N184+BALANCE!N214+BALANCE!N244</f>
        <v>118.17202</v>
      </c>
      <c r="O80" s="22">
        <f>BALANCE!O184+BALANCE!O214+BALANCE!O244</f>
        <v>92.240299999999991</v>
      </c>
      <c r="P80" s="22">
        <f>BALANCE!P184+BALANCE!P214+BALANCE!P244</f>
        <v>146.12506000000002</v>
      </c>
      <c r="Q80" s="22">
        <f>BALANCE!Q184+BALANCE!Q214+BALANCE!Q244</f>
        <v>0</v>
      </c>
      <c r="R80" s="22">
        <f>BALANCE!R184+BALANCE!R214+BALANCE!R244</f>
        <v>716.70524</v>
      </c>
      <c r="S80" s="22">
        <f>BALANCE!S184+BALANCE!S214+BALANCE!S244</f>
        <v>111.36329000000001</v>
      </c>
      <c r="T80" s="22">
        <f>BALANCE!T184+BALANCE!T214+BALANCE!T244</f>
        <v>19.953620000000001</v>
      </c>
      <c r="U80" s="22">
        <f>BALANCE!U184+BALANCE!U214+BALANCE!U244</f>
        <v>9.9934799999999999</v>
      </c>
      <c r="V80" s="22">
        <f>BALANCE!V184+BALANCE!V214+BALANCE!V244</f>
        <v>2.96759</v>
      </c>
      <c r="W80" s="22">
        <f>BALANCE!W184+BALANCE!W214+BALANCE!W244</f>
        <v>0</v>
      </c>
      <c r="X80" s="22">
        <f>BALANCE!X184+BALANCE!X214+BALANCE!X244</f>
        <v>2.1331000000000002</v>
      </c>
      <c r="Y80" s="22">
        <f>BALANCE!Y184+BALANCE!Y214+BALANCE!Y244</f>
        <v>0</v>
      </c>
      <c r="Z80" s="22">
        <f>BALANCE!Z184+BALANCE!Z214+BALANCE!Z244</f>
        <v>11.423819999999999</v>
      </c>
      <c r="AA80" s="22">
        <f>BALANCE!AA184+BALANCE!AA214+BALANCE!AA244</f>
        <v>0</v>
      </c>
      <c r="AB80" s="22">
        <f>BALANCE!AB184+BALANCE!AB214+BALANCE!AB244</f>
        <v>16.39846</v>
      </c>
      <c r="AC80" s="22">
        <f>BALANCE!AC184+BALANCE!AC214+BALANCE!AC244</f>
        <v>0</v>
      </c>
      <c r="AD80" s="22">
        <f>BALANCE!AD184+BALANCE!AD214+BALANCE!AD244</f>
        <v>174.23336</v>
      </c>
      <c r="AE80" s="22">
        <f>BALANCE!AE184+BALANCE!AE214+BALANCE!AE244</f>
        <v>3629.741</v>
      </c>
      <c r="AF80" s="22">
        <f>BALANCE!AF184+BALANCE!AF214+BALANCE!AF244</f>
        <v>118.17202</v>
      </c>
      <c r="AG80" s="22">
        <f>BALANCE!AG184+BALANCE!AG214+BALANCE!AG244</f>
        <v>76.915530000000004</v>
      </c>
      <c r="AH80" s="22">
        <f>BALANCE!AH184+BALANCE!AH214+BALANCE!AH244</f>
        <v>0</v>
      </c>
      <c r="AI80" s="22">
        <f>BALANCE!AI184+BALANCE!AI214+BALANCE!AI244</f>
        <v>0</v>
      </c>
      <c r="AJ80" s="383">
        <f>BALANCE!AJ184+BALANCE!AJ214+BALANCE!AJ244</f>
        <v>3434.6534499999998</v>
      </c>
    </row>
    <row r="81" spans="2:36" x14ac:dyDescent="0.25">
      <c r="B81" s="38" t="s">
        <v>634</v>
      </c>
      <c r="C81" s="9" t="s">
        <v>627</v>
      </c>
      <c r="D81" s="22">
        <f>BALANCE!D185+BALANCE!D215+BALANCE!D245</f>
        <v>693.10756000000003</v>
      </c>
      <c r="E81" s="22">
        <f>BALANCE!E185+BALANCE!E215+BALANCE!E245</f>
        <v>228.37770999999998</v>
      </c>
      <c r="F81" s="22">
        <f>BALANCE!F185+BALANCE!F215+BALANCE!F245</f>
        <v>1369.8841399999999</v>
      </c>
      <c r="G81" s="22">
        <f>BALANCE!G185+BALANCE!G215+BALANCE!G245</f>
        <v>499.70672999999999</v>
      </c>
      <c r="H81" s="22">
        <f>BALANCE!H185+BALANCE!H215+BALANCE!H245</f>
        <v>2791.0761400000001</v>
      </c>
      <c r="I81" s="22">
        <f>BALANCE!I185+BALANCE!I215+BALANCE!I245</f>
        <v>361.45722000000001</v>
      </c>
      <c r="J81" s="22">
        <f>BALANCE!J185+BALANCE!J215+BALANCE!J245</f>
        <v>44.632680000000001</v>
      </c>
      <c r="K81" s="22">
        <f>BALANCE!K185+BALANCE!K215+BALANCE!K245</f>
        <v>0</v>
      </c>
      <c r="L81" s="22">
        <f>BALANCE!L185+BALANCE!L215+BALANCE!L245</f>
        <v>75.227130000000002</v>
      </c>
      <c r="M81" s="22">
        <f>BALANCE!M185+BALANCE!M215+BALANCE!M245</f>
        <v>36.894480000000001</v>
      </c>
      <c r="N81" s="22">
        <f>BALANCE!N185+BALANCE!N215+BALANCE!N245</f>
        <v>107.58973999999999</v>
      </c>
      <c r="O81" s="22">
        <f>BALANCE!O185+BALANCE!O215+BALANCE!O245</f>
        <v>124.44681</v>
      </c>
      <c r="P81" s="22">
        <f>BALANCE!P185+BALANCE!P215+BALANCE!P245</f>
        <v>109.2119</v>
      </c>
      <c r="Q81" s="22">
        <f>BALANCE!Q185+BALANCE!Q215+BALANCE!Q245</f>
        <v>0</v>
      </c>
      <c r="R81" s="22">
        <f>BALANCE!R185+BALANCE!R215+BALANCE!R245</f>
        <v>859.45995999999991</v>
      </c>
      <c r="S81" s="22">
        <f>BALANCE!S185+BALANCE!S215+BALANCE!S245</f>
        <v>163.06</v>
      </c>
      <c r="T81" s="22">
        <f>BALANCE!T185+BALANCE!T215+BALANCE!T245</f>
        <v>19.108900000000002</v>
      </c>
      <c r="U81" s="22">
        <f>BALANCE!U185+BALANCE!U215+BALANCE!U245</f>
        <v>12.72236</v>
      </c>
      <c r="V81" s="22">
        <f>BALANCE!V185+BALANCE!V215+BALANCE!V245</f>
        <v>4.5141400000000003</v>
      </c>
      <c r="W81" s="22">
        <f>BALANCE!W185+BALANCE!W215+BALANCE!W245</f>
        <v>0</v>
      </c>
      <c r="X81" s="22">
        <f>BALANCE!X185+BALANCE!X215+BALANCE!X245</f>
        <v>2.16852</v>
      </c>
      <c r="Y81" s="22">
        <f>BALANCE!Y185+BALANCE!Y215+BALANCE!Y245</f>
        <v>0</v>
      </c>
      <c r="Z81" s="22">
        <f>BALANCE!Z185+BALANCE!Z215+BALANCE!Z245</f>
        <v>17.571580000000001</v>
      </c>
      <c r="AA81" s="22">
        <f>BALANCE!AA185+BALANCE!AA215+BALANCE!AA245</f>
        <v>0</v>
      </c>
      <c r="AB81" s="22">
        <f>BALANCE!AB185+BALANCE!AB215+BALANCE!AB245</f>
        <v>17.492650000000001</v>
      </c>
      <c r="AC81" s="22">
        <f>BALANCE!AC185+BALANCE!AC215+BALANCE!AC245</f>
        <v>0</v>
      </c>
      <c r="AD81" s="22">
        <f>BALANCE!AD185+BALANCE!AD215+BALANCE!AD245</f>
        <v>236.63814999999997</v>
      </c>
      <c r="AE81" s="22">
        <f>BALANCE!AE185+BALANCE!AE215+BALANCE!AE245</f>
        <v>3887.1742500000005</v>
      </c>
      <c r="AF81" s="22">
        <f>BALANCE!AF185+BALANCE!AF215+BALANCE!AF245</f>
        <v>107.58973999999999</v>
      </c>
      <c r="AG81" s="22">
        <f>BALANCE!AG185+BALANCE!AG215+BALANCE!AG245</f>
        <v>116.63575</v>
      </c>
      <c r="AH81" s="22">
        <f>BALANCE!AH185+BALANCE!AH215+BALANCE!AH245</f>
        <v>0</v>
      </c>
      <c r="AI81" s="22">
        <f>BALANCE!AI185+BALANCE!AI215+BALANCE!AI245</f>
        <v>0</v>
      </c>
      <c r="AJ81" s="383">
        <f>BALANCE!AJ185+BALANCE!AJ215+BALANCE!AJ245</f>
        <v>3662.9487600000011</v>
      </c>
    </row>
    <row r="82" spans="2:36" x14ac:dyDescent="0.25">
      <c r="B82" s="38" t="s">
        <v>635</v>
      </c>
      <c r="C82" s="9" t="s">
        <v>629</v>
      </c>
      <c r="D82" s="22">
        <f>BALANCE!D186+BALANCE!D216+BALANCE!D246</f>
        <v>1192.26493</v>
      </c>
      <c r="E82" s="22">
        <f>BALANCE!E186+BALANCE!E216+BALANCE!E246</f>
        <v>554.93157999999994</v>
      </c>
      <c r="F82" s="22">
        <f>BALANCE!F186+BALANCE!F216+BALANCE!F246</f>
        <v>2596.1436000000003</v>
      </c>
      <c r="G82" s="22">
        <f>BALANCE!G186+BALANCE!G216+BALANCE!G246</f>
        <v>1000.37662</v>
      </c>
      <c r="H82" s="22">
        <f>BALANCE!H186+BALANCE!H216+BALANCE!H246</f>
        <v>5343.7167300000001</v>
      </c>
      <c r="I82" s="22">
        <f>BALANCE!I186+BALANCE!I216+BALANCE!I246</f>
        <v>647.53141000000005</v>
      </c>
      <c r="J82" s="22">
        <f>BALANCE!J186+BALANCE!J216+BALANCE!J246</f>
        <v>77.816770000000005</v>
      </c>
      <c r="K82" s="22">
        <f>BALANCE!K186+BALANCE!K216+BALANCE!K246</f>
        <v>0</v>
      </c>
      <c r="L82" s="22">
        <f>BALANCE!L186+BALANCE!L216+BALANCE!L246</f>
        <v>147.77199999999999</v>
      </c>
      <c r="M82" s="22">
        <f>BALANCE!M186+BALANCE!M216+BALANCE!M246</f>
        <v>37.118629999999996</v>
      </c>
      <c r="N82" s="22">
        <f>BALANCE!N186+BALANCE!N216+BALANCE!N246</f>
        <v>212.48245</v>
      </c>
      <c r="O82" s="22">
        <f>BALANCE!O186+BALANCE!O216+BALANCE!O246</f>
        <v>211.47190000000001</v>
      </c>
      <c r="P82" s="22">
        <f>BALANCE!P186+BALANCE!P216+BALANCE!P246</f>
        <v>141.92933000000002</v>
      </c>
      <c r="Q82" s="22">
        <f>BALANCE!Q186+BALANCE!Q216+BALANCE!Q246</f>
        <v>0</v>
      </c>
      <c r="R82" s="22">
        <f>BALANCE!R186+BALANCE!R216+BALANCE!R246</f>
        <v>1476.12249</v>
      </c>
      <c r="S82" s="22">
        <f>BALANCE!S186+BALANCE!S216+BALANCE!S246</f>
        <v>310.43865</v>
      </c>
      <c r="T82" s="22">
        <f>BALANCE!T186+BALANCE!T216+BALANCE!T246</f>
        <v>30.539809999999999</v>
      </c>
      <c r="U82" s="22">
        <f>BALANCE!U186+BALANCE!U216+BALANCE!U246</f>
        <v>5.2197500000000003</v>
      </c>
      <c r="V82" s="22">
        <f>BALANCE!V186+BALANCE!V216+BALANCE!V246</f>
        <v>9.5129599999999996</v>
      </c>
      <c r="W82" s="22">
        <f>BALANCE!W186+BALANCE!W216+BALANCE!W246</f>
        <v>0</v>
      </c>
      <c r="X82" s="22">
        <f>BALANCE!X186+BALANCE!X216+BALANCE!X246</f>
        <v>6.7546400000000002</v>
      </c>
      <c r="Y82" s="22">
        <f>BALANCE!Y186+BALANCE!Y216+BALANCE!Y246</f>
        <v>0</v>
      </c>
      <c r="Z82" s="22">
        <f>BALANCE!Z186+BALANCE!Z216+BALANCE!Z246</f>
        <v>27.924220000000002</v>
      </c>
      <c r="AA82" s="22">
        <f>BALANCE!AA186+BALANCE!AA216+BALANCE!AA246</f>
        <v>0</v>
      </c>
      <c r="AB82" s="22">
        <f>BALANCE!AB186+BALANCE!AB216+BALANCE!AB246</f>
        <v>18.708289999999998</v>
      </c>
      <c r="AC82" s="22">
        <f>BALANCE!AC186+BALANCE!AC216+BALANCE!AC246</f>
        <v>0</v>
      </c>
      <c r="AD82" s="22">
        <f>BALANCE!AD186+BALANCE!AD216+BALANCE!AD246</f>
        <v>409.09832</v>
      </c>
      <c r="AE82" s="22">
        <f>BALANCE!AE186+BALANCE!AE216+BALANCE!AE246</f>
        <v>7228.9375400000008</v>
      </c>
      <c r="AF82" s="22">
        <f>BALANCE!AF186+BALANCE!AF216+BALANCE!AF246</f>
        <v>212.48245</v>
      </c>
      <c r="AG82" s="22">
        <f>BALANCE!AG186+BALANCE!AG216+BALANCE!AG246</f>
        <v>194.40359000000001</v>
      </c>
      <c r="AH82" s="22">
        <f>BALANCE!AH186+BALANCE!AH216+BALANCE!AH246</f>
        <v>0</v>
      </c>
      <c r="AI82" s="22">
        <f>BALANCE!AI186+BALANCE!AI216+BALANCE!AI246</f>
        <v>0</v>
      </c>
      <c r="AJ82" s="383">
        <f>BALANCE!AJ186+BALANCE!AJ216+BALANCE!AJ246</f>
        <v>6822.0515000000005</v>
      </c>
    </row>
    <row r="83" spans="2:36" x14ac:dyDescent="0.25">
      <c r="B83" s="38" t="s">
        <v>636</v>
      </c>
      <c r="C83" s="9" t="s">
        <v>631</v>
      </c>
      <c r="D83" s="22">
        <f>BALANCE!D187+BALANCE!D217+BALANCE!D247</f>
        <v>3919.48254</v>
      </c>
      <c r="E83" s="22">
        <f>BALANCE!E187+BALANCE!E217+BALANCE!E247</f>
        <v>2706.2030100000002</v>
      </c>
      <c r="F83" s="22">
        <f>BALANCE!F187+BALANCE!F217+BALANCE!F247</f>
        <v>10358.90826</v>
      </c>
      <c r="G83" s="22">
        <f>BALANCE!G187+BALANCE!G217+BALANCE!G247</f>
        <v>2286.2371000000003</v>
      </c>
      <c r="H83" s="22">
        <f>BALANCE!H187+BALANCE!H217+BALANCE!H247</f>
        <v>19270.830909999997</v>
      </c>
      <c r="I83" s="22">
        <f>BALANCE!I187+BALANCE!I217+BALANCE!I247</f>
        <v>2245.1497300000001</v>
      </c>
      <c r="J83" s="22">
        <f>BALANCE!J187+BALANCE!J217+BALANCE!J247</f>
        <v>287.90865000000002</v>
      </c>
      <c r="K83" s="22">
        <f>BALANCE!K187+BALANCE!K217+BALANCE!K247</f>
        <v>0</v>
      </c>
      <c r="L83" s="22">
        <f>BALANCE!L187+BALANCE!L217+BALANCE!L247</f>
        <v>744.07902999999999</v>
      </c>
      <c r="M83" s="22">
        <f>BALANCE!M187+BALANCE!M217+BALANCE!M247</f>
        <v>134.96724</v>
      </c>
      <c r="N83" s="22">
        <f>BALANCE!N187+BALANCE!N217+BALANCE!N247</f>
        <v>240.91635000000002</v>
      </c>
      <c r="O83" s="22">
        <f>BALANCE!O187+BALANCE!O217+BALANCE!O247</f>
        <v>1223.0845100000001</v>
      </c>
      <c r="P83" s="22">
        <f>BALANCE!P187+BALANCE!P217+BALANCE!P247</f>
        <v>449.70726000000002</v>
      </c>
      <c r="Q83" s="22">
        <f>BALANCE!Q187+BALANCE!Q217+BALANCE!Q247</f>
        <v>0</v>
      </c>
      <c r="R83" s="22">
        <f>BALANCE!R187+BALANCE!R217+BALANCE!R247</f>
        <v>5325.8127700000005</v>
      </c>
      <c r="S83" s="22">
        <f>BALANCE!S187+BALANCE!S217+BALANCE!S247</f>
        <v>1840.4273599999999</v>
      </c>
      <c r="T83" s="22">
        <f>BALANCE!T187+BALANCE!T217+BALANCE!T247</f>
        <v>110.28646000000001</v>
      </c>
      <c r="U83" s="22">
        <f>BALANCE!U187+BALANCE!U217+BALANCE!U247</f>
        <v>10.61783</v>
      </c>
      <c r="V83" s="22">
        <f>BALANCE!V187+BALANCE!V217+BALANCE!V247</f>
        <v>21.157609999999998</v>
      </c>
      <c r="W83" s="22">
        <f>BALANCE!W187+BALANCE!W217+BALANCE!W247</f>
        <v>0</v>
      </c>
      <c r="X83" s="22">
        <f>BALANCE!X187+BALANCE!X217+BALANCE!X247</f>
        <v>51.260240000000003</v>
      </c>
      <c r="Y83" s="22">
        <f>BALANCE!Y187+BALANCE!Y217+BALANCE!Y247</f>
        <v>0</v>
      </c>
      <c r="Z83" s="22">
        <f>BALANCE!Z187+BALANCE!Z217+BALANCE!Z247</f>
        <v>30.227350000000001</v>
      </c>
      <c r="AA83" s="22">
        <f>BALANCE!AA187+BALANCE!AA217+BALANCE!AA247</f>
        <v>0</v>
      </c>
      <c r="AB83" s="22">
        <f>BALANCE!AB187+BALANCE!AB217+BALANCE!AB247</f>
        <v>57.188829999999996</v>
      </c>
      <c r="AC83" s="22">
        <f>BALANCE!AC187+BALANCE!AC217+BALANCE!AC247</f>
        <v>0</v>
      </c>
      <c r="AD83" s="22">
        <f>BALANCE!AD187+BALANCE!AD217+BALANCE!AD247</f>
        <v>2121.1656799999996</v>
      </c>
      <c r="AE83" s="22">
        <f>BALANCE!AE187+BALANCE!AE217+BALANCE!AE247</f>
        <v>26717.809359999999</v>
      </c>
      <c r="AF83" s="22">
        <f>BALANCE!AF187+BALANCE!AF217+BALANCE!AF247</f>
        <v>240.91635000000002</v>
      </c>
      <c r="AG83" s="22">
        <f>BALANCE!AG187+BALANCE!AG217+BALANCE!AG247</f>
        <v>900.20388000000003</v>
      </c>
      <c r="AH83" s="22">
        <f>BALANCE!AH187+BALANCE!AH217+BALANCE!AH247</f>
        <v>0</v>
      </c>
      <c r="AI83" s="22">
        <f>BALANCE!AI187+BALANCE!AI217+BALANCE!AI247</f>
        <v>0</v>
      </c>
      <c r="AJ83" s="383">
        <f>BALANCE!AJ187+BALANCE!AJ217+BALANCE!AJ247</f>
        <v>25576.689129999995</v>
      </c>
    </row>
    <row r="84" spans="2:36" x14ac:dyDescent="0.25">
      <c r="B84" s="15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383"/>
    </row>
    <row r="85" spans="2:36" s="42" customFormat="1" x14ac:dyDescent="0.25">
      <c r="B85" s="31"/>
      <c r="C85" s="192" t="s">
        <v>1843</v>
      </c>
      <c r="D85" s="139">
        <f>SUM(D86:D90)</f>
        <v>12922.823270000001</v>
      </c>
      <c r="E85" s="139">
        <f t="shared" ref="E85:AI85" si="11">SUM(E86:E90)</f>
        <v>23021.51827</v>
      </c>
      <c r="F85" s="139">
        <f t="shared" si="11"/>
        <v>75074.116389999996</v>
      </c>
      <c r="G85" s="139">
        <f t="shared" si="11"/>
        <v>35718.10555</v>
      </c>
      <c r="H85" s="139">
        <f t="shared" si="11"/>
        <v>146736.56348000001</v>
      </c>
      <c r="I85" s="139">
        <f t="shared" si="11"/>
        <v>25937.58221</v>
      </c>
      <c r="J85" s="139">
        <f t="shared" si="11"/>
        <v>13343.650949999999</v>
      </c>
      <c r="K85" s="139">
        <f t="shared" si="11"/>
        <v>0</v>
      </c>
      <c r="L85" s="139">
        <f>SUM(L86:L90)</f>
        <v>64295.966120000005</v>
      </c>
      <c r="M85" s="139">
        <f t="shared" si="11"/>
        <v>9160.6417199999996</v>
      </c>
      <c r="N85" s="139">
        <f t="shared" si="11"/>
        <v>11581.38449</v>
      </c>
      <c r="O85" s="139">
        <f t="shared" si="11"/>
        <v>1381.3270400000001</v>
      </c>
      <c r="P85" s="139">
        <f t="shared" si="11"/>
        <v>3238.2763199999999</v>
      </c>
      <c r="Q85" s="139">
        <f t="shared" si="11"/>
        <v>10102.339800000002</v>
      </c>
      <c r="R85" s="139">
        <f t="shared" si="11"/>
        <v>139041.16865000001</v>
      </c>
      <c r="S85" s="139">
        <f>SUM(S86:S90)</f>
        <v>18.353490000000001</v>
      </c>
      <c r="T85" s="139">
        <f t="shared" si="11"/>
        <v>2014.74477</v>
      </c>
      <c r="U85" s="139">
        <f t="shared" si="11"/>
        <v>419.56627000000003</v>
      </c>
      <c r="V85" s="139">
        <f t="shared" si="11"/>
        <v>641.18423000000007</v>
      </c>
      <c r="W85" s="139">
        <f t="shared" si="11"/>
        <v>0</v>
      </c>
      <c r="X85" s="139">
        <f t="shared" si="11"/>
        <v>265.95199000000002</v>
      </c>
      <c r="Y85" s="139">
        <f t="shared" si="11"/>
        <v>309.55291</v>
      </c>
      <c r="Z85" s="139">
        <f t="shared" si="11"/>
        <v>204.56289000000001</v>
      </c>
      <c r="AA85" s="139">
        <f t="shared" si="11"/>
        <v>0</v>
      </c>
      <c r="AB85" s="139">
        <f t="shared" si="11"/>
        <v>414.75378000000001</v>
      </c>
      <c r="AC85" s="139">
        <f>SUM(AC86:AC90)</f>
        <v>0</v>
      </c>
      <c r="AD85" s="139">
        <f t="shared" si="11"/>
        <v>4288.6703300000008</v>
      </c>
      <c r="AE85" s="139">
        <f t="shared" si="11"/>
        <v>290066.40246000001</v>
      </c>
      <c r="AF85" s="139">
        <f t="shared" si="11"/>
        <v>11581.38449</v>
      </c>
      <c r="AG85" s="139">
        <f t="shared" si="11"/>
        <v>74097.79207000001</v>
      </c>
      <c r="AH85" s="139">
        <f t="shared" si="11"/>
        <v>0</v>
      </c>
      <c r="AI85" s="139">
        <f t="shared" si="11"/>
        <v>309.55291</v>
      </c>
      <c r="AJ85" s="384">
        <f>SUM(AJ86:AJ90)</f>
        <v>204077.67298999999</v>
      </c>
    </row>
    <row r="86" spans="2:36" x14ac:dyDescent="0.25">
      <c r="B86" s="37" t="s">
        <v>647</v>
      </c>
      <c r="C86" s="9" t="s">
        <v>623</v>
      </c>
      <c r="D86" s="22">
        <f>BALANCE!D189+BALANCE!D219+BALANCE!D249</f>
        <v>303.93957</v>
      </c>
      <c r="E86" s="22">
        <f>BALANCE!E189+BALANCE!E219+BALANCE!E249</f>
        <v>1330.5031300000001</v>
      </c>
      <c r="F86" s="22">
        <f>BALANCE!F189+BALANCE!F219+BALANCE!F249</f>
        <v>11940.999299999999</v>
      </c>
      <c r="G86" s="22">
        <f>BALANCE!G189+BALANCE!G219+BALANCE!G249</f>
        <v>2367.3361400000003</v>
      </c>
      <c r="H86" s="22">
        <f>BALANCE!H189+BALANCE!H219+BALANCE!H249</f>
        <v>15942.778139999999</v>
      </c>
      <c r="I86" s="22">
        <f>BALANCE!I189+BALANCE!I219+BALANCE!I249</f>
        <v>1719.3445999999999</v>
      </c>
      <c r="J86" s="22">
        <f>BALANCE!J189+BALANCE!J219+BALANCE!J249</f>
        <v>2276.06655</v>
      </c>
      <c r="K86" s="22">
        <f>BALANCE!K189+BALANCE!K219+BALANCE!K249</f>
        <v>0</v>
      </c>
      <c r="L86" s="22">
        <f>BALANCE!L189+BALANCE!L219+BALANCE!L249</f>
        <v>17422.907009999999</v>
      </c>
      <c r="M86" s="22">
        <f>BALANCE!M189+BALANCE!M219+BALANCE!M249</f>
        <v>1129.2556300000001</v>
      </c>
      <c r="N86" s="22">
        <f>BALANCE!N189+BALANCE!N219+BALANCE!N249</f>
        <v>843.41205000000014</v>
      </c>
      <c r="O86" s="22">
        <f>BALANCE!O189+BALANCE!O219+BALANCE!O249</f>
        <v>95.596339999999998</v>
      </c>
      <c r="P86" s="22">
        <f>BALANCE!P189+BALANCE!P219+BALANCE!P249</f>
        <v>175.74925999999999</v>
      </c>
      <c r="Q86" s="22">
        <f>BALANCE!Q189+BALANCE!Q219+BALANCE!Q249</f>
        <v>1604.79811</v>
      </c>
      <c r="R86" s="22">
        <f>BALANCE!R189+BALANCE!R219+BALANCE!R249</f>
        <v>25267.129550000001</v>
      </c>
      <c r="S86" s="22">
        <f>BALANCE!S189+BALANCE!S219+BALANCE!S249</f>
        <v>6.5678400000000003</v>
      </c>
      <c r="T86" s="22">
        <f>BALANCE!T189+BALANCE!T219+BALANCE!T249</f>
        <v>214.32614999999998</v>
      </c>
      <c r="U86" s="22">
        <f>BALANCE!U189+BALANCE!U219+BALANCE!U249</f>
        <v>52.092320000000001</v>
      </c>
      <c r="V86" s="22">
        <f>BALANCE!V189+BALANCE!V219+BALANCE!V249</f>
        <v>85.56107999999999</v>
      </c>
      <c r="W86" s="22">
        <f>BALANCE!W189+BALANCE!W219+BALANCE!W249</f>
        <v>0</v>
      </c>
      <c r="X86" s="22">
        <f>BALANCE!X189+BALANCE!X219+BALANCE!X249</f>
        <v>44.8337</v>
      </c>
      <c r="Y86" s="22">
        <f>BALANCE!Y189+BALANCE!Y219+BALANCE!Y249</f>
        <v>44.661709999999999</v>
      </c>
      <c r="Z86" s="22">
        <f>BALANCE!Z189+BALANCE!Z219+BALANCE!Z249</f>
        <v>12.53819</v>
      </c>
      <c r="AA86" s="22">
        <f>BALANCE!AA189+BALANCE!AA219+BALANCE!AA249</f>
        <v>0</v>
      </c>
      <c r="AB86" s="22">
        <f>BALANCE!AB189+BALANCE!AB219+BALANCE!AB249</f>
        <v>36.167999999999999</v>
      </c>
      <c r="AC86" s="22">
        <f>BALANCE!AC189+BALANCE!AC219+BALANCE!AC249</f>
        <v>0</v>
      </c>
      <c r="AD86" s="22">
        <f>BALANCE!AD189+BALANCE!AD219+BALANCE!AD249</f>
        <v>496.74899000000005</v>
      </c>
      <c r="AE86" s="22">
        <f>BALANCE!AE189+BALANCE!AE219+BALANCE!AE249</f>
        <v>41706.65668</v>
      </c>
      <c r="AF86" s="22">
        <f>BALANCE!AF189+BALANCE!AF219+BALANCE!AF249</f>
        <v>843.41205000000014</v>
      </c>
      <c r="AG86" s="22">
        <f>BALANCE!AG189+BALANCE!AG219+BALANCE!AG249</f>
        <v>18637.723720000002</v>
      </c>
      <c r="AH86" s="22">
        <f>BALANCE!AH189+BALANCE!AH219+BALANCE!AH249</f>
        <v>0</v>
      </c>
      <c r="AI86" s="22">
        <f>BALANCE!AI189+BALANCE!AI219+BALANCE!AI249</f>
        <v>44.661709999999999</v>
      </c>
      <c r="AJ86" s="383">
        <f>BALANCE!AJ189+BALANCE!AJ219+BALANCE!AJ249</f>
        <v>22180.859199999999</v>
      </c>
    </row>
    <row r="87" spans="2:36" x14ac:dyDescent="0.25">
      <c r="B87" s="37" t="s">
        <v>648</v>
      </c>
      <c r="C87" s="9" t="s">
        <v>625</v>
      </c>
      <c r="D87" s="22">
        <f>BALANCE!D190+BALANCE!D220+BALANCE!D250</f>
        <v>1104.75099</v>
      </c>
      <c r="E87" s="22">
        <f>BALANCE!E190+BALANCE!E220+BALANCE!E250</f>
        <v>1550.0196299999998</v>
      </c>
      <c r="F87" s="22">
        <f>BALANCE!F190+BALANCE!F220+BALANCE!F250</f>
        <v>5841.3686800000005</v>
      </c>
      <c r="G87" s="22">
        <f>BALANCE!G190+BALANCE!G220+BALANCE!G250</f>
        <v>3836.9182500000002</v>
      </c>
      <c r="H87" s="22">
        <f>BALANCE!H190+BALANCE!H220+BALANCE!H250</f>
        <v>12333.05755</v>
      </c>
      <c r="I87" s="22">
        <f>BALANCE!I190+BALANCE!I220+BALANCE!I250</f>
        <v>2207.6433299999999</v>
      </c>
      <c r="J87" s="22">
        <f>BALANCE!J190+BALANCE!J220+BALANCE!J250</f>
        <v>689.81742000000008</v>
      </c>
      <c r="K87" s="22">
        <f>BALANCE!K190+BALANCE!K220+BALANCE!K250</f>
        <v>0</v>
      </c>
      <c r="L87" s="22">
        <f>BALANCE!L190+BALANCE!L220+BALANCE!L250</f>
        <v>1530.7186799999999</v>
      </c>
      <c r="M87" s="22">
        <f>BALANCE!M190+BALANCE!M220+BALANCE!M250</f>
        <v>454.84564</v>
      </c>
      <c r="N87" s="22">
        <f>BALANCE!N190+BALANCE!N220+BALANCE!N250</f>
        <v>858.07018000000005</v>
      </c>
      <c r="O87" s="22">
        <f>BALANCE!O190+BALANCE!O220+BALANCE!O250</f>
        <v>75.80680000000001</v>
      </c>
      <c r="P87" s="22">
        <f>BALANCE!P190+BALANCE!P220+BALANCE!P250</f>
        <v>427.16152999999997</v>
      </c>
      <c r="Q87" s="22">
        <f>BALANCE!Q190+BALANCE!Q220+BALANCE!Q250</f>
        <v>933.12595999999996</v>
      </c>
      <c r="R87" s="22">
        <f>BALANCE!R190+BALANCE!R220+BALANCE!R250</f>
        <v>7177.1895399999994</v>
      </c>
      <c r="S87" s="22">
        <f>BALANCE!S190+BALANCE!S220+BALANCE!S250</f>
        <v>3.0619899999999998</v>
      </c>
      <c r="T87" s="22">
        <f>BALANCE!T190+BALANCE!T220+BALANCE!T250</f>
        <v>204.44710000000001</v>
      </c>
      <c r="U87" s="22">
        <f>BALANCE!U190+BALANCE!U220+BALANCE!U250</f>
        <v>29.206440000000001</v>
      </c>
      <c r="V87" s="22">
        <f>BALANCE!V190+BALANCE!V220+BALANCE!V250</f>
        <v>45.389860000000006</v>
      </c>
      <c r="W87" s="22">
        <f>BALANCE!W190+BALANCE!W220+BALANCE!W250</f>
        <v>0</v>
      </c>
      <c r="X87" s="22">
        <f>BALANCE!X190+BALANCE!X220+BALANCE!X250</f>
        <v>25.48424</v>
      </c>
      <c r="Y87" s="22">
        <f>BALANCE!Y190+BALANCE!Y220+BALANCE!Y250</f>
        <v>26.570959999999996</v>
      </c>
      <c r="Z87" s="22">
        <f>BALANCE!Z190+BALANCE!Z220+BALANCE!Z250</f>
        <v>24.437200000000001</v>
      </c>
      <c r="AA87" s="22">
        <f>BALANCE!AA190+BALANCE!AA220+BALANCE!AA250</f>
        <v>0</v>
      </c>
      <c r="AB87" s="22">
        <f>BALANCE!AB190+BALANCE!AB220+BALANCE!AB250</f>
        <v>49.843379999999996</v>
      </c>
      <c r="AC87" s="22">
        <f>BALANCE!AC190+BALANCE!AC220+BALANCE!AC250</f>
        <v>0</v>
      </c>
      <c r="AD87" s="22">
        <f>BALANCE!AD190+BALANCE!AD220+BALANCE!AD250</f>
        <v>408.44116999999994</v>
      </c>
      <c r="AE87" s="22">
        <f>BALANCE!AE190+BALANCE!AE220+BALANCE!AE250</f>
        <v>19918.688259999999</v>
      </c>
      <c r="AF87" s="22">
        <f>BALANCE!AF190+BALANCE!AF220+BALANCE!AF250</f>
        <v>858.07018000000005</v>
      </c>
      <c r="AG87" s="22">
        <f>BALANCE!AG190+BALANCE!AG220+BALANCE!AG250</f>
        <v>2030.95418</v>
      </c>
      <c r="AH87" s="22">
        <f>BALANCE!AH190+BALANCE!AH220+BALANCE!AH250</f>
        <v>0</v>
      </c>
      <c r="AI87" s="22">
        <f>BALANCE!AI190+BALANCE!AI220+BALANCE!AI250</f>
        <v>26.570959999999996</v>
      </c>
      <c r="AJ87" s="383">
        <f>BALANCE!AJ190+BALANCE!AJ220+BALANCE!AJ250</f>
        <v>17003.092939999995</v>
      </c>
    </row>
    <row r="88" spans="2:36" x14ac:dyDescent="0.25">
      <c r="B88" s="37" t="s">
        <v>649</v>
      </c>
      <c r="C88" s="9" t="s">
        <v>627</v>
      </c>
      <c r="D88" s="22">
        <f>BALANCE!D191+BALANCE!D221+BALANCE!D251</f>
        <v>847.42059999999992</v>
      </c>
      <c r="E88" s="22">
        <f>BALANCE!E191+BALANCE!E221+BALANCE!E251</f>
        <v>2106.7928400000001</v>
      </c>
      <c r="F88" s="22">
        <f>BALANCE!F191+BALANCE!F221+BALANCE!F251</f>
        <v>7624.8881300000003</v>
      </c>
      <c r="G88" s="22">
        <f>BALANCE!G191+BALANCE!G221+BALANCE!G251</f>
        <v>6047.8200300000008</v>
      </c>
      <c r="H88" s="22">
        <f>BALANCE!H191+BALANCE!H221+BALANCE!H251</f>
        <v>16626.921600000001</v>
      </c>
      <c r="I88" s="22">
        <f>BALANCE!I191+BALANCE!I221+BALANCE!I251</f>
        <v>2436.14516</v>
      </c>
      <c r="J88" s="22">
        <f>BALANCE!J191+BALANCE!J221+BALANCE!J251</f>
        <v>975.6735799999999</v>
      </c>
      <c r="K88" s="22">
        <f>BALANCE!K191+BALANCE!K221+BALANCE!K251</f>
        <v>0</v>
      </c>
      <c r="L88" s="22">
        <f>BALANCE!L191+BALANCE!L221+BALANCE!L251</f>
        <v>2272.0883400000002</v>
      </c>
      <c r="M88" s="22">
        <f>BALANCE!M191+BALANCE!M221+BALANCE!M251</f>
        <v>666.32068000000004</v>
      </c>
      <c r="N88" s="22">
        <f>BALANCE!N191+BALANCE!N221+BALANCE!N251</f>
        <v>1238.3424099999997</v>
      </c>
      <c r="O88" s="22">
        <f>BALANCE!O191+BALANCE!O221+BALANCE!O251</f>
        <v>110.46873000000001</v>
      </c>
      <c r="P88" s="22">
        <f>BALANCE!P191+BALANCE!P221+BALANCE!P251</f>
        <v>368.56492999999995</v>
      </c>
      <c r="Q88" s="22">
        <f>BALANCE!Q191+BALANCE!Q221+BALANCE!Q251</f>
        <v>1219.4065700000001</v>
      </c>
      <c r="R88" s="22">
        <f>BALANCE!R191+BALANCE!R221+BALANCE!R251</f>
        <v>9287.0103999999992</v>
      </c>
      <c r="S88" s="22">
        <f>BALANCE!S191+BALANCE!S221+BALANCE!S251</f>
        <v>1.7982100000000001</v>
      </c>
      <c r="T88" s="22">
        <f>BALANCE!T191+BALANCE!T221+BALANCE!T251</f>
        <v>184.36834000000002</v>
      </c>
      <c r="U88" s="22">
        <f>BALANCE!U191+BALANCE!U221+BALANCE!U251</f>
        <v>42.049289999999999</v>
      </c>
      <c r="V88" s="22">
        <f>BALANCE!V191+BALANCE!V221+BALANCE!V251</f>
        <v>66.892399999999995</v>
      </c>
      <c r="W88" s="22">
        <f>BALANCE!W191+BALANCE!W221+BALANCE!W251</f>
        <v>0</v>
      </c>
      <c r="X88" s="22">
        <f>BALANCE!X191+BALANCE!X221+BALANCE!X251</f>
        <v>39.842739999999999</v>
      </c>
      <c r="Y88" s="22">
        <f>BALANCE!Y191+BALANCE!Y221+BALANCE!Y251</f>
        <v>36.8245</v>
      </c>
      <c r="Z88" s="22">
        <f>BALANCE!Z191+BALANCE!Z221+BALANCE!Z251</f>
        <v>33.117260000000002</v>
      </c>
      <c r="AA88" s="22">
        <f>BALANCE!AA191+BALANCE!AA221+BALANCE!AA251</f>
        <v>0</v>
      </c>
      <c r="AB88" s="22">
        <f>BALANCE!AB191+BALANCE!AB221+BALANCE!AB251</f>
        <v>44.158089999999994</v>
      </c>
      <c r="AC88" s="22">
        <f>BALANCE!AC191+BALANCE!AC221+BALANCE!AC251</f>
        <v>0</v>
      </c>
      <c r="AD88" s="22">
        <f>BALANCE!AD191+BALANCE!AD221+BALANCE!AD251</f>
        <v>449.05082999999996</v>
      </c>
      <c r="AE88" s="22">
        <f>BALANCE!AE191+BALANCE!AE221+BALANCE!AE251</f>
        <v>26362.982830000001</v>
      </c>
      <c r="AF88" s="22">
        <f>BALANCE!AF191+BALANCE!AF221+BALANCE!AF251</f>
        <v>1238.3424099999997</v>
      </c>
      <c r="AG88" s="22">
        <f>BALANCE!AG191+BALANCE!AG221+BALANCE!AG251</f>
        <v>3005.3014199999998</v>
      </c>
      <c r="AH88" s="22">
        <f>BALANCE!AH191+BALANCE!AH221+BALANCE!AH251</f>
        <v>0</v>
      </c>
      <c r="AI88" s="22">
        <f>BALANCE!AI191+BALANCE!AI221+BALANCE!AI251</f>
        <v>36.8245</v>
      </c>
      <c r="AJ88" s="383">
        <f>BALANCE!AJ191+BALANCE!AJ221+BALANCE!AJ251</f>
        <v>22082.514499999997</v>
      </c>
    </row>
    <row r="89" spans="2:36" x14ac:dyDescent="0.25">
      <c r="B89" s="37" t="s">
        <v>650</v>
      </c>
      <c r="C89" s="9" t="s">
        <v>629</v>
      </c>
      <c r="D89" s="22">
        <f>BALANCE!D192+BALANCE!D222+BALANCE!D252</f>
        <v>1671.1857</v>
      </c>
      <c r="E89" s="22">
        <f>BALANCE!E192+BALANCE!E222+BALANCE!E252</f>
        <v>3605.3977199999999</v>
      </c>
      <c r="F89" s="22">
        <f>BALANCE!F192+BALANCE!F222+BALANCE!F252</f>
        <v>12772.77583</v>
      </c>
      <c r="G89" s="22">
        <f>BALANCE!G192+BALANCE!G222+BALANCE!G252</f>
        <v>5463.3907600000002</v>
      </c>
      <c r="H89" s="22">
        <f>BALANCE!H192+BALANCE!H222+BALANCE!H252</f>
        <v>23512.750009999996</v>
      </c>
      <c r="I89" s="22">
        <f>BALANCE!I192+BALANCE!I222+BALANCE!I252</f>
        <v>4533.8771999999999</v>
      </c>
      <c r="J89" s="22">
        <f>BALANCE!J192+BALANCE!J222+BALANCE!J252</f>
        <v>1743.14653</v>
      </c>
      <c r="K89" s="22">
        <f>BALANCE!K192+BALANCE!K222+BALANCE!K252</f>
        <v>0</v>
      </c>
      <c r="L89" s="22">
        <f>BALANCE!L192+BALANCE!L222+BALANCE!L252</f>
        <v>4544.6780500000004</v>
      </c>
      <c r="M89" s="22">
        <f>BALANCE!M192+BALANCE!M222+BALANCE!M252</f>
        <v>1248.25083</v>
      </c>
      <c r="N89" s="22">
        <f>BALANCE!N192+BALANCE!N222+BALANCE!N252</f>
        <v>2320.81504</v>
      </c>
      <c r="O89" s="22">
        <f>BALANCE!O192+BALANCE!O222+BALANCE!O252</f>
        <v>207.78716</v>
      </c>
      <c r="P89" s="22">
        <f>BALANCE!P192+BALANCE!P222+BALANCE!P252</f>
        <v>372.19568000000004</v>
      </c>
      <c r="Q89" s="22">
        <f>BALANCE!Q192+BALANCE!Q222+BALANCE!Q252</f>
        <v>1937.9322099999999</v>
      </c>
      <c r="R89" s="22">
        <f>BALANCE!R192+BALANCE!R222+BALANCE!R252</f>
        <v>16908.682700000001</v>
      </c>
      <c r="S89" s="22">
        <f>BALANCE!S192+BALANCE!S222+BALANCE!S252</f>
        <v>2.75285</v>
      </c>
      <c r="T89" s="22">
        <f>BALANCE!T192+BALANCE!T222+BALANCE!T252</f>
        <v>324.25305000000003</v>
      </c>
      <c r="U89" s="22">
        <f>BALANCE!U192+BALANCE!U222+BALANCE!U252</f>
        <v>81.836649999999992</v>
      </c>
      <c r="V89" s="22">
        <f>BALANCE!V192+BALANCE!V222+BALANCE!V252</f>
        <v>105.63248</v>
      </c>
      <c r="W89" s="22">
        <f>BALANCE!W192+BALANCE!W222+BALANCE!W252</f>
        <v>0</v>
      </c>
      <c r="X89" s="22">
        <f>BALANCE!X192+BALANCE!X222+BALANCE!X252</f>
        <v>43.42886</v>
      </c>
      <c r="Y89" s="22">
        <f>BALANCE!Y192+BALANCE!Y222+BALANCE!Y252</f>
        <v>68.956069999999997</v>
      </c>
      <c r="Z89" s="22">
        <f>BALANCE!Z192+BALANCE!Z222+BALANCE!Z252</f>
        <v>61.366169999999997</v>
      </c>
      <c r="AA89" s="22">
        <f>BALANCE!AA192+BALANCE!AA222+BALANCE!AA252</f>
        <v>0</v>
      </c>
      <c r="AB89" s="22">
        <f>BALANCE!AB192+BALANCE!AB222+BALANCE!AB252</f>
        <v>81.881389999999996</v>
      </c>
      <c r="AC89" s="22">
        <f>BALANCE!AC192+BALANCE!AC222+BALANCE!AC252</f>
        <v>0</v>
      </c>
      <c r="AD89" s="22">
        <f>BALANCE!AD192+BALANCE!AD222+BALANCE!AD252</f>
        <v>770.10752000000014</v>
      </c>
      <c r="AE89" s="22">
        <f>BALANCE!AE192+BALANCE!AE222+BALANCE!AE252</f>
        <v>41191.540229999999</v>
      </c>
      <c r="AF89" s="22">
        <f>BALANCE!AF192+BALANCE!AF222+BALANCE!AF252</f>
        <v>2320.81504</v>
      </c>
      <c r="AG89" s="22">
        <f>BALANCE!AG192+BALANCE!AG222+BALANCE!AG252</f>
        <v>5898.5613599999997</v>
      </c>
      <c r="AH89" s="22">
        <f>BALANCE!AH192+BALANCE!AH222+BALANCE!AH252</f>
        <v>0</v>
      </c>
      <c r="AI89" s="22">
        <f>BALANCE!AI192+BALANCE!AI222+BALANCE!AI252</f>
        <v>68.956069999999997</v>
      </c>
      <c r="AJ89" s="383">
        <f>BALANCE!AJ192+BALANCE!AJ222+BALANCE!AJ252</f>
        <v>32903.207759999998</v>
      </c>
    </row>
    <row r="90" spans="2:36" x14ac:dyDescent="0.25">
      <c r="B90" s="37" t="s">
        <v>651</v>
      </c>
      <c r="C90" s="9" t="s">
        <v>631</v>
      </c>
      <c r="D90" s="22">
        <f>BALANCE!D193+BALANCE!D223+BALANCE!D253</f>
        <v>8995.5264100000004</v>
      </c>
      <c r="E90" s="22">
        <f>BALANCE!E193+BALANCE!E223+BALANCE!E253</f>
        <v>14428.80495</v>
      </c>
      <c r="F90" s="22">
        <f>BALANCE!F193+BALANCE!F223+BALANCE!F253</f>
        <v>36894.084449999995</v>
      </c>
      <c r="G90" s="22">
        <f>BALANCE!G193+BALANCE!G223+BALANCE!G253</f>
        <v>18002.640370000001</v>
      </c>
      <c r="H90" s="22">
        <f>BALANCE!H193+BALANCE!H223+BALANCE!H253</f>
        <v>78321.05618</v>
      </c>
      <c r="I90" s="22">
        <f>BALANCE!I193+BALANCE!I223+BALANCE!I253</f>
        <v>15040.57192</v>
      </c>
      <c r="J90" s="22">
        <f>BALANCE!J193+BALANCE!J223+BALANCE!J253</f>
        <v>7658.9468699999998</v>
      </c>
      <c r="K90" s="22">
        <f>BALANCE!K193+BALANCE!K223+BALANCE!K253</f>
        <v>0</v>
      </c>
      <c r="L90" s="22">
        <f>BALANCE!L193+BALANCE!L223+BALANCE!L253</f>
        <v>38525.57404</v>
      </c>
      <c r="M90" s="22">
        <f>BALANCE!M193+BALANCE!M223+BALANCE!M253</f>
        <v>5661.9689400000007</v>
      </c>
      <c r="N90" s="22">
        <f>BALANCE!N193+BALANCE!N223+BALANCE!N253</f>
        <v>6320.7448100000001</v>
      </c>
      <c r="O90" s="22">
        <f>BALANCE!O193+BALANCE!O223+BALANCE!O253</f>
        <v>891.66800999999998</v>
      </c>
      <c r="P90" s="22">
        <f>BALANCE!P193+BALANCE!P223+BALANCE!P253</f>
        <v>1894.60492</v>
      </c>
      <c r="Q90" s="22">
        <f>BALANCE!Q193+BALANCE!Q223+BALANCE!Q253</f>
        <v>4407.0769500000006</v>
      </c>
      <c r="R90" s="22">
        <f>BALANCE!R193+BALANCE!R223+BALANCE!R253</f>
        <v>80401.156459999998</v>
      </c>
      <c r="S90" s="22">
        <f>BALANCE!S193+BALANCE!S223+BALANCE!S253</f>
        <v>4.1726000000000001</v>
      </c>
      <c r="T90" s="22">
        <f>BALANCE!T193+BALANCE!T223+BALANCE!T253</f>
        <v>1087.35013</v>
      </c>
      <c r="U90" s="22">
        <f>BALANCE!U193+BALANCE!U223+BALANCE!U253</f>
        <v>214.38157000000001</v>
      </c>
      <c r="V90" s="22">
        <f>BALANCE!V193+BALANCE!V223+BALANCE!V253</f>
        <v>337.70841000000001</v>
      </c>
      <c r="W90" s="22">
        <f>BALANCE!W193+BALANCE!W223+BALANCE!W253</f>
        <v>0</v>
      </c>
      <c r="X90" s="22">
        <f>BALANCE!X193+BALANCE!X223+BALANCE!X253</f>
        <v>112.36245</v>
      </c>
      <c r="Y90" s="22">
        <f>BALANCE!Y193+BALANCE!Y223+BALANCE!Y253</f>
        <v>132.53967</v>
      </c>
      <c r="Z90" s="22">
        <f>BALANCE!Z193+BALANCE!Z223+BALANCE!Z253</f>
        <v>73.104070000000007</v>
      </c>
      <c r="AA90" s="22">
        <f>BALANCE!AA193+BALANCE!AA223+BALANCE!AA253</f>
        <v>0</v>
      </c>
      <c r="AB90" s="22">
        <f>BALANCE!AB193+BALANCE!AB223+BALANCE!AB253</f>
        <v>202.70292000000001</v>
      </c>
      <c r="AC90" s="22">
        <f>BALANCE!AC193+BALANCE!AC223+BALANCE!AC253</f>
        <v>0</v>
      </c>
      <c r="AD90" s="22">
        <f>BALANCE!AD193+BALANCE!AD223+BALANCE!AD253</f>
        <v>2164.3218200000001</v>
      </c>
      <c r="AE90" s="22">
        <f>BALANCE!AE193+BALANCE!AE223+BALANCE!AE253</f>
        <v>160886.53446</v>
      </c>
      <c r="AF90" s="22">
        <f>BALANCE!AF193+BALANCE!AF223+BALANCE!AF253</f>
        <v>6320.7448100000001</v>
      </c>
      <c r="AG90" s="22">
        <f>BALANCE!AG193+BALANCE!AG223+BALANCE!AG253</f>
        <v>44525.251390000005</v>
      </c>
      <c r="AH90" s="22">
        <f>BALANCE!AH193+BALANCE!AH223+BALANCE!AH253</f>
        <v>0</v>
      </c>
      <c r="AI90" s="22">
        <f>BALANCE!AI193+BALANCE!AI223+BALANCE!AI253</f>
        <v>132.53967</v>
      </c>
      <c r="AJ90" s="383">
        <f>BALANCE!AJ193+BALANCE!AJ223+BALANCE!AJ253</f>
        <v>109907.99859</v>
      </c>
    </row>
    <row r="91" spans="2:36" x14ac:dyDescent="0.25">
      <c r="B91" s="15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383"/>
    </row>
    <row r="92" spans="2:36" x14ac:dyDescent="0.25">
      <c r="B92" s="31"/>
      <c r="C92" s="192" t="s">
        <v>1030</v>
      </c>
      <c r="D92" s="21">
        <f>SUM(D93:D97)</f>
        <v>4048.4538499999999</v>
      </c>
      <c r="E92" s="21">
        <f>SUM(E93:E97)</f>
        <v>5515.6247499999999</v>
      </c>
      <c r="F92" s="21">
        <f t="shared" ref="F92:AI92" si="12">SUM(F93:F97)</f>
        <v>26060.602460000002</v>
      </c>
      <c r="G92" s="21">
        <f t="shared" si="12"/>
        <v>7142.5564600000007</v>
      </c>
      <c r="H92" s="21">
        <f t="shared" si="12"/>
        <v>42767.237520000002</v>
      </c>
      <c r="I92" s="21">
        <f t="shared" si="12"/>
        <v>580.04179999999997</v>
      </c>
      <c r="J92" s="21">
        <f t="shared" si="12"/>
        <v>884.30121000000008</v>
      </c>
      <c r="K92" s="21">
        <f t="shared" si="12"/>
        <v>0</v>
      </c>
      <c r="L92" s="21">
        <f>SUM(L93:L97)</f>
        <v>0</v>
      </c>
      <c r="M92" s="21">
        <f t="shared" si="12"/>
        <v>2553.7810599999998</v>
      </c>
      <c r="N92" s="21">
        <f t="shared" si="12"/>
        <v>2891.23252</v>
      </c>
      <c r="O92" s="21">
        <f t="shared" si="12"/>
        <v>720.45008000000007</v>
      </c>
      <c r="P92" s="21">
        <f t="shared" si="12"/>
        <v>268.12733000000003</v>
      </c>
      <c r="Q92" s="21">
        <f t="shared" si="12"/>
        <v>16.040379999999999</v>
      </c>
      <c r="R92" s="21">
        <f t="shared" si="12"/>
        <v>7913.9743799999997</v>
      </c>
      <c r="S92" s="21">
        <f>SUM(S93:S97)</f>
        <v>779.07979999999998</v>
      </c>
      <c r="T92" s="21">
        <f t="shared" si="12"/>
        <v>0</v>
      </c>
      <c r="U92" s="21">
        <f t="shared" si="12"/>
        <v>0</v>
      </c>
      <c r="V92" s="21">
        <f t="shared" si="12"/>
        <v>3.7517900000000002</v>
      </c>
      <c r="W92" s="21">
        <f t="shared" si="12"/>
        <v>0</v>
      </c>
      <c r="X92" s="21">
        <f t="shared" si="12"/>
        <v>0</v>
      </c>
      <c r="Y92" s="21">
        <f t="shared" si="12"/>
        <v>0</v>
      </c>
      <c r="Z92" s="21">
        <f t="shared" si="12"/>
        <v>66.010620000000003</v>
      </c>
      <c r="AA92" s="21">
        <f t="shared" si="12"/>
        <v>0</v>
      </c>
      <c r="AB92" s="21">
        <f t="shared" si="12"/>
        <v>183.2423</v>
      </c>
      <c r="AC92" s="21">
        <f>SUM(AC93:AC97)</f>
        <v>0</v>
      </c>
      <c r="AD92" s="21">
        <f t="shared" si="12"/>
        <v>1032.0845100000001</v>
      </c>
      <c r="AE92" s="21">
        <f t="shared" si="12"/>
        <v>51713.29641000001</v>
      </c>
      <c r="AF92" s="21">
        <f t="shared" si="12"/>
        <v>2891.23252</v>
      </c>
      <c r="AG92" s="21">
        <f t="shared" si="12"/>
        <v>2557.5328499999996</v>
      </c>
      <c r="AH92" s="21">
        <f t="shared" si="12"/>
        <v>0</v>
      </c>
      <c r="AI92" s="21">
        <f t="shared" si="12"/>
        <v>0</v>
      </c>
      <c r="AJ92" s="382">
        <f>SUM(AJ93:AJ97)</f>
        <v>46264.531040000009</v>
      </c>
    </row>
    <row r="93" spans="2:36" x14ac:dyDescent="0.25">
      <c r="B93" s="38" t="s">
        <v>662</v>
      </c>
      <c r="C93" s="9" t="s">
        <v>623</v>
      </c>
      <c r="D93" s="22">
        <f>BALANCE!D195+BALANCE!D225+BALANCE!D255</f>
        <v>57.725730000000006</v>
      </c>
      <c r="E93" s="22">
        <f>BALANCE!E195+BALANCE!E225+BALANCE!E255</f>
        <v>102.88678</v>
      </c>
      <c r="F93" s="22">
        <f>BALANCE!F195+BALANCE!F225+BALANCE!F255</f>
        <v>553.73283000000004</v>
      </c>
      <c r="G93" s="22">
        <f>BALANCE!G195+BALANCE!G225+BALANCE!G255</f>
        <v>184.24752999999998</v>
      </c>
      <c r="H93" s="22">
        <f>BALANCE!H195+BALANCE!H225+BALANCE!H255</f>
        <v>898.59286999999995</v>
      </c>
      <c r="I93" s="22">
        <f>BALANCE!I195+BALANCE!I225+BALANCE!I255</f>
        <v>33.531120000000001</v>
      </c>
      <c r="J93" s="22">
        <f>BALANCE!J195+BALANCE!J225+BALANCE!J255</f>
        <v>52.828650000000003</v>
      </c>
      <c r="K93" s="22">
        <f>BALANCE!K195+BALANCE!K225+BALANCE!K255</f>
        <v>0</v>
      </c>
      <c r="L93" s="22">
        <f>BALANCE!L195+BALANCE!L225+BALANCE!L255</f>
        <v>0</v>
      </c>
      <c r="M93" s="22">
        <f>BALANCE!M195+BALANCE!M225+BALANCE!M255</f>
        <v>78.780699999999996</v>
      </c>
      <c r="N93" s="22">
        <f>BALANCE!N195+BALANCE!N225+BALANCE!N255</f>
        <v>114.75908000000001</v>
      </c>
      <c r="O93" s="22">
        <f>BALANCE!O195+BALANCE!O225+BALANCE!O255</f>
        <v>8.3939299999999992</v>
      </c>
      <c r="P93" s="22">
        <f>BALANCE!P195+BALANCE!P225+BALANCE!P255</f>
        <v>10.477460000000001</v>
      </c>
      <c r="Q93" s="22">
        <f>BALANCE!Q195+BALANCE!Q225+BALANCE!Q255</f>
        <v>3.6849400000000001</v>
      </c>
      <c r="R93" s="22">
        <f>BALANCE!R195+BALANCE!R225+BALANCE!R255</f>
        <v>302.45588000000004</v>
      </c>
      <c r="S93" s="22">
        <f>BALANCE!S195+BALANCE!S225+BALANCE!S255</f>
        <v>25.320810000000002</v>
      </c>
      <c r="T93" s="22">
        <f>BALANCE!T195+BALANCE!T225+BALANCE!T255</f>
        <v>0</v>
      </c>
      <c r="U93" s="22">
        <f>BALANCE!U195+BALANCE!U225+BALANCE!U255</f>
        <v>0</v>
      </c>
      <c r="V93" s="22">
        <f>BALANCE!V195+BALANCE!V225+BALANCE!V255</f>
        <v>2.87968</v>
      </c>
      <c r="W93" s="22">
        <f>BALANCE!W195+BALANCE!W225+BALANCE!W255</f>
        <v>0</v>
      </c>
      <c r="X93" s="22">
        <f>BALANCE!X195+BALANCE!X225+BALANCE!X255</f>
        <v>0</v>
      </c>
      <c r="Y93" s="22">
        <f>BALANCE!Y195+BALANCE!Y225+BALANCE!Y255</f>
        <v>0</v>
      </c>
      <c r="Z93" s="22">
        <f>BALANCE!Z195+BALANCE!Z225+BALANCE!Z255</f>
        <v>2.8739400000000002</v>
      </c>
      <c r="AA93" s="22">
        <f>BALANCE!AA195+BALANCE!AA225+BALANCE!AA255</f>
        <v>0</v>
      </c>
      <c r="AB93" s="22">
        <f>BALANCE!AB195+BALANCE!AB225+BALANCE!AB255</f>
        <v>10.430400000000001</v>
      </c>
      <c r="AC93" s="22">
        <f>BALANCE!AC195+BALANCE!AC225+BALANCE!AC255</f>
        <v>0</v>
      </c>
      <c r="AD93" s="22">
        <f>BALANCE!AD195+BALANCE!AD225+BALANCE!AD255</f>
        <v>41.504829999999998</v>
      </c>
      <c r="AE93" s="22">
        <f>BALANCE!AE195+BALANCE!AE225+BALANCE!AE255</f>
        <v>1242.5535799999998</v>
      </c>
      <c r="AF93" s="22">
        <f>BALANCE!AF195+BALANCE!AF225+BALANCE!AF255</f>
        <v>114.75908000000001</v>
      </c>
      <c r="AG93" s="22">
        <f>BALANCE!AG195+BALANCE!AG225+BALANCE!AG255</f>
        <v>81.660379999999989</v>
      </c>
      <c r="AH93" s="22">
        <f>BALANCE!AH195+BALANCE!AH225+BALANCE!AH255</f>
        <v>0</v>
      </c>
      <c r="AI93" s="22">
        <f>BALANCE!AI195+BALANCE!AI225+BALANCE!AI255</f>
        <v>0</v>
      </c>
      <c r="AJ93" s="383">
        <f>BALANCE!AJ195+BALANCE!AJ225+BALANCE!AJ255</f>
        <v>1046.1341199999999</v>
      </c>
    </row>
    <row r="94" spans="2:36" x14ac:dyDescent="0.25">
      <c r="B94" s="38" t="s">
        <v>663</v>
      </c>
      <c r="C94" s="9" t="s">
        <v>625</v>
      </c>
      <c r="D94" s="22">
        <f>BALANCE!D196+BALANCE!D226+BALANCE!D256</f>
        <v>113.2367</v>
      </c>
      <c r="E94" s="22">
        <f>BALANCE!E196+BALANCE!E226+BALANCE!E256</f>
        <v>67.99736</v>
      </c>
      <c r="F94" s="22">
        <f>BALANCE!F196+BALANCE!F226+BALANCE!F256</f>
        <v>488.97458</v>
      </c>
      <c r="G94" s="22">
        <f>BALANCE!G196+BALANCE!G226+BALANCE!G256</f>
        <v>117.31161999999999</v>
      </c>
      <c r="H94" s="22">
        <f>BALANCE!H196+BALANCE!H226+BALANCE!H256</f>
        <v>787.52025999999978</v>
      </c>
      <c r="I94" s="22">
        <f>BALANCE!I196+BALANCE!I226+BALANCE!I256</f>
        <v>19.379190000000001</v>
      </c>
      <c r="J94" s="22">
        <f>BALANCE!J196+BALANCE!J226+BALANCE!J256</f>
        <v>32.836280000000002</v>
      </c>
      <c r="K94" s="22">
        <f>BALANCE!K196+BALANCE!K226+BALANCE!K256</f>
        <v>0</v>
      </c>
      <c r="L94" s="22">
        <f>BALANCE!L196+BALANCE!L226+BALANCE!L256</f>
        <v>0</v>
      </c>
      <c r="M94" s="22">
        <f>BALANCE!M196+BALANCE!M226+BALANCE!M256</f>
        <v>51.737790000000004</v>
      </c>
      <c r="N94" s="22">
        <f>BALANCE!N196+BALANCE!N226+BALANCE!N256</f>
        <v>71.989469999999997</v>
      </c>
      <c r="O94" s="22">
        <f>BALANCE!O196+BALANCE!O226+BALANCE!O256</f>
        <v>16.94021</v>
      </c>
      <c r="P94" s="22">
        <f>BALANCE!P196+BALANCE!P226+BALANCE!P256</f>
        <v>6.8758499999999998</v>
      </c>
      <c r="Q94" s="22">
        <f>BALANCE!Q196+BALANCE!Q226+BALANCE!Q256</f>
        <v>2.1577299999999999</v>
      </c>
      <c r="R94" s="22">
        <f>BALANCE!R196+BALANCE!R226+BALANCE!R256</f>
        <v>201.91651999999999</v>
      </c>
      <c r="S94" s="22">
        <f>BALANCE!S196+BALANCE!S226+BALANCE!S256</f>
        <v>17.315989999999999</v>
      </c>
      <c r="T94" s="22">
        <f>BALANCE!T196+BALANCE!T226+BALANCE!T256</f>
        <v>0</v>
      </c>
      <c r="U94" s="22">
        <f>BALANCE!U196+BALANCE!U226+BALANCE!U256</f>
        <v>0</v>
      </c>
      <c r="V94" s="22">
        <f>BALANCE!V196+BALANCE!V226+BALANCE!V256</f>
        <v>0.87211000000000005</v>
      </c>
      <c r="W94" s="22">
        <f>BALANCE!W196+BALANCE!W226+BALANCE!W256</f>
        <v>0</v>
      </c>
      <c r="X94" s="22">
        <f>BALANCE!X196+BALANCE!X226+BALANCE!X256</f>
        <v>0</v>
      </c>
      <c r="Y94" s="22">
        <f>BALANCE!Y196+BALANCE!Y226+BALANCE!Y256</f>
        <v>0</v>
      </c>
      <c r="Z94" s="22">
        <f>BALANCE!Z196+BALANCE!Z226+BALANCE!Z256</f>
        <v>5.3239000000000001</v>
      </c>
      <c r="AA94" s="22">
        <f>BALANCE!AA196+BALANCE!AA226+BALANCE!AA256</f>
        <v>0</v>
      </c>
      <c r="AB94" s="22">
        <f>BALANCE!AB196+BALANCE!AB226+BALANCE!AB256</f>
        <v>15.444800000000001</v>
      </c>
      <c r="AC94" s="22">
        <f>BALANCE!AC196+BALANCE!AC226+BALANCE!AC256</f>
        <v>0</v>
      </c>
      <c r="AD94" s="22">
        <f>BALANCE!AD196+BALANCE!AD226+BALANCE!AD256</f>
        <v>38.956800000000001</v>
      </c>
      <c r="AE94" s="22">
        <f>BALANCE!AE196+BALANCE!AE226+BALANCE!AE256</f>
        <v>1028.3935799999999</v>
      </c>
      <c r="AF94" s="22">
        <f>BALANCE!AF196+BALANCE!AF226+BALANCE!AF256</f>
        <v>71.989469999999997</v>
      </c>
      <c r="AG94" s="22">
        <f>BALANCE!AG196+BALANCE!AG226+BALANCE!AG256</f>
        <v>52.609900000000003</v>
      </c>
      <c r="AH94" s="22">
        <f>BALANCE!AH196+BALANCE!AH226+BALANCE!AH256</f>
        <v>0</v>
      </c>
      <c r="AI94" s="22">
        <f>BALANCE!AI196+BALANCE!AI226+BALANCE!AI256</f>
        <v>0</v>
      </c>
      <c r="AJ94" s="383">
        <f>BALANCE!AJ196+BALANCE!AJ226+BALANCE!AJ256</f>
        <v>903.79420999999979</v>
      </c>
    </row>
    <row r="95" spans="2:36" x14ac:dyDescent="0.25">
      <c r="B95" s="38" t="s">
        <v>664</v>
      </c>
      <c r="C95" s="9" t="s">
        <v>627</v>
      </c>
      <c r="D95" s="22">
        <f>BALANCE!D197+BALANCE!D227+BALANCE!D257</f>
        <v>151.90755999999999</v>
      </c>
      <c r="E95" s="22">
        <f>BALANCE!E197+BALANCE!E227+BALANCE!E257</f>
        <v>105.54971999999999</v>
      </c>
      <c r="F95" s="22">
        <f>BALANCE!F197+BALANCE!F227+BALANCE!F257</f>
        <v>634.31934000000001</v>
      </c>
      <c r="G95" s="22">
        <f>BALANCE!G197+BALANCE!G227+BALANCE!G257</f>
        <v>184.90118999999999</v>
      </c>
      <c r="H95" s="22">
        <f>BALANCE!H197+BALANCE!H227+BALANCE!H257</f>
        <v>1076.6778100000001</v>
      </c>
      <c r="I95" s="22">
        <f>BALANCE!I197+BALANCE!I227+BALANCE!I257</f>
        <v>33.199240000000003</v>
      </c>
      <c r="J95" s="22">
        <f>BALANCE!J197+BALANCE!J227+BALANCE!J257</f>
        <v>49.66375</v>
      </c>
      <c r="K95" s="22">
        <f>BALANCE!K197+BALANCE!K227+BALANCE!K257</f>
        <v>0</v>
      </c>
      <c r="L95" s="22">
        <f>BALANCE!L197+BALANCE!L227+BALANCE!L257</f>
        <v>0</v>
      </c>
      <c r="M95" s="22">
        <f>BALANCE!M197+BALANCE!M227+BALANCE!M257</f>
        <v>76.240759999999995</v>
      </c>
      <c r="N95" s="22">
        <f>BALANCE!N197+BALANCE!N227+BALANCE!N257</f>
        <v>106.64113</v>
      </c>
      <c r="O95" s="22">
        <f>BALANCE!O197+BALANCE!O227+BALANCE!O257</f>
        <v>24.555330000000001</v>
      </c>
      <c r="P95" s="22">
        <f>BALANCE!P197+BALANCE!P227+BALANCE!P257</f>
        <v>9.7820900000000002</v>
      </c>
      <c r="Q95" s="22">
        <f>BALANCE!Q197+BALANCE!Q227+BALANCE!Q257</f>
        <v>3.2988</v>
      </c>
      <c r="R95" s="22">
        <f>BALANCE!R197+BALANCE!R227+BALANCE!R257</f>
        <v>303.3811</v>
      </c>
      <c r="S95" s="22">
        <f>BALANCE!S197+BALANCE!S227+BALANCE!S257</f>
        <v>26.424969999999998</v>
      </c>
      <c r="T95" s="22">
        <f>BALANCE!T197+BALANCE!T227+BALANCE!T257</f>
        <v>0</v>
      </c>
      <c r="U95" s="22">
        <f>BALANCE!U197+BALANCE!U227+BALANCE!U257</f>
        <v>0</v>
      </c>
      <c r="V95" s="22">
        <f>BALANCE!V197+BALANCE!V227+BALANCE!V257</f>
        <v>0</v>
      </c>
      <c r="W95" s="22">
        <f>BALANCE!W197+BALANCE!W227+BALANCE!W257</f>
        <v>0</v>
      </c>
      <c r="X95" s="22">
        <f>BALANCE!X197+BALANCE!X227+BALANCE!X257</f>
        <v>0</v>
      </c>
      <c r="Y95" s="22">
        <f>BALANCE!Y197+BALANCE!Y227+BALANCE!Y257</f>
        <v>0</v>
      </c>
      <c r="Z95" s="22">
        <f>BALANCE!Z197+BALANCE!Z227+BALANCE!Z257</f>
        <v>8.9025300000000005</v>
      </c>
      <c r="AA95" s="22">
        <f>BALANCE!AA197+BALANCE!AA227+BALANCE!AA257</f>
        <v>0</v>
      </c>
      <c r="AB95" s="22">
        <f>BALANCE!AB197+BALANCE!AB227+BALANCE!AB257</f>
        <v>13.97038</v>
      </c>
      <c r="AC95" s="22">
        <f>BALANCE!AC197+BALANCE!AC227+BALANCE!AC257</f>
        <v>0</v>
      </c>
      <c r="AD95" s="22">
        <f>BALANCE!AD197+BALANCE!AD227+BALANCE!AD257</f>
        <v>49.297879999999999</v>
      </c>
      <c r="AE95" s="22">
        <f>BALANCE!AE197+BALANCE!AE227+BALANCE!AE257</f>
        <v>1429.35679</v>
      </c>
      <c r="AF95" s="22">
        <f>BALANCE!AF197+BALANCE!AF227+BALANCE!AF257</f>
        <v>106.64113</v>
      </c>
      <c r="AG95" s="22">
        <f>BALANCE!AG197+BALANCE!AG227+BALANCE!AG257</f>
        <v>76.240759999999995</v>
      </c>
      <c r="AH95" s="22">
        <f>BALANCE!AH197+BALANCE!AH227+BALANCE!AH257</f>
        <v>0</v>
      </c>
      <c r="AI95" s="22">
        <f>BALANCE!AI197+BALANCE!AI227+BALANCE!AI257</f>
        <v>0</v>
      </c>
      <c r="AJ95" s="383">
        <f>BALANCE!AJ197+BALANCE!AJ227+BALANCE!AJ257</f>
        <v>1246.4749000000002</v>
      </c>
    </row>
    <row r="96" spans="2:36" x14ac:dyDescent="0.25">
      <c r="B96" s="38" t="s">
        <v>665</v>
      </c>
      <c r="C96" s="9" t="s">
        <v>629</v>
      </c>
      <c r="D96" s="22">
        <f>BALANCE!D198+BALANCE!D228+BALANCE!D258</f>
        <v>288.54750000000001</v>
      </c>
      <c r="E96" s="22">
        <f>BALANCE!E198+BALANCE!E228+BALANCE!E258</f>
        <v>214.76516000000001</v>
      </c>
      <c r="F96" s="22">
        <f>BALANCE!F198+BALANCE!F228+BALANCE!F258</f>
        <v>1251.3859399999999</v>
      </c>
      <c r="G96" s="22">
        <f>BALANCE!G198+BALANCE!G228+BALANCE!G258</f>
        <v>377.45424000000003</v>
      </c>
      <c r="H96" s="22">
        <f>BALANCE!H198+BALANCE!H228+BALANCE!H258</f>
        <v>2132.1528400000002</v>
      </c>
      <c r="I96" s="22">
        <f>BALANCE!I198+BALANCE!I228+BALANCE!I258</f>
        <v>67.820279999999997</v>
      </c>
      <c r="J96" s="22">
        <f>BALANCE!J198+BALANCE!J228+BALANCE!J258</f>
        <v>99.53013</v>
      </c>
      <c r="K96" s="22">
        <f>BALANCE!K198+BALANCE!K228+BALANCE!K258</f>
        <v>0</v>
      </c>
      <c r="L96" s="22">
        <f>BALANCE!L198+BALANCE!L228+BALANCE!L258</f>
        <v>0</v>
      </c>
      <c r="M96" s="22">
        <f>BALANCE!M198+BALANCE!M228+BALANCE!M258</f>
        <v>138.49581000000001</v>
      </c>
      <c r="N96" s="22">
        <f>BALANCE!N198+BALANCE!N228+BALANCE!N258</f>
        <v>206.73998</v>
      </c>
      <c r="O96" s="22">
        <f>BALANCE!O198+BALANCE!O228+BALANCE!O258</f>
        <v>48.53754</v>
      </c>
      <c r="P96" s="22">
        <f>BALANCE!P198+BALANCE!P228+BALANCE!P258</f>
        <v>17.072479999999999</v>
      </c>
      <c r="Q96" s="22">
        <f>BALANCE!Q198+BALANCE!Q228+BALANCE!Q258</f>
        <v>5.2200499999999996</v>
      </c>
      <c r="R96" s="22">
        <f>BALANCE!R198+BALANCE!R228+BALANCE!R258</f>
        <v>583.41627000000017</v>
      </c>
      <c r="S96" s="22">
        <f>BALANCE!S198+BALANCE!S228+BALANCE!S258</f>
        <v>48.173009999999998</v>
      </c>
      <c r="T96" s="22">
        <f>BALANCE!T198+BALANCE!T228+BALANCE!T258</f>
        <v>0</v>
      </c>
      <c r="U96" s="22">
        <f>BALANCE!U198+BALANCE!U228+BALANCE!U258</f>
        <v>0</v>
      </c>
      <c r="V96" s="22">
        <f>BALANCE!V198+BALANCE!V228+BALANCE!V258</f>
        <v>0</v>
      </c>
      <c r="W96" s="22">
        <f>BALANCE!W198+BALANCE!W228+BALANCE!W258</f>
        <v>0</v>
      </c>
      <c r="X96" s="22">
        <f>BALANCE!X198+BALANCE!X228+BALANCE!X258</f>
        <v>0</v>
      </c>
      <c r="Y96" s="22">
        <f>BALANCE!Y198+BALANCE!Y228+BALANCE!Y258</f>
        <v>0</v>
      </c>
      <c r="Z96" s="22">
        <f>BALANCE!Z198+BALANCE!Z228+BALANCE!Z258</f>
        <v>15.51299</v>
      </c>
      <c r="AA96" s="22">
        <f>BALANCE!AA198+BALANCE!AA228+BALANCE!AA258</f>
        <v>0</v>
      </c>
      <c r="AB96" s="22">
        <f>BALANCE!AB198+BALANCE!AB228+BALANCE!AB258</f>
        <v>27.258130000000001</v>
      </c>
      <c r="AC96" s="22">
        <f>BALANCE!AC198+BALANCE!AC228+BALANCE!AC258</f>
        <v>0</v>
      </c>
      <c r="AD96" s="22">
        <f>BALANCE!AD198+BALANCE!AD228+BALANCE!AD258</f>
        <v>90.944130000000001</v>
      </c>
      <c r="AE96" s="22">
        <f>BALANCE!AE198+BALANCE!AE228+BALANCE!AE258</f>
        <v>2806.5132400000002</v>
      </c>
      <c r="AF96" s="22">
        <f>BALANCE!AF198+BALANCE!AF228+BALANCE!AF258</f>
        <v>206.73998</v>
      </c>
      <c r="AG96" s="22">
        <f>BALANCE!AG198+BALANCE!AG228+BALANCE!AG258</f>
        <v>138.49581000000001</v>
      </c>
      <c r="AH96" s="22">
        <f>BALANCE!AH198+BALANCE!AH228+BALANCE!AH258</f>
        <v>0</v>
      </c>
      <c r="AI96" s="22">
        <f>BALANCE!AI198+BALANCE!AI228+BALANCE!AI258</f>
        <v>0</v>
      </c>
      <c r="AJ96" s="383">
        <f>BALANCE!AJ198+BALANCE!AJ228+BALANCE!AJ258</f>
        <v>2461.2774499999996</v>
      </c>
    </row>
    <row r="97" spans="2:36" x14ac:dyDescent="0.25">
      <c r="B97" s="38" t="s">
        <v>666</v>
      </c>
      <c r="C97" s="9" t="s">
        <v>631</v>
      </c>
      <c r="D97" s="22">
        <f>BALANCE!D199+BALANCE!D229+BALANCE!D259</f>
        <v>3437.0363600000001</v>
      </c>
      <c r="E97" s="22">
        <f>BALANCE!E199+BALANCE!E229+BALANCE!E259</f>
        <v>5024.4257299999999</v>
      </c>
      <c r="F97" s="22">
        <f>BALANCE!F199+BALANCE!F229+BALANCE!F259</f>
        <v>23132.189770000001</v>
      </c>
      <c r="G97" s="22">
        <f>BALANCE!G199+BALANCE!G229+BALANCE!G259</f>
        <v>6278.641880000001</v>
      </c>
      <c r="H97" s="22">
        <f>BALANCE!H199+BALANCE!H229+BALANCE!H259</f>
        <v>37872.293740000001</v>
      </c>
      <c r="I97" s="22">
        <f>BALANCE!I199+BALANCE!I229+BALANCE!I259</f>
        <v>426.11196999999999</v>
      </c>
      <c r="J97" s="22">
        <f>BALANCE!J199+BALANCE!J229+BALANCE!J259</f>
        <v>649.44240000000002</v>
      </c>
      <c r="K97" s="22">
        <f>BALANCE!K199+BALANCE!K229+BALANCE!K259</f>
        <v>0</v>
      </c>
      <c r="L97" s="22">
        <f>BALANCE!L199+BALANCE!L229+BALANCE!L259</f>
        <v>0</v>
      </c>
      <c r="M97" s="22">
        <f>BALANCE!M199+BALANCE!M229+BALANCE!M259</f>
        <v>2208.5259999999998</v>
      </c>
      <c r="N97" s="22">
        <f>BALANCE!N199+BALANCE!N229+BALANCE!N259</f>
        <v>2391.10286</v>
      </c>
      <c r="O97" s="22">
        <f>BALANCE!O199+BALANCE!O229+BALANCE!O259</f>
        <v>622.02307000000008</v>
      </c>
      <c r="P97" s="22">
        <f>BALANCE!P199+BALANCE!P229+BALANCE!P259</f>
        <v>223.91945000000001</v>
      </c>
      <c r="Q97" s="22">
        <f>BALANCE!Q199+BALANCE!Q229+BALANCE!Q259</f>
        <v>1.67886</v>
      </c>
      <c r="R97" s="22">
        <f>BALANCE!R199+BALANCE!R229+BALANCE!R259</f>
        <v>6522.8046099999992</v>
      </c>
      <c r="S97" s="22">
        <f>BALANCE!S199+BALANCE!S229+BALANCE!S259</f>
        <v>661.84501999999998</v>
      </c>
      <c r="T97" s="22">
        <f>BALANCE!T199+BALANCE!T229+BALANCE!T259</f>
        <v>0</v>
      </c>
      <c r="U97" s="22">
        <f>BALANCE!U199+BALANCE!U229+BALANCE!U259</f>
        <v>0</v>
      </c>
      <c r="V97" s="22">
        <f>BALANCE!V199+BALANCE!V229+BALANCE!V259</f>
        <v>0</v>
      </c>
      <c r="W97" s="22">
        <f>BALANCE!W199+BALANCE!W229+BALANCE!W259</f>
        <v>0</v>
      </c>
      <c r="X97" s="22">
        <f>BALANCE!X199+BALANCE!X229+BALANCE!X259</f>
        <v>0</v>
      </c>
      <c r="Y97" s="22">
        <f>BALANCE!Y199+BALANCE!Y229+BALANCE!Y259</f>
        <v>0</v>
      </c>
      <c r="Z97" s="22">
        <f>BALANCE!Z199+BALANCE!Z229+BALANCE!Z259</f>
        <v>33.397260000000003</v>
      </c>
      <c r="AA97" s="22">
        <f>BALANCE!AA199+BALANCE!AA229+BALANCE!AA259</f>
        <v>0</v>
      </c>
      <c r="AB97" s="22">
        <f>BALANCE!AB199+BALANCE!AB229+BALANCE!AB259</f>
        <v>116.13858999999999</v>
      </c>
      <c r="AC97" s="22">
        <f>BALANCE!AC199+BALANCE!AC229+BALANCE!AC259</f>
        <v>0</v>
      </c>
      <c r="AD97" s="22">
        <f>BALANCE!AD199+BALANCE!AD229+BALANCE!AD259</f>
        <v>811.38087000000007</v>
      </c>
      <c r="AE97" s="22">
        <f>BALANCE!AE199+BALANCE!AE229+BALANCE!AE259</f>
        <v>45206.479220000008</v>
      </c>
      <c r="AF97" s="22">
        <f>BALANCE!AF199+BALANCE!AF229+BALANCE!AF259</f>
        <v>2391.10286</v>
      </c>
      <c r="AG97" s="22">
        <f>BALANCE!AG199+BALANCE!AG229+BALANCE!AG259</f>
        <v>2208.5259999999998</v>
      </c>
      <c r="AH97" s="22">
        <f>BALANCE!AH199+BALANCE!AH229+BALANCE!AH259</f>
        <v>0</v>
      </c>
      <c r="AI97" s="22">
        <f>BALANCE!AI199+BALANCE!AI229+BALANCE!AI259</f>
        <v>0</v>
      </c>
      <c r="AJ97" s="383">
        <f>BALANCE!AJ199+BALANCE!AJ229+BALANCE!AJ259</f>
        <v>40606.850360000011</v>
      </c>
    </row>
    <row r="98" spans="2:36" x14ac:dyDescent="0.25">
      <c r="B98" s="15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383"/>
    </row>
    <row r="99" spans="2:36" x14ac:dyDescent="0.25">
      <c r="B99" s="31"/>
      <c r="C99" s="192" t="s">
        <v>1844</v>
      </c>
      <c r="D99" s="21">
        <f>SUM(D100:D104)</f>
        <v>4132.2431299999998</v>
      </c>
      <c r="E99" s="21">
        <f t="shared" ref="E99:AI99" si="13">SUM(E100:E104)</f>
        <v>1045.2153899999998</v>
      </c>
      <c r="F99" s="21">
        <f t="shared" si="13"/>
        <v>29525.489259999998</v>
      </c>
      <c r="G99" s="21">
        <f t="shared" si="13"/>
        <v>818.32928000000004</v>
      </c>
      <c r="H99" s="21">
        <f t="shared" si="13"/>
        <v>35521.27706</v>
      </c>
      <c r="I99" s="21">
        <f t="shared" si="13"/>
        <v>796.10289999999998</v>
      </c>
      <c r="J99" s="21">
        <f t="shared" si="13"/>
        <v>0</v>
      </c>
      <c r="K99" s="21">
        <f t="shared" si="13"/>
        <v>0</v>
      </c>
      <c r="L99" s="21">
        <f>SUM(L100:L104)</f>
        <v>0</v>
      </c>
      <c r="M99" s="21">
        <f t="shared" si="13"/>
        <v>0</v>
      </c>
      <c r="N99" s="21">
        <f t="shared" si="13"/>
        <v>42.029489999999996</v>
      </c>
      <c r="O99" s="21">
        <f t="shared" si="13"/>
        <v>677.1249499999999</v>
      </c>
      <c r="P99" s="21">
        <f t="shared" si="13"/>
        <v>277.18531000000002</v>
      </c>
      <c r="Q99" s="21">
        <f t="shared" si="13"/>
        <v>12810.241160000001</v>
      </c>
      <c r="R99" s="21">
        <f t="shared" si="13"/>
        <v>14602.683809999999</v>
      </c>
      <c r="S99" s="21">
        <f>SUM(S100:S104)</f>
        <v>1379.78161</v>
      </c>
      <c r="T99" s="21">
        <f t="shared" si="13"/>
        <v>23.775880000000001</v>
      </c>
      <c r="U99" s="21">
        <f t="shared" si="13"/>
        <v>575.00861000000009</v>
      </c>
      <c r="V99" s="21">
        <f t="shared" si="13"/>
        <v>87.429659999999998</v>
      </c>
      <c r="W99" s="21">
        <f t="shared" si="13"/>
        <v>27.397289999999998</v>
      </c>
      <c r="X99" s="21">
        <f t="shared" si="13"/>
        <v>36.567750000000004</v>
      </c>
      <c r="Y99" s="21">
        <f t="shared" si="13"/>
        <v>6024.8216300000004</v>
      </c>
      <c r="Z99" s="21">
        <f t="shared" si="13"/>
        <v>7.4251300000000011</v>
      </c>
      <c r="AA99" s="21">
        <f t="shared" si="13"/>
        <v>1788.41912</v>
      </c>
      <c r="AB99" s="21">
        <f t="shared" si="13"/>
        <v>1639.5820999999999</v>
      </c>
      <c r="AC99" s="21">
        <f>SUM(AC100:AC104)</f>
        <v>2548.2861499999999</v>
      </c>
      <c r="AD99" s="21">
        <f t="shared" si="13"/>
        <v>14138.494930000001</v>
      </c>
      <c r="AE99" s="21">
        <f t="shared" si="13"/>
        <v>64262.455799999996</v>
      </c>
      <c r="AF99" s="21">
        <f t="shared" si="13"/>
        <v>42.029489999999996</v>
      </c>
      <c r="AG99" s="21">
        <f t="shared" si="13"/>
        <v>87.429659999999998</v>
      </c>
      <c r="AH99" s="21">
        <f t="shared" si="13"/>
        <v>0</v>
      </c>
      <c r="AI99" s="21">
        <f t="shared" si="13"/>
        <v>10361.526900000001</v>
      </c>
      <c r="AJ99" s="382">
        <f>SUM(AJ100:AJ104)</f>
        <v>53771.469749999997</v>
      </c>
    </row>
    <row r="100" spans="2:36" x14ac:dyDescent="0.25">
      <c r="B100" s="38" t="s">
        <v>678</v>
      </c>
      <c r="C100" s="9" t="s">
        <v>623</v>
      </c>
      <c r="D100" s="22">
        <f>BALANCE!D201+BALANCE!D231+BALANCE!D261</f>
        <v>203.59723</v>
      </c>
      <c r="E100" s="22">
        <f>BALANCE!E201+BALANCE!E231+BALANCE!E261</f>
        <v>178.15923999999998</v>
      </c>
      <c r="F100" s="22">
        <f>BALANCE!F201+BALANCE!F231+BALANCE!F261</f>
        <v>2674.5825500000001</v>
      </c>
      <c r="G100" s="22">
        <f>BALANCE!G201+BALANCE!G231+BALANCE!G261</f>
        <v>136.20629</v>
      </c>
      <c r="H100" s="22">
        <f>BALANCE!H201+BALANCE!H231+BALANCE!H261</f>
        <v>3192.5453099999995</v>
      </c>
      <c r="I100" s="22">
        <f>BALANCE!I201+BALANCE!I231+BALANCE!I261</f>
        <v>76.368799999999993</v>
      </c>
      <c r="J100" s="22">
        <f>BALANCE!J201+BALANCE!J231+BALANCE!J261</f>
        <v>0</v>
      </c>
      <c r="K100" s="22">
        <f>BALANCE!K201+BALANCE!K231+BALANCE!K261</f>
        <v>0</v>
      </c>
      <c r="L100" s="22">
        <f>BALANCE!L201+BALANCE!L231+BALANCE!L261</f>
        <v>0</v>
      </c>
      <c r="M100" s="22">
        <f>BALANCE!M201+BALANCE!M231+BALANCE!M261</f>
        <v>0</v>
      </c>
      <c r="N100" s="22">
        <f>BALANCE!N201+BALANCE!N231+BALANCE!N261</f>
        <v>6.9125899999999998</v>
      </c>
      <c r="O100" s="22">
        <f>BALANCE!O201+BALANCE!O231+BALANCE!O261</f>
        <v>30.938600000000001</v>
      </c>
      <c r="P100" s="22">
        <f>BALANCE!P201+BALANCE!P231+BALANCE!P261</f>
        <v>19.258330000000001</v>
      </c>
      <c r="Q100" s="22">
        <f>BALANCE!Q201+BALANCE!Q231+BALANCE!Q261</f>
        <v>1890.7697100000003</v>
      </c>
      <c r="R100" s="22">
        <f>BALANCE!R201+BALANCE!R231+BALANCE!R261</f>
        <v>2024.24803</v>
      </c>
      <c r="S100" s="22">
        <f>BALANCE!S201+BALANCE!S231+BALANCE!S261</f>
        <v>113.38669999999999</v>
      </c>
      <c r="T100" s="22">
        <f>BALANCE!T201+BALANCE!T231+BALANCE!T261</f>
        <v>1.04535</v>
      </c>
      <c r="U100" s="22">
        <f>BALANCE!U201+BALANCE!U231+BALANCE!U261</f>
        <v>21.40314</v>
      </c>
      <c r="V100" s="22">
        <f>BALANCE!V201+BALANCE!V231+BALANCE!V261</f>
        <v>6.8043399999999998</v>
      </c>
      <c r="W100" s="22">
        <f>BALANCE!W201+BALANCE!W231+BALANCE!W261</f>
        <v>16.779640000000001</v>
      </c>
      <c r="X100" s="22">
        <f>BALANCE!X201+BALANCE!X231+BALANCE!X261</f>
        <v>8.7220700000000004</v>
      </c>
      <c r="Y100" s="22">
        <f>BALANCE!Y201+BALANCE!Y231+BALANCE!Y261</f>
        <v>608.70401000000004</v>
      </c>
      <c r="Z100" s="22">
        <f>BALANCE!Z201+BALANCE!Z231+BALANCE!Z261</f>
        <v>0.44029000000000001</v>
      </c>
      <c r="AA100" s="22">
        <f>BALANCE!AA201+BALANCE!AA231+BALANCE!AA261</f>
        <v>149.70791</v>
      </c>
      <c r="AB100" s="22">
        <f>BALANCE!AB201+BALANCE!AB231+BALANCE!AB261</f>
        <v>128.92661999999999</v>
      </c>
      <c r="AC100" s="22">
        <f>BALANCE!AC201+BALANCE!AC231+BALANCE!AC261</f>
        <v>477.56808000000001</v>
      </c>
      <c r="AD100" s="22">
        <f>BALANCE!AD201+BALANCE!AD231+BALANCE!AD261</f>
        <v>1533.4881500000001</v>
      </c>
      <c r="AE100" s="22">
        <f>BALANCE!AE201+BALANCE!AE231+BALANCE!AE261</f>
        <v>6750.2814899999994</v>
      </c>
      <c r="AF100" s="22">
        <f>BALANCE!AF201+BALANCE!AF231+BALANCE!AF261</f>
        <v>6.9125899999999998</v>
      </c>
      <c r="AG100" s="22">
        <f>BALANCE!AG201+BALANCE!AG231+BALANCE!AG261</f>
        <v>6.8043399999999998</v>
      </c>
      <c r="AH100" s="22">
        <f>BALANCE!AH201+BALANCE!AH231+BALANCE!AH261</f>
        <v>0</v>
      </c>
      <c r="AI100" s="22">
        <f>BALANCE!AI201+BALANCE!AI231+BALANCE!AI261</f>
        <v>1235.98</v>
      </c>
      <c r="AJ100" s="383">
        <f>BALANCE!AJ201+BALANCE!AJ231+BALANCE!AJ261</f>
        <v>5500.5845599999993</v>
      </c>
    </row>
    <row r="101" spans="2:36" x14ac:dyDescent="0.25">
      <c r="B101" s="38" t="s">
        <v>679</v>
      </c>
      <c r="C101" s="9" t="s">
        <v>625</v>
      </c>
      <c r="D101" s="22">
        <f>BALANCE!D202+BALANCE!D232+BALANCE!D262</f>
        <v>435.05320999999998</v>
      </c>
      <c r="E101" s="22">
        <f>BALANCE!E202+BALANCE!E232+BALANCE!E262</f>
        <v>122.96411999999999</v>
      </c>
      <c r="F101" s="22">
        <f>BALANCE!F202+BALANCE!F232+BALANCE!F262</f>
        <v>2643.8913499999999</v>
      </c>
      <c r="G101" s="22">
        <f>BALANCE!G202+BALANCE!G232+BALANCE!G262</f>
        <v>79.381659999999997</v>
      </c>
      <c r="H101" s="22">
        <f>BALANCE!H202+BALANCE!H232+BALANCE!H262</f>
        <v>3281.2903400000005</v>
      </c>
      <c r="I101" s="22">
        <f>BALANCE!I202+BALANCE!I232+BALANCE!I262</f>
        <v>40.03302</v>
      </c>
      <c r="J101" s="22">
        <f>BALANCE!J202+BALANCE!J232+BALANCE!J262</f>
        <v>0</v>
      </c>
      <c r="K101" s="22">
        <f>BALANCE!K202+BALANCE!K232+BALANCE!K262</f>
        <v>0</v>
      </c>
      <c r="L101" s="22">
        <f>BALANCE!L202+BALANCE!L232+BALANCE!L262</f>
        <v>0</v>
      </c>
      <c r="M101" s="22">
        <f>BALANCE!M202+BALANCE!M232+BALANCE!M262</f>
        <v>0</v>
      </c>
      <c r="N101" s="22">
        <f>BALANCE!N202+BALANCE!N232+BALANCE!N262</f>
        <v>2.39819</v>
      </c>
      <c r="O101" s="22">
        <f>BALANCE!O202+BALANCE!O232+BALANCE!O262</f>
        <v>59.996830000000003</v>
      </c>
      <c r="P101" s="22">
        <f>BALANCE!P202+BALANCE!P232+BALANCE!P262</f>
        <v>11.80828</v>
      </c>
      <c r="Q101" s="22">
        <f>BALANCE!Q202+BALANCE!Q232+BALANCE!Q262</f>
        <v>1112.5902900000001</v>
      </c>
      <c r="R101" s="22">
        <f>BALANCE!R202+BALANCE!R232+BALANCE!R262</f>
        <v>1226.8266100000001</v>
      </c>
      <c r="S101" s="22">
        <f>BALANCE!S202+BALANCE!S232+BALANCE!S262</f>
        <v>68.617319999999992</v>
      </c>
      <c r="T101" s="22">
        <f>BALANCE!T202+BALANCE!T232+BALANCE!T262</f>
        <v>0.71297999999999995</v>
      </c>
      <c r="U101" s="22">
        <f>BALANCE!U202+BALANCE!U232+BALANCE!U262</f>
        <v>40.334229999999998</v>
      </c>
      <c r="V101" s="22">
        <f>BALANCE!V202+BALANCE!V232+BALANCE!V262</f>
        <v>4.4325800000000006</v>
      </c>
      <c r="W101" s="22">
        <f>BALANCE!W202+BALANCE!W232+BALANCE!W262</f>
        <v>3.35785</v>
      </c>
      <c r="X101" s="22">
        <f>BALANCE!X202+BALANCE!X232+BALANCE!X262</f>
        <v>3.20329</v>
      </c>
      <c r="Y101" s="22">
        <f>BALANCE!Y202+BALANCE!Y232+BALANCE!Y262</f>
        <v>375.1977</v>
      </c>
      <c r="Z101" s="22">
        <f>BALANCE!Z202+BALANCE!Z232+BALANCE!Z262</f>
        <v>1.9142399999999999</v>
      </c>
      <c r="AA101" s="22">
        <f>BALANCE!AA202+BALANCE!AA232+BALANCE!AA262</f>
        <v>218.51351</v>
      </c>
      <c r="AB101" s="22">
        <f>BALANCE!AB202+BALANCE!AB232+BALANCE!AB262</f>
        <v>187.38373000000001</v>
      </c>
      <c r="AC101" s="22">
        <f>BALANCE!AC202+BALANCE!AC232+BALANCE!AC262</f>
        <v>628.94251999999994</v>
      </c>
      <c r="AD101" s="22">
        <f>BALANCE!AD202+BALANCE!AD232+BALANCE!AD262</f>
        <v>1532.60995</v>
      </c>
      <c r="AE101" s="22">
        <f>BALANCE!AE202+BALANCE!AE232+BALANCE!AE262</f>
        <v>6040.7269000000006</v>
      </c>
      <c r="AF101" s="22">
        <f>BALANCE!AF202+BALANCE!AF232+BALANCE!AF262</f>
        <v>2.39819</v>
      </c>
      <c r="AG101" s="22">
        <f>BALANCE!AG202+BALANCE!AG232+BALANCE!AG262</f>
        <v>4.4325800000000006</v>
      </c>
      <c r="AH101" s="22">
        <f>BALANCE!AH202+BALANCE!AH232+BALANCE!AH262</f>
        <v>0</v>
      </c>
      <c r="AI101" s="22">
        <f>BALANCE!AI202+BALANCE!AI232+BALANCE!AI262</f>
        <v>1222.65373</v>
      </c>
      <c r="AJ101" s="383">
        <f>BALANCE!AJ202+BALANCE!AJ232+BALANCE!AJ262</f>
        <v>4811.2424000000001</v>
      </c>
    </row>
    <row r="102" spans="2:36" x14ac:dyDescent="0.25">
      <c r="B102" s="38" t="s">
        <v>680</v>
      </c>
      <c r="C102" s="9" t="s">
        <v>627</v>
      </c>
      <c r="D102" s="22">
        <f>BALANCE!D203+BALANCE!D233+BALANCE!D263</f>
        <v>485.31610000000001</v>
      </c>
      <c r="E102" s="22">
        <f>BALANCE!E203+BALANCE!E233+BALANCE!E263</f>
        <v>157.24395000000001</v>
      </c>
      <c r="F102" s="22">
        <f>BALANCE!F203+BALANCE!F233+BALANCE!F263</f>
        <v>2697.1435199999996</v>
      </c>
      <c r="G102" s="22">
        <f>BALANCE!G203+BALANCE!G233+BALANCE!G263</f>
        <v>124.03014</v>
      </c>
      <c r="H102" s="22">
        <f>BALANCE!H203+BALANCE!H233+BALANCE!H263</f>
        <v>3463.73371</v>
      </c>
      <c r="I102" s="22">
        <f>BALANCE!I203+BALANCE!I233+BALANCE!I263</f>
        <v>67.007429999999999</v>
      </c>
      <c r="J102" s="22">
        <f>BALANCE!J203+BALANCE!J233+BALANCE!J263</f>
        <v>0</v>
      </c>
      <c r="K102" s="22">
        <f>BALANCE!K203+BALANCE!K233+BALANCE!K263</f>
        <v>0</v>
      </c>
      <c r="L102" s="22">
        <f>BALANCE!L203+BALANCE!L233+BALANCE!L263</f>
        <v>0</v>
      </c>
      <c r="M102" s="22">
        <f>BALANCE!M203+BALANCE!M233+BALANCE!M263</f>
        <v>0</v>
      </c>
      <c r="N102" s="22">
        <f>BALANCE!N203+BALANCE!N233+BALANCE!N263</f>
        <v>6.3281499999999999</v>
      </c>
      <c r="O102" s="22">
        <f>BALANCE!O203+BALANCE!O233+BALANCE!O263</f>
        <v>88.733369999999994</v>
      </c>
      <c r="P102" s="22">
        <f>BALANCE!P203+BALANCE!P233+BALANCE!P263</f>
        <v>18.69209</v>
      </c>
      <c r="Q102" s="22">
        <f>BALANCE!Q203+BALANCE!Q233+BALANCE!Q263</f>
        <v>1532.9848099999999</v>
      </c>
      <c r="R102" s="22">
        <f>BALANCE!R203+BALANCE!R233+BALANCE!R263</f>
        <v>1713.7458500000002</v>
      </c>
      <c r="S102" s="22">
        <f>BALANCE!S203+BALANCE!S233+BALANCE!S263</f>
        <v>114.73589</v>
      </c>
      <c r="T102" s="22">
        <f>BALANCE!T203+BALANCE!T233+BALANCE!T263</f>
        <v>1.13883</v>
      </c>
      <c r="U102" s="22">
        <f>BALANCE!U203+BALANCE!U233+BALANCE!U263</f>
        <v>57.403779999999998</v>
      </c>
      <c r="V102" s="22">
        <f>BALANCE!V203+BALANCE!V233+BALANCE!V263</f>
        <v>6.4228199999999998</v>
      </c>
      <c r="W102" s="22">
        <f>BALANCE!W203+BALANCE!W233+BALANCE!W263</f>
        <v>2.5571600000000001</v>
      </c>
      <c r="X102" s="22">
        <f>BALANCE!X203+BALANCE!X233+BALANCE!X263</f>
        <v>3.12418</v>
      </c>
      <c r="Y102" s="22">
        <f>BALANCE!Y203+BALANCE!Y233+BALANCE!Y263</f>
        <v>562.15339999999992</v>
      </c>
      <c r="Z102" s="22">
        <f>BALANCE!Z203+BALANCE!Z233+BALANCE!Z263</f>
        <v>1.4269400000000001</v>
      </c>
      <c r="AA102" s="22">
        <f>BALANCE!AA203+BALANCE!AA233+BALANCE!AA263</f>
        <v>266.44551000000001</v>
      </c>
      <c r="AB102" s="22">
        <f>BALANCE!AB203+BALANCE!AB233+BALANCE!AB263</f>
        <v>155.93284</v>
      </c>
      <c r="AC102" s="22">
        <f>BALANCE!AC203+BALANCE!AC233+BALANCE!AC263</f>
        <v>401.31663999999995</v>
      </c>
      <c r="AD102" s="22">
        <f>BALANCE!AD203+BALANCE!AD233+BALANCE!AD263</f>
        <v>1572.6579900000002</v>
      </c>
      <c r="AE102" s="22">
        <f>BALANCE!AE203+BALANCE!AE233+BALANCE!AE263</f>
        <v>6750.1375500000004</v>
      </c>
      <c r="AF102" s="22">
        <f>BALANCE!AF203+BALANCE!AF233+BALANCE!AF263</f>
        <v>6.3281499999999999</v>
      </c>
      <c r="AG102" s="22">
        <f>BALANCE!AG203+BALANCE!AG233+BALANCE!AG263</f>
        <v>6.4228199999999998</v>
      </c>
      <c r="AH102" s="22">
        <f>BALANCE!AH203+BALANCE!AH233+BALANCE!AH263</f>
        <v>0</v>
      </c>
      <c r="AI102" s="22">
        <f>BALANCE!AI203+BALANCE!AI233+BALANCE!AI263</f>
        <v>1229.9155499999999</v>
      </c>
      <c r="AJ102" s="383">
        <f>BALANCE!AJ203+BALANCE!AJ233+BALANCE!AJ263</f>
        <v>5507.4710300000006</v>
      </c>
    </row>
    <row r="103" spans="2:36" x14ac:dyDescent="0.25">
      <c r="B103" s="38" t="s">
        <v>681</v>
      </c>
      <c r="C103" s="9" t="s">
        <v>629</v>
      </c>
      <c r="D103" s="22">
        <f>BALANCE!D204+BALANCE!D234+BALANCE!D264</f>
        <v>845.91004999999996</v>
      </c>
      <c r="E103" s="22">
        <f>BALANCE!E204+BALANCE!E234+BALANCE!E264</f>
        <v>231.05215999999999</v>
      </c>
      <c r="F103" s="22">
        <f>BALANCE!F204+BALANCE!F234+BALANCE!F264</f>
        <v>4565.5152600000001</v>
      </c>
      <c r="G103" s="22">
        <f>BALANCE!G204+BALANCE!G234+BALANCE!G264</f>
        <v>202.49448000000001</v>
      </c>
      <c r="H103" s="22">
        <f>BALANCE!H204+BALANCE!H234+BALANCE!H264</f>
        <v>5844.9719499999992</v>
      </c>
      <c r="I103" s="22">
        <f>BALANCE!I204+BALANCE!I234+BALANCE!I264</f>
        <v>119.53561999999999</v>
      </c>
      <c r="J103" s="22">
        <f>BALANCE!J204+BALANCE!J234+BALANCE!J264</f>
        <v>0</v>
      </c>
      <c r="K103" s="22">
        <f>BALANCE!K204+BALANCE!K234+BALANCE!K264</f>
        <v>0</v>
      </c>
      <c r="L103" s="22">
        <f>BALANCE!L204+BALANCE!L234+BALANCE!L264</f>
        <v>0</v>
      </c>
      <c r="M103" s="22">
        <f>BALANCE!M204+BALANCE!M234+BALANCE!M264</f>
        <v>0</v>
      </c>
      <c r="N103" s="22">
        <f>BALANCE!N204+BALANCE!N234+BALANCE!N264</f>
        <v>11.477209999999999</v>
      </c>
      <c r="O103" s="22">
        <f>BALANCE!O204+BALANCE!O234+BALANCE!O264</f>
        <v>146.74354</v>
      </c>
      <c r="P103" s="22">
        <f>BALANCE!P204+BALANCE!P234+BALANCE!P264</f>
        <v>36.648470000000003</v>
      </c>
      <c r="Q103" s="22">
        <f>BALANCE!Q204+BALANCE!Q234+BALANCE!Q264</f>
        <v>2708.8587699999998</v>
      </c>
      <c r="R103" s="22">
        <f>BALANCE!R204+BALANCE!R234+BALANCE!R264</f>
        <v>3023.2636099999995</v>
      </c>
      <c r="S103" s="22">
        <f>BALANCE!S204+BALANCE!S234+BALANCE!S264</f>
        <v>216.49209999999999</v>
      </c>
      <c r="T103" s="22">
        <f>BALANCE!T204+BALANCE!T234+BALANCE!T264</f>
        <v>2.4785300000000001</v>
      </c>
      <c r="U103" s="22">
        <f>BALANCE!U204+BALANCE!U234+BALANCE!U264</f>
        <v>110.91203</v>
      </c>
      <c r="V103" s="22">
        <f>BALANCE!V204+BALANCE!V234+BALANCE!V264</f>
        <v>13.96059</v>
      </c>
      <c r="W103" s="22">
        <f>BALANCE!W204+BALANCE!W234+BALANCE!W264</f>
        <v>1.85026</v>
      </c>
      <c r="X103" s="22">
        <f>BALANCE!X204+BALANCE!X234+BALANCE!X264</f>
        <v>4.5483799999999999</v>
      </c>
      <c r="Y103" s="22">
        <f>BALANCE!Y204+BALANCE!Y234+BALANCE!Y264</f>
        <v>1048.00288</v>
      </c>
      <c r="Z103" s="22">
        <f>BALANCE!Z204+BALANCE!Z234+BALANCE!Z264</f>
        <v>3.0952000000000002</v>
      </c>
      <c r="AA103" s="22">
        <f>BALANCE!AA204+BALANCE!AA234+BALANCE!AA264</f>
        <v>421.25024999999999</v>
      </c>
      <c r="AB103" s="22">
        <f>BALANCE!AB204+BALANCE!AB234+BALANCE!AB264</f>
        <v>274.41416999999996</v>
      </c>
      <c r="AC103" s="22">
        <f>BALANCE!AC204+BALANCE!AC234+BALANCE!AC264</f>
        <v>498.73678999999998</v>
      </c>
      <c r="AD103" s="22">
        <f>BALANCE!AD204+BALANCE!AD234+BALANCE!AD264</f>
        <v>2595.74118</v>
      </c>
      <c r="AE103" s="22">
        <f>BALANCE!AE204+BALANCE!AE234+BALANCE!AE264</f>
        <v>11463.976739999998</v>
      </c>
      <c r="AF103" s="22">
        <f>BALANCE!AF204+BALANCE!AF234+BALANCE!AF264</f>
        <v>11.477209999999999</v>
      </c>
      <c r="AG103" s="22">
        <f>BALANCE!AG204+BALANCE!AG234+BALANCE!AG264</f>
        <v>13.96059</v>
      </c>
      <c r="AH103" s="22">
        <f>BALANCE!AH204+BALANCE!AH234+BALANCE!AH264</f>
        <v>0</v>
      </c>
      <c r="AI103" s="22">
        <f>BALANCE!AI204+BALANCE!AI234+BALANCE!AI264</f>
        <v>1967.98992</v>
      </c>
      <c r="AJ103" s="383">
        <f>BALANCE!AJ204+BALANCE!AJ234+BALANCE!AJ264</f>
        <v>9470.5490200000004</v>
      </c>
    </row>
    <row r="104" spans="2:36" x14ac:dyDescent="0.25">
      <c r="B104" s="38" t="s">
        <v>682</v>
      </c>
      <c r="C104" s="9" t="s">
        <v>631</v>
      </c>
      <c r="D104" s="22">
        <f>BALANCE!D205+BALANCE!D235+BALANCE!D265</f>
        <v>2162.36654</v>
      </c>
      <c r="E104" s="22">
        <f>BALANCE!E205+BALANCE!E235+BALANCE!E265</f>
        <v>355.79592000000002</v>
      </c>
      <c r="F104" s="22">
        <f>BALANCE!F205+BALANCE!F235+BALANCE!F265</f>
        <v>16944.35658</v>
      </c>
      <c r="G104" s="22">
        <f>BALANCE!G205+BALANCE!G235+BALANCE!G265</f>
        <v>276.21671000000003</v>
      </c>
      <c r="H104" s="22">
        <f>BALANCE!H205+BALANCE!H235+BALANCE!H265</f>
        <v>19738.73575</v>
      </c>
      <c r="I104" s="22">
        <f>BALANCE!I205+BALANCE!I235+BALANCE!I265</f>
        <v>493.15803</v>
      </c>
      <c r="J104" s="22">
        <f>BALANCE!J205+BALANCE!J235+BALANCE!J265</f>
        <v>0</v>
      </c>
      <c r="K104" s="22">
        <f>BALANCE!K205+BALANCE!K235+BALANCE!K265</f>
        <v>0</v>
      </c>
      <c r="L104" s="22">
        <f>BALANCE!L205+BALANCE!L235+BALANCE!L265</f>
        <v>0</v>
      </c>
      <c r="M104" s="22">
        <f>BALANCE!M205+BALANCE!M235+BALANCE!M265</f>
        <v>0</v>
      </c>
      <c r="N104" s="22">
        <f>BALANCE!N205+BALANCE!N235+BALANCE!N265</f>
        <v>14.913350000000001</v>
      </c>
      <c r="O104" s="22">
        <f>BALANCE!O205+BALANCE!O235+BALANCE!O265</f>
        <v>350.71260999999998</v>
      </c>
      <c r="P104" s="22">
        <f>BALANCE!P205+BALANCE!P235+BALANCE!P265</f>
        <v>190.77814000000001</v>
      </c>
      <c r="Q104" s="22">
        <f>BALANCE!Q205+BALANCE!Q235+BALANCE!Q265</f>
        <v>5565.0375800000002</v>
      </c>
      <c r="R104" s="22">
        <f>BALANCE!R205+BALANCE!R235+BALANCE!R265</f>
        <v>6614.5997099999986</v>
      </c>
      <c r="S104" s="22">
        <f>BALANCE!S205+BALANCE!S235+BALANCE!S265</f>
        <v>866.54959999999994</v>
      </c>
      <c r="T104" s="22">
        <f>BALANCE!T205+BALANCE!T235+BALANCE!T265</f>
        <v>18.400189999999998</v>
      </c>
      <c r="U104" s="22">
        <f>BALANCE!U205+BALANCE!U235+BALANCE!U265</f>
        <v>344.95543000000004</v>
      </c>
      <c r="V104" s="22">
        <f>BALANCE!V205+BALANCE!V235+BALANCE!V265</f>
        <v>55.809330000000003</v>
      </c>
      <c r="W104" s="22">
        <f>BALANCE!W205+BALANCE!W235+BALANCE!W265</f>
        <v>2.8523800000000001</v>
      </c>
      <c r="X104" s="22">
        <f>BALANCE!X205+BALANCE!X235+BALANCE!X265</f>
        <v>16.969829999999998</v>
      </c>
      <c r="Y104" s="22">
        <f>BALANCE!Y205+BALANCE!Y235+BALANCE!Y265</f>
        <v>3430.7636400000001</v>
      </c>
      <c r="Z104" s="22">
        <f>BALANCE!Z205+BALANCE!Z235+BALANCE!Z265</f>
        <v>0.54845999999999995</v>
      </c>
      <c r="AA104" s="22">
        <f>BALANCE!AA205+BALANCE!AA235+BALANCE!AA265</f>
        <v>732.50193999999999</v>
      </c>
      <c r="AB104" s="22">
        <f>BALANCE!AB205+BALANCE!AB235+BALANCE!AB265</f>
        <v>892.92473999999993</v>
      </c>
      <c r="AC104" s="22">
        <f>BALANCE!AC205+BALANCE!AC235+BALANCE!AC265</f>
        <v>541.7221199999999</v>
      </c>
      <c r="AD104" s="22">
        <f>BALANCE!AD205+BALANCE!AD235+BALANCE!AD265</f>
        <v>6903.99766</v>
      </c>
      <c r="AE104" s="22">
        <f>BALANCE!AE205+BALANCE!AE235+BALANCE!AE265</f>
        <v>33257.333119999996</v>
      </c>
      <c r="AF104" s="22">
        <f>BALANCE!AF205+BALANCE!AF235+BALANCE!AF265</f>
        <v>14.913350000000001</v>
      </c>
      <c r="AG104" s="22">
        <f>BALANCE!AG205+BALANCE!AG235+BALANCE!AG265</f>
        <v>55.809330000000003</v>
      </c>
      <c r="AH104" s="22">
        <f>BALANCE!AH205+BALANCE!AH235+BALANCE!AH265</f>
        <v>0</v>
      </c>
      <c r="AI104" s="22">
        <f>BALANCE!AI205+BALANCE!AI235+BALANCE!AI265</f>
        <v>4704.9877000000006</v>
      </c>
      <c r="AJ104" s="383">
        <f>BALANCE!AJ205+BALANCE!AJ235+BALANCE!AJ265</f>
        <v>28481.622739999999</v>
      </c>
    </row>
    <row r="105" spans="2:36" x14ac:dyDescent="0.25">
      <c r="B105" s="39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383"/>
    </row>
    <row r="106" spans="2:36" s="479" customFormat="1" hidden="1" x14ac:dyDescent="0.25">
      <c r="B106" s="476" t="s">
        <v>1031</v>
      </c>
      <c r="C106" s="476" t="s">
        <v>1332</v>
      </c>
      <c r="D106" s="477" t="e">
        <f>SUM(D107:D111)</f>
        <v>#REF!</v>
      </c>
      <c r="E106" s="477" t="e">
        <f t="shared" ref="E106:AI106" si="14">SUM(E107:E111)</f>
        <v>#REF!</v>
      </c>
      <c r="F106" s="477" t="e">
        <f t="shared" si="14"/>
        <v>#REF!</v>
      </c>
      <c r="G106" s="477" t="e">
        <f t="shared" si="14"/>
        <v>#REF!</v>
      </c>
      <c r="H106" s="477" t="e">
        <f t="shared" si="14"/>
        <v>#REF!</v>
      </c>
      <c r="I106" s="477" t="e">
        <f t="shared" si="14"/>
        <v>#REF!</v>
      </c>
      <c r="J106" s="477" t="e">
        <f t="shared" si="14"/>
        <v>#REF!</v>
      </c>
      <c r="K106" s="477" t="e">
        <f t="shared" si="14"/>
        <v>#REF!</v>
      </c>
      <c r="L106" s="477" t="e">
        <f>SUM(L107:L111)</f>
        <v>#REF!</v>
      </c>
      <c r="M106" s="477" t="e">
        <f t="shared" si="14"/>
        <v>#REF!</v>
      </c>
      <c r="N106" s="477" t="e">
        <f t="shared" si="14"/>
        <v>#REF!</v>
      </c>
      <c r="O106" s="477" t="e">
        <f t="shared" si="14"/>
        <v>#REF!</v>
      </c>
      <c r="P106" s="477" t="e">
        <f t="shared" si="14"/>
        <v>#REF!</v>
      </c>
      <c r="Q106" s="477" t="e">
        <f t="shared" si="14"/>
        <v>#REF!</v>
      </c>
      <c r="R106" s="477" t="e">
        <f t="shared" si="14"/>
        <v>#REF!</v>
      </c>
      <c r="S106" s="477" t="e">
        <f>SUM(S107:S111)</f>
        <v>#REF!</v>
      </c>
      <c r="T106" s="477" t="e">
        <f t="shared" si="14"/>
        <v>#REF!</v>
      </c>
      <c r="U106" s="477" t="e">
        <f t="shared" si="14"/>
        <v>#REF!</v>
      </c>
      <c r="V106" s="477" t="e">
        <f t="shared" si="14"/>
        <v>#REF!</v>
      </c>
      <c r="W106" s="477" t="e">
        <f t="shared" si="14"/>
        <v>#REF!</v>
      </c>
      <c r="X106" s="477" t="e">
        <f t="shared" si="14"/>
        <v>#REF!</v>
      </c>
      <c r="Y106" s="477" t="e">
        <f t="shared" si="14"/>
        <v>#REF!</v>
      </c>
      <c r="Z106" s="477" t="e">
        <f t="shared" si="14"/>
        <v>#REF!</v>
      </c>
      <c r="AA106" s="477" t="e">
        <f t="shared" si="14"/>
        <v>#REF!</v>
      </c>
      <c r="AB106" s="477" t="e">
        <f t="shared" si="14"/>
        <v>#REF!</v>
      </c>
      <c r="AC106" s="477" t="e">
        <f>SUM(AC107:AC111)</f>
        <v>#REF!</v>
      </c>
      <c r="AD106" s="477" t="e">
        <f t="shared" si="14"/>
        <v>#REF!</v>
      </c>
      <c r="AE106" s="477" t="e">
        <f t="shared" si="14"/>
        <v>#REF!</v>
      </c>
      <c r="AF106" s="477" t="e">
        <f t="shared" si="14"/>
        <v>#REF!</v>
      </c>
      <c r="AG106" s="477" t="e">
        <f t="shared" si="14"/>
        <v>#REF!</v>
      </c>
      <c r="AH106" s="477" t="e">
        <f t="shared" si="14"/>
        <v>#REF!</v>
      </c>
      <c r="AI106" s="477" t="e">
        <f t="shared" si="14"/>
        <v>#REF!</v>
      </c>
      <c r="AJ106" s="478" t="e">
        <f>SUM(AJ107:AJ111)</f>
        <v>#REF!</v>
      </c>
    </row>
    <row r="107" spans="2:36" s="509" customFormat="1" hidden="1" x14ac:dyDescent="0.25">
      <c r="B107" s="510" t="s">
        <v>694</v>
      </c>
      <c r="C107" s="506" t="s">
        <v>623</v>
      </c>
      <c r="D107" s="507" t="e">
        <f>BALANCE!#REF!+BALANCE!#REF!+BALANCE!#REF!</f>
        <v>#REF!</v>
      </c>
      <c r="E107" s="507" t="e">
        <f>BALANCE!#REF!+BALANCE!#REF!+BALANCE!#REF!</f>
        <v>#REF!</v>
      </c>
      <c r="F107" s="507" t="e">
        <f>BALANCE!#REF!+BALANCE!#REF!+BALANCE!#REF!</f>
        <v>#REF!</v>
      </c>
      <c r="G107" s="507" t="e">
        <f>BALANCE!#REF!+BALANCE!#REF!+BALANCE!#REF!</f>
        <v>#REF!</v>
      </c>
      <c r="H107" s="507" t="e">
        <f>BALANCE!#REF!+BALANCE!#REF!+BALANCE!#REF!</f>
        <v>#REF!</v>
      </c>
      <c r="I107" s="507" t="e">
        <f>BALANCE!#REF!+BALANCE!#REF!+BALANCE!#REF!</f>
        <v>#REF!</v>
      </c>
      <c r="J107" s="507" t="e">
        <f>BALANCE!#REF!+BALANCE!#REF!+BALANCE!#REF!</f>
        <v>#REF!</v>
      </c>
      <c r="K107" s="507" t="e">
        <f>BALANCE!#REF!+BALANCE!#REF!+BALANCE!#REF!</f>
        <v>#REF!</v>
      </c>
      <c r="L107" s="507" t="e">
        <f>BALANCE!#REF!+BALANCE!#REF!+BALANCE!#REF!</f>
        <v>#REF!</v>
      </c>
      <c r="M107" s="507" t="e">
        <f>BALANCE!#REF!+BALANCE!#REF!+BALANCE!#REF!</f>
        <v>#REF!</v>
      </c>
      <c r="N107" s="507" t="e">
        <f>BALANCE!#REF!+BALANCE!#REF!+BALANCE!#REF!</f>
        <v>#REF!</v>
      </c>
      <c r="O107" s="507" t="e">
        <f>BALANCE!#REF!+BALANCE!#REF!+BALANCE!#REF!</f>
        <v>#REF!</v>
      </c>
      <c r="P107" s="507" t="e">
        <f>BALANCE!#REF!+BALANCE!#REF!+BALANCE!#REF!</f>
        <v>#REF!</v>
      </c>
      <c r="Q107" s="507" t="e">
        <f>BALANCE!#REF!+BALANCE!#REF!+BALANCE!#REF!</f>
        <v>#REF!</v>
      </c>
      <c r="R107" s="507" t="e">
        <f>BALANCE!#REF!+BALANCE!#REF!+BALANCE!#REF!</f>
        <v>#REF!</v>
      </c>
      <c r="S107" s="507" t="e">
        <f>BALANCE!#REF!+BALANCE!#REF!+BALANCE!#REF!</f>
        <v>#REF!</v>
      </c>
      <c r="T107" s="507" t="e">
        <f>BALANCE!#REF!+BALANCE!#REF!+BALANCE!#REF!</f>
        <v>#REF!</v>
      </c>
      <c r="U107" s="507" t="e">
        <f>BALANCE!#REF!+BALANCE!#REF!+BALANCE!#REF!</f>
        <v>#REF!</v>
      </c>
      <c r="V107" s="507" t="e">
        <f>BALANCE!#REF!+BALANCE!#REF!+BALANCE!#REF!</f>
        <v>#REF!</v>
      </c>
      <c r="W107" s="507" t="e">
        <f>BALANCE!#REF!+BALANCE!#REF!+BALANCE!#REF!</f>
        <v>#REF!</v>
      </c>
      <c r="X107" s="507" t="e">
        <f>BALANCE!#REF!+BALANCE!#REF!+BALANCE!#REF!</f>
        <v>#REF!</v>
      </c>
      <c r="Y107" s="507" t="e">
        <f>BALANCE!#REF!+BALANCE!#REF!+BALANCE!#REF!</f>
        <v>#REF!</v>
      </c>
      <c r="Z107" s="507" t="e">
        <f>BALANCE!#REF!+BALANCE!#REF!+BALANCE!#REF!</f>
        <v>#REF!</v>
      </c>
      <c r="AA107" s="507" t="e">
        <f>BALANCE!#REF!+BALANCE!#REF!+BALANCE!#REF!</f>
        <v>#REF!</v>
      </c>
      <c r="AB107" s="507" t="e">
        <f>BALANCE!#REF!+BALANCE!#REF!+BALANCE!#REF!</f>
        <v>#REF!</v>
      </c>
      <c r="AC107" s="507" t="e">
        <f>BALANCE!#REF!+BALANCE!#REF!+BALANCE!#REF!</f>
        <v>#REF!</v>
      </c>
      <c r="AD107" s="507" t="e">
        <f>BALANCE!#REF!+BALANCE!#REF!+BALANCE!#REF!</f>
        <v>#REF!</v>
      </c>
      <c r="AE107" s="507" t="e">
        <f>BALANCE!#REF!+BALANCE!#REF!+BALANCE!#REF!</f>
        <v>#REF!</v>
      </c>
      <c r="AF107" s="507" t="e">
        <f>BALANCE!#REF!+BALANCE!#REF!+BALANCE!#REF!</f>
        <v>#REF!</v>
      </c>
      <c r="AG107" s="507" t="e">
        <f>BALANCE!#REF!+BALANCE!#REF!+BALANCE!#REF!</f>
        <v>#REF!</v>
      </c>
      <c r="AH107" s="507" t="e">
        <f>BALANCE!#REF!+BALANCE!#REF!+BALANCE!#REF!</f>
        <v>#REF!</v>
      </c>
      <c r="AI107" s="507" t="e">
        <f>BALANCE!#REF!+BALANCE!#REF!+BALANCE!#REF!</f>
        <v>#REF!</v>
      </c>
      <c r="AJ107" s="508" t="e">
        <f>BALANCE!#REF!+BALANCE!#REF!+BALANCE!#REF!</f>
        <v>#REF!</v>
      </c>
    </row>
    <row r="108" spans="2:36" s="509" customFormat="1" hidden="1" x14ac:dyDescent="0.25">
      <c r="B108" s="510" t="s">
        <v>695</v>
      </c>
      <c r="C108" s="506" t="s">
        <v>625</v>
      </c>
      <c r="D108" s="507" t="e">
        <f>BALANCE!#REF!+BALANCE!#REF!+BALANCE!#REF!</f>
        <v>#REF!</v>
      </c>
      <c r="E108" s="507" t="e">
        <f>BALANCE!#REF!+BALANCE!#REF!+BALANCE!#REF!</f>
        <v>#REF!</v>
      </c>
      <c r="F108" s="507" t="e">
        <f>BALANCE!#REF!+BALANCE!#REF!+BALANCE!#REF!</f>
        <v>#REF!</v>
      </c>
      <c r="G108" s="507" t="e">
        <f>BALANCE!#REF!+BALANCE!#REF!+BALANCE!#REF!</f>
        <v>#REF!</v>
      </c>
      <c r="H108" s="507" t="e">
        <f>BALANCE!#REF!+BALANCE!#REF!+BALANCE!#REF!</f>
        <v>#REF!</v>
      </c>
      <c r="I108" s="507" t="e">
        <f>BALANCE!#REF!+BALANCE!#REF!+BALANCE!#REF!</f>
        <v>#REF!</v>
      </c>
      <c r="J108" s="507" t="e">
        <f>BALANCE!#REF!+BALANCE!#REF!+BALANCE!#REF!</f>
        <v>#REF!</v>
      </c>
      <c r="K108" s="507" t="e">
        <f>BALANCE!#REF!+BALANCE!#REF!+BALANCE!#REF!</f>
        <v>#REF!</v>
      </c>
      <c r="L108" s="507" t="e">
        <f>BALANCE!#REF!+BALANCE!#REF!+BALANCE!#REF!</f>
        <v>#REF!</v>
      </c>
      <c r="M108" s="507" t="e">
        <f>BALANCE!#REF!+BALANCE!#REF!+BALANCE!#REF!</f>
        <v>#REF!</v>
      </c>
      <c r="N108" s="507" t="e">
        <f>BALANCE!#REF!+BALANCE!#REF!+BALANCE!#REF!</f>
        <v>#REF!</v>
      </c>
      <c r="O108" s="507" t="e">
        <f>BALANCE!#REF!+BALANCE!#REF!+BALANCE!#REF!</f>
        <v>#REF!</v>
      </c>
      <c r="P108" s="507" t="e">
        <f>BALANCE!#REF!+BALANCE!#REF!+BALANCE!#REF!</f>
        <v>#REF!</v>
      </c>
      <c r="Q108" s="507" t="e">
        <f>BALANCE!#REF!+BALANCE!#REF!+BALANCE!#REF!</f>
        <v>#REF!</v>
      </c>
      <c r="R108" s="507" t="e">
        <f>BALANCE!#REF!+BALANCE!#REF!+BALANCE!#REF!</f>
        <v>#REF!</v>
      </c>
      <c r="S108" s="507" t="e">
        <f>BALANCE!#REF!+BALANCE!#REF!+BALANCE!#REF!</f>
        <v>#REF!</v>
      </c>
      <c r="T108" s="507" t="e">
        <f>BALANCE!#REF!+BALANCE!#REF!+BALANCE!#REF!</f>
        <v>#REF!</v>
      </c>
      <c r="U108" s="507" t="e">
        <f>BALANCE!#REF!+BALANCE!#REF!+BALANCE!#REF!</f>
        <v>#REF!</v>
      </c>
      <c r="V108" s="507" t="e">
        <f>BALANCE!#REF!+BALANCE!#REF!+BALANCE!#REF!</f>
        <v>#REF!</v>
      </c>
      <c r="W108" s="507" t="e">
        <f>BALANCE!#REF!+BALANCE!#REF!+BALANCE!#REF!</f>
        <v>#REF!</v>
      </c>
      <c r="X108" s="507" t="e">
        <f>BALANCE!#REF!+BALANCE!#REF!+BALANCE!#REF!</f>
        <v>#REF!</v>
      </c>
      <c r="Y108" s="507" t="e">
        <f>BALANCE!#REF!+BALANCE!#REF!+BALANCE!#REF!</f>
        <v>#REF!</v>
      </c>
      <c r="Z108" s="507" t="e">
        <f>BALANCE!#REF!+BALANCE!#REF!+BALANCE!#REF!</f>
        <v>#REF!</v>
      </c>
      <c r="AA108" s="507" t="e">
        <f>BALANCE!#REF!+BALANCE!#REF!+BALANCE!#REF!</f>
        <v>#REF!</v>
      </c>
      <c r="AB108" s="507" t="e">
        <f>BALANCE!#REF!+BALANCE!#REF!+BALANCE!#REF!</f>
        <v>#REF!</v>
      </c>
      <c r="AC108" s="507" t="e">
        <f>BALANCE!#REF!+BALANCE!#REF!+BALANCE!#REF!</f>
        <v>#REF!</v>
      </c>
      <c r="AD108" s="507" t="e">
        <f>BALANCE!#REF!+BALANCE!#REF!+BALANCE!#REF!</f>
        <v>#REF!</v>
      </c>
      <c r="AE108" s="507" t="e">
        <f>BALANCE!#REF!+BALANCE!#REF!+BALANCE!#REF!</f>
        <v>#REF!</v>
      </c>
      <c r="AF108" s="507" t="e">
        <f>BALANCE!#REF!+BALANCE!#REF!+BALANCE!#REF!</f>
        <v>#REF!</v>
      </c>
      <c r="AG108" s="507" t="e">
        <f>BALANCE!#REF!+BALANCE!#REF!+BALANCE!#REF!</f>
        <v>#REF!</v>
      </c>
      <c r="AH108" s="507" t="e">
        <f>BALANCE!#REF!+BALANCE!#REF!+BALANCE!#REF!</f>
        <v>#REF!</v>
      </c>
      <c r="AI108" s="507" t="e">
        <f>BALANCE!#REF!+BALANCE!#REF!+BALANCE!#REF!</f>
        <v>#REF!</v>
      </c>
      <c r="AJ108" s="508" t="e">
        <f>BALANCE!#REF!+BALANCE!#REF!+BALANCE!#REF!</f>
        <v>#REF!</v>
      </c>
    </row>
    <row r="109" spans="2:36" s="509" customFormat="1" hidden="1" x14ac:dyDescent="0.25">
      <c r="B109" s="510" t="s">
        <v>696</v>
      </c>
      <c r="C109" s="506" t="s">
        <v>627</v>
      </c>
      <c r="D109" s="507" t="e">
        <f>BALANCE!#REF!+BALANCE!#REF!+BALANCE!#REF!</f>
        <v>#REF!</v>
      </c>
      <c r="E109" s="507" t="e">
        <f>BALANCE!#REF!+BALANCE!#REF!+BALANCE!#REF!</f>
        <v>#REF!</v>
      </c>
      <c r="F109" s="507" t="e">
        <f>BALANCE!#REF!+BALANCE!#REF!+BALANCE!#REF!</f>
        <v>#REF!</v>
      </c>
      <c r="G109" s="507" t="e">
        <f>BALANCE!#REF!+BALANCE!#REF!+BALANCE!#REF!</f>
        <v>#REF!</v>
      </c>
      <c r="H109" s="507" t="e">
        <f>BALANCE!#REF!+BALANCE!#REF!+BALANCE!#REF!</f>
        <v>#REF!</v>
      </c>
      <c r="I109" s="507" t="e">
        <f>BALANCE!#REF!+BALANCE!#REF!+BALANCE!#REF!</f>
        <v>#REF!</v>
      </c>
      <c r="J109" s="507" t="e">
        <f>BALANCE!#REF!+BALANCE!#REF!+BALANCE!#REF!</f>
        <v>#REF!</v>
      </c>
      <c r="K109" s="507" t="e">
        <f>BALANCE!#REF!+BALANCE!#REF!+BALANCE!#REF!</f>
        <v>#REF!</v>
      </c>
      <c r="L109" s="507" t="e">
        <f>BALANCE!#REF!+BALANCE!#REF!+BALANCE!#REF!</f>
        <v>#REF!</v>
      </c>
      <c r="M109" s="507" t="e">
        <f>BALANCE!#REF!+BALANCE!#REF!+BALANCE!#REF!</f>
        <v>#REF!</v>
      </c>
      <c r="N109" s="507" t="e">
        <f>BALANCE!#REF!+BALANCE!#REF!+BALANCE!#REF!</f>
        <v>#REF!</v>
      </c>
      <c r="O109" s="507" t="e">
        <f>BALANCE!#REF!+BALANCE!#REF!+BALANCE!#REF!</f>
        <v>#REF!</v>
      </c>
      <c r="P109" s="507" t="e">
        <f>BALANCE!#REF!+BALANCE!#REF!+BALANCE!#REF!</f>
        <v>#REF!</v>
      </c>
      <c r="Q109" s="507" t="e">
        <f>BALANCE!#REF!+BALANCE!#REF!+BALANCE!#REF!</f>
        <v>#REF!</v>
      </c>
      <c r="R109" s="507" t="e">
        <f>BALANCE!#REF!+BALANCE!#REF!+BALANCE!#REF!</f>
        <v>#REF!</v>
      </c>
      <c r="S109" s="507" t="e">
        <f>BALANCE!#REF!+BALANCE!#REF!+BALANCE!#REF!</f>
        <v>#REF!</v>
      </c>
      <c r="T109" s="507" t="e">
        <f>BALANCE!#REF!+BALANCE!#REF!+BALANCE!#REF!</f>
        <v>#REF!</v>
      </c>
      <c r="U109" s="507" t="e">
        <f>BALANCE!#REF!+BALANCE!#REF!+BALANCE!#REF!</f>
        <v>#REF!</v>
      </c>
      <c r="V109" s="507" t="e">
        <f>BALANCE!#REF!+BALANCE!#REF!+BALANCE!#REF!</f>
        <v>#REF!</v>
      </c>
      <c r="W109" s="507" t="e">
        <f>BALANCE!#REF!+BALANCE!#REF!+BALANCE!#REF!</f>
        <v>#REF!</v>
      </c>
      <c r="X109" s="507" t="e">
        <f>BALANCE!#REF!+BALANCE!#REF!+BALANCE!#REF!</f>
        <v>#REF!</v>
      </c>
      <c r="Y109" s="507" t="e">
        <f>BALANCE!#REF!+BALANCE!#REF!+BALANCE!#REF!</f>
        <v>#REF!</v>
      </c>
      <c r="Z109" s="507" t="e">
        <f>BALANCE!#REF!+BALANCE!#REF!+BALANCE!#REF!</f>
        <v>#REF!</v>
      </c>
      <c r="AA109" s="507" t="e">
        <f>BALANCE!#REF!+BALANCE!#REF!+BALANCE!#REF!</f>
        <v>#REF!</v>
      </c>
      <c r="AB109" s="507" t="e">
        <f>BALANCE!#REF!+BALANCE!#REF!+BALANCE!#REF!</f>
        <v>#REF!</v>
      </c>
      <c r="AC109" s="507" t="e">
        <f>BALANCE!#REF!+BALANCE!#REF!+BALANCE!#REF!</f>
        <v>#REF!</v>
      </c>
      <c r="AD109" s="507" t="e">
        <f>BALANCE!#REF!+BALANCE!#REF!+BALANCE!#REF!</f>
        <v>#REF!</v>
      </c>
      <c r="AE109" s="507" t="e">
        <f>BALANCE!#REF!+BALANCE!#REF!+BALANCE!#REF!</f>
        <v>#REF!</v>
      </c>
      <c r="AF109" s="507" t="e">
        <f>BALANCE!#REF!+BALANCE!#REF!+BALANCE!#REF!</f>
        <v>#REF!</v>
      </c>
      <c r="AG109" s="507" t="e">
        <f>BALANCE!#REF!+BALANCE!#REF!+BALANCE!#REF!</f>
        <v>#REF!</v>
      </c>
      <c r="AH109" s="507" t="e">
        <f>BALANCE!#REF!+BALANCE!#REF!+BALANCE!#REF!</f>
        <v>#REF!</v>
      </c>
      <c r="AI109" s="507" t="e">
        <f>BALANCE!#REF!+BALANCE!#REF!+BALANCE!#REF!</f>
        <v>#REF!</v>
      </c>
      <c r="AJ109" s="508" t="e">
        <f>BALANCE!#REF!+BALANCE!#REF!+BALANCE!#REF!</f>
        <v>#REF!</v>
      </c>
    </row>
    <row r="110" spans="2:36" s="509" customFormat="1" hidden="1" x14ac:dyDescent="0.25">
      <c r="B110" s="510" t="s">
        <v>697</v>
      </c>
      <c r="C110" s="506" t="s">
        <v>629</v>
      </c>
      <c r="D110" s="507" t="e">
        <f>BALANCE!#REF!+BALANCE!#REF!+BALANCE!#REF!</f>
        <v>#REF!</v>
      </c>
      <c r="E110" s="507" t="e">
        <f>BALANCE!#REF!+BALANCE!#REF!+BALANCE!#REF!</f>
        <v>#REF!</v>
      </c>
      <c r="F110" s="507" t="e">
        <f>BALANCE!#REF!+BALANCE!#REF!+BALANCE!#REF!</f>
        <v>#REF!</v>
      </c>
      <c r="G110" s="507" t="e">
        <f>BALANCE!#REF!+BALANCE!#REF!+BALANCE!#REF!</f>
        <v>#REF!</v>
      </c>
      <c r="H110" s="507" t="e">
        <f>BALANCE!#REF!+BALANCE!#REF!+BALANCE!#REF!</f>
        <v>#REF!</v>
      </c>
      <c r="I110" s="507" t="e">
        <f>BALANCE!#REF!+BALANCE!#REF!+BALANCE!#REF!</f>
        <v>#REF!</v>
      </c>
      <c r="J110" s="507" t="e">
        <f>BALANCE!#REF!+BALANCE!#REF!+BALANCE!#REF!</f>
        <v>#REF!</v>
      </c>
      <c r="K110" s="507" t="e">
        <f>BALANCE!#REF!+BALANCE!#REF!+BALANCE!#REF!</f>
        <v>#REF!</v>
      </c>
      <c r="L110" s="507" t="e">
        <f>BALANCE!#REF!+BALANCE!#REF!+BALANCE!#REF!</f>
        <v>#REF!</v>
      </c>
      <c r="M110" s="507" t="e">
        <f>BALANCE!#REF!+BALANCE!#REF!+BALANCE!#REF!</f>
        <v>#REF!</v>
      </c>
      <c r="N110" s="507" t="e">
        <f>BALANCE!#REF!+BALANCE!#REF!+BALANCE!#REF!</f>
        <v>#REF!</v>
      </c>
      <c r="O110" s="507" t="e">
        <f>BALANCE!#REF!+BALANCE!#REF!+BALANCE!#REF!</f>
        <v>#REF!</v>
      </c>
      <c r="P110" s="507" t="e">
        <f>BALANCE!#REF!+BALANCE!#REF!+BALANCE!#REF!</f>
        <v>#REF!</v>
      </c>
      <c r="Q110" s="507" t="e">
        <f>BALANCE!#REF!+BALANCE!#REF!+BALANCE!#REF!</f>
        <v>#REF!</v>
      </c>
      <c r="R110" s="507" t="e">
        <f>BALANCE!#REF!+BALANCE!#REF!+BALANCE!#REF!</f>
        <v>#REF!</v>
      </c>
      <c r="S110" s="507" t="e">
        <f>BALANCE!#REF!+BALANCE!#REF!+BALANCE!#REF!</f>
        <v>#REF!</v>
      </c>
      <c r="T110" s="507" t="e">
        <f>BALANCE!#REF!+BALANCE!#REF!+BALANCE!#REF!</f>
        <v>#REF!</v>
      </c>
      <c r="U110" s="507" t="e">
        <f>BALANCE!#REF!+BALANCE!#REF!+BALANCE!#REF!</f>
        <v>#REF!</v>
      </c>
      <c r="V110" s="507" t="e">
        <f>BALANCE!#REF!+BALANCE!#REF!+BALANCE!#REF!</f>
        <v>#REF!</v>
      </c>
      <c r="W110" s="507" t="e">
        <f>BALANCE!#REF!+BALANCE!#REF!+BALANCE!#REF!</f>
        <v>#REF!</v>
      </c>
      <c r="X110" s="507" t="e">
        <f>BALANCE!#REF!+BALANCE!#REF!+BALANCE!#REF!</f>
        <v>#REF!</v>
      </c>
      <c r="Y110" s="507" t="e">
        <f>BALANCE!#REF!+BALANCE!#REF!+BALANCE!#REF!</f>
        <v>#REF!</v>
      </c>
      <c r="Z110" s="507" t="e">
        <f>BALANCE!#REF!+BALANCE!#REF!+BALANCE!#REF!</f>
        <v>#REF!</v>
      </c>
      <c r="AA110" s="507" t="e">
        <f>BALANCE!#REF!+BALANCE!#REF!+BALANCE!#REF!</f>
        <v>#REF!</v>
      </c>
      <c r="AB110" s="507" t="e">
        <f>BALANCE!#REF!+BALANCE!#REF!+BALANCE!#REF!</f>
        <v>#REF!</v>
      </c>
      <c r="AC110" s="507" t="e">
        <f>BALANCE!#REF!+BALANCE!#REF!+BALANCE!#REF!</f>
        <v>#REF!</v>
      </c>
      <c r="AD110" s="507" t="e">
        <f>BALANCE!#REF!+BALANCE!#REF!+BALANCE!#REF!</f>
        <v>#REF!</v>
      </c>
      <c r="AE110" s="507" t="e">
        <f>BALANCE!#REF!+BALANCE!#REF!+BALANCE!#REF!</f>
        <v>#REF!</v>
      </c>
      <c r="AF110" s="507" t="e">
        <f>BALANCE!#REF!+BALANCE!#REF!+BALANCE!#REF!</f>
        <v>#REF!</v>
      </c>
      <c r="AG110" s="507" t="e">
        <f>BALANCE!#REF!+BALANCE!#REF!+BALANCE!#REF!</f>
        <v>#REF!</v>
      </c>
      <c r="AH110" s="507" t="e">
        <f>BALANCE!#REF!+BALANCE!#REF!+BALANCE!#REF!</f>
        <v>#REF!</v>
      </c>
      <c r="AI110" s="507" t="e">
        <f>BALANCE!#REF!+BALANCE!#REF!+BALANCE!#REF!</f>
        <v>#REF!</v>
      </c>
      <c r="AJ110" s="508" t="e">
        <f>BALANCE!#REF!+BALANCE!#REF!+BALANCE!#REF!</f>
        <v>#REF!</v>
      </c>
    </row>
    <row r="111" spans="2:36" s="509" customFormat="1" hidden="1" x14ac:dyDescent="0.25">
      <c r="B111" s="510" t="s">
        <v>698</v>
      </c>
      <c r="C111" s="506" t="s">
        <v>631</v>
      </c>
      <c r="D111" s="507" t="e">
        <f>BALANCE!#REF!+BALANCE!#REF!+BALANCE!#REF!</f>
        <v>#REF!</v>
      </c>
      <c r="E111" s="507" t="e">
        <f>BALANCE!#REF!+BALANCE!#REF!+BALANCE!#REF!</f>
        <v>#REF!</v>
      </c>
      <c r="F111" s="507" t="e">
        <f>BALANCE!#REF!+BALANCE!#REF!+BALANCE!#REF!</f>
        <v>#REF!</v>
      </c>
      <c r="G111" s="507" t="e">
        <f>BALANCE!#REF!+BALANCE!#REF!+BALANCE!#REF!</f>
        <v>#REF!</v>
      </c>
      <c r="H111" s="507" t="e">
        <f>BALANCE!#REF!+BALANCE!#REF!+BALANCE!#REF!</f>
        <v>#REF!</v>
      </c>
      <c r="I111" s="507" t="e">
        <f>BALANCE!#REF!+BALANCE!#REF!+BALANCE!#REF!</f>
        <v>#REF!</v>
      </c>
      <c r="J111" s="507" t="e">
        <f>BALANCE!#REF!+BALANCE!#REF!+BALANCE!#REF!</f>
        <v>#REF!</v>
      </c>
      <c r="K111" s="507" t="e">
        <f>BALANCE!#REF!+BALANCE!#REF!+BALANCE!#REF!</f>
        <v>#REF!</v>
      </c>
      <c r="L111" s="507" t="e">
        <f>BALANCE!#REF!+BALANCE!#REF!+BALANCE!#REF!</f>
        <v>#REF!</v>
      </c>
      <c r="M111" s="507" t="e">
        <f>BALANCE!#REF!+BALANCE!#REF!+BALANCE!#REF!</f>
        <v>#REF!</v>
      </c>
      <c r="N111" s="507" t="e">
        <f>BALANCE!#REF!+BALANCE!#REF!+BALANCE!#REF!</f>
        <v>#REF!</v>
      </c>
      <c r="O111" s="507" t="e">
        <f>BALANCE!#REF!+BALANCE!#REF!+BALANCE!#REF!</f>
        <v>#REF!</v>
      </c>
      <c r="P111" s="507" t="e">
        <f>BALANCE!#REF!+BALANCE!#REF!+BALANCE!#REF!</f>
        <v>#REF!</v>
      </c>
      <c r="Q111" s="507" t="e">
        <f>BALANCE!#REF!+BALANCE!#REF!+BALANCE!#REF!</f>
        <v>#REF!</v>
      </c>
      <c r="R111" s="507" t="e">
        <f>BALANCE!#REF!+BALANCE!#REF!+BALANCE!#REF!</f>
        <v>#REF!</v>
      </c>
      <c r="S111" s="507" t="e">
        <f>BALANCE!#REF!+BALANCE!#REF!+BALANCE!#REF!</f>
        <v>#REF!</v>
      </c>
      <c r="T111" s="507" t="e">
        <f>BALANCE!#REF!+BALANCE!#REF!+BALANCE!#REF!</f>
        <v>#REF!</v>
      </c>
      <c r="U111" s="507" t="e">
        <f>BALANCE!#REF!+BALANCE!#REF!+BALANCE!#REF!</f>
        <v>#REF!</v>
      </c>
      <c r="V111" s="507" t="e">
        <f>BALANCE!#REF!+BALANCE!#REF!+BALANCE!#REF!</f>
        <v>#REF!</v>
      </c>
      <c r="W111" s="507" t="e">
        <f>BALANCE!#REF!+BALANCE!#REF!+BALANCE!#REF!</f>
        <v>#REF!</v>
      </c>
      <c r="X111" s="507" t="e">
        <f>BALANCE!#REF!+BALANCE!#REF!+BALANCE!#REF!</f>
        <v>#REF!</v>
      </c>
      <c r="Y111" s="507" t="e">
        <f>BALANCE!#REF!+BALANCE!#REF!+BALANCE!#REF!</f>
        <v>#REF!</v>
      </c>
      <c r="Z111" s="507" t="e">
        <f>BALANCE!#REF!+BALANCE!#REF!+BALANCE!#REF!</f>
        <v>#REF!</v>
      </c>
      <c r="AA111" s="507" t="e">
        <f>BALANCE!#REF!+BALANCE!#REF!+BALANCE!#REF!</f>
        <v>#REF!</v>
      </c>
      <c r="AB111" s="507" t="e">
        <f>BALANCE!#REF!+BALANCE!#REF!+BALANCE!#REF!</f>
        <v>#REF!</v>
      </c>
      <c r="AC111" s="507" t="e">
        <f>BALANCE!#REF!+BALANCE!#REF!+BALANCE!#REF!</f>
        <v>#REF!</v>
      </c>
      <c r="AD111" s="507" t="e">
        <f>BALANCE!#REF!+BALANCE!#REF!+BALANCE!#REF!</f>
        <v>#REF!</v>
      </c>
      <c r="AE111" s="507" t="e">
        <f>BALANCE!#REF!+BALANCE!#REF!+BALANCE!#REF!</f>
        <v>#REF!</v>
      </c>
      <c r="AF111" s="507" t="e">
        <f>BALANCE!#REF!+BALANCE!#REF!+BALANCE!#REF!</f>
        <v>#REF!</v>
      </c>
      <c r="AG111" s="507" t="e">
        <f>BALANCE!#REF!+BALANCE!#REF!+BALANCE!#REF!</f>
        <v>#REF!</v>
      </c>
      <c r="AH111" s="507" t="e">
        <f>BALANCE!#REF!+BALANCE!#REF!+BALANCE!#REF!</f>
        <v>#REF!</v>
      </c>
      <c r="AI111" s="507" t="e">
        <f>BALANCE!#REF!+BALANCE!#REF!+BALANCE!#REF!</f>
        <v>#REF!</v>
      </c>
      <c r="AJ111" s="508" t="e">
        <f>BALANCE!#REF!+BALANCE!#REF!+BALANCE!#REF!</f>
        <v>#REF!</v>
      </c>
    </row>
    <row r="112" spans="2:36" hidden="1" x14ac:dyDescent="0.25">
      <c r="B112" s="15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383"/>
    </row>
    <row r="113" spans="2:36" s="479" customFormat="1" hidden="1" x14ac:dyDescent="0.25">
      <c r="B113" s="476" t="s">
        <v>1032</v>
      </c>
      <c r="C113" s="476" t="s">
        <v>1332</v>
      </c>
      <c r="D113" s="477" t="e">
        <f>SUM(D114:D118)</f>
        <v>#REF!</v>
      </c>
      <c r="E113" s="477" t="e">
        <f t="shared" ref="E113:AI113" si="15">SUM(E114:E118)</f>
        <v>#REF!</v>
      </c>
      <c r="F113" s="477" t="e">
        <f t="shared" si="15"/>
        <v>#REF!</v>
      </c>
      <c r="G113" s="477" t="e">
        <f t="shared" si="15"/>
        <v>#REF!</v>
      </c>
      <c r="H113" s="477" t="e">
        <f t="shared" si="15"/>
        <v>#REF!</v>
      </c>
      <c r="I113" s="477" t="e">
        <f t="shared" si="15"/>
        <v>#REF!</v>
      </c>
      <c r="J113" s="477" t="e">
        <f t="shared" si="15"/>
        <v>#REF!</v>
      </c>
      <c r="K113" s="477" t="e">
        <f t="shared" si="15"/>
        <v>#REF!</v>
      </c>
      <c r="L113" s="477" t="e">
        <f>SUM(L114:L118)</f>
        <v>#REF!</v>
      </c>
      <c r="M113" s="477" t="e">
        <f t="shared" si="15"/>
        <v>#REF!</v>
      </c>
      <c r="N113" s="477" t="e">
        <f t="shared" si="15"/>
        <v>#REF!</v>
      </c>
      <c r="O113" s="477" t="e">
        <f t="shared" si="15"/>
        <v>#REF!</v>
      </c>
      <c r="P113" s="477" t="e">
        <f t="shared" si="15"/>
        <v>#REF!</v>
      </c>
      <c r="Q113" s="477" t="e">
        <f t="shared" si="15"/>
        <v>#REF!</v>
      </c>
      <c r="R113" s="477" t="e">
        <f t="shared" si="15"/>
        <v>#REF!</v>
      </c>
      <c r="S113" s="477" t="e">
        <f>SUM(S114:S118)</f>
        <v>#REF!</v>
      </c>
      <c r="T113" s="477" t="e">
        <f t="shared" si="15"/>
        <v>#REF!</v>
      </c>
      <c r="U113" s="477" t="e">
        <f t="shared" si="15"/>
        <v>#REF!</v>
      </c>
      <c r="V113" s="477" t="e">
        <f t="shared" si="15"/>
        <v>#REF!</v>
      </c>
      <c r="W113" s="477" t="e">
        <f t="shared" si="15"/>
        <v>#REF!</v>
      </c>
      <c r="X113" s="477" t="e">
        <f t="shared" si="15"/>
        <v>#REF!</v>
      </c>
      <c r="Y113" s="477" t="e">
        <f t="shared" si="15"/>
        <v>#REF!</v>
      </c>
      <c r="Z113" s="477" t="e">
        <f t="shared" si="15"/>
        <v>#REF!</v>
      </c>
      <c r="AA113" s="477" t="e">
        <f t="shared" si="15"/>
        <v>#REF!</v>
      </c>
      <c r="AB113" s="477" t="e">
        <f t="shared" si="15"/>
        <v>#REF!</v>
      </c>
      <c r="AC113" s="477" t="e">
        <f>SUM(AC114:AC118)</f>
        <v>#REF!</v>
      </c>
      <c r="AD113" s="477" t="e">
        <f t="shared" si="15"/>
        <v>#REF!</v>
      </c>
      <c r="AE113" s="477" t="e">
        <f t="shared" si="15"/>
        <v>#REF!</v>
      </c>
      <c r="AF113" s="477" t="e">
        <f t="shared" si="15"/>
        <v>#REF!</v>
      </c>
      <c r="AG113" s="477" t="e">
        <f t="shared" si="15"/>
        <v>#REF!</v>
      </c>
      <c r="AH113" s="477" t="e">
        <f t="shared" si="15"/>
        <v>#REF!</v>
      </c>
      <c r="AI113" s="477" t="e">
        <f t="shared" si="15"/>
        <v>#REF!</v>
      </c>
      <c r="AJ113" s="478" t="e">
        <f>SUM(AJ114:AJ118)</f>
        <v>#REF!</v>
      </c>
    </row>
    <row r="114" spans="2:36" s="509" customFormat="1" hidden="1" x14ac:dyDescent="0.25">
      <c r="B114" s="510" t="s">
        <v>709</v>
      </c>
      <c r="C114" s="506" t="s">
        <v>623</v>
      </c>
      <c r="D114" s="507" t="e">
        <f>BALANCE!#REF!+BALANCE!#REF!+BALANCE!#REF!</f>
        <v>#REF!</v>
      </c>
      <c r="E114" s="507" t="e">
        <f>BALANCE!#REF!+BALANCE!#REF!+BALANCE!#REF!</f>
        <v>#REF!</v>
      </c>
      <c r="F114" s="507" t="e">
        <f>BALANCE!#REF!+BALANCE!#REF!+BALANCE!#REF!</f>
        <v>#REF!</v>
      </c>
      <c r="G114" s="507" t="e">
        <f>BALANCE!#REF!+BALANCE!#REF!+BALANCE!#REF!</f>
        <v>#REF!</v>
      </c>
      <c r="H114" s="507" t="e">
        <f>BALANCE!#REF!+BALANCE!#REF!+BALANCE!#REF!</f>
        <v>#REF!</v>
      </c>
      <c r="I114" s="507" t="e">
        <f>BALANCE!#REF!+BALANCE!#REF!+BALANCE!#REF!</f>
        <v>#REF!</v>
      </c>
      <c r="J114" s="507" t="e">
        <f>BALANCE!#REF!+BALANCE!#REF!+BALANCE!#REF!</f>
        <v>#REF!</v>
      </c>
      <c r="K114" s="507" t="e">
        <f>BALANCE!#REF!+BALANCE!#REF!+BALANCE!#REF!</f>
        <v>#REF!</v>
      </c>
      <c r="L114" s="507" t="e">
        <f>BALANCE!#REF!+BALANCE!#REF!+BALANCE!#REF!</f>
        <v>#REF!</v>
      </c>
      <c r="M114" s="507" t="e">
        <f>BALANCE!#REF!+BALANCE!#REF!+BALANCE!#REF!</f>
        <v>#REF!</v>
      </c>
      <c r="N114" s="507" t="e">
        <f>BALANCE!#REF!+BALANCE!#REF!+BALANCE!#REF!</f>
        <v>#REF!</v>
      </c>
      <c r="O114" s="507" t="e">
        <f>BALANCE!#REF!+BALANCE!#REF!+BALANCE!#REF!</f>
        <v>#REF!</v>
      </c>
      <c r="P114" s="507" t="e">
        <f>BALANCE!#REF!+BALANCE!#REF!+BALANCE!#REF!</f>
        <v>#REF!</v>
      </c>
      <c r="Q114" s="507" t="e">
        <f>BALANCE!#REF!+BALANCE!#REF!+BALANCE!#REF!</f>
        <v>#REF!</v>
      </c>
      <c r="R114" s="507" t="e">
        <f>BALANCE!#REF!+BALANCE!#REF!+BALANCE!#REF!</f>
        <v>#REF!</v>
      </c>
      <c r="S114" s="507" t="e">
        <f>BALANCE!#REF!+BALANCE!#REF!+BALANCE!#REF!</f>
        <v>#REF!</v>
      </c>
      <c r="T114" s="507" t="e">
        <f>BALANCE!#REF!+BALANCE!#REF!+BALANCE!#REF!</f>
        <v>#REF!</v>
      </c>
      <c r="U114" s="507" t="e">
        <f>BALANCE!#REF!+BALANCE!#REF!+BALANCE!#REF!</f>
        <v>#REF!</v>
      </c>
      <c r="V114" s="507" t="e">
        <f>BALANCE!#REF!+BALANCE!#REF!+BALANCE!#REF!</f>
        <v>#REF!</v>
      </c>
      <c r="W114" s="507" t="e">
        <f>BALANCE!#REF!+BALANCE!#REF!+BALANCE!#REF!</f>
        <v>#REF!</v>
      </c>
      <c r="X114" s="507" t="e">
        <f>BALANCE!#REF!+BALANCE!#REF!+BALANCE!#REF!</f>
        <v>#REF!</v>
      </c>
      <c r="Y114" s="507" t="e">
        <f>BALANCE!#REF!+BALANCE!#REF!+BALANCE!#REF!</f>
        <v>#REF!</v>
      </c>
      <c r="Z114" s="507" t="e">
        <f>BALANCE!#REF!+BALANCE!#REF!+BALANCE!#REF!</f>
        <v>#REF!</v>
      </c>
      <c r="AA114" s="507" t="e">
        <f>BALANCE!#REF!+BALANCE!#REF!+BALANCE!#REF!</f>
        <v>#REF!</v>
      </c>
      <c r="AB114" s="507" t="e">
        <f>BALANCE!#REF!+BALANCE!#REF!+BALANCE!#REF!</f>
        <v>#REF!</v>
      </c>
      <c r="AC114" s="507" t="e">
        <f>BALANCE!#REF!+BALANCE!#REF!+BALANCE!#REF!</f>
        <v>#REF!</v>
      </c>
      <c r="AD114" s="507" t="e">
        <f>BALANCE!#REF!+BALANCE!#REF!+BALANCE!#REF!</f>
        <v>#REF!</v>
      </c>
      <c r="AE114" s="507" t="e">
        <f>BALANCE!#REF!+BALANCE!#REF!+BALANCE!#REF!</f>
        <v>#REF!</v>
      </c>
      <c r="AF114" s="507" t="e">
        <f>BALANCE!#REF!+BALANCE!#REF!+BALANCE!#REF!</f>
        <v>#REF!</v>
      </c>
      <c r="AG114" s="507" t="e">
        <f>BALANCE!#REF!+BALANCE!#REF!+BALANCE!#REF!</f>
        <v>#REF!</v>
      </c>
      <c r="AH114" s="507" t="e">
        <f>BALANCE!#REF!+BALANCE!#REF!+BALANCE!#REF!</f>
        <v>#REF!</v>
      </c>
      <c r="AI114" s="507" t="e">
        <f>BALANCE!#REF!+BALANCE!#REF!+BALANCE!#REF!</f>
        <v>#REF!</v>
      </c>
      <c r="AJ114" s="508" t="e">
        <f>BALANCE!#REF!+BALANCE!#REF!+BALANCE!#REF!</f>
        <v>#REF!</v>
      </c>
    </row>
    <row r="115" spans="2:36" s="509" customFormat="1" hidden="1" x14ac:dyDescent="0.25">
      <c r="B115" s="510" t="s">
        <v>710</v>
      </c>
      <c r="C115" s="506" t="s">
        <v>625</v>
      </c>
      <c r="D115" s="507" t="e">
        <f>BALANCE!#REF!+BALANCE!#REF!+BALANCE!#REF!</f>
        <v>#REF!</v>
      </c>
      <c r="E115" s="507" t="e">
        <f>BALANCE!#REF!+BALANCE!#REF!+BALANCE!#REF!</f>
        <v>#REF!</v>
      </c>
      <c r="F115" s="507" t="e">
        <f>BALANCE!#REF!+BALANCE!#REF!+BALANCE!#REF!</f>
        <v>#REF!</v>
      </c>
      <c r="G115" s="507" t="e">
        <f>BALANCE!#REF!+BALANCE!#REF!+BALANCE!#REF!</f>
        <v>#REF!</v>
      </c>
      <c r="H115" s="507" t="e">
        <f>BALANCE!#REF!+BALANCE!#REF!+BALANCE!#REF!</f>
        <v>#REF!</v>
      </c>
      <c r="I115" s="507" t="e">
        <f>BALANCE!#REF!+BALANCE!#REF!+BALANCE!#REF!</f>
        <v>#REF!</v>
      </c>
      <c r="J115" s="507" t="e">
        <f>BALANCE!#REF!+BALANCE!#REF!+BALANCE!#REF!</f>
        <v>#REF!</v>
      </c>
      <c r="K115" s="507" t="e">
        <f>BALANCE!#REF!+BALANCE!#REF!+BALANCE!#REF!</f>
        <v>#REF!</v>
      </c>
      <c r="L115" s="507" t="e">
        <f>BALANCE!#REF!+BALANCE!#REF!+BALANCE!#REF!</f>
        <v>#REF!</v>
      </c>
      <c r="M115" s="507" t="e">
        <f>BALANCE!#REF!+BALANCE!#REF!+BALANCE!#REF!</f>
        <v>#REF!</v>
      </c>
      <c r="N115" s="507" t="e">
        <f>BALANCE!#REF!+BALANCE!#REF!+BALANCE!#REF!</f>
        <v>#REF!</v>
      </c>
      <c r="O115" s="507" t="e">
        <f>BALANCE!#REF!+BALANCE!#REF!+BALANCE!#REF!</f>
        <v>#REF!</v>
      </c>
      <c r="P115" s="507" t="e">
        <f>BALANCE!#REF!+BALANCE!#REF!+BALANCE!#REF!</f>
        <v>#REF!</v>
      </c>
      <c r="Q115" s="507" t="e">
        <f>BALANCE!#REF!+BALANCE!#REF!+BALANCE!#REF!</f>
        <v>#REF!</v>
      </c>
      <c r="R115" s="507" t="e">
        <f>BALANCE!#REF!+BALANCE!#REF!+BALANCE!#REF!</f>
        <v>#REF!</v>
      </c>
      <c r="S115" s="507" t="e">
        <f>BALANCE!#REF!+BALANCE!#REF!+BALANCE!#REF!</f>
        <v>#REF!</v>
      </c>
      <c r="T115" s="507" t="e">
        <f>BALANCE!#REF!+BALANCE!#REF!+BALANCE!#REF!</f>
        <v>#REF!</v>
      </c>
      <c r="U115" s="507" t="e">
        <f>BALANCE!#REF!+BALANCE!#REF!+BALANCE!#REF!</f>
        <v>#REF!</v>
      </c>
      <c r="V115" s="507" t="e">
        <f>BALANCE!#REF!+BALANCE!#REF!+BALANCE!#REF!</f>
        <v>#REF!</v>
      </c>
      <c r="W115" s="507" t="e">
        <f>BALANCE!#REF!+BALANCE!#REF!+BALANCE!#REF!</f>
        <v>#REF!</v>
      </c>
      <c r="X115" s="507" t="e">
        <f>BALANCE!#REF!+BALANCE!#REF!+BALANCE!#REF!</f>
        <v>#REF!</v>
      </c>
      <c r="Y115" s="507" t="e">
        <f>BALANCE!#REF!+BALANCE!#REF!+BALANCE!#REF!</f>
        <v>#REF!</v>
      </c>
      <c r="Z115" s="507" t="e">
        <f>BALANCE!#REF!+BALANCE!#REF!+BALANCE!#REF!</f>
        <v>#REF!</v>
      </c>
      <c r="AA115" s="507" t="e">
        <f>BALANCE!#REF!+BALANCE!#REF!+BALANCE!#REF!</f>
        <v>#REF!</v>
      </c>
      <c r="AB115" s="507" t="e">
        <f>BALANCE!#REF!+BALANCE!#REF!+BALANCE!#REF!</f>
        <v>#REF!</v>
      </c>
      <c r="AC115" s="507" t="e">
        <f>BALANCE!#REF!+BALANCE!#REF!+BALANCE!#REF!</f>
        <v>#REF!</v>
      </c>
      <c r="AD115" s="507" t="e">
        <f>BALANCE!#REF!+BALANCE!#REF!+BALANCE!#REF!</f>
        <v>#REF!</v>
      </c>
      <c r="AE115" s="507" t="e">
        <f>BALANCE!#REF!+BALANCE!#REF!+BALANCE!#REF!</f>
        <v>#REF!</v>
      </c>
      <c r="AF115" s="507" t="e">
        <f>BALANCE!#REF!+BALANCE!#REF!+BALANCE!#REF!</f>
        <v>#REF!</v>
      </c>
      <c r="AG115" s="507" t="e">
        <f>BALANCE!#REF!+BALANCE!#REF!+BALANCE!#REF!</f>
        <v>#REF!</v>
      </c>
      <c r="AH115" s="507" t="e">
        <f>BALANCE!#REF!+BALANCE!#REF!+BALANCE!#REF!</f>
        <v>#REF!</v>
      </c>
      <c r="AI115" s="507" t="e">
        <f>BALANCE!#REF!+BALANCE!#REF!+BALANCE!#REF!</f>
        <v>#REF!</v>
      </c>
      <c r="AJ115" s="508" t="e">
        <f>BALANCE!#REF!+BALANCE!#REF!+BALANCE!#REF!</f>
        <v>#REF!</v>
      </c>
    </row>
    <row r="116" spans="2:36" s="509" customFormat="1" hidden="1" x14ac:dyDescent="0.25">
      <c r="B116" s="510" t="s">
        <v>711</v>
      </c>
      <c r="C116" s="506" t="s">
        <v>985</v>
      </c>
      <c r="D116" s="507" t="e">
        <f>BALANCE!#REF!+BALANCE!#REF!+BALANCE!#REF!</f>
        <v>#REF!</v>
      </c>
      <c r="E116" s="507" t="e">
        <f>BALANCE!#REF!+BALANCE!#REF!+BALANCE!#REF!</f>
        <v>#REF!</v>
      </c>
      <c r="F116" s="507" t="e">
        <f>BALANCE!#REF!+BALANCE!#REF!+BALANCE!#REF!</f>
        <v>#REF!</v>
      </c>
      <c r="G116" s="507" t="e">
        <f>BALANCE!#REF!+BALANCE!#REF!+BALANCE!#REF!</f>
        <v>#REF!</v>
      </c>
      <c r="H116" s="507" t="e">
        <f>BALANCE!#REF!+BALANCE!#REF!+BALANCE!#REF!</f>
        <v>#REF!</v>
      </c>
      <c r="I116" s="507" t="e">
        <f>BALANCE!#REF!+BALANCE!#REF!+BALANCE!#REF!</f>
        <v>#REF!</v>
      </c>
      <c r="J116" s="507" t="e">
        <f>BALANCE!#REF!+BALANCE!#REF!+BALANCE!#REF!</f>
        <v>#REF!</v>
      </c>
      <c r="K116" s="507" t="e">
        <f>BALANCE!#REF!+BALANCE!#REF!+BALANCE!#REF!</f>
        <v>#REF!</v>
      </c>
      <c r="L116" s="507" t="e">
        <f>BALANCE!#REF!+BALANCE!#REF!+BALANCE!#REF!</f>
        <v>#REF!</v>
      </c>
      <c r="M116" s="507" t="e">
        <f>BALANCE!#REF!+BALANCE!#REF!+BALANCE!#REF!</f>
        <v>#REF!</v>
      </c>
      <c r="N116" s="507" t="e">
        <f>BALANCE!#REF!+BALANCE!#REF!+BALANCE!#REF!</f>
        <v>#REF!</v>
      </c>
      <c r="O116" s="507" t="e">
        <f>BALANCE!#REF!+BALANCE!#REF!+BALANCE!#REF!</f>
        <v>#REF!</v>
      </c>
      <c r="P116" s="507" t="e">
        <f>BALANCE!#REF!+BALANCE!#REF!+BALANCE!#REF!</f>
        <v>#REF!</v>
      </c>
      <c r="Q116" s="507" t="e">
        <f>BALANCE!#REF!+BALANCE!#REF!+BALANCE!#REF!</f>
        <v>#REF!</v>
      </c>
      <c r="R116" s="507" t="e">
        <f>BALANCE!#REF!+BALANCE!#REF!+BALANCE!#REF!</f>
        <v>#REF!</v>
      </c>
      <c r="S116" s="507" t="e">
        <f>BALANCE!#REF!+BALANCE!#REF!+BALANCE!#REF!</f>
        <v>#REF!</v>
      </c>
      <c r="T116" s="507" t="e">
        <f>BALANCE!#REF!+BALANCE!#REF!+BALANCE!#REF!</f>
        <v>#REF!</v>
      </c>
      <c r="U116" s="507" t="e">
        <f>BALANCE!#REF!+BALANCE!#REF!+BALANCE!#REF!</f>
        <v>#REF!</v>
      </c>
      <c r="V116" s="507" t="e">
        <f>BALANCE!#REF!+BALANCE!#REF!+BALANCE!#REF!</f>
        <v>#REF!</v>
      </c>
      <c r="W116" s="507" t="e">
        <f>BALANCE!#REF!+BALANCE!#REF!+BALANCE!#REF!</f>
        <v>#REF!</v>
      </c>
      <c r="X116" s="507" t="e">
        <f>BALANCE!#REF!+BALANCE!#REF!+BALANCE!#REF!</f>
        <v>#REF!</v>
      </c>
      <c r="Y116" s="507" t="e">
        <f>BALANCE!#REF!+BALANCE!#REF!+BALANCE!#REF!</f>
        <v>#REF!</v>
      </c>
      <c r="Z116" s="507" t="e">
        <f>BALANCE!#REF!+BALANCE!#REF!+BALANCE!#REF!</f>
        <v>#REF!</v>
      </c>
      <c r="AA116" s="507" t="e">
        <f>BALANCE!#REF!+BALANCE!#REF!+BALANCE!#REF!</f>
        <v>#REF!</v>
      </c>
      <c r="AB116" s="507" t="e">
        <f>BALANCE!#REF!+BALANCE!#REF!+BALANCE!#REF!</f>
        <v>#REF!</v>
      </c>
      <c r="AC116" s="507" t="e">
        <f>BALANCE!#REF!+BALANCE!#REF!+BALANCE!#REF!</f>
        <v>#REF!</v>
      </c>
      <c r="AD116" s="507" t="e">
        <f>BALANCE!#REF!+BALANCE!#REF!+BALANCE!#REF!</f>
        <v>#REF!</v>
      </c>
      <c r="AE116" s="507" t="e">
        <f>BALANCE!#REF!+BALANCE!#REF!+BALANCE!#REF!</f>
        <v>#REF!</v>
      </c>
      <c r="AF116" s="507" t="e">
        <f>BALANCE!#REF!+BALANCE!#REF!+BALANCE!#REF!</f>
        <v>#REF!</v>
      </c>
      <c r="AG116" s="507" t="e">
        <f>BALANCE!#REF!+BALANCE!#REF!+BALANCE!#REF!</f>
        <v>#REF!</v>
      </c>
      <c r="AH116" s="507" t="e">
        <f>BALANCE!#REF!+BALANCE!#REF!+BALANCE!#REF!</f>
        <v>#REF!</v>
      </c>
      <c r="AI116" s="507" t="e">
        <f>BALANCE!#REF!+BALANCE!#REF!+BALANCE!#REF!</f>
        <v>#REF!</v>
      </c>
      <c r="AJ116" s="508" t="e">
        <f>BALANCE!#REF!+BALANCE!#REF!+BALANCE!#REF!</f>
        <v>#REF!</v>
      </c>
    </row>
    <row r="117" spans="2:36" s="509" customFormat="1" hidden="1" x14ac:dyDescent="0.25">
      <c r="B117" s="510" t="s">
        <v>712</v>
      </c>
      <c r="C117" s="506" t="s">
        <v>629</v>
      </c>
      <c r="D117" s="507" t="e">
        <f>BALANCE!#REF!+BALANCE!#REF!+BALANCE!#REF!</f>
        <v>#REF!</v>
      </c>
      <c r="E117" s="507" t="e">
        <f>BALANCE!#REF!+BALANCE!#REF!+BALANCE!#REF!</f>
        <v>#REF!</v>
      </c>
      <c r="F117" s="507" t="e">
        <f>BALANCE!#REF!+BALANCE!#REF!+BALANCE!#REF!</f>
        <v>#REF!</v>
      </c>
      <c r="G117" s="507" t="e">
        <f>BALANCE!#REF!+BALANCE!#REF!+BALANCE!#REF!</f>
        <v>#REF!</v>
      </c>
      <c r="H117" s="507" t="e">
        <f>BALANCE!#REF!+BALANCE!#REF!+BALANCE!#REF!</f>
        <v>#REF!</v>
      </c>
      <c r="I117" s="507" t="e">
        <f>BALANCE!#REF!+BALANCE!#REF!+BALANCE!#REF!</f>
        <v>#REF!</v>
      </c>
      <c r="J117" s="507" t="e">
        <f>BALANCE!#REF!+BALANCE!#REF!+BALANCE!#REF!</f>
        <v>#REF!</v>
      </c>
      <c r="K117" s="507" t="e">
        <f>BALANCE!#REF!+BALANCE!#REF!+BALANCE!#REF!</f>
        <v>#REF!</v>
      </c>
      <c r="L117" s="507" t="e">
        <f>BALANCE!#REF!+BALANCE!#REF!+BALANCE!#REF!</f>
        <v>#REF!</v>
      </c>
      <c r="M117" s="507" t="e">
        <f>BALANCE!#REF!+BALANCE!#REF!+BALANCE!#REF!</f>
        <v>#REF!</v>
      </c>
      <c r="N117" s="507" t="e">
        <f>BALANCE!#REF!+BALANCE!#REF!+BALANCE!#REF!</f>
        <v>#REF!</v>
      </c>
      <c r="O117" s="507" t="e">
        <f>BALANCE!#REF!+BALANCE!#REF!+BALANCE!#REF!</f>
        <v>#REF!</v>
      </c>
      <c r="P117" s="507" t="e">
        <f>BALANCE!#REF!+BALANCE!#REF!+BALANCE!#REF!</f>
        <v>#REF!</v>
      </c>
      <c r="Q117" s="507" t="e">
        <f>BALANCE!#REF!+BALANCE!#REF!+BALANCE!#REF!</f>
        <v>#REF!</v>
      </c>
      <c r="R117" s="507" t="e">
        <f>BALANCE!#REF!+BALANCE!#REF!+BALANCE!#REF!</f>
        <v>#REF!</v>
      </c>
      <c r="S117" s="507" t="e">
        <f>BALANCE!#REF!+BALANCE!#REF!+BALANCE!#REF!</f>
        <v>#REF!</v>
      </c>
      <c r="T117" s="507" t="e">
        <f>BALANCE!#REF!+BALANCE!#REF!+BALANCE!#REF!</f>
        <v>#REF!</v>
      </c>
      <c r="U117" s="507" t="e">
        <f>BALANCE!#REF!+BALANCE!#REF!+BALANCE!#REF!</f>
        <v>#REF!</v>
      </c>
      <c r="V117" s="507" t="e">
        <f>BALANCE!#REF!+BALANCE!#REF!+BALANCE!#REF!</f>
        <v>#REF!</v>
      </c>
      <c r="W117" s="507" t="e">
        <f>BALANCE!#REF!+BALANCE!#REF!+BALANCE!#REF!</f>
        <v>#REF!</v>
      </c>
      <c r="X117" s="507" t="e">
        <f>BALANCE!#REF!+BALANCE!#REF!+BALANCE!#REF!</f>
        <v>#REF!</v>
      </c>
      <c r="Y117" s="507" t="e">
        <f>BALANCE!#REF!+BALANCE!#REF!+BALANCE!#REF!</f>
        <v>#REF!</v>
      </c>
      <c r="Z117" s="507" t="e">
        <f>BALANCE!#REF!+BALANCE!#REF!+BALANCE!#REF!</f>
        <v>#REF!</v>
      </c>
      <c r="AA117" s="507" t="e">
        <f>BALANCE!#REF!+BALANCE!#REF!+BALANCE!#REF!</f>
        <v>#REF!</v>
      </c>
      <c r="AB117" s="507" t="e">
        <f>BALANCE!#REF!+BALANCE!#REF!+BALANCE!#REF!</f>
        <v>#REF!</v>
      </c>
      <c r="AC117" s="507" t="e">
        <f>BALANCE!#REF!+BALANCE!#REF!+BALANCE!#REF!</f>
        <v>#REF!</v>
      </c>
      <c r="AD117" s="507" t="e">
        <f>BALANCE!#REF!+BALANCE!#REF!+BALANCE!#REF!</f>
        <v>#REF!</v>
      </c>
      <c r="AE117" s="507" t="e">
        <f>BALANCE!#REF!+BALANCE!#REF!+BALANCE!#REF!</f>
        <v>#REF!</v>
      </c>
      <c r="AF117" s="507" t="e">
        <f>BALANCE!#REF!+BALANCE!#REF!+BALANCE!#REF!</f>
        <v>#REF!</v>
      </c>
      <c r="AG117" s="507" t="e">
        <f>BALANCE!#REF!+BALANCE!#REF!+BALANCE!#REF!</f>
        <v>#REF!</v>
      </c>
      <c r="AH117" s="507" t="e">
        <f>BALANCE!#REF!+BALANCE!#REF!+BALANCE!#REF!</f>
        <v>#REF!</v>
      </c>
      <c r="AI117" s="507" t="e">
        <f>BALANCE!#REF!+BALANCE!#REF!+BALANCE!#REF!</f>
        <v>#REF!</v>
      </c>
      <c r="AJ117" s="508" t="e">
        <f>BALANCE!#REF!+BALANCE!#REF!+BALANCE!#REF!</f>
        <v>#REF!</v>
      </c>
    </row>
    <row r="118" spans="2:36" s="509" customFormat="1" hidden="1" x14ac:dyDescent="0.25">
      <c r="B118" s="510" t="s">
        <v>713</v>
      </c>
      <c r="C118" s="506" t="s">
        <v>631</v>
      </c>
      <c r="D118" s="507" t="e">
        <f>BALANCE!#REF!+BALANCE!#REF!+BALANCE!#REF!</f>
        <v>#REF!</v>
      </c>
      <c r="E118" s="507" t="e">
        <f>BALANCE!#REF!+BALANCE!#REF!+BALANCE!#REF!</f>
        <v>#REF!</v>
      </c>
      <c r="F118" s="507" t="e">
        <f>BALANCE!#REF!+BALANCE!#REF!+BALANCE!#REF!</f>
        <v>#REF!</v>
      </c>
      <c r="G118" s="507" t="e">
        <f>BALANCE!#REF!+BALANCE!#REF!+BALANCE!#REF!</f>
        <v>#REF!</v>
      </c>
      <c r="H118" s="507" t="e">
        <f>BALANCE!#REF!+BALANCE!#REF!+BALANCE!#REF!</f>
        <v>#REF!</v>
      </c>
      <c r="I118" s="507" t="e">
        <f>BALANCE!#REF!+BALANCE!#REF!+BALANCE!#REF!</f>
        <v>#REF!</v>
      </c>
      <c r="J118" s="507" t="e">
        <f>BALANCE!#REF!+BALANCE!#REF!+BALANCE!#REF!</f>
        <v>#REF!</v>
      </c>
      <c r="K118" s="507" t="e">
        <f>BALANCE!#REF!+BALANCE!#REF!+BALANCE!#REF!</f>
        <v>#REF!</v>
      </c>
      <c r="L118" s="507" t="e">
        <f>BALANCE!#REF!+BALANCE!#REF!+BALANCE!#REF!</f>
        <v>#REF!</v>
      </c>
      <c r="M118" s="507" t="e">
        <f>BALANCE!#REF!+BALANCE!#REF!+BALANCE!#REF!</f>
        <v>#REF!</v>
      </c>
      <c r="N118" s="507" t="e">
        <f>BALANCE!#REF!+BALANCE!#REF!+BALANCE!#REF!</f>
        <v>#REF!</v>
      </c>
      <c r="O118" s="507" t="e">
        <f>BALANCE!#REF!+BALANCE!#REF!+BALANCE!#REF!</f>
        <v>#REF!</v>
      </c>
      <c r="P118" s="507" t="e">
        <f>BALANCE!#REF!+BALANCE!#REF!+BALANCE!#REF!</f>
        <v>#REF!</v>
      </c>
      <c r="Q118" s="507" t="e">
        <f>BALANCE!#REF!+BALANCE!#REF!+BALANCE!#REF!</f>
        <v>#REF!</v>
      </c>
      <c r="R118" s="507" t="e">
        <f>BALANCE!#REF!+BALANCE!#REF!+BALANCE!#REF!</f>
        <v>#REF!</v>
      </c>
      <c r="S118" s="507" t="e">
        <f>BALANCE!#REF!+BALANCE!#REF!+BALANCE!#REF!</f>
        <v>#REF!</v>
      </c>
      <c r="T118" s="507" t="e">
        <f>BALANCE!#REF!+BALANCE!#REF!+BALANCE!#REF!</f>
        <v>#REF!</v>
      </c>
      <c r="U118" s="507" t="e">
        <f>BALANCE!#REF!+BALANCE!#REF!+BALANCE!#REF!</f>
        <v>#REF!</v>
      </c>
      <c r="V118" s="507" t="e">
        <f>BALANCE!#REF!+BALANCE!#REF!+BALANCE!#REF!</f>
        <v>#REF!</v>
      </c>
      <c r="W118" s="507" t="e">
        <f>BALANCE!#REF!+BALANCE!#REF!+BALANCE!#REF!</f>
        <v>#REF!</v>
      </c>
      <c r="X118" s="507" t="e">
        <f>BALANCE!#REF!+BALANCE!#REF!+BALANCE!#REF!</f>
        <v>#REF!</v>
      </c>
      <c r="Y118" s="507" t="e">
        <f>BALANCE!#REF!+BALANCE!#REF!+BALANCE!#REF!</f>
        <v>#REF!</v>
      </c>
      <c r="Z118" s="507" t="e">
        <f>BALANCE!#REF!+BALANCE!#REF!+BALANCE!#REF!</f>
        <v>#REF!</v>
      </c>
      <c r="AA118" s="507" t="e">
        <f>BALANCE!#REF!+BALANCE!#REF!+BALANCE!#REF!</f>
        <v>#REF!</v>
      </c>
      <c r="AB118" s="507" t="e">
        <f>BALANCE!#REF!+BALANCE!#REF!+BALANCE!#REF!</f>
        <v>#REF!</v>
      </c>
      <c r="AC118" s="507" t="e">
        <f>BALANCE!#REF!+BALANCE!#REF!+BALANCE!#REF!</f>
        <v>#REF!</v>
      </c>
      <c r="AD118" s="507" t="e">
        <f>BALANCE!#REF!+BALANCE!#REF!+BALANCE!#REF!</f>
        <v>#REF!</v>
      </c>
      <c r="AE118" s="507" t="e">
        <f>BALANCE!#REF!+BALANCE!#REF!+BALANCE!#REF!</f>
        <v>#REF!</v>
      </c>
      <c r="AF118" s="507" t="e">
        <f>BALANCE!#REF!+BALANCE!#REF!+BALANCE!#REF!</f>
        <v>#REF!</v>
      </c>
      <c r="AG118" s="507" t="e">
        <f>BALANCE!#REF!+BALANCE!#REF!+BALANCE!#REF!</f>
        <v>#REF!</v>
      </c>
      <c r="AH118" s="507" t="e">
        <f>BALANCE!#REF!+BALANCE!#REF!+BALANCE!#REF!</f>
        <v>#REF!</v>
      </c>
      <c r="AI118" s="507" t="e">
        <f>BALANCE!#REF!+BALANCE!#REF!+BALANCE!#REF!</f>
        <v>#REF!</v>
      </c>
      <c r="AJ118" s="508" t="e">
        <f>BALANCE!#REF!+BALANCE!#REF!+BALANCE!#REF!</f>
        <v>#REF!</v>
      </c>
    </row>
    <row r="119" spans="2:36" hidden="1" x14ac:dyDescent="0.25">
      <c r="B119" s="15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383"/>
    </row>
    <row r="120" spans="2:36" s="479" customFormat="1" hidden="1" x14ac:dyDescent="0.25">
      <c r="B120" s="476" t="s">
        <v>1033</v>
      </c>
      <c r="C120" s="476" t="s">
        <v>1332</v>
      </c>
      <c r="D120" s="477" t="e">
        <f>SUM(D121:D125)</f>
        <v>#REF!</v>
      </c>
      <c r="E120" s="477" t="e">
        <f t="shared" ref="E120:AI120" si="16">SUM(E121:E125)</f>
        <v>#REF!</v>
      </c>
      <c r="F120" s="477" t="e">
        <f t="shared" si="16"/>
        <v>#REF!</v>
      </c>
      <c r="G120" s="477" t="e">
        <f t="shared" si="16"/>
        <v>#REF!</v>
      </c>
      <c r="H120" s="477" t="e">
        <f t="shared" si="16"/>
        <v>#REF!</v>
      </c>
      <c r="I120" s="477" t="e">
        <f t="shared" si="16"/>
        <v>#REF!</v>
      </c>
      <c r="J120" s="477" t="e">
        <f t="shared" si="16"/>
        <v>#REF!</v>
      </c>
      <c r="K120" s="477" t="e">
        <f t="shared" si="16"/>
        <v>#REF!</v>
      </c>
      <c r="L120" s="477" t="e">
        <f>SUM(L121:L125)</f>
        <v>#REF!</v>
      </c>
      <c r="M120" s="477" t="e">
        <f t="shared" si="16"/>
        <v>#REF!</v>
      </c>
      <c r="N120" s="477" t="e">
        <f t="shared" si="16"/>
        <v>#REF!</v>
      </c>
      <c r="O120" s="477" t="e">
        <f t="shared" si="16"/>
        <v>#REF!</v>
      </c>
      <c r="P120" s="477" t="e">
        <f t="shared" si="16"/>
        <v>#REF!</v>
      </c>
      <c r="Q120" s="477" t="e">
        <f t="shared" si="16"/>
        <v>#REF!</v>
      </c>
      <c r="R120" s="477" t="e">
        <f t="shared" si="16"/>
        <v>#REF!</v>
      </c>
      <c r="S120" s="477" t="e">
        <f>SUM(S121:S125)</f>
        <v>#REF!</v>
      </c>
      <c r="T120" s="477" t="e">
        <f t="shared" si="16"/>
        <v>#REF!</v>
      </c>
      <c r="U120" s="477" t="e">
        <f t="shared" si="16"/>
        <v>#REF!</v>
      </c>
      <c r="V120" s="477" t="e">
        <f t="shared" si="16"/>
        <v>#REF!</v>
      </c>
      <c r="W120" s="477" t="e">
        <f t="shared" si="16"/>
        <v>#REF!</v>
      </c>
      <c r="X120" s="477" t="e">
        <f t="shared" si="16"/>
        <v>#REF!</v>
      </c>
      <c r="Y120" s="477" t="e">
        <f t="shared" si="16"/>
        <v>#REF!</v>
      </c>
      <c r="Z120" s="477" t="e">
        <f t="shared" si="16"/>
        <v>#REF!</v>
      </c>
      <c r="AA120" s="477" t="e">
        <f t="shared" si="16"/>
        <v>#REF!</v>
      </c>
      <c r="AB120" s="477" t="e">
        <f t="shared" si="16"/>
        <v>#REF!</v>
      </c>
      <c r="AC120" s="477" t="e">
        <f>SUM(AC121:AC125)</f>
        <v>#REF!</v>
      </c>
      <c r="AD120" s="477" t="e">
        <f t="shared" si="16"/>
        <v>#REF!</v>
      </c>
      <c r="AE120" s="477" t="e">
        <f t="shared" si="16"/>
        <v>#REF!</v>
      </c>
      <c r="AF120" s="477" t="e">
        <f t="shared" si="16"/>
        <v>#REF!</v>
      </c>
      <c r="AG120" s="477" t="e">
        <f t="shared" si="16"/>
        <v>#REF!</v>
      </c>
      <c r="AH120" s="477" t="e">
        <f t="shared" si="16"/>
        <v>#REF!</v>
      </c>
      <c r="AI120" s="477" t="e">
        <f t="shared" si="16"/>
        <v>#REF!</v>
      </c>
      <c r="AJ120" s="478" t="e">
        <f>SUM(AJ121:AJ125)</f>
        <v>#REF!</v>
      </c>
    </row>
    <row r="121" spans="2:36" s="509" customFormat="1" hidden="1" x14ac:dyDescent="0.25">
      <c r="B121" s="510" t="s">
        <v>1058</v>
      </c>
      <c r="C121" s="506" t="s">
        <v>623</v>
      </c>
      <c r="D121" s="507" t="e">
        <f>BALANCE!#REF!+BALANCE!#REF!+BALANCE!#REF!</f>
        <v>#REF!</v>
      </c>
      <c r="E121" s="507" t="e">
        <f>BALANCE!#REF!+BALANCE!#REF!+BALANCE!#REF!</f>
        <v>#REF!</v>
      </c>
      <c r="F121" s="507" t="e">
        <f>BALANCE!#REF!+BALANCE!#REF!+BALANCE!#REF!</f>
        <v>#REF!</v>
      </c>
      <c r="G121" s="507" t="e">
        <f>BALANCE!#REF!+BALANCE!#REF!+BALANCE!#REF!</f>
        <v>#REF!</v>
      </c>
      <c r="H121" s="507" t="e">
        <f>BALANCE!#REF!+BALANCE!#REF!+BALANCE!#REF!</f>
        <v>#REF!</v>
      </c>
      <c r="I121" s="507" t="e">
        <f>BALANCE!#REF!+BALANCE!#REF!+BALANCE!#REF!</f>
        <v>#REF!</v>
      </c>
      <c r="J121" s="507" t="e">
        <f>BALANCE!#REF!+BALANCE!#REF!+BALANCE!#REF!</f>
        <v>#REF!</v>
      </c>
      <c r="K121" s="507" t="e">
        <f>BALANCE!#REF!+BALANCE!#REF!+BALANCE!#REF!</f>
        <v>#REF!</v>
      </c>
      <c r="L121" s="507" t="e">
        <f>BALANCE!#REF!+BALANCE!#REF!+BALANCE!#REF!</f>
        <v>#REF!</v>
      </c>
      <c r="M121" s="507" t="e">
        <f>BALANCE!#REF!+BALANCE!#REF!+BALANCE!#REF!</f>
        <v>#REF!</v>
      </c>
      <c r="N121" s="507" t="e">
        <f>BALANCE!#REF!+BALANCE!#REF!+BALANCE!#REF!</f>
        <v>#REF!</v>
      </c>
      <c r="O121" s="507" t="e">
        <f>BALANCE!#REF!+BALANCE!#REF!+BALANCE!#REF!</f>
        <v>#REF!</v>
      </c>
      <c r="P121" s="507" t="e">
        <f>BALANCE!#REF!+BALANCE!#REF!+BALANCE!#REF!</f>
        <v>#REF!</v>
      </c>
      <c r="Q121" s="507" t="e">
        <f>BALANCE!#REF!+BALANCE!#REF!+BALANCE!#REF!</f>
        <v>#REF!</v>
      </c>
      <c r="R121" s="507" t="e">
        <f>BALANCE!#REF!+BALANCE!#REF!+BALANCE!#REF!</f>
        <v>#REF!</v>
      </c>
      <c r="S121" s="507" t="e">
        <f>BALANCE!#REF!+BALANCE!#REF!+BALANCE!#REF!</f>
        <v>#REF!</v>
      </c>
      <c r="T121" s="507" t="e">
        <f>BALANCE!#REF!+BALANCE!#REF!+BALANCE!#REF!</f>
        <v>#REF!</v>
      </c>
      <c r="U121" s="507" t="e">
        <f>BALANCE!#REF!+BALANCE!#REF!+BALANCE!#REF!</f>
        <v>#REF!</v>
      </c>
      <c r="V121" s="507" t="e">
        <f>BALANCE!#REF!+BALANCE!#REF!+BALANCE!#REF!</f>
        <v>#REF!</v>
      </c>
      <c r="W121" s="507" t="e">
        <f>BALANCE!#REF!+BALANCE!#REF!+BALANCE!#REF!</f>
        <v>#REF!</v>
      </c>
      <c r="X121" s="507" t="e">
        <f>BALANCE!#REF!+BALANCE!#REF!+BALANCE!#REF!</f>
        <v>#REF!</v>
      </c>
      <c r="Y121" s="507" t="e">
        <f>BALANCE!#REF!+BALANCE!#REF!+BALANCE!#REF!</f>
        <v>#REF!</v>
      </c>
      <c r="Z121" s="507" t="e">
        <f>BALANCE!#REF!+BALANCE!#REF!+BALANCE!#REF!</f>
        <v>#REF!</v>
      </c>
      <c r="AA121" s="507" t="e">
        <f>BALANCE!#REF!+BALANCE!#REF!+BALANCE!#REF!</f>
        <v>#REF!</v>
      </c>
      <c r="AB121" s="507" t="e">
        <f>BALANCE!#REF!+BALANCE!#REF!+BALANCE!#REF!</f>
        <v>#REF!</v>
      </c>
      <c r="AC121" s="507" t="e">
        <f>BALANCE!#REF!+BALANCE!#REF!+BALANCE!#REF!</f>
        <v>#REF!</v>
      </c>
      <c r="AD121" s="507" t="e">
        <f>BALANCE!#REF!+BALANCE!#REF!+BALANCE!#REF!</f>
        <v>#REF!</v>
      </c>
      <c r="AE121" s="507" t="e">
        <f>BALANCE!#REF!+BALANCE!#REF!+BALANCE!#REF!</f>
        <v>#REF!</v>
      </c>
      <c r="AF121" s="507" t="e">
        <f>BALANCE!#REF!+BALANCE!#REF!+BALANCE!#REF!</f>
        <v>#REF!</v>
      </c>
      <c r="AG121" s="507" t="e">
        <f>BALANCE!#REF!+BALANCE!#REF!+BALANCE!#REF!</f>
        <v>#REF!</v>
      </c>
      <c r="AH121" s="507" t="e">
        <f>BALANCE!#REF!+BALANCE!#REF!+BALANCE!#REF!</f>
        <v>#REF!</v>
      </c>
      <c r="AI121" s="507" t="e">
        <f>BALANCE!#REF!+BALANCE!#REF!+BALANCE!#REF!</f>
        <v>#REF!</v>
      </c>
      <c r="AJ121" s="508" t="e">
        <f>BALANCE!#REF!+BALANCE!#REF!+BALANCE!#REF!</f>
        <v>#REF!</v>
      </c>
    </row>
    <row r="122" spans="2:36" s="509" customFormat="1" hidden="1" x14ac:dyDescent="0.25">
      <c r="B122" s="510" t="s">
        <v>1059</v>
      </c>
      <c r="C122" s="506" t="s">
        <v>625</v>
      </c>
      <c r="D122" s="507" t="e">
        <f>BALANCE!#REF!+BALANCE!#REF!+BALANCE!#REF!</f>
        <v>#REF!</v>
      </c>
      <c r="E122" s="507" t="e">
        <f>BALANCE!#REF!+BALANCE!#REF!+BALANCE!#REF!</f>
        <v>#REF!</v>
      </c>
      <c r="F122" s="507" t="e">
        <f>BALANCE!#REF!+BALANCE!#REF!+BALANCE!#REF!</f>
        <v>#REF!</v>
      </c>
      <c r="G122" s="507" t="e">
        <f>BALANCE!#REF!+BALANCE!#REF!+BALANCE!#REF!</f>
        <v>#REF!</v>
      </c>
      <c r="H122" s="507" t="e">
        <f>BALANCE!#REF!+BALANCE!#REF!+BALANCE!#REF!</f>
        <v>#REF!</v>
      </c>
      <c r="I122" s="507" t="e">
        <f>BALANCE!#REF!+BALANCE!#REF!+BALANCE!#REF!</f>
        <v>#REF!</v>
      </c>
      <c r="J122" s="507" t="e">
        <f>BALANCE!#REF!+BALANCE!#REF!+BALANCE!#REF!</f>
        <v>#REF!</v>
      </c>
      <c r="K122" s="507" t="e">
        <f>BALANCE!#REF!+BALANCE!#REF!+BALANCE!#REF!</f>
        <v>#REF!</v>
      </c>
      <c r="L122" s="507" t="e">
        <f>BALANCE!#REF!+BALANCE!#REF!+BALANCE!#REF!</f>
        <v>#REF!</v>
      </c>
      <c r="M122" s="507" t="e">
        <f>BALANCE!#REF!+BALANCE!#REF!+BALANCE!#REF!</f>
        <v>#REF!</v>
      </c>
      <c r="N122" s="507" t="e">
        <f>BALANCE!#REF!+BALANCE!#REF!+BALANCE!#REF!</f>
        <v>#REF!</v>
      </c>
      <c r="O122" s="507" t="e">
        <f>BALANCE!#REF!+BALANCE!#REF!+BALANCE!#REF!</f>
        <v>#REF!</v>
      </c>
      <c r="P122" s="507" t="e">
        <f>BALANCE!#REF!+BALANCE!#REF!+BALANCE!#REF!</f>
        <v>#REF!</v>
      </c>
      <c r="Q122" s="507" t="e">
        <f>BALANCE!#REF!+BALANCE!#REF!+BALANCE!#REF!</f>
        <v>#REF!</v>
      </c>
      <c r="R122" s="507" t="e">
        <f>BALANCE!#REF!+BALANCE!#REF!+BALANCE!#REF!</f>
        <v>#REF!</v>
      </c>
      <c r="S122" s="507" t="e">
        <f>BALANCE!#REF!+BALANCE!#REF!+BALANCE!#REF!</f>
        <v>#REF!</v>
      </c>
      <c r="T122" s="507" t="e">
        <f>BALANCE!#REF!+BALANCE!#REF!+BALANCE!#REF!</f>
        <v>#REF!</v>
      </c>
      <c r="U122" s="507" t="e">
        <f>BALANCE!#REF!+BALANCE!#REF!+BALANCE!#REF!</f>
        <v>#REF!</v>
      </c>
      <c r="V122" s="507" t="e">
        <f>BALANCE!#REF!+BALANCE!#REF!+BALANCE!#REF!</f>
        <v>#REF!</v>
      </c>
      <c r="W122" s="507" t="e">
        <f>BALANCE!#REF!+BALANCE!#REF!+BALANCE!#REF!</f>
        <v>#REF!</v>
      </c>
      <c r="X122" s="507" t="e">
        <f>BALANCE!#REF!+BALANCE!#REF!+BALANCE!#REF!</f>
        <v>#REF!</v>
      </c>
      <c r="Y122" s="507" t="e">
        <f>BALANCE!#REF!+BALANCE!#REF!+BALANCE!#REF!</f>
        <v>#REF!</v>
      </c>
      <c r="Z122" s="507" t="e">
        <f>BALANCE!#REF!+BALANCE!#REF!+BALANCE!#REF!</f>
        <v>#REF!</v>
      </c>
      <c r="AA122" s="507" t="e">
        <f>BALANCE!#REF!+BALANCE!#REF!+BALANCE!#REF!</f>
        <v>#REF!</v>
      </c>
      <c r="AB122" s="507" t="e">
        <f>BALANCE!#REF!+BALANCE!#REF!+BALANCE!#REF!</f>
        <v>#REF!</v>
      </c>
      <c r="AC122" s="507" t="e">
        <f>BALANCE!#REF!+BALANCE!#REF!+BALANCE!#REF!</f>
        <v>#REF!</v>
      </c>
      <c r="AD122" s="507" t="e">
        <f>BALANCE!#REF!+BALANCE!#REF!+BALANCE!#REF!</f>
        <v>#REF!</v>
      </c>
      <c r="AE122" s="507" t="e">
        <f>BALANCE!#REF!+BALANCE!#REF!+BALANCE!#REF!</f>
        <v>#REF!</v>
      </c>
      <c r="AF122" s="507" t="e">
        <f>BALANCE!#REF!+BALANCE!#REF!+BALANCE!#REF!</f>
        <v>#REF!</v>
      </c>
      <c r="AG122" s="507" t="e">
        <f>BALANCE!#REF!+BALANCE!#REF!+BALANCE!#REF!</f>
        <v>#REF!</v>
      </c>
      <c r="AH122" s="507" t="e">
        <f>BALANCE!#REF!+BALANCE!#REF!+BALANCE!#REF!</f>
        <v>#REF!</v>
      </c>
      <c r="AI122" s="507" t="e">
        <f>BALANCE!#REF!+BALANCE!#REF!+BALANCE!#REF!</f>
        <v>#REF!</v>
      </c>
      <c r="AJ122" s="508" t="e">
        <f>BALANCE!#REF!+BALANCE!#REF!+BALANCE!#REF!</f>
        <v>#REF!</v>
      </c>
    </row>
    <row r="123" spans="2:36" s="509" customFormat="1" hidden="1" x14ac:dyDescent="0.25">
      <c r="B123" s="510" t="s">
        <v>1060</v>
      </c>
      <c r="C123" s="506" t="s">
        <v>627</v>
      </c>
      <c r="D123" s="507" t="e">
        <f>BALANCE!#REF!+BALANCE!#REF!+BALANCE!#REF!</f>
        <v>#REF!</v>
      </c>
      <c r="E123" s="507" t="e">
        <f>BALANCE!#REF!+BALANCE!#REF!+BALANCE!#REF!</f>
        <v>#REF!</v>
      </c>
      <c r="F123" s="507" t="e">
        <f>BALANCE!#REF!+BALANCE!#REF!+BALANCE!#REF!</f>
        <v>#REF!</v>
      </c>
      <c r="G123" s="507" t="e">
        <f>BALANCE!#REF!+BALANCE!#REF!+BALANCE!#REF!</f>
        <v>#REF!</v>
      </c>
      <c r="H123" s="507" t="e">
        <f>BALANCE!#REF!+BALANCE!#REF!+BALANCE!#REF!</f>
        <v>#REF!</v>
      </c>
      <c r="I123" s="507" t="e">
        <f>BALANCE!#REF!+BALANCE!#REF!+BALANCE!#REF!</f>
        <v>#REF!</v>
      </c>
      <c r="J123" s="507" t="e">
        <f>BALANCE!#REF!+BALANCE!#REF!+BALANCE!#REF!</f>
        <v>#REF!</v>
      </c>
      <c r="K123" s="507" t="e">
        <f>BALANCE!#REF!+BALANCE!#REF!+BALANCE!#REF!</f>
        <v>#REF!</v>
      </c>
      <c r="L123" s="507" t="e">
        <f>BALANCE!#REF!+BALANCE!#REF!+BALANCE!#REF!</f>
        <v>#REF!</v>
      </c>
      <c r="M123" s="507" t="e">
        <f>BALANCE!#REF!+BALANCE!#REF!+BALANCE!#REF!</f>
        <v>#REF!</v>
      </c>
      <c r="N123" s="507" t="e">
        <f>BALANCE!#REF!+BALANCE!#REF!+BALANCE!#REF!</f>
        <v>#REF!</v>
      </c>
      <c r="O123" s="507" t="e">
        <f>BALANCE!#REF!+BALANCE!#REF!+BALANCE!#REF!</f>
        <v>#REF!</v>
      </c>
      <c r="P123" s="507" t="e">
        <f>BALANCE!#REF!+BALANCE!#REF!+BALANCE!#REF!</f>
        <v>#REF!</v>
      </c>
      <c r="Q123" s="507" t="e">
        <f>BALANCE!#REF!+BALANCE!#REF!+BALANCE!#REF!</f>
        <v>#REF!</v>
      </c>
      <c r="R123" s="507" t="e">
        <f>BALANCE!#REF!+BALANCE!#REF!+BALANCE!#REF!</f>
        <v>#REF!</v>
      </c>
      <c r="S123" s="507" t="e">
        <f>BALANCE!#REF!+BALANCE!#REF!+BALANCE!#REF!</f>
        <v>#REF!</v>
      </c>
      <c r="T123" s="507" t="e">
        <f>BALANCE!#REF!+BALANCE!#REF!+BALANCE!#REF!</f>
        <v>#REF!</v>
      </c>
      <c r="U123" s="507" t="e">
        <f>BALANCE!#REF!+BALANCE!#REF!+BALANCE!#REF!</f>
        <v>#REF!</v>
      </c>
      <c r="V123" s="507" t="e">
        <f>BALANCE!#REF!+BALANCE!#REF!+BALANCE!#REF!</f>
        <v>#REF!</v>
      </c>
      <c r="W123" s="507" t="e">
        <f>BALANCE!#REF!+BALANCE!#REF!+BALANCE!#REF!</f>
        <v>#REF!</v>
      </c>
      <c r="X123" s="507" t="e">
        <f>BALANCE!#REF!+BALANCE!#REF!+BALANCE!#REF!</f>
        <v>#REF!</v>
      </c>
      <c r="Y123" s="507" t="e">
        <f>BALANCE!#REF!+BALANCE!#REF!+BALANCE!#REF!</f>
        <v>#REF!</v>
      </c>
      <c r="Z123" s="507" t="e">
        <f>BALANCE!#REF!+BALANCE!#REF!+BALANCE!#REF!</f>
        <v>#REF!</v>
      </c>
      <c r="AA123" s="507" t="e">
        <f>BALANCE!#REF!+BALANCE!#REF!+BALANCE!#REF!</f>
        <v>#REF!</v>
      </c>
      <c r="AB123" s="507" t="e">
        <f>BALANCE!#REF!+BALANCE!#REF!+BALANCE!#REF!</f>
        <v>#REF!</v>
      </c>
      <c r="AC123" s="507" t="e">
        <f>BALANCE!#REF!+BALANCE!#REF!+BALANCE!#REF!</f>
        <v>#REF!</v>
      </c>
      <c r="AD123" s="507" t="e">
        <f>BALANCE!#REF!+BALANCE!#REF!+BALANCE!#REF!</f>
        <v>#REF!</v>
      </c>
      <c r="AE123" s="507" t="e">
        <f>BALANCE!#REF!+BALANCE!#REF!+BALANCE!#REF!</f>
        <v>#REF!</v>
      </c>
      <c r="AF123" s="507" t="e">
        <f>BALANCE!#REF!+BALANCE!#REF!+BALANCE!#REF!</f>
        <v>#REF!</v>
      </c>
      <c r="AG123" s="507" t="e">
        <f>BALANCE!#REF!+BALANCE!#REF!+BALANCE!#REF!</f>
        <v>#REF!</v>
      </c>
      <c r="AH123" s="507" t="e">
        <f>BALANCE!#REF!+BALANCE!#REF!+BALANCE!#REF!</f>
        <v>#REF!</v>
      </c>
      <c r="AI123" s="507" t="e">
        <f>BALANCE!#REF!+BALANCE!#REF!+BALANCE!#REF!</f>
        <v>#REF!</v>
      </c>
      <c r="AJ123" s="508" t="e">
        <f>BALANCE!#REF!+BALANCE!#REF!+BALANCE!#REF!</f>
        <v>#REF!</v>
      </c>
    </row>
    <row r="124" spans="2:36" s="509" customFormat="1" hidden="1" x14ac:dyDescent="0.25">
      <c r="B124" s="510" t="s">
        <v>1061</v>
      </c>
      <c r="C124" s="506" t="s">
        <v>629</v>
      </c>
      <c r="D124" s="507" t="e">
        <f>BALANCE!#REF!+BALANCE!#REF!+BALANCE!#REF!</f>
        <v>#REF!</v>
      </c>
      <c r="E124" s="507" t="e">
        <f>BALANCE!#REF!+BALANCE!#REF!+BALANCE!#REF!</f>
        <v>#REF!</v>
      </c>
      <c r="F124" s="507" t="e">
        <f>BALANCE!#REF!+BALANCE!#REF!+BALANCE!#REF!</f>
        <v>#REF!</v>
      </c>
      <c r="G124" s="507" t="e">
        <f>BALANCE!#REF!+BALANCE!#REF!+BALANCE!#REF!</f>
        <v>#REF!</v>
      </c>
      <c r="H124" s="507" t="e">
        <f>BALANCE!#REF!+BALANCE!#REF!+BALANCE!#REF!</f>
        <v>#REF!</v>
      </c>
      <c r="I124" s="507" t="e">
        <f>BALANCE!#REF!+BALANCE!#REF!+BALANCE!#REF!</f>
        <v>#REF!</v>
      </c>
      <c r="J124" s="507" t="e">
        <f>BALANCE!#REF!+BALANCE!#REF!+BALANCE!#REF!</f>
        <v>#REF!</v>
      </c>
      <c r="K124" s="507" t="e">
        <f>BALANCE!#REF!+BALANCE!#REF!+BALANCE!#REF!</f>
        <v>#REF!</v>
      </c>
      <c r="L124" s="507" t="e">
        <f>BALANCE!#REF!+BALANCE!#REF!+BALANCE!#REF!</f>
        <v>#REF!</v>
      </c>
      <c r="M124" s="507" t="e">
        <f>BALANCE!#REF!+BALANCE!#REF!+BALANCE!#REF!</f>
        <v>#REF!</v>
      </c>
      <c r="N124" s="507" t="e">
        <f>BALANCE!#REF!+BALANCE!#REF!+BALANCE!#REF!</f>
        <v>#REF!</v>
      </c>
      <c r="O124" s="507" t="e">
        <f>BALANCE!#REF!+BALANCE!#REF!+BALANCE!#REF!</f>
        <v>#REF!</v>
      </c>
      <c r="P124" s="507" t="e">
        <f>BALANCE!#REF!+BALANCE!#REF!+BALANCE!#REF!</f>
        <v>#REF!</v>
      </c>
      <c r="Q124" s="507" t="e">
        <f>BALANCE!#REF!+BALANCE!#REF!+BALANCE!#REF!</f>
        <v>#REF!</v>
      </c>
      <c r="R124" s="507" t="e">
        <f>BALANCE!#REF!+BALANCE!#REF!+BALANCE!#REF!</f>
        <v>#REF!</v>
      </c>
      <c r="S124" s="507" t="e">
        <f>BALANCE!#REF!+BALANCE!#REF!+BALANCE!#REF!</f>
        <v>#REF!</v>
      </c>
      <c r="T124" s="507" t="e">
        <f>BALANCE!#REF!+BALANCE!#REF!+BALANCE!#REF!</f>
        <v>#REF!</v>
      </c>
      <c r="U124" s="507" t="e">
        <f>BALANCE!#REF!+BALANCE!#REF!+BALANCE!#REF!</f>
        <v>#REF!</v>
      </c>
      <c r="V124" s="507" t="e">
        <f>BALANCE!#REF!+BALANCE!#REF!+BALANCE!#REF!</f>
        <v>#REF!</v>
      </c>
      <c r="W124" s="507" t="e">
        <f>BALANCE!#REF!+BALANCE!#REF!+BALANCE!#REF!</f>
        <v>#REF!</v>
      </c>
      <c r="X124" s="507" t="e">
        <f>BALANCE!#REF!+BALANCE!#REF!+BALANCE!#REF!</f>
        <v>#REF!</v>
      </c>
      <c r="Y124" s="507" t="e">
        <f>BALANCE!#REF!+BALANCE!#REF!+BALANCE!#REF!</f>
        <v>#REF!</v>
      </c>
      <c r="Z124" s="507" t="e">
        <f>BALANCE!#REF!+BALANCE!#REF!+BALANCE!#REF!</f>
        <v>#REF!</v>
      </c>
      <c r="AA124" s="507" t="e">
        <f>BALANCE!#REF!+BALANCE!#REF!+BALANCE!#REF!</f>
        <v>#REF!</v>
      </c>
      <c r="AB124" s="507" t="e">
        <f>BALANCE!#REF!+BALANCE!#REF!+BALANCE!#REF!</f>
        <v>#REF!</v>
      </c>
      <c r="AC124" s="507" t="e">
        <f>BALANCE!#REF!+BALANCE!#REF!+BALANCE!#REF!</f>
        <v>#REF!</v>
      </c>
      <c r="AD124" s="507" t="e">
        <f>BALANCE!#REF!+BALANCE!#REF!+BALANCE!#REF!</f>
        <v>#REF!</v>
      </c>
      <c r="AE124" s="507" t="e">
        <f>BALANCE!#REF!+BALANCE!#REF!+BALANCE!#REF!</f>
        <v>#REF!</v>
      </c>
      <c r="AF124" s="507" t="e">
        <f>BALANCE!#REF!+BALANCE!#REF!+BALANCE!#REF!</f>
        <v>#REF!</v>
      </c>
      <c r="AG124" s="507" t="e">
        <f>BALANCE!#REF!+BALANCE!#REF!+BALANCE!#REF!</f>
        <v>#REF!</v>
      </c>
      <c r="AH124" s="507" t="e">
        <f>BALANCE!#REF!+BALANCE!#REF!+BALANCE!#REF!</f>
        <v>#REF!</v>
      </c>
      <c r="AI124" s="507" t="e">
        <f>BALANCE!#REF!+BALANCE!#REF!+BALANCE!#REF!</f>
        <v>#REF!</v>
      </c>
      <c r="AJ124" s="508" t="e">
        <f>BALANCE!#REF!+BALANCE!#REF!+BALANCE!#REF!</f>
        <v>#REF!</v>
      </c>
    </row>
    <row r="125" spans="2:36" s="509" customFormat="1" hidden="1" x14ac:dyDescent="0.25">
      <c r="B125" s="510" t="s">
        <v>1062</v>
      </c>
      <c r="C125" s="506" t="s">
        <v>631</v>
      </c>
      <c r="D125" s="507" t="e">
        <f>BALANCE!#REF!+BALANCE!#REF!+BALANCE!#REF!</f>
        <v>#REF!</v>
      </c>
      <c r="E125" s="507" t="e">
        <f>BALANCE!#REF!+BALANCE!#REF!+BALANCE!#REF!</f>
        <v>#REF!</v>
      </c>
      <c r="F125" s="507" t="e">
        <f>BALANCE!#REF!+BALANCE!#REF!+BALANCE!#REF!</f>
        <v>#REF!</v>
      </c>
      <c r="G125" s="507" t="e">
        <f>BALANCE!#REF!+BALANCE!#REF!+BALANCE!#REF!</f>
        <v>#REF!</v>
      </c>
      <c r="H125" s="507" t="e">
        <f>BALANCE!#REF!+BALANCE!#REF!+BALANCE!#REF!</f>
        <v>#REF!</v>
      </c>
      <c r="I125" s="507" t="e">
        <f>BALANCE!#REF!+BALANCE!#REF!+BALANCE!#REF!</f>
        <v>#REF!</v>
      </c>
      <c r="J125" s="507" t="e">
        <f>BALANCE!#REF!+BALANCE!#REF!+BALANCE!#REF!</f>
        <v>#REF!</v>
      </c>
      <c r="K125" s="507" t="e">
        <f>BALANCE!#REF!+BALANCE!#REF!+BALANCE!#REF!</f>
        <v>#REF!</v>
      </c>
      <c r="L125" s="507" t="e">
        <f>BALANCE!#REF!+BALANCE!#REF!+BALANCE!#REF!</f>
        <v>#REF!</v>
      </c>
      <c r="M125" s="507" t="e">
        <f>BALANCE!#REF!+BALANCE!#REF!+BALANCE!#REF!</f>
        <v>#REF!</v>
      </c>
      <c r="N125" s="507" t="e">
        <f>BALANCE!#REF!+BALANCE!#REF!+BALANCE!#REF!</f>
        <v>#REF!</v>
      </c>
      <c r="O125" s="507" t="e">
        <f>BALANCE!#REF!+BALANCE!#REF!+BALANCE!#REF!</f>
        <v>#REF!</v>
      </c>
      <c r="P125" s="507" t="e">
        <f>BALANCE!#REF!+BALANCE!#REF!+BALANCE!#REF!</f>
        <v>#REF!</v>
      </c>
      <c r="Q125" s="507" t="e">
        <f>BALANCE!#REF!+BALANCE!#REF!+BALANCE!#REF!</f>
        <v>#REF!</v>
      </c>
      <c r="R125" s="507" t="e">
        <f>BALANCE!#REF!+BALANCE!#REF!+BALANCE!#REF!</f>
        <v>#REF!</v>
      </c>
      <c r="S125" s="507" t="e">
        <f>BALANCE!#REF!+BALANCE!#REF!+BALANCE!#REF!</f>
        <v>#REF!</v>
      </c>
      <c r="T125" s="507" t="e">
        <f>BALANCE!#REF!+BALANCE!#REF!+BALANCE!#REF!</f>
        <v>#REF!</v>
      </c>
      <c r="U125" s="507" t="e">
        <f>BALANCE!#REF!+BALANCE!#REF!+BALANCE!#REF!</f>
        <v>#REF!</v>
      </c>
      <c r="V125" s="507" t="e">
        <f>BALANCE!#REF!+BALANCE!#REF!+BALANCE!#REF!</f>
        <v>#REF!</v>
      </c>
      <c r="W125" s="507" t="e">
        <f>BALANCE!#REF!+BALANCE!#REF!+BALANCE!#REF!</f>
        <v>#REF!</v>
      </c>
      <c r="X125" s="507" t="e">
        <f>BALANCE!#REF!+BALANCE!#REF!+BALANCE!#REF!</f>
        <v>#REF!</v>
      </c>
      <c r="Y125" s="507" t="e">
        <f>BALANCE!#REF!+BALANCE!#REF!+BALANCE!#REF!</f>
        <v>#REF!</v>
      </c>
      <c r="Z125" s="507" t="e">
        <f>BALANCE!#REF!+BALANCE!#REF!+BALANCE!#REF!</f>
        <v>#REF!</v>
      </c>
      <c r="AA125" s="507" t="e">
        <f>BALANCE!#REF!+BALANCE!#REF!+BALANCE!#REF!</f>
        <v>#REF!</v>
      </c>
      <c r="AB125" s="507" t="e">
        <f>BALANCE!#REF!+BALANCE!#REF!+BALANCE!#REF!</f>
        <v>#REF!</v>
      </c>
      <c r="AC125" s="507" t="e">
        <f>BALANCE!#REF!+BALANCE!#REF!+BALANCE!#REF!</f>
        <v>#REF!</v>
      </c>
      <c r="AD125" s="507" t="e">
        <f>BALANCE!#REF!+BALANCE!#REF!+BALANCE!#REF!</f>
        <v>#REF!</v>
      </c>
      <c r="AE125" s="507" t="e">
        <f>BALANCE!#REF!+BALANCE!#REF!+BALANCE!#REF!</f>
        <v>#REF!</v>
      </c>
      <c r="AF125" s="507" t="e">
        <f>BALANCE!#REF!+BALANCE!#REF!+BALANCE!#REF!</f>
        <v>#REF!</v>
      </c>
      <c r="AG125" s="507" t="e">
        <f>BALANCE!#REF!+BALANCE!#REF!+BALANCE!#REF!</f>
        <v>#REF!</v>
      </c>
      <c r="AH125" s="507" t="e">
        <f>BALANCE!#REF!+BALANCE!#REF!+BALANCE!#REF!</f>
        <v>#REF!</v>
      </c>
      <c r="AI125" s="507" t="e">
        <f>BALANCE!#REF!+BALANCE!#REF!+BALANCE!#REF!</f>
        <v>#REF!</v>
      </c>
      <c r="AJ125" s="508" t="e">
        <f>BALANCE!#REF!+BALANCE!#REF!+BALANCE!#REF!</f>
        <v>#REF!</v>
      </c>
    </row>
    <row r="126" spans="2:36" hidden="1" x14ac:dyDescent="0.25">
      <c r="B126" s="15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22"/>
      <c r="AD126" s="22"/>
      <c r="AE126" s="22"/>
      <c r="AF126" s="22"/>
      <c r="AG126" s="22"/>
      <c r="AH126" s="22"/>
      <c r="AI126" s="22"/>
      <c r="AJ126" s="383"/>
    </row>
    <row r="127" spans="2:36" x14ac:dyDescent="0.25">
      <c r="B127" s="31"/>
      <c r="C127" s="6" t="s">
        <v>1845</v>
      </c>
      <c r="D127" s="21">
        <f>SUM(D128:D132)</f>
        <v>0</v>
      </c>
      <c r="E127" s="21">
        <f t="shared" ref="E127:AI127" si="17">SUM(E128:E132)</f>
        <v>1937.66328</v>
      </c>
      <c r="F127" s="21">
        <f t="shared" si="17"/>
        <v>0</v>
      </c>
      <c r="G127" s="21">
        <f t="shared" si="17"/>
        <v>0</v>
      </c>
      <c r="H127" s="21">
        <f t="shared" si="17"/>
        <v>1937.66328</v>
      </c>
      <c r="I127" s="21">
        <f t="shared" si="17"/>
        <v>0</v>
      </c>
      <c r="J127" s="21">
        <f t="shared" si="17"/>
        <v>0</v>
      </c>
      <c r="K127" s="21">
        <f t="shared" si="17"/>
        <v>0</v>
      </c>
      <c r="L127" s="21">
        <f>SUM(L128:L132)</f>
        <v>0</v>
      </c>
      <c r="M127" s="21">
        <f t="shared" si="17"/>
        <v>150.37968000000001</v>
      </c>
      <c r="N127" s="21">
        <f t="shared" si="17"/>
        <v>0</v>
      </c>
      <c r="O127" s="21">
        <f t="shared" si="17"/>
        <v>0</v>
      </c>
      <c r="P127" s="21">
        <f t="shared" si="17"/>
        <v>0</v>
      </c>
      <c r="Q127" s="21">
        <f t="shared" si="17"/>
        <v>0</v>
      </c>
      <c r="R127" s="21">
        <f t="shared" si="17"/>
        <v>150.37968000000001</v>
      </c>
      <c r="S127" s="21">
        <f>SUM(S128:S132)</f>
        <v>0</v>
      </c>
      <c r="T127" s="21">
        <f t="shared" si="17"/>
        <v>0</v>
      </c>
      <c r="U127" s="21">
        <f t="shared" si="17"/>
        <v>0</v>
      </c>
      <c r="V127" s="21">
        <f t="shared" si="17"/>
        <v>0</v>
      </c>
      <c r="W127" s="21">
        <f t="shared" si="17"/>
        <v>0</v>
      </c>
      <c r="X127" s="21">
        <f t="shared" si="17"/>
        <v>0</v>
      </c>
      <c r="Y127" s="21">
        <f t="shared" si="17"/>
        <v>0</v>
      </c>
      <c r="Z127" s="21">
        <f t="shared" si="17"/>
        <v>0</v>
      </c>
      <c r="AA127" s="21">
        <f t="shared" si="17"/>
        <v>0</v>
      </c>
      <c r="AB127" s="21">
        <f t="shared" si="17"/>
        <v>0</v>
      </c>
      <c r="AC127" s="21">
        <f>SUM(AC128:AC132)</f>
        <v>0</v>
      </c>
      <c r="AD127" s="21">
        <f t="shared" si="17"/>
        <v>0</v>
      </c>
      <c r="AE127" s="21">
        <f t="shared" si="17"/>
        <v>2088.0429600000002</v>
      </c>
      <c r="AF127" s="21">
        <f t="shared" si="17"/>
        <v>0</v>
      </c>
      <c r="AG127" s="21">
        <f t="shared" si="17"/>
        <v>150.37968000000001</v>
      </c>
      <c r="AH127" s="21">
        <f t="shared" si="17"/>
        <v>0</v>
      </c>
      <c r="AI127" s="21">
        <f t="shared" si="17"/>
        <v>0</v>
      </c>
      <c r="AJ127" s="382">
        <f>SUM(AJ128:AJ132)</f>
        <v>1937.66328</v>
      </c>
    </row>
    <row r="128" spans="2:36" x14ac:dyDescent="0.25">
      <c r="B128" s="38" t="s">
        <v>1063</v>
      </c>
      <c r="C128" s="9" t="s">
        <v>623</v>
      </c>
      <c r="D128" s="22">
        <f>BALANCE!D207+BALANCE!D237+BALANCE!D267</f>
        <v>0</v>
      </c>
      <c r="E128" s="22">
        <f>BALANCE!E207+BALANCE!E237+BALANCE!E267</f>
        <v>15.849119999999999</v>
      </c>
      <c r="F128" s="22">
        <f>BALANCE!F207+BALANCE!F237+BALANCE!F267</f>
        <v>0</v>
      </c>
      <c r="G128" s="22">
        <f>BALANCE!G207+BALANCE!G237+BALANCE!G267</f>
        <v>0</v>
      </c>
      <c r="H128" s="22">
        <f>BALANCE!H207+BALANCE!H237+BALANCE!H267</f>
        <v>15.849119999999999</v>
      </c>
      <c r="I128" s="22">
        <f>BALANCE!I207+BALANCE!I237+BALANCE!I267</f>
        <v>0</v>
      </c>
      <c r="J128" s="22">
        <f>BALANCE!J207+BALANCE!J237+BALANCE!J267</f>
        <v>0</v>
      </c>
      <c r="K128" s="22">
        <f>BALANCE!K207+BALANCE!K237+BALANCE!K267</f>
        <v>0</v>
      </c>
      <c r="L128" s="22">
        <f>BALANCE!L207+BALANCE!L237+BALANCE!L267</f>
        <v>0</v>
      </c>
      <c r="M128" s="22">
        <f>BALANCE!M207+BALANCE!M237+BALANCE!M267</f>
        <v>1.66239</v>
      </c>
      <c r="N128" s="22">
        <f>BALANCE!N207+BALANCE!N237+BALANCE!N267</f>
        <v>0</v>
      </c>
      <c r="O128" s="22">
        <f>BALANCE!O207+BALANCE!O237+BALANCE!O267</f>
        <v>0</v>
      </c>
      <c r="P128" s="22">
        <f>BALANCE!P207+BALANCE!P237+BALANCE!P267</f>
        <v>0</v>
      </c>
      <c r="Q128" s="22">
        <f>BALANCE!Q207+BALANCE!Q237+BALANCE!Q267</f>
        <v>0</v>
      </c>
      <c r="R128" s="22">
        <f>BALANCE!R207+BALANCE!R237+BALANCE!R267</f>
        <v>1.66239</v>
      </c>
      <c r="S128" s="22">
        <f>BALANCE!S207+BALANCE!S237+BALANCE!S267</f>
        <v>0</v>
      </c>
      <c r="T128" s="22">
        <f>BALANCE!T207+BALANCE!T237+BALANCE!T267</f>
        <v>0</v>
      </c>
      <c r="U128" s="22">
        <f>BALANCE!U207+BALANCE!U237+BALANCE!U267</f>
        <v>0</v>
      </c>
      <c r="V128" s="22">
        <f>BALANCE!V207+BALANCE!V237+BALANCE!V267</f>
        <v>0</v>
      </c>
      <c r="W128" s="22">
        <f>BALANCE!W207+BALANCE!W237+BALANCE!W267</f>
        <v>0</v>
      </c>
      <c r="X128" s="22">
        <f>BALANCE!X207+BALANCE!X237+BALANCE!X267</f>
        <v>0</v>
      </c>
      <c r="Y128" s="22">
        <f>BALANCE!Y207+BALANCE!Y237+BALANCE!Y267</f>
        <v>0</v>
      </c>
      <c r="Z128" s="22">
        <f>BALANCE!Z207+BALANCE!Z237+BALANCE!Z267</f>
        <v>0</v>
      </c>
      <c r="AA128" s="22">
        <f>BALANCE!AA207+BALANCE!AA237+BALANCE!AA267</f>
        <v>0</v>
      </c>
      <c r="AB128" s="22">
        <f>BALANCE!AB207+BALANCE!AB237+BALANCE!AB267</f>
        <v>0</v>
      </c>
      <c r="AC128" s="22">
        <f>BALANCE!AC207+BALANCE!AC237+BALANCE!AC267</f>
        <v>0</v>
      </c>
      <c r="AD128" s="22">
        <f>BALANCE!AD207+BALANCE!AD237+BALANCE!AD267</f>
        <v>0</v>
      </c>
      <c r="AE128" s="22">
        <f>BALANCE!AE207+BALANCE!AE237+BALANCE!AE267</f>
        <v>17.511510000000001</v>
      </c>
      <c r="AF128" s="22">
        <f>BALANCE!AF207+BALANCE!AF237+BALANCE!AF267</f>
        <v>0</v>
      </c>
      <c r="AG128" s="22">
        <f>BALANCE!AG207+BALANCE!AG237+BALANCE!AG267</f>
        <v>1.66239</v>
      </c>
      <c r="AH128" s="22">
        <f>BALANCE!AH207+BALANCE!AH237+BALANCE!AH267</f>
        <v>0</v>
      </c>
      <c r="AI128" s="22">
        <f>BALANCE!AI207+BALANCE!AI237+BALANCE!AI267</f>
        <v>0</v>
      </c>
      <c r="AJ128" s="383">
        <f>BALANCE!AJ207+BALANCE!AJ237+BALANCE!AJ267</f>
        <v>15.849119999999999</v>
      </c>
    </row>
    <row r="129" spans="2:36" x14ac:dyDescent="0.25">
      <c r="B129" s="38" t="s">
        <v>1064</v>
      </c>
      <c r="C129" s="9" t="s">
        <v>625</v>
      </c>
      <c r="D129" s="22">
        <f>BALANCE!D208+BALANCE!D238+BALANCE!D268</f>
        <v>0</v>
      </c>
      <c r="E129" s="22">
        <f>BALANCE!E208+BALANCE!E238+BALANCE!E268</f>
        <v>10.672779999999999</v>
      </c>
      <c r="F129" s="22">
        <f>BALANCE!F208+BALANCE!F238+BALANCE!F268</f>
        <v>0</v>
      </c>
      <c r="G129" s="22">
        <f>BALANCE!G208+BALANCE!G238+BALANCE!G268</f>
        <v>0</v>
      </c>
      <c r="H129" s="22">
        <f>BALANCE!H208+BALANCE!H238+BALANCE!H268</f>
        <v>10.672779999999999</v>
      </c>
      <c r="I129" s="22">
        <f>BALANCE!I208+BALANCE!I238+BALANCE!I268</f>
        <v>0</v>
      </c>
      <c r="J129" s="22">
        <f>BALANCE!J208+BALANCE!J238+BALANCE!J268</f>
        <v>0</v>
      </c>
      <c r="K129" s="22">
        <f>BALANCE!K208+BALANCE!K238+BALANCE!K268</f>
        <v>0</v>
      </c>
      <c r="L129" s="22">
        <f>BALANCE!L208+BALANCE!L238+BALANCE!L268</f>
        <v>0</v>
      </c>
      <c r="M129" s="22">
        <f>BALANCE!M208+BALANCE!M238+BALANCE!M268</f>
        <v>1.12043</v>
      </c>
      <c r="N129" s="22">
        <f>BALANCE!N208+BALANCE!N238+BALANCE!N268</f>
        <v>0</v>
      </c>
      <c r="O129" s="22">
        <f>BALANCE!O208+BALANCE!O238+BALANCE!O268</f>
        <v>0</v>
      </c>
      <c r="P129" s="22">
        <f>BALANCE!P208+BALANCE!P238+BALANCE!P268</f>
        <v>0</v>
      </c>
      <c r="Q129" s="22">
        <f>BALANCE!Q208+BALANCE!Q238+BALANCE!Q268</f>
        <v>0</v>
      </c>
      <c r="R129" s="22">
        <f>BALANCE!R208+BALANCE!R238+BALANCE!R268</f>
        <v>1.12043</v>
      </c>
      <c r="S129" s="22">
        <f>BALANCE!S208+BALANCE!S238+BALANCE!S268</f>
        <v>0</v>
      </c>
      <c r="T129" s="22">
        <f>BALANCE!T208+BALANCE!T238+BALANCE!T268</f>
        <v>0</v>
      </c>
      <c r="U129" s="22">
        <f>BALANCE!U208+BALANCE!U238+BALANCE!U268</f>
        <v>0</v>
      </c>
      <c r="V129" s="22">
        <f>BALANCE!V208+BALANCE!V238+BALANCE!V268</f>
        <v>0</v>
      </c>
      <c r="W129" s="22">
        <f>BALANCE!W208+BALANCE!W238+BALANCE!W268</f>
        <v>0</v>
      </c>
      <c r="X129" s="22">
        <f>BALANCE!X208+BALANCE!X238+BALANCE!X268</f>
        <v>0</v>
      </c>
      <c r="Y129" s="22">
        <f>BALANCE!Y208+BALANCE!Y238+BALANCE!Y268</f>
        <v>0</v>
      </c>
      <c r="Z129" s="22">
        <f>BALANCE!Z208+BALANCE!Z238+BALANCE!Z268</f>
        <v>0</v>
      </c>
      <c r="AA129" s="22">
        <f>BALANCE!AA208+BALANCE!AA238+BALANCE!AA268</f>
        <v>0</v>
      </c>
      <c r="AB129" s="22">
        <f>BALANCE!AB208+BALANCE!AB238+BALANCE!AB268</f>
        <v>0</v>
      </c>
      <c r="AC129" s="22">
        <f>BALANCE!AC208+BALANCE!AC238+BALANCE!AC268</f>
        <v>0</v>
      </c>
      <c r="AD129" s="22">
        <f>BALANCE!AD208+BALANCE!AD238+BALANCE!AD268</f>
        <v>0</v>
      </c>
      <c r="AE129" s="22">
        <f>BALANCE!AE208+BALANCE!AE238+BALANCE!AE268</f>
        <v>11.79321</v>
      </c>
      <c r="AF129" s="22">
        <f>BALANCE!AF208+BALANCE!AF238+BALANCE!AF268</f>
        <v>0</v>
      </c>
      <c r="AG129" s="22">
        <f>BALANCE!AG208+BALANCE!AG238+BALANCE!AG268</f>
        <v>1.12043</v>
      </c>
      <c r="AH129" s="22">
        <f>BALANCE!AH208+BALANCE!AH238+BALANCE!AH268</f>
        <v>0</v>
      </c>
      <c r="AI129" s="22">
        <f>BALANCE!AI208+BALANCE!AI238+BALANCE!AI268</f>
        <v>0</v>
      </c>
      <c r="AJ129" s="383">
        <f>BALANCE!AJ208+BALANCE!AJ238+BALANCE!AJ268</f>
        <v>10.672779999999999</v>
      </c>
    </row>
    <row r="130" spans="2:36" x14ac:dyDescent="0.25">
      <c r="B130" s="38" t="s">
        <v>1065</v>
      </c>
      <c r="C130" s="9" t="s">
        <v>627</v>
      </c>
      <c r="D130" s="22">
        <f>BALANCE!D209+BALANCE!D239+BALANCE!D269</f>
        <v>0</v>
      </c>
      <c r="E130" s="22">
        <f>BALANCE!E209+BALANCE!E239+BALANCE!E269</f>
        <v>16.17492</v>
      </c>
      <c r="F130" s="22">
        <f>BALANCE!F209+BALANCE!F239+BALANCE!F269</f>
        <v>0</v>
      </c>
      <c r="G130" s="22">
        <f>BALANCE!G209+BALANCE!G239+BALANCE!G269</f>
        <v>0</v>
      </c>
      <c r="H130" s="22">
        <f>BALANCE!H209+BALANCE!H239+BALANCE!H269</f>
        <v>16.17492</v>
      </c>
      <c r="I130" s="22">
        <f>BALANCE!I209+BALANCE!I239+BALANCE!I269</f>
        <v>0</v>
      </c>
      <c r="J130" s="22">
        <f>BALANCE!J209+BALANCE!J239+BALANCE!J269</f>
        <v>0</v>
      </c>
      <c r="K130" s="22">
        <f>BALANCE!K209+BALANCE!K239+BALANCE!K269</f>
        <v>0</v>
      </c>
      <c r="L130" s="22">
        <f>BALANCE!L209+BALANCE!L239+BALANCE!L269</f>
        <v>0</v>
      </c>
      <c r="M130" s="22">
        <f>BALANCE!M209+BALANCE!M239+BALANCE!M269</f>
        <v>1.69912</v>
      </c>
      <c r="N130" s="22">
        <f>BALANCE!N209+BALANCE!N239+BALANCE!N269</f>
        <v>0</v>
      </c>
      <c r="O130" s="22">
        <f>BALANCE!O209+BALANCE!O239+BALANCE!O269</f>
        <v>0</v>
      </c>
      <c r="P130" s="22">
        <f>BALANCE!P209+BALANCE!P239+BALANCE!P269</f>
        <v>0</v>
      </c>
      <c r="Q130" s="22">
        <f>BALANCE!Q209+BALANCE!Q239+BALANCE!Q269</f>
        <v>0</v>
      </c>
      <c r="R130" s="22">
        <f>BALANCE!R209+BALANCE!R239+BALANCE!R269</f>
        <v>1.69912</v>
      </c>
      <c r="S130" s="22">
        <f>BALANCE!S209+BALANCE!S239+BALANCE!S269</f>
        <v>0</v>
      </c>
      <c r="T130" s="22">
        <f>BALANCE!T209+BALANCE!T239+BALANCE!T269</f>
        <v>0</v>
      </c>
      <c r="U130" s="22">
        <f>BALANCE!U209+BALANCE!U239+BALANCE!U269</f>
        <v>0</v>
      </c>
      <c r="V130" s="22">
        <f>BALANCE!V209+BALANCE!V239+BALANCE!V269</f>
        <v>0</v>
      </c>
      <c r="W130" s="22">
        <f>BALANCE!W209+BALANCE!W239+BALANCE!W269</f>
        <v>0</v>
      </c>
      <c r="X130" s="22">
        <f>BALANCE!X209+BALANCE!X239+BALANCE!X269</f>
        <v>0</v>
      </c>
      <c r="Y130" s="22">
        <f>BALANCE!Y209+BALANCE!Y239+BALANCE!Y269</f>
        <v>0</v>
      </c>
      <c r="Z130" s="22">
        <f>BALANCE!Z209+BALANCE!Z239+BALANCE!Z269</f>
        <v>0</v>
      </c>
      <c r="AA130" s="22">
        <f>BALANCE!AA209+BALANCE!AA239+BALANCE!AA269</f>
        <v>0</v>
      </c>
      <c r="AB130" s="22">
        <f>BALANCE!AB209+BALANCE!AB239+BALANCE!AB269</f>
        <v>0</v>
      </c>
      <c r="AC130" s="22">
        <f>BALANCE!AC209+BALANCE!AC239+BALANCE!AC269</f>
        <v>0</v>
      </c>
      <c r="AD130" s="22">
        <f>BALANCE!AD209+BALANCE!AD239+BALANCE!AD269</f>
        <v>0</v>
      </c>
      <c r="AE130" s="22">
        <f>BALANCE!AE209+BALANCE!AE239+BALANCE!AE269</f>
        <v>17.874040000000001</v>
      </c>
      <c r="AF130" s="22">
        <f>BALANCE!AF209+BALANCE!AF239+BALANCE!AF269</f>
        <v>0</v>
      </c>
      <c r="AG130" s="22">
        <f>BALANCE!AG209+BALANCE!AG239+BALANCE!AG269</f>
        <v>1.69912</v>
      </c>
      <c r="AH130" s="22">
        <f>BALANCE!AH209+BALANCE!AH239+BALANCE!AH269</f>
        <v>0</v>
      </c>
      <c r="AI130" s="22">
        <f>BALANCE!AI209+BALANCE!AI239+BALANCE!AI269</f>
        <v>0</v>
      </c>
      <c r="AJ130" s="383">
        <f>BALANCE!AJ209+BALANCE!AJ239+BALANCE!AJ269</f>
        <v>16.17492</v>
      </c>
    </row>
    <row r="131" spans="2:36" x14ac:dyDescent="0.25">
      <c r="B131" s="38" t="s">
        <v>1066</v>
      </c>
      <c r="C131" s="9" t="s">
        <v>629</v>
      </c>
      <c r="D131" s="22">
        <f>BALANCE!D210+BALANCE!D240+BALANCE!D270</f>
        <v>0</v>
      </c>
      <c r="E131" s="22">
        <f>BALANCE!E210+BALANCE!E240+BALANCE!E270</f>
        <v>32.943840000000002</v>
      </c>
      <c r="F131" s="22">
        <f>BALANCE!F210+BALANCE!F240+BALANCE!F270</f>
        <v>0</v>
      </c>
      <c r="G131" s="22">
        <f>BALANCE!G210+BALANCE!G240+BALANCE!G270</f>
        <v>0</v>
      </c>
      <c r="H131" s="22">
        <f>BALANCE!H210+BALANCE!H240+BALANCE!H270</f>
        <v>32.943840000000002</v>
      </c>
      <c r="I131" s="22">
        <f>BALANCE!I210+BALANCE!I240+BALANCE!I270</f>
        <v>0</v>
      </c>
      <c r="J131" s="22">
        <f>BALANCE!J210+BALANCE!J240+BALANCE!J270</f>
        <v>0</v>
      </c>
      <c r="K131" s="22">
        <f>BALANCE!K210+BALANCE!K240+BALANCE!K270</f>
        <v>0</v>
      </c>
      <c r="L131" s="22">
        <f>BALANCE!L210+BALANCE!L240+BALANCE!L270</f>
        <v>0</v>
      </c>
      <c r="M131" s="22">
        <f>BALANCE!M210+BALANCE!M240+BALANCE!M270</f>
        <v>3.4657499999999999</v>
      </c>
      <c r="N131" s="22">
        <f>BALANCE!N210+BALANCE!N240+BALANCE!N270</f>
        <v>0</v>
      </c>
      <c r="O131" s="22">
        <f>BALANCE!O210+BALANCE!O240+BALANCE!O270</f>
        <v>0</v>
      </c>
      <c r="P131" s="22">
        <f>BALANCE!P210+BALANCE!P240+BALANCE!P270</f>
        <v>0</v>
      </c>
      <c r="Q131" s="22">
        <f>BALANCE!Q210+BALANCE!Q240+BALANCE!Q270</f>
        <v>0</v>
      </c>
      <c r="R131" s="22">
        <f>BALANCE!R210+BALANCE!R240+BALANCE!R270</f>
        <v>3.4657499999999999</v>
      </c>
      <c r="S131" s="22">
        <f>BALANCE!S210+BALANCE!S240+BALANCE!S270</f>
        <v>0</v>
      </c>
      <c r="T131" s="22">
        <f>BALANCE!T210+BALANCE!T240+BALANCE!T270</f>
        <v>0</v>
      </c>
      <c r="U131" s="22">
        <f>BALANCE!U210+BALANCE!U240+BALANCE!U270</f>
        <v>0</v>
      </c>
      <c r="V131" s="22">
        <f>BALANCE!V210+BALANCE!V240+BALANCE!V270</f>
        <v>0</v>
      </c>
      <c r="W131" s="22">
        <f>BALANCE!W210+BALANCE!W240+BALANCE!W270</f>
        <v>0</v>
      </c>
      <c r="X131" s="22">
        <f>BALANCE!X210+BALANCE!X240+BALANCE!X270</f>
        <v>0</v>
      </c>
      <c r="Y131" s="22">
        <f>BALANCE!Y210+BALANCE!Y240+BALANCE!Y270</f>
        <v>0</v>
      </c>
      <c r="Z131" s="22">
        <f>BALANCE!Z210+BALANCE!Z240+BALANCE!Z270</f>
        <v>0</v>
      </c>
      <c r="AA131" s="22">
        <f>BALANCE!AA210+BALANCE!AA240+BALANCE!AA270</f>
        <v>0</v>
      </c>
      <c r="AB131" s="22">
        <f>BALANCE!AB210+BALANCE!AB240+BALANCE!AB270</f>
        <v>0</v>
      </c>
      <c r="AC131" s="22">
        <f>BALANCE!AC210+BALANCE!AC240+BALANCE!AC270</f>
        <v>0</v>
      </c>
      <c r="AD131" s="22">
        <f>BALANCE!AD210+BALANCE!AD240+BALANCE!AD270</f>
        <v>0</v>
      </c>
      <c r="AE131" s="22">
        <f>BALANCE!AE210+BALANCE!AE240+BALANCE!AE270</f>
        <v>36.409590000000001</v>
      </c>
      <c r="AF131" s="22">
        <f>BALANCE!AF210+BALANCE!AF240+BALANCE!AF270</f>
        <v>0</v>
      </c>
      <c r="AG131" s="22">
        <f>BALANCE!AG210+BALANCE!AG240+BALANCE!AG270</f>
        <v>3.4657499999999999</v>
      </c>
      <c r="AH131" s="22">
        <f>BALANCE!AH210+BALANCE!AH240+BALANCE!AH270</f>
        <v>0</v>
      </c>
      <c r="AI131" s="22">
        <f>BALANCE!AI210+BALANCE!AI240+BALANCE!AI270</f>
        <v>0</v>
      </c>
      <c r="AJ131" s="383">
        <f>BALANCE!AJ210+BALANCE!AJ240+BALANCE!AJ270</f>
        <v>32.943840000000002</v>
      </c>
    </row>
    <row r="132" spans="2:36" x14ac:dyDescent="0.25">
      <c r="B132" s="38" t="s">
        <v>1067</v>
      </c>
      <c r="C132" s="9" t="s">
        <v>631</v>
      </c>
      <c r="D132" s="22">
        <f>BALANCE!D211+BALANCE!D241+BALANCE!D271</f>
        <v>0</v>
      </c>
      <c r="E132" s="22">
        <f>BALANCE!E211+BALANCE!E241+BALANCE!E271</f>
        <v>1862.02262</v>
      </c>
      <c r="F132" s="22">
        <f>BALANCE!F211+BALANCE!F241+BALANCE!F271</f>
        <v>0</v>
      </c>
      <c r="G132" s="22">
        <f>BALANCE!G211+BALANCE!G241+BALANCE!G271</f>
        <v>0</v>
      </c>
      <c r="H132" s="22">
        <f>BALANCE!H211+BALANCE!H241+BALANCE!H271</f>
        <v>1862.02262</v>
      </c>
      <c r="I132" s="22">
        <f>BALANCE!I211+BALANCE!I241+BALANCE!I271</f>
        <v>0</v>
      </c>
      <c r="J132" s="22">
        <f>BALANCE!J211+BALANCE!J241+BALANCE!J271</f>
        <v>0</v>
      </c>
      <c r="K132" s="22">
        <f>BALANCE!K211+BALANCE!K241+BALANCE!K271</f>
        <v>0</v>
      </c>
      <c r="L132" s="22">
        <f>BALANCE!L211+BALANCE!L241+BALANCE!L271</f>
        <v>0</v>
      </c>
      <c r="M132" s="22">
        <f>BALANCE!M211+BALANCE!M241+BALANCE!M271</f>
        <v>142.43199000000001</v>
      </c>
      <c r="N132" s="22">
        <f>BALANCE!N211+BALANCE!N241+BALANCE!N271</f>
        <v>0</v>
      </c>
      <c r="O132" s="22">
        <f>BALANCE!O211+BALANCE!O241+BALANCE!O271</f>
        <v>0</v>
      </c>
      <c r="P132" s="22">
        <f>BALANCE!P211+BALANCE!P241+BALANCE!P271</f>
        <v>0</v>
      </c>
      <c r="Q132" s="22">
        <f>BALANCE!Q211+BALANCE!Q241+BALANCE!Q271</f>
        <v>0</v>
      </c>
      <c r="R132" s="22">
        <f>BALANCE!R211+BALANCE!R241+BALANCE!R271</f>
        <v>142.43199000000001</v>
      </c>
      <c r="S132" s="22">
        <f>BALANCE!S211+BALANCE!S241+BALANCE!S271</f>
        <v>0</v>
      </c>
      <c r="T132" s="22">
        <f>BALANCE!T211+BALANCE!T241+BALANCE!T271</f>
        <v>0</v>
      </c>
      <c r="U132" s="22">
        <f>BALANCE!U211+BALANCE!U241+BALANCE!U271</f>
        <v>0</v>
      </c>
      <c r="V132" s="22">
        <f>BALANCE!V211+BALANCE!V241+BALANCE!V271</f>
        <v>0</v>
      </c>
      <c r="W132" s="22">
        <f>BALANCE!W211+BALANCE!W241+BALANCE!W271</f>
        <v>0</v>
      </c>
      <c r="X132" s="22">
        <f>BALANCE!X211+BALANCE!X241+BALANCE!X271</f>
        <v>0</v>
      </c>
      <c r="Y132" s="22">
        <f>BALANCE!Y211+BALANCE!Y241+BALANCE!Y271</f>
        <v>0</v>
      </c>
      <c r="Z132" s="22">
        <f>BALANCE!Z211+BALANCE!Z241+BALANCE!Z271</f>
        <v>0</v>
      </c>
      <c r="AA132" s="22">
        <f>BALANCE!AA211+BALANCE!AA241+BALANCE!AA271</f>
        <v>0</v>
      </c>
      <c r="AB132" s="22">
        <f>BALANCE!AB211+BALANCE!AB241+BALANCE!AB271</f>
        <v>0</v>
      </c>
      <c r="AC132" s="22">
        <f>BALANCE!AC211+BALANCE!AC241+BALANCE!AC271</f>
        <v>0</v>
      </c>
      <c r="AD132" s="22">
        <f>BALANCE!AD211+BALANCE!AD241+BALANCE!AD271</f>
        <v>0</v>
      </c>
      <c r="AE132" s="22">
        <f>BALANCE!AE211+BALANCE!AE241+BALANCE!AE271</f>
        <v>2004.45461</v>
      </c>
      <c r="AF132" s="22">
        <f>BALANCE!AF211+BALANCE!AF241+BALANCE!AF271</f>
        <v>0</v>
      </c>
      <c r="AG132" s="22">
        <f>BALANCE!AG211+BALANCE!AG241+BALANCE!AG271</f>
        <v>142.43199000000001</v>
      </c>
      <c r="AH132" s="22">
        <f>BALANCE!AH211+BALANCE!AH241+BALANCE!AH271</f>
        <v>0</v>
      </c>
      <c r="AI132" s="22">
        <f>BALANCE!AI211+BALANCE!AI241+BALANCE!AI271</f>
        <v>0</v>
      </c>
      <c r="AJ132" s="383">
        <f>BALANCE!AJ211+BALANCE!AJ241+BALANCE!AJ271</f>
        <v>1862.02262</v>
      </c>
    </row>
    <row r="133" spans="2:36" x14ac:dyDescent="0.25">
      <c r="B133" s="38"/>
      <c r="C133" s="9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22"/>
      <c r="AD133" s="22"/>
      <c r="AE133" s="22"/>
      <c r="AF133" s="22"/>
      <c r="AG133" s="22"/>
      <c r="AH133" s="22"/>
      <c r="AI133" s="22"/>
      <c r="AJ133" s="383"/>
    </row>
    <row r="134" spans="2:36" x14ac:dyDescent="0.25">
      <c r="B134" s="31"/>
      <c r="C134" s="192" t="s">
        <v>693</v>
      </c>
      <c r="D134" s="21">
        <f>SUM(D135:D139)</f>
        <v>78.911560000000009</v>
      </c>
      <c r="E134" s="21">
        <f t="shared" ref="E134:AI134" si="18">SUM(E135:E139)</f>
        <v>21169.664069999999</v>
      </c>
      <c r="F134" s="21">
        <f t="shared" si="18"/>
        <v>12.21313</v>
      </c>
      <c r="G134" s="21">
        <f t="shared" si="18"/>
        <v>40.143099999999997</v>
      </c>
      <c r="H134" s="21">
        <f t="shared" si="18"/>
        <v>21300.931859999997</v>
      </c>
      <c r="I134" s="21">
        <f t="shared" si="18"/>
        <v>0</v>
      </c>
      <c r="J134" s="21">
        <f t="shared" si="18"/>
        <v>44.475279999999998</v>
      </c>
      <c r="K134" s="21">
        <f t="shared" si="18"/>
        <v>0</v>
      </c>
      <c r="L134" s="21">
        <f>SUM(L135:L139)</f>
        <v>0</v>
      </c>
      <c r="M134" s="21">
        <f t="shared" si="18"/>
        <v>0</v>
      </c>
      <c r="N134" s="21">
        <f t="shared" si="18"/>
        <v>0</v>
      </c>
      <c r="O134" s="21">
        <f t="shared" si="18"/>
        <v>0</v>
      </c>
      <c r="P134" s="21">
        <f t="shared" si="18"/>
        <v>14.16281</v>
      </c>
      <c r="Q134" s="21">
        <f t="shared" si="18"/>
        <v>0</v>
      </c>
      <c r="R134" s="21">
        <f t="shared" si="18"/>
        <v>58.638089999999998</v>
      </c>
      <c r="S134" s="21">
        <f>SUM(S135:S139)</f>
        <v>0</v>
      </c>
      <c r="T134" s="21">
        <f t="shared" si="18"/>
        <v>0</v>
      </c>
      <c r="U134" s="21">
        <f t="shared" si="18"/>
        <v>0</v>
      </c>
      <c r="V134" s="21">
        <f t="shared" si="18"/>
        <v>0</v>
      </c>
      <c r="W134" s="21">
        <f t="shared" si="18"/>
        <v>0</v>
      </c>
      <c r="X134" s="21">
        <f t="shared" si="18"/>
        <v>0</v>
      </c>
      <c r="Y134" s="21">
        <f t="shared" si="18"/>
        <v>0</v>
      </c>
      <c r="Z134" s="21">
        <f t="shared" si="18"/>
        <v>0</v>
      </c>
      <c r="AA134" s="21">
        <f t="shared" si="18"/>
        <v>0</v>
      </c>
      <c r="AB134" s="21">
        <f t="shared" si="18"/>
        <v>0</v>
      </c>
      <c r="AC134" s="21">
        <f>SUM(AC135:AC139)</f>
        <v>0</v>
      </c>
      <c r="AD134" s="21">
        <f t="shared" si="18"/>
        <v>0</v>
      </c>
      <c r="AE134" s="21">
        <f t="shared" si="18"/>
        <v>21359.569949999997</v>
      </c>
      <c r="AF134" s="21">
        <f t="shared" si="18"/>
        <v>0</v>
      </c>
      <c r="AG134" s="21">
        <f t="shared" si="18"/>
        <v>0</v>
      </c>
      <c r="AH134" s="21">
        <f t="shared" si="18"/>
        <v>0</v>
      </c>
      <c r="AI134" s="21">
        <f t="shared" si="18"/>
        <v>0</v>
      </c>
      <c r="AJ134" s="382">
        <f>SUM(AJ135:AJ139)</f>
        <v>21359.569949999997</v>
      </c>
    </row>
    <row r="135" spans="2:36" x14ac:dyDescent="0.25">
      <c r="B135" s="38" t="s">
        <v>1088</v>
      </c>
      <c r="C135" s="9" t="s">
        <v>623</v>
      </c>
      <c r="D135" s="22">
        <f>BALANCE!D405+BALANCE!D417+BALANCE!D429</f>
        <v>3.8869699999999998</v>
      </c>
      <c r="E135" s="22">
        <f>BALANCE!E405+BALANCE!E417+BALANCE!E429</f>
        <v>551.11194</v>
      </c>
      <c r="F135" s="22">
        <f>BALANCE!F405+BALANCE!F417+BALANCE!F429</f>
        <v>1.8094600000000001</v>
      </c>
      <c r="G135" s="22">
        <f>BALANCE!G405+BALANCE!G417+BALANCE!G429</f>
        <v>39.194670000000002</v>
      </c>
      <c r="H135" s="22">
        <f>BALANCE!H405+BALANCE!H417+BALANCE!H429</f>
        <v>596.00303999999994</v>
      </c>
      <c r="I135" s="22">
        <f>BALANCE!I405+BALANCE!I417+BALANCE!I429</f>
        <v>0</v>
      </c>
      <c r="J135" s="22">
        <f>BALANCE!J405+BALANCE!J417+BALANCE!J429</f>
        <v>5.0434799999999997</v>
      </c>
      <c r="K135" s="22">
        <f>BALANCE!K405+BALANCE!K417+BALANCE!K429</f>
        <v>0</v>
      </c>
      <c r="L135" s="22">
        <f>BALANCE!L405+BALANCE!L417+BALANCE!L429</f>
        <v>0</v>
      </c>
      <c r="M135" s="22">
        <f>BALANCE!M405+BALANCE!M417+BALANCE!M429</f>
        <v>0</v>
      </c>
      <c r="N135" s="22">
        <f>BALANCE!N405+BALANCE!N417+BALANCE!N429</f>
        <v>0</v>
      </c>
      <c r="O135" s="22">
        <f>BALANCE!O405+BALANCE!O417+BALANCE!O429</f>
        <v>0</v>
      </c>
      <c r="P135" s="22">
        <f>BALANCE!P405+BALANCE!P417+BALANCE!P429</f>
        <v>1.1274500000000001</v>
      </c>
      <c r="Q135" s="22">
        <f>BALANCE!Q405+BALANCE!Q417+BALANCE!Q429</f>
        <v>0</v>
      </c>
      <c r="R135" s="22">
        <f>BALANCE!R405+BALANCE!R417+BALANCE!R429</f>
        <v>6.1709300000000002</v>
      </c>
      <c r="S135" s="22">
        <f>BALANCE!S405+BALANCE!S417+BALANCE!S429</f>
        <v>0</v>
      </c>
      <c r="T135" s="22">
        <f>BALANCE!T405+BALANCE!T417+BALANCE!T429</f>
        <v>0</v>
      </c>
      <c r="U135" s="22">
        <f>BALANCE!U405+BALANCE!U417+BALANCE!U429</f>
        <v>0</v>
      </c>
      <c r="V135" s="22">
        <f>BALANCE!V405+BALANCE!V417+BALANCE!V429</f>
        <v>0</v>
      </c>
      <c r="W135" s="22">
        <f>BALANCE!W405+BALANCE!W417+BALANCE!W429</f>
        <v>0</v>
      </c>
      <c r="X135" s="22">
        <f>BALANCE!X405+BALANCE!X417+BALANCE!X429</f>
        <v>0</v>
      </c>
      <c r="Y135" s="22">
        <f>BALANCE!Y405+BALANCE!Y417+BALANCE!Y429</f>
        <v>0</v>
      </c>
      <c r="Z135" s="22">
        <f>BALANCE!Z405+BALANCE!Z417+BALANCE!Z429</f>
        <v>0</v>
      </c>
      <c r="AA135" s="22">
        <f>BALANCE!AA405+BALANCE!AA417+BALANCE!AA429</f>
        <v>0</v>
      </c>
      <c r="AB135" s="22">
        <f>BALANCE!AB405+BALANCE!AB417+BALANCE!AB429</f>
        <v>0</v>
      </c>
      <c r="AC135" s="22">
        <f>BALANCE!AC405+BALANCE!AC417+BALANCE!AC429</f>
        <v>0</v>
      </c>
      <c r="AD135" s="22">
        <f>BALANCE!AD405+BALANCE!AD417+BALANCE!AD429</f>
        <v>0</v>
      </c>
      <c r="AE135" s="22">
        <f>BALANCE!AE405+BALANCE!AE417+BALANCE!AE429</f>
        <v>602.17396999999994</v>
      </c>
      <c r="AF135" s="22">
        <f>BALANCE!AF405+BALANCE!AF417+BALANCE!AF429</f>
        <v>0</v>
      </c>
      <c r="AG135" s="22">
        <f>BALANCE!AG405+BALANCE!AG417+BALANCE!AG429</f>
        <v>0</v>
      </c>
      <c r="AH135" s="22">
        <f>BALANCE!AH405+BALANCE!AH417+BALANCE!AH429</f>
        <v>0</v>
      </c>
      <c r="AI135" s="22">
        <f>BALANCE!AI405+BALANCE!AI417+BALANCE!AI429</f>
        <v>0</v>
      </c>
      <c r="AJ135" s="383">
        <f>BALANCE!AJ405+BALANCE!AJ417+BALANCE!AJ429</f>
        <v>602.17396999999994</v>
      </c>
    </row>
    <row r="136" spans="2:36" x14ac:dyDescent="0.25">
      <c r="B136" s="38" t="s">
        <v>1089</v>
      </c>
      <c r="C136" s="9" t="s">
        <v>625</v>
      </c>
      <c r="D136" s="22">
        <f>BALANCE!D406+BALANCE!D418+BALANCE!D430</f>
        <v>5.8347800000000003</v>
      </c>
      <c r="E136" s="22">
        <f>BALANCE!E406+BALANCE!E418+BALANCE!E430</f>
        <v>419.37583999999998</v>
      </c>
      <c r="F136" s="22">
        <f>BALANCE!F406+BALANCE!F418+BALANCE!F430</f>
        <v>1.0804800000000001</v>
      </c>
      <c r="G136" s="22">
        <f>BALANCE!G406+BALANCE!G418+BALANCE!G430</f>
        <v>1E-3</v>
      </c>
      <c r="H136" s="22">
        <f>BALANCE!H406+BALANCE!H418+BALANCE!H430</f>
        <v>426.2921</v>
      </c>
      <c r="I136" s="22">
        <f>BALANCE!I406+BALANCE!I418+BALANCE!I430</f>
        <v>0</v>
      </c>
      <c r="J136" s="22">
        <f>BALANCE!J406+BALANCE!J418+BALANCE!J430</f>
        <v>3.4284500000000002</v>
      </c>
      <c r="K136" s="22">
        <f>BALANCE!K406+BALANCE!K418+BALANCE!K430</f>
        <v>0</v>
      </c>
      <c r="L136" s="22">
        <f>BALANCE!L406+BALANCE!L418+BALANCE!L430</f>
        <v>0</v>
      </c>
      <c r="M136" s="22">
        <f>BALANCE!M406+BALANCE!M418+BALANCE!M430</f>
        <v>0</v>
      </c>
      <c r="N136" s="22">
        <f>BALANCE!N406+BALANCE!N418+BALANCE!N430</f>
        <v>0</v>
      </c>
      <c r="O136" s="22">
        <f>BALANCE!O406+BALANCE!O418+BALANCE!O430</f>
        <v>0</v>
      </c>
      <c r="P136" s="22">
        <f>BALANCE!P406+BALANCE!P418+BALANCE!P430</f>
        <v>0.76722000000000001</v>
      </c>
      <c r="Q136" s="22">
        <f>BALANCE!Q406+BALANCE!Q418+BALANCE!Q430</f>
        <v>0</v>
      </c>
      <c r="R136" s="22">
        <f>BALANCE!R406+BALANCE!R418+BALANCE!R430</f>
        <v>4.1956699999999998</v>
      </c>
      <c r="S136" s="22">
        <f>BALANCE!S406+BALANCE!S418+BALANCE!S430</f>
        <v>0</v>
      </c>
      <c r="T136" s="22">
        <f>BALANCE!T406+BALANCE!T418+BALANCE!T430</f>
        <v>0</v>
      </c>
      <c r="U136" s="22">
        <f>BALANCE!U406+BALANCE!U418+BALANCE!U430</f>
        <v>0</v>
      </c>
      <c r="V136" s="22">
        <f>BALANCE!V406+BALANCE!V418+BALANCE!V430</f>
        <v>0</v>
      </c>
      <c r="W136" s="22">
        <f>BALANCE!W406+BALANCE!W418+BALANCE!W430</f>
        <v>0</v>
      </c>
      <c r="X136" s="22">
        <f>BALANCE!X406+BALANCE!X418+BALANCE!X430</f>
        <v>0</v>
      </c>
      <c r="Y136" s="22">
        <f>BALANCE!Y406+BALANCE!Y418+BALANCE!Y430</f>
        <v>0</v>
      </c>
      <c r="Z136" s="22">
        <f>BALANCE!Z406+BALANCE!Z418+BALANCE!Z430</f>
        <v>0</v>
      </c>
      <c r="AA136" s="22">
        <f>BALANCE!AA406+BALANCE!AA418+BALANCE!AA430</f>
        <v>0</v>
      </c>
      <c r="AB136" s="22">
        <f>BALANCE!AB406+BALANCE!AB418+BALANCE!AB430</f>
        <v>0</v>
      </c>
      <c r="AC136" s="22">
        <f>BALANCE!AC406+BALANCE!AC418+BALANCE!AC430</f>
        <v>0</v>
      </c>
      <c r="AD136" s="22">
        <f>BALANCE!AD406+BALANCE!AD418+BALANCE!AD430</f>
        <v>0</v>
      </c>
      <c r="AE136" s="22">
        <f>BALANCE!AE406+BALANCE!AE418+BALANCE!AE430</f>
        <v>430.48777000000001</v>
      </c>
      <c r="AF136" s="22">
        <f>BALANCE!AF406+BALANCE!AF418+BALANCE!AF430</f>
        <v>0</v>
      </c>
      <c r="AG136" s="22">
        <f>BALANCE!AG406+BALANCE!AG418+BALANCE!AG430</f>
        <v>0</v>
      </c>
      <c r="AH136" s="22">
        <f>BALANCE!AH406+BALANCE!AH418+BALANCE!AH430</f>
        <v>0</v>
      </c>
      <c r="AI136" s="22">
        <f>BALANCE!AI406+BALANCE!AI418+BALANCE!AI430</f>
        <v>0</v>
      </c>
      <c r="AJ136" s="383">
        <f>BALANCE!AJ406+BALANCE!AJ418+BALANCE!AJ430</f>
        <v>430.48777000000001</v>
      </c>
    </row>
    <row r="137" spans="2:36" x14ac:dyDescent="0.25">
      <c r="B137" s="38" t="s">
        <v>1090</v>
      </c>
      <c r="C137" s="9" t="s">
        <v>627</v>
      </c>
      <c r="D137" s="22">
        <f>BALANCE!D407+BALANCE!D419+BALANCE!D431</f>
        <v>9.2829800000000002</v>
      </c>
      <c r="E137" s="22">
        <f>BALANCE!E407+BALANCE!E419+BALANCE!E431</f>
        <v>686.81046000000003</v>
      </c>
      <c r="F137" s="22">
        <f>BALANCE!F407+BALANCE!F419+BALANCE!F431</f>
        <v>0.88219999999999998</v>
      </c>
      <c r="G137" s="22">
        <f>BALANCE!G407+BALANCE!G419+BALANCE!G431</f>
        <v>0</v>
      </c>
      <c r="H137" s="22">
        <f>BALANCE!H407+BALANCE!H419+BALANCE!H431</f>
        <v>696.97564</v>
      </c>
      <c r="I137" s="22">
        <f>BALANCE!I407+BALANCE!I419+BALANCE!I431</f>
        <v>0</v>
      </c>
      <c r="J137" s="22">
        <f>BALANCE!J407+BALANCE!J419+BALANCE!J431</f>
        <v>4.7920600000000002</v>
      </c>
      <c r="K137" s="22">
        <f>BALANCE!K407+BALANCE!K419+BALANCE!K431</f>
        <v>0</v>
      </c>
      <c r="L137" s="22">
        <f>BALANCE!L407+BALANCE!L419+BALANCE!L431</f>
        <v>0</v>
      </c>
      <c r="M137" s="22">
        <f>BALANCE!M407+BALANCE!M419+BALANCE!M431</f>
        <v>0</v>
      </c>
      <c r="N137" s="22">
        <f>BALANCE!N407+BALANCE!N419+BALANCE!N431</f>
        <v>0</v>
      </c>
      <c r="O137" s="22">
        <f>BALANCE!O407+BALANCE!O419+BALANCE!O431</f>
        <v>0</v>
      </c>
      <c r="P137" s="22">
        <f>BALANCE!P407+BALANCE!P419+BALANCE!P431</f>
        <v>1.17188</v>
      </c>
      <c r="Q137" s="22">
        <f>BALANCE!Q407+BALANCE!Q419+BALANCE!Q431</f>
        <v>0</v>
      </c>
      <c r="R137" s="22">
        <f>BALANCE!R407+BALANCE!R419+BALANCE!R431</f>
        <v>5.96394</v>
      </c>
      <c r="S137" s="22">
        <f>BALANCE!S407+BALANCE!S419+BALANCE!S431</f>
        <v>0</v>
      </c>
      <c r="T137" s="22">
        <f>BALANCE!T407+BALANCE!T419+BALANCE!T431</f>
        <v>0</v>
      </c>
      <c r="U137" s="22">
        <f>BALANCE!U407+BALANCE!U419+BALANCE!U431</f>
        <v>0</v>
      </c>
      <c r="V137" s="22">
        <f>BALANCE!V407+BALANCE!V419+BALANCE!V431</f>
        <v>0</v>
      </c>
      <c r="W137" s="22">
        <f>BALANCE!W407+BALANCE!W419+BALANCE!W431</f>
        <v>0</v>
      </c>
      <c r="X137" s="22">
        <f>BALANCE!X407+BALANCE!X419+BALANCE!X431</f>
        <v>0</v>
      </c>
      <c r="Y137" s="22">
        <f>BALANCE!Y407+BALANCE!Y419+BALANCE!Y431</f>
        <v>0</v>
      </c>
      <c r="Z137" s="22">
        <f>BALANCE!Z407+BALANCE!Z419+BALANCE!Z431</f>
        <v>0</v>
      </c>
      <c r="AA137" s="22">
        <f>BALANCE!AA407+BALANCE!AA419+BALANCE!AA431</f>
        <v>0</v>
      </c>
      <c r="AB137" s="22">
        <f>BALANCE!AB407+BALANCE!AB419+BALANCE!AB431</f>
        <v>0</v>
      </c>
      <c r="AC137" s="22">
        <f>BALANCE!AC407+BALANCE!AC419+BALANCE!AC431</f>
        <v>0</v>
      </c>
      <c r="AD137" s="22">
        <f>BALANCE!AD407+BALANCE!AD419+BALANCE!AD431</f>
        <v>0</v>
      </c>
      <c r="AE137" s="22">
        <f>BALANCE!AE407+BALANCE!AE419+BALANCE!AE431</f>
        <v>702.93957999999998</v>
      </c>
      <c r="AF137" s="22">
        <f>BALANCE!AF407+BALANCE!AF419+BALANCE!AF431</f>
        <v>0</v>
      </c>
      <c r="AG137" s="22">
        <f>BALANCE!AG407+BALANCE!AG419+BALANCE!AG431</f>
        <v>0</v>
      </c>
      <c r="AH137" s="22">
        <f>BALANCE!AH407+BALANCE!AH419+BALANCE!AH431</f>
        <v>0</v>
      </c>
      <c r="AI137" s="22">
        <f>BALANCE!AI407+BALANCE!AI419+BALANCE!AI431</f>
        <v>0</v>
      </c>
      <c r="AJ137" s="383">
        <f>BALANCE!AJ407+BALANCE!AJ419+BALANCE!AJ431</f>
        <v>702.93957999999998</v>
      </c>
    </row>
    <row r="138" spans="2:36" x14ac:dyDescent="0.25">
      <c r="B138" s="38" t="s">
        <v>1091</v>
      </c>
      <c r="C138" s="9" t="s">
        <v>629</v>
      </c>
      <c r="D138" s="22">
        <f>BALANCE!D408+BALANCE!D420+BALANCE!D432</f>
        <v>19.26079</v>
      </c>
      <c r="E138" s="22">
        <f>BALANCE!E408+BALANCE!E420+BALANCE!E432</f>
        <v>1515.6628900000001</v>
      </c>
      <c r="F138" s="22">
        <f>BALANCE!F408+BALANCE!F420+BALANCE!F432</f>
        <v>1.84361</v>
      </c>
      <c r="G138" s="22">
        <f>BALANCE!G408+BALANCE!G420+BALANCE!G432</f>
        <v>1E-3</v>
      </c>
      <c r="H138" s="22">
        <f>BALANCE!H408+BALANCE!H420+BALANCE!H432</f>
        <v>1536.76829</v>
      </c>
      <c r="I138" s="22">
        <f>BALANCE!I408+BALANCE!I420+BALANCE!I432</f>
        <v>0</v>
      </c>
      <c r="J138" s="22">
        <f>BALANCE!J408+BALANCE!J420+BALANCE!J432</f>
        <v>9.4923500000000001</v>
      </c>
      <c r="K138" s="22">
        <f>BALANCE!K408+BALANCE!K420+BALANCE!K432</f>
        <v>0</v>
      </c>
      <c r="L138" s="22">
        <f>BALANCE!L408+BALANCE!L420+BALANCE!L432</f>
        <v>0</v>
      </c>
      <c r="M138" s="22">
        <f>BALANCE!M408+BALANCE!M420+BALANCE!M432</f>
        <v>0</v>
      </c>
      <c r="N138" s="22">
        <f>BALANCE!N408+BALANCE!N420+BALANCE!N432</f>
        <v>0</v>
      </c>
      <c r="O138" s="22">
        <f>BALANCE!O408+BALANCE!O420+BALANCE!O432</f>
        <v>0</v>
      </c>
      <c r="P138" s="22">
        <f>BALANCE!P408+BALANCE!P420+BALANCE!P432</f>
        <v>2.43411</v>
      </c>
      <c r="Q138" s="22">
        <f>BALANCE!Q408+BALANCE!Q420+BALANCE!Q432</f>
        <v>0</v>
      </c>
      <c r="R138" s="22">
        <f>BALANCE!R408+BALANCE!R420+BALANCE!R432</f>
        <v>11.926460000000001</v>
      </c>
      <c r="S138" s="22">
        <f>BALANCE!S408+BALANCE!S420+BALANCE!S432</f>
        <v>0</v>
      </c>
      <c r="T138" s="22">
        <f>BALANCE!T408+BALANCE!T420+BALANCE!T432</f>
        <v>0</v>
      </c>
      <c r="U138" s="22">
        <f>BALANCE!U408+BALANCE!U420+BALANCE!U432</f>
        <v>0</v>
      </c>
      <c r="V138" s="22">
        <f>BALANCE!V408+BALANCE!V420+BALANCE!V432</f>
        <v>0</v>
      </c>
      <c r="W138" s="22">
        <f>BALANCE!W408+BALANCE!W420+BALANCE!W432</f>
        <v>0</v>
      </c>
      <c r="X138" s="22">
        <f>BALANCE!X408+BALANCE!X420+BALANCE!X432</f>
        <v>0</v>
      </c>
      <c r="Y138" s="22">
        <f>BALANCE!Y408+BALANCE!Y420+BALANCE!Y432</f>
        <v>0</v>
      </c>
      <c r="Z138" s="22">
        <f>BALANCE!Z408+BALANCE!Z420+BALANCE!Z432</f>
        <v>0</v>
      </c>
      <c r="AA138" s="22">
        <f>BALANCE!AA408+BALANCE!AA420+BALANCE!AA432</f>
        <v>0</v>
      </c>
      <c r="AB138" s="22">
        <f>BALANCE!AB408+BALANCE!AB420+BALANCE!AB432</f>
        <v>0</v>
      </c>
      <c r="AC138" s="22">
        <f>BALANCE!AC408+BALANCE!AC420+BALANCE!AC432</f>
        <v>0</v>
      </c>
      <c r="AD138" s="22">
        <f>BALANCE!AD408+BALANCE!AD420+BALANCE!AD432</f>
        <v>0</v>
      </c>
      <c r="AE138" s="22">
        <f>BALANCE!AE408+BALANCE!AE420+BALANCE!AE432</f>
        <v>1548.6947499999999</v>
      </c>
      <c r="AF138" s="22">
        <f>BALANCE!AF408+BALANCE!AF420+BALANCE!AF432</f>
        <v>0</v>
      </c>
      <c r="AG138" s="22">
        <f>BALANCE!AG408+BALANCE!AG420+BALANCE!AG432</f>
        <v>0</v>
      </c>
      <c r="AH138" s="22">
        <f>BALANCE!AH408+BALANCE!AH420+BALANCE!AH432</f>
        <v>0</v>
      </c>
      <c r="AI138" s="22">
        <f>BALANCE!AI408+BALANCE!AI420+BALANCE!AI432</f>
        <v>0</v>
      </c>
      <c r="AJ138" s="383">
        <f>BALANCE!AJ408+BALANCE!AJ420+BALANCE!AJ432</f>
        <v>1548.6947499999999</v>
      </c>
    </row>
    <row r="139" spans="2:36" x14ac:dyDescent="0.25">
      <c r="B139" s="38" t="s">
        <v>1092</v>
      </c>
      <c r="C139" s="9" t="s">
        <v>631</v>
      </c>
      <c r="D139" s="22">
        <f>BALANCE!D409+BALANCE!D421+BALANCE!D433</f>
        <v>40.646039999999999</v>
      </c>
      <c r="E139" s="22">
        <f>BALANCE!E409+BALANCE!E421+BALANCE!E433</f>
        <v>17996.702939999999</v>
      </c>
      <c r="F139" s="22">
        <f>BALANCE!F409+BALANCE!F421+BALANCE!F433</f>
        <v>6.5973800000000002</v>
      </c>
      <c r="G139" s="22">
        <f>BALANCE!G409+BALANCE!G421+BALANCE!G433</f>
        <v>0.94642999999999999</v>
      </c>
      <c r="H139" s="22">
        <f>BALANCE!H409+BALANCE!H421+BALANCE!H433</f>
        <v>18044.892789999998</v>
      </c>
      <c r="I139" s="22">
        <f>BALANCE!I409+BALANCE!I421+BALANCE!I433</f>
        <v>0</v>
      </c>
      <c r="J139" s="22">
        <f>BALANCE!J409+BALANCE!J421+BALANCE!J433</f>
        <v>21.71894</v>
      </c>
      <c r="K139" s="22">
        <f>BALANCE!K409+BALANCE!K421+BALANCE!K433</f>
        <v>0</v>
      </c>
      <c r="L139" s="22">
        <f>BALANCE!L409+BALANCE!L421+BALANCE!L433</f>
        <v>0</v>
      </c>
      <c r="M139" s="22">
        <f>BALANCE!M409+BALANCE!M421+BALANCE!M433</f>
        <v>0</v>
      </c>
      <c r="N139" s="22">
        <f>BALANCE!N409+BALANCE!N421+BALANCE!N433</f>
        <v>0</v>
      </c>
      <c r="O139" s="22">
        <f>BALANCE!O409+BALANCE!O421+BALANCE!O433</f>
        <v>0</v>
      </c>
      <c r="P139" s="22">
        <f>BALANCE!P409+BALANCE!P421+BALANCE!P433</f>
        <v>8.6621500000000005</v>
      </c>
      <c r="Q139" s="22">
        <f>BALANCE!Q409+BALANCE!Q421+BALANCE!Q433</f>
        <v>0</v>
      </c>
      <c r="R139" s="22">
        <f>BALANCE!R409+BALANCE!R421+BALANCE!R433</f>
        <v>30.38109</v>
      </c>
      <c r="S139" s="22">
        <f>BALANCE!S409+BALANCE!S421+BALANCE!S433</f>
        <v>0</v>
      </c>
      <c r="T139" s="22">
        <f>BALANCE!T409+BALANCE!T421+BALANCE!T433</f>
        <v>0</v>
      </c>
      <c r="U139" s="22">
        <f>BALANCE!U409+BALANCE!U421+BALANCE!U433</f>
        <v>0</v>
      </c>
      <c r="V139" s="22">
        <f>BALANCE!V409+BALANCE!V421+BALANCE!V433</f>
        <v>0</v>
      </c>
      <c r="W139" s="22">
        <f>BALANCE!W409+BALANCE!W421+BALANCE!W433</f>
        <v>0</v>
      </c>
      <c r="X139" s="22">
        <f>BALANCE!X409+BALANCE!X421+BALANCE!X433</f>
        <v>0</v>
      </c>
      <c r="Y139" s="22">
        <f>BALANCE!Y409+BALANCE!Y421+BALANCE!Y433</f>
        <v>0</v>
      </c>
      <c r="Z139" s="22">
        <f>BALANCE!Z409+BALANCE!Z421+BALANCE!Z433</f>
        <v>0</v>
      </c>
      <c r="AA139" s="22">
        <f>BALANCE!AA409+BALANCE!AA421+BALANCE!AA433</f>
        <v>0</v>
      </c>
      <c r="AB139" s="22">
        <f>BALANCE!AB409+BALANCE!AB421+BALANCE!AB433</f>
        <v>0</v>
      </c>
      <c r="AC139" s="22">
        <f>BALANCE!AC409+BALANCE!AC421+BALANCE!AC433</f>
        <v>0</v>
      </c>
      <c r="AD139" s="22">
        <f>BALANCE!AD409+BALANCE!AD421+BALANCE!AD433</f>
        <v>0</v>
      </c>
      <c r="AE139" s="22">
        <f>BALANCE!AE409+BALANCE!AE421+BALANCE!AE433</f>
        <v>18075.273879999997</v>
      </c>
      <c r="AF139" s="22">
        <f>BALANCE!AF409+BALANCE!AF421+BALANCE!AF433</f>
        <v>0</v>
      </c>
      <c r="AG139" s="22">
        <f>BALANCE!AG409+BALANCE!AG421+BALANCE!AG433</f>
        <v>0</v>
      </c>
      <c r="AH139" s="22">
        <f>BALANCE!AH409+BALANCE!AH421+BALANCE!AH433</f>
        <v>0</v>
      </c>
      <c r="AI139" s="22">
        <f>BALANCE!AI409+BALANCE!AI421+BALANCE!AI433</f>
        <v>0</v>
      </c>
      <c r="AJ139" s="383">
        <f>BALANCE!AJ409+BALANCE!AJ421+BALANCE!AJ433</f>
        <v>18075.273879999997</v>
      </c>
    </row>
    <row r="140" spans="2:36" x14ac:dyDescent="0.25">
      <c r="B140" s="15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22"/>
      <c r="Y140" s="22"/>
      <c r="Z140" s="22"/>
      <c r="AA140" s="22"/>
      <c r="AB140" s="22"/>
      <c r="AC140" s="22"/>
      <c r="AD140" s="22"/>
      <c r="AE140" s="22"/>
      <c r="AF140" s="22"/>
      <c r="AG140" s="22"/>
      <c r="AH140" s="22"/>
      <c r="AI140" s="22"/>
      <c r="AJ140" s="383"/>
    </row>
    <row r="141" spans="2:36" x14ac:dyDescent="0.25">
      <c r="B141" s="31"/>
      <c r="C141" s="192" t="s">
        <v>1040</v>
      </c>
      <c r="D141" s="21">
        <f>SUM(D142:D146)</f>
        <v>0</v>
      </c>
      <c r="E141" s="21">
        <f t="shared" ref="E141:AI141" si="19">SUM(E142:E146)</f>
        <v>0</v>
      </c>
      <c r="F141" s="21">
        <f t="shared" si="19"/>
        <v>0</v>
      </c>
      <c r="G141" s="21">
        <f t="shared" si="19"/>
        <v>0</v>
      </c>
      <c r="H141" s="21">
        <f t="shared" si="19"/>
        <v>0</v>
      </c>
      <c r="I141" s="21">
        <f t="shared" si="19"/>
        <v>0</v>
      </c>
      <c r="J141" s="21">
        <f t="shared" si="19"/>
        <v>0</v>
      </c>
      <c r="K141" s="21">
        <f t="shared" si="19"/>
        <v>0</v>
      </c>
      <c r="L141" s="21">
        <f>SUM(L142:L146)</f>
        <v>0</v>
      </c>
      <c r="M141" s="21">
        <f t="shared" si="19"/>
        <v>0</v>
      </c>
      <c r="N141" s="21">
        <f t="shared" si="19"/>
        <v>0</v>
      </c>
      <c r="O141" s="21">
        <f t="shared" si="19"/>
        <v>0</v>
      </c>
      <c r="P141" s="21">
        <f t="shared" si="19"/>
        <v>0</v>
      </c>
      <c r="Q141" s="21">
        <f t="shared" si="19"/>
        <v>0</v>
      </c>
      <c r="R141" s="21">
        <f t="shared" si="19"/>
        <v>0</v>
      </c>
      <c r="S141" s="21">
        <f>SUM(S142:S146)</f>
        <v>0</v>
      </c>
      <c r="T141" s="21">
        <f t="shared" si="19"/>
        <v>0</v>
      </c>
      <c r="U141" s="21">
        <f t="shared" si="19"/>
        <v>0</v>
      </c>
      <c r="V141" s="21">
        <f t="shared" si="19"/>
        <v>0</v>
      </c>
      <c r="W141" s="21">
        <f t="shared" si="19"/>
        <v>0</v>
      </c>
      <c r="X141" s="21">
        <f t="shared" si="19"/>
        <v>0</v>
      </c>
      <c r="Y141" s="21">
        <f t="shared" si="19"/>
        <v>0</v>
      </c>
      <c r="Z141" s="21">
        <f t="shared" si="19"/>
        <v>0</v>
      </c>
      <c r="AA141" s="21">
        <f t="shared" si="19"/>
        <v>0</v>
      </c>
      <c r="AB141" s="21">
        <f t="shared" si="19"/>
        <v>0</v>
      </c>
      <c r="AC141" s="21">
        <f>SUM(AC142:AC146)</f>
        <v>0</v>
      </c>
      <c r="AD141" s="21">
        <f t="shared" si="19"/>
        <v>0</v>
      </c>
      <c r="AE141" s="21">
        <f t="shared" si="19"/>
        <v>0</v>
      </c>
      <c r="AF141" s="21">
        <f t="shared" si="19"/>
        <v>0</v>
      </c>
      <c r="AG141" s="21">
        <f t="shared" si="19"/>
        <v>0</v>
      </c>
      <c r="AH141" s="21">
        <f t="shared" si="19"/>
        <v>0</v>
      </c>
      <c r="AI141" s="21">
        <f t="shared" si="19"/>
        <v>0</v>
      </c>
      <c r="AJ141" s="382">
        <f>SUM(AJ142:AJ146)</f>
        <v>0</v>
      </c>
    </row>
    <row r="142" spans="2:36" x14ac:dyDescent="0.25">
      <c r="B142" s="38" t="s">
        <v>1093</v>
      </c>
      <c r="C142" s="9" t="s">
        <v>623</v>
      </c>
      <c r="D142" s="22">
        <f>BALANCE!D411+BALANCE!D423+BALANCE!D435</f>
        <v>0</v>
      </c>
      <c r="E142" s="22">
        <f>BALANCE!E411+BALANCE!E423+BALANCE!E435</f>
        <v>0</v>
      </c>
      <c r="F142" s="22">
        <f>BALANCE!F411+BALANCE!F423+BALANCE!F435</f>
        <v>0</v>
      </c>
      <c r="G142" s="22">
        <f>BALANCE!G411+BALANCE!G423+BALANCE!G435</f>
        <v>0</v>
      </c>
      <c r="H142" s="22">
        <f>BALANCE!H411+BALANCE!H423+BALANCE!H435</f>
        <v>0</v>
      </c>
      <c r="I142" s="22">
        <f>BALANCE!I411+BALANCE!I423+BALANCE!I435</f>
        <v>0</v>
      </c>
      <c r="J142" s="22">
        <f>BALANCE!J411+BALANCE!J423+BALANCE!J435</f>
        <v>0</v>
      </c>
      <c r="K142" s="22">
        <f>BALANCE!K411+BALANCE!K423+BALANCE!K435</f>
        <v>0</v>
      </c>
      <c r="L142" s="22">
        <f>BALANCE!L411+BALANCE!L423+BALANCE!L435</f>
        <v>0</v>
      </c>
      <c r="M142" s="22">
        <f>BALANCE!M411+BALANCE!M423+BALANCE!M435</f>
        <v>0</v>
      </c>
      <c r="N142" s="22">
        <f>BALANCE!N411+BALANCE!N423+BALANCE!N435</f>
        <v>0</v>
      </c>
      <c r="O142" s="22">
        <f>BALANCE!O411+BALANCE!O423+BALANCE!O435</f>
        <v>0</v>
      </c>
      <c r="P142" s="22">
        <f>BALANCE!P411+BALANCE!P423+BALANCE!P435</f>
        <v>0</v>
      </c>
      <c r="Q142" s="22">
        <f>BALANCE!Q411+BALANCE!Q423+BALANCE!Q435</f>
        <v>0</v>
      </c>
      <c r="R142" s="22">
        <f>BALANCE!R411+BALANCE!R423+BALANCE!R435</f>
        <v>0</v>
      </c>
      <c r="S142" s="22">
        <f>BALANCE!S411+BALANCE!S423+BALANCE!S435</f>
        <v>0</v>
      </c>
      <c r="T142" s="22">
        <f>BALANCE!T411+BALANCE!T423+BALANCE!T435</f>
        <v>0</v>
      </c>
      <c r="U142" s="22">
        <f>BALANCE!U411+BALANCE!U423+BALANCE!U435</f>
        <v>0</v>
      </c>
      <c r="V142" s="22">
        <f>BALANCE!V411+BALANCE!V423+BALANCE!V435</f>
        <v>0</v>
      </c>
      <c r="W142" s="22">
        <f>BALANCE!W411+BALANCE!W423+BALANCE!W435</f>
        <v>0</v>
      </c>
      <c r="X142" s="22">
        <f>BALANCE!X411+BALANCE!X423+BALANCE!X435</f>
        <v>0</v>
      </c>
      <c r="Y142" s="22">
        <f>BALANCE!Y411+BALANCE!Y423+BALANCE!Y435</f>
        <v>0</v>
      </c>
      <c r="Z142" s="22">
        <f>BALANCE!Z411+BALANCE!Z423+BALANCE!Z435</f>
        <v>0</v>
      </c>
      <c r="AA142" s="22">
        <f>BALANCE!AA411+BALANCE!AA423+BALANCE!AA435</f>
        <v>0</v>
      </c>
      <c r="AB142" s="22">
        <f>BALANCE!AB411+BALANCE!AB423+BALANCE!AB435</f>
        <v>0</v>
      </c>
      <c r="AC142" s="22">
        <f>BALANCE!AC411+BALANCE!AC423+BALANCE!AC435</f>
        <v>0</v>
      </c>
      <c r="AD142" s="22">
        <f>BALANCE!AD411+BALANCE!AD423+BALANCE!AD435</f>
        <v>0</v>
      </c>
      <c r="AE142" s="22">
        <f>BALANCE!AE411+BALANCE!AE423+BALANCE!AE435</f>
        <v>0</v>
      </c>
      <c r="AF142" s="22">
        <f>BALANCE!AF411+BALANCE!AF423+BALANCE!AF435</f>
        <v>0</v>
      </c>
      <c r="AG142" s="22">
        <f>BALANCE!AG411+BALANCE!AG423+BALANCE!AG435</f>
        <v>0</v>
      </c>
      <c r="AH142" s="22">
        <f>BALANCE!AH411+BALANCE!AH423+BALANCE!AH435</f>
        <v>0</v>
      </c>
      <c r="AI142" s="22">
        <f>BALANCE!AI411+BALANCE!AI423+BALANCE!AI435</f>
        <v>0</v>
      </c>
      <c r="AJ142" s="383">
        <f>BALANCE!AJ411+BALANCE!AJ423+BALANCE!AJ435</f>
        <v>0</v>
      </c>
    </row>
    <row r="143" spans="2:36" x14ac:dyDescent="0.25">
      <c r="B143" s="38" t="s">
        <v>1094</v>
      </c>
      <c r="C143" s="9" t="s">
        <v>625</v>
      </c>
      <c r="D143" s="22">
        <f>BALANCE!D412+BALANCE!D424+BALANCE!D436</f>
        <v>0</v>
      </c>
      <c r="E143" s="22">
        <f>BALANCE!E412+BALANCE!E424+BALANCE!E436</f>
        <v>0</v>
      </c>
      <c r="F143" s="22">
        <f>BALANCE!F412+BALANCE!F424+BALANCE!F436</f>
        <v>0</v>
      </c>
      <c r="G143" s="22">
        <f>BALANCE!G412+BALANCE!G424+BALANCE!G436</f>
        <v>0</v>
      </c>
      <c r="H143" s="22">
        <f>BALANCE!H412+BALANCE!H424+BALANCE!H436</f>
        <v>0</v>
      </c>
      <c r="I143" s="22">
        <f>BALANCE!I412+BALANCE!I424+BALANCE!I436</f>
        <v>0</v>
      </c>
      <c r="J143" s="22">
        <f>BALANCE!J412+BALANCE!J424+BALANCE!J436</f>
        <v>0</v>
      </c>
      <c r="K143" s="22">
        <f>BALANCE!K412+BALANCE!K424+BALANCE!K436</f>
        <v>0</v>
      </c>
      <c r="L143" s="22">
        <f>BALANCE!L412+BALANCE!L424+BALANCE!L436</f>
        <v>0</v>
      </c>
      <c r="M143" s="22">
        <f>BALANCE!M412+BALANCE!M424+BALANCE!M436</f>
        <v>0</v>
      </c>
      <c r="N143" s="22">
        <f>BALANCE!N412+BALANCE!N424+BALANCE!N436</f>
        <v>0</v>
      </c>
      <c r="O143" s="22">
        <f>BALANCE!O412+BALANCE!O424+BALANCE!O436</f>
        <v>0</v>
      </c>
      <c r="P143" s="22">
        <f>BALANCE!P412+BALANCE!P424+BALANCE!P436</f>
        <v>0</v>
      </c>
      <c r="Q143" s="22">
        <f>BALANCE!Q412+BALANCE!Q424+BALANCE!Q436</f>
        <v>0</v>
      </c>
      <c r="R143" s="22">
        <f>BALANCE!R412+BALANCE!R424+BALANCE!R436</f>
        <v>0</v>
      </c>
      <c r="S143" s="22">
        <f>BALANCE!S412+BALANCE!S424+BALANCE!S436</f>
        <v>0</v>
      </c>
      <c r="T143" s="22">
        <f>BALANCE!T412+BALANCE!T424+BALANCE!T436</f>
        <v>0</v>
      </c>
      <c r="U143" s="22">
        <f>BALANCE!U412+BALANCE!U424+BALANCE!U436</f>
        <v>0</v>
      </c>
      <c r="V143" s="22">
        <f>BALANCE!V412+BALANCE!V424+BALANCE!V436</f>
        <v>0</v>
      </c>
      <c r="W143" s="22">
        <f>BALANCE!W412+BALANCE!W424+BALANCE!W436</f>
        <v>0</v>
      </c>
      <c r="X143" s="22">
        <f>BALANCE!X412+BALANCE!X424+BALANCE!X436</f>
        <v>0</v>
      </c>
      <c r="Y143" s="22">
        <f>BALANCE!Y412+BALANCE!Y424+BALANCE!Y436</f>
        <v>0</v>
      </c>
      <c r="Z143" s="22">
        <f>BALANCE!Z412+BALANCE!Z424+BALANCE!Z436</f>
        <v>0</v>
      </c>
      <c r="AA143" s="22">
        <f>BALANCE!AA412+BALANCE!AA424+BALANCE!AA436</f>
        <v>0</v>
      </c>
      <c r="AB143" s="22">
        <f>BALANCE!AB412+BALANCE!AB424+BALANCE!AB436</f>
        <v>0</v>
      </c>
      <c r="AC143" s="22">
        <f>BALANCE!AC412+BALANCE!AC424+BALANCE!AC436</f>
        <v>0</v>
      </c>
      <c r="AD143" s="22">
        <f>BALANCE!AD412+BALANCE!AD424+BALANCE!AD436</f>
        <v>0</v>
      </c>
      <c r="AE143" s="22">
        <f>BALANCE!AE412+BALANCE!AE424+BALANCE!AE436</f>
        <v>0</v>
      </c>
      <c r="AF143" s="22">
        <f>BALANCE!AF412+BALANCE!AF424+BALANCE!AF436</f>
        <v>0</v>
      </c>
      <c r="AG143" s="22">
        <f>BALANCE!AG412+BALANCE!AG424+BALANCE!AG436</f>
        <v>0</v>
      </c>
      <c r="AH143" s="22">
        <f>BALANCE!AH412+BALANCE!AH424+BALANCE!AH436</f>
        <v>0</v>
      </c>
      <c r="AI143" s="22">
        <f>BALANCE!AI412+BALANCE!AI424+BALANCE!AI436</f>
        <v>0</v>
      </c>
      <c r="AJ143" s="383">
        <f>BALANCE!AJ412+BALANCE!AJ424+BALANCE!AJ436</f>
        <v>0</v>
      </c>
    </row>
    <row r="144" spans="2:36" x14ac:dyDescent="0.25">
      <c r="B144" s="38" t="s">
        <v>1095</v>
      </c>
      <c r="C144" s="9" t="s">
        <v>627</v>
      </c>
      <c r="D144" s="22">
        <f>BALANCE!D413+BALANCE!D425+BALANCE!D437</f>
        <v>0</v>
      </c>
      <c r="E144" s="22">
        <f>BALANCE!E413+BALANCE!E425+BALANCE!E437</f>
        <v>0</v>
      </c>
      <c r="F144" s="22">
        <f>BALANCE!F413+BALANCE!F425+BALANCE!F437</f>
        <v>0</v>
      </c>
      <c r="G144" s="22">
        <f>BALANCE!G413+BALANCE!G425+BALANCE!G437</f>
        <v>0</v>
      </c>
      <c r="H144" s="22">
        <f>BALANCE!H413+BALANCE!H425+BALANCE!H437</f>
        <v>0</v>
      </c>
      <c r="I144" s="22">
        <f>BALANCE!I413+BALANCE!I425+BALANCE!I437</f>
        <v>0</v>
      </c>
      <c r="J144" s="22">
        <f>BALANCE!J413+BALANCE!J425+BALANCE!J437</f>
        <v>0</v>
      </c>
      <c r="K144" s="22">
        <f>BALANCE!K413+BALANCE!K425+BALANCE!K437</f>
        <v>0</v>
      </c>
      <c r="L144" s="22">
        <f>BALANCE!L413+BALANCE!L425+BALANCE!L437</f>
        <v>0</v>
      </c>
      <c r="M144" s="22">
        <f>BALANCE!M413+BALANCE!M425+BALANCE!M437</f>
        <v>0</v>
      </c>
      <c r="N144" s="22">
        <f>BALANCE!N413+BALANCE!N425+BALANCE!N437</f>
        <v>0</v>
      </c>
      <c r="O144" s="22">
        <f>BALANCE!O413+BALANCE!O425+BALANCE!O437</f>
        <v>0</v>
      </c>
      <c r="P144" s="22">
        <f>BALANCE!P413+BALANCE!P425+BALANCE!P437</f>
        <v>0</v>
      </c>
      <c r="Q144" s="22">
        <f>BALANCE!Q413+BALANCE!Q425+BALANCE!Q437</f>
        <v>0</v>
      </c>
      <c r="R144" s="22">
        <f>BALANCE!R413+BALANCE!R425+BALANCE!R437</f>
        <v>0</v>
      </c>
      <c r="S144" s="22">
        <f>BALANCE!S413+BALANCE!S425+BALANCE!S437</f>
        <v>0</v>
      </c>
      <c r="T144" s="22">
        <f>BALANCE!T413+BALANCE!T425+BALANCE!T437</f>
        <v>0</v>
      </c>
      <c r="U144" s="22">
        <f>BALANCE!U413+BALANCE!U425+BALANCE!U437</f>
        <v>0</v>
      </c>
      <c r="V144" s="22">
        <f>BALANCE!V413+BALANCE!V425+BALANCE!V437</f>
        <v>0</v>
      </c>
      <c r="W144" s="22">
        <f>BALANCE!W413+BALANCE!W425+BALANCE!W437</f>
        <v>0</v>
      </c>
      <c r="X144" s="22">
        <f>BALANCE!X413+BALANCE!X425+BALANCE!X437</f>
        <v>0</v>
      </c>
      <c r="Y144" s="22">
        <f>BALANCE!Y413+BALANCE!Y425+BALANCE!Y437</f>
        <v>0</v>
      </c>
      <c r="Z144" s="22">
        <f>BALANCE!Z413+BALANCE!Z425+BALANCE!Z437</f>
        <v>0</v>
      </c>
      <c r="AA144" s="22">
        <f>BALANCE!AA413+BALANCE!AA425+BALANCE!AA437</f>
        <v>0</v>
      </c>
      <c r="AB144" s="22">
        <f>BALANCE!AB413+BALANCE!AB425+BALANCE!AB437</f>
        <v>0</v>
      </c>
      <c r="AC144" s="22">
        <f>BALANCE!AC413+BALANCE!AC425+BALANCE!AC437</f>
        <v>0</v>
      </c>
      <c r="AD144" s="22">
        <f>BALANCE!AD413+BALANCE!AD425+BALANCE!AD437</f>
        <v>0</v>
      </c>
      <c r="AE144" s="22">
        <f>BALANCE!AE413+BALANCE!AE425+BALANCE!AE437</f>
        <v>0</v>
      </c>
      <c r="AF144" s="22">
        <f>BALANCE!AF413+BALANCE!AF425+BALANCE!AF437</f>
        <v>0</v>
      </c>
      <c r="AG144" s="22">
        <f>BALANCE!AG413+BALANCE!AG425+BALANCE!AG437</f>
        <v>0</v>
      </c>
      <c r="AH144" s="22">
        <f>BALANCE!AH413+BALANCE!AH425+BALANCE!AH437</f>
        <v>0</v>
      </c>
      <c r="AI144" s="22">
        <f>BALANCE!AI413+BALANCE!AI425+BALANCE!AI437</f>
        <v>0</v>
      </c>
      <c r="AJ144" s="383">
        <f>BALANCE!AJ413+BALANCE!AJ425+BALANCE!AJ437</f>
        <v>0</v>
      </c>
    </row>
    <row r="145" spans="2:36" x14ac:dyDescent="0.25">
      <c r="B145" s="38" t="s">
        <v>1096</v>
      </c>
      <c r="C145" s="9" t="s">
        <v>629</v>
      </c>
      <c r="D145" s="22">
        <f>BALANCE!D414+BALANCE!D426+BALANCE!D438</f>
        <v>0</v>
      </c>
      <c r="E145" s="22">
        <f>BALANCE!E414+BALANCE!E426+BALANCE!E438</f>
        <v>0</v>
      </c>
      <c r="F145" s="22">
        <f>BALANCE!F414+BALANCE!F426+BALANCE!F438</f>
        <v>0</v>
      </c>
      <c r="G145" s="22">
        <f>BALANCE!G414+BALANCE!G426+BALANCE!G438</f>
        <v>0</v>
      </c>
      <c r="H145" s="22">
        <f>BALANCE!H414+BALANCE!H426+BALANCE!H438</f>
        <v>0</v>
      </c>
      <c r="I145" s="22">
        <f>BALANCE!I414+BALANCE!I426+BALANCE!I438</f>
        <v>0</v>
      </c>
      <c r="J145" s="22">
        <f>BALANCE!J414+BALANCE!J426+BALANCE!J438</f>
        <v>0</v>
      </c>
      <c r="K145" s="22">
        <f>BALANCE!K414+BALANCE!K426+BALANCE!K438</f>
        <v>0</v>
      </c>
      <c r="L145" s="22">
        <f>BALANCE!L414+BALANCE!L426+BALANCE!L438</f>
        <v>0</v>
      </c>
      <c r="M145" s="22">
        <f>BALANCE!M414+BALANCE!M426+BALANCE!M438</f>
        <v>0</v>
      </c>
      <c r="N145" s="22">
        <f>BALANCE!N414+BALANCE!N426+BALANCE!N438</f>
        <v>0</v>
      </c>
      <c r="O145" s="22">
        <f>BALANCE!O414+BALANCE!O426+BALANCE!O438</f>
        <v>0</v>
      </c>
      <c r="P145" s="22">
        <f>BALANCE!P414+BALANCE!P426+BALANCE!P438</f>
        <v>0</v>
      </c>
      <c r="Q145" s="22">
        <f>BALANCE!Q414+BALANCE!Q426+BALANCE!Q438</f>
        <v>0</v>
      </c>
      <c r="R145" s="22">
        <f>BALANCE!R414+BALANCE!R426+BALANCE!R438</f>
        <v>0</v>
      </c>
      <c r="S145" s="22">
        <f>BALANCE!S414+BALANCE!S426+BALANCE!S438</f>
        <v>0</v>
      </c>
      <c r="T145" s="22">
        <f>BALANCE!T414+BALANCE!T426+BALANCE!T438</f>
        <v>0</v>
      </c>
      <c r="U145" s="22">
        <f>BALANCE!U414+BALANCE!U426+BALANCE!U438</f>
        <v>0</v>
      </c>
      <c r="V145" s="22">
        <f>BALANCE!V414+BALANCE!V426+BALANCE!V438</f>
        <v>0</v>
      </c>
      <c r="W145" s="22">
        <f>BALANCE!W414+BALANCE!W426+BALANCE!W438</f>
        <v>0</v>
      </c>
      <c r="X145" s="22">
        <f>BALANCE!X414+BALANCE!X426+BALANCE!X438</f>
        <v>0</v>
      </c>
      <c r="Y145" s="22">
        <f>BALANCE!Y414+BALANCE!Y426+BALANCE!Y438</f>
        <v>0</v>
      </c>
      <c r="Z145" s="22">
        <f>BALANCE!Z414+BALANCE!Z426+BALANCE!Z438</f>
        <v>0</v>
      </c>
      <c r="AA145" s="22">
        <f>BALANCE!AA414+BALANCE!AA426+BALANCE!AA438</f>
        <v>0</v>
      </c>
      <c r="AB145" s="22">
        <f>BALANCE!AB414+BALANCE!AB426+BALANCE!AB438</f>
        <v>0</v>
      </c>
      <c r="AC145" s="22">
        <f>BALANCE!AC414+BALANCE!AC426+BALANCE!AC438</f>
        <v>0</v>
      </c>
      <c r="AD145" s="22">
        <f>BALANCE!AD414+BALANCE!AD426+BALANCE!AD438</f>
        <v>0</v>
      </c>
      <c r="AE145" s="22">
        <f>BALANCE!AE414+BALANCE!AE426+BALANCE!AE438</f>
        <v>0</v>
      </c>
      <c r="AF145" s="22">
        <f>BALANCE!AF414+BALANCE!AF426+BALANCE!AF438</f>
        <v>0</v>
      </c>
      <c r="AG145" s="22">
        <f>BALANCE!AG414+BALANCE!AG426+BALANCE!AG438</f>
        <v>0</v>
      </c>
      <c r="AH145" s="22">
        <f>BALANCE!AH414+BALANCE!AH426+BALANCE!AH438</f>
        <v>0</v>
      </c>
      <c r="AI145" s="22">
        <f>BALANCE!AI414+BALANCE!AI426+BALANCE!AI438</f>
        <v>0</v>
      </c>
      <c r="AJ145" s="383">
        <f>BALANCE!AJ414+BALANCE!AJ426+BALANCE!AJ438</f>
        <v>0</v>
      </c>
    </row>
    <row r="146" spans="2:36" x14ac:dyDescent="0.25">
      <c r="B146" s="38" t="s">
        <v>1097</v>
      </c>
      <c r="C146" s="9" t="s">
        <v>631</v>
      </c>
      <c r="D146" s="22">
        <f>BALANCE!D415+BALANCE!D427+BALANCE!D439</f>
        <v>0</v>
      </c>
      <c r="E146" s="22">
        <f>BALANCE!E415+BALANCE!E427+BALANCE!E439</f>
        <v>0</v>
      </c>
      <c r="F146" s="22">
        <f>BALANCE!F415+BALANCE!F427+BALANCE!F439</f>
        <v>0</v>
      </c>
      <c r="G146" s="22">
        <f>BALANCE!G415+BALANCE!G427+BALANCE!G439</f>
        <v>0</v>
      </c>
      <c r="H146" s="22">
        <f>BALANCE!H415+BALANCE!H427+BALANCE!H439</f>
        <v>0</v>
      </c>
      <c r="I146" s="22">
        <f>BALANCE!I415+BALANCE!I427+BALANCE!I439</f>
        <v>0</v>
      </c>
      <c r="J146" s="22">
        <f>BALANCE!J415+BALANCE!J427+BALANCE!J439</f>
        <v>0</v>
      </c>
      <c r="K146" s="22">
        <f>BALANCE!K415+BALANCE!K427+BALANCE!K439</f>
        <v>0</v>
      </c>
      <c r="L146" s="22">
        <f>BALANCE!L415+BALANCE!L427+BALANCE!L439</f>
        <v>0</v>
      </c>
      <c r="M146" s="22">
        <f>BALANCE!M415+BALANCE!M427+BALANCE!M439</f>
        <v>0</v>
      </c>
      <c r="N146" s="22">
        <f>BALANCE!N415+BALANCE!N427+BALANCE!N439</f>
        <v>0</v>
      </c>
      <c r="O146" s="22">
        <f>BALANCE!O415+BALANCE!O427+BALANCE!O439</f>
        <v>0</v>
      </c>
      <c r="P146" s="22">
        <f>BALANCE!P415+BALANCE!P427+BALANCE!P439</f>
        <v>0</v>
      </c>
      <c r="Q146" s="22">
        <f>BALANCE!Q415+BALANCE!Q427+BALANCE!Q439</f>
        <v>0</v>
      </c>
      <c r="R146" s="22">
        <f>BALANCE!R415+BALANCE!R427+BALANCE!R439</f>
        <v>0</v>
      </c>
      <c r="S146" s="22">
        <f>BALANCE!S415+BALANCE!S427+BALANCE!S439</f>
        <v>0</v>
      </c>
      <c r="T146" s="22">
        <f>BALANCE!T415+BALANCE!T427+BALANCE!T439</f>
        <v>0</v>
      </c>
      <c r="U146" s="22">
        <f>BALANCE!U415+BALANCE!U427+BALANCE!U439</f>
        <v>0</v>
      </c>
      <c r="V146" s="22">
        <f>BALANCE!V415+BALANCE!V427+BALANCE!V439</f>
        <v>0</v>
      </c>
      <c r="W146" s="22">
        <f>BALANCE!W415+BALANCE!W427+BALANCE!W439</f>
        <v>0</v>
      </c>
      <c r="X146" s="22">
        <f>BALANCE!X415+BALANCE!X427+BALANCE!X439</f>
        <v>0</v>
      </c>
      <c r="Y146" s="22">
        <f>BALANCE!Y415+BALANCE!Y427+BALANCE!Y439</f>
        <v>0</v>
      </c>
      <c r="Z146" s="22">
        <f>BALANCE!Z415+BALANCE!Z427+BALANCE!Z439</f>
        <v>0</v>
      </c>
      <c r="AA146" s="22">
        <f>BALANCE!AA415+BALANCE!AA427+BALANCE!AA439</f>
        <v>0</v>
      </c>
      <c r="AB146" s="22">
        <f>BALANCE!AB415+BALANCE!AB427+BALANCE!AB439</f>
        <v>0</v>
      </c>
      <c r="AC146" s="22">
        <f>BALANCE!AC415+BALANCE!AC427+BALANCE!AC439</f>
        <v>0</v>
      </c>
      <c r="AD146" s="22">
        <f>BALANCE!AD415+BALANCE!AD427+BALANCE!AD439</f>
        <v>0</v>
      </c>
      <c r="AE146" s="22">
        <f>BALANCE!AE415+BALANCE!AE427+BALANCE!AE439</f>
        <v>0</v>
      </c>
      <c r="AF146" s="22">
        <f>BALANCE!AF415+BALANCE!AF427+BALANCE!AF439</f>
        <v>0</v>
      </c>
      <c r="AG146" s="22">
        <f>BALANCE!AG415+BALANCE!AG427+BALANCE!AG439</f>
        <v>0</v>
      </c>
      <c r="AH146" s="22">
        <f>BALANCE!AH415+BALANCE!AH427+BALANCE!AH439</f>
        <v>0</v>
      </c>
      <c r="AI146" s="22">
        <f>BALANCE!AI415+BALANCE!AI427+BALANCE!AI439</f>
        <v>0</v>
      </c>
      <c r="AJ146" s="383">
        <f>BALANCE!AJ415+BALANCE!AJ427+BALANCE!AJ439</f>
        <v>0</v>
      </c>
    </row>
    <row r="147" spans="2:36" x14ac:dyDescent="0.25">
      <c r="B147" s="15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22"/>
      <c r="Y147" s="22"/>
      <c r="Z147" s="22"/>
      <c r="AA147" s="22"/>
      <c r="AB147" s="22"/>
      <c r="AC147" s="22"/>
      <c r="AD147" s="22"/>
      <c r="AE147" s="22"/>
      <c r="AF147" s="22"/>
      <c r="AG147" s="22"/>
      <c r="AH147" s="22"/>
      <c r="AI147" s="22"/>
      <c r="AJ147" s="383"/>
    </row>
    <row r="148" spans="2:36" s="28" customFormat="1" x14ac:dyDescent="0.25">
      <c r="B148" s="472"/>
      <c r="C148" s="473" t="s">
        <v>1846</v>
      </c>
      <c r="D148" s="474">
        <f>SUM(D149:D153)</f>
        <v>10743.19544</v>
      </c>
      <c r="E148" s="474">
        <f t="shared" ref="E148:AI148" si="20">SUM(E149:E153)</f>
        <v>11504.04487</v>
      </c>
      <c r="F148" s="474">
        <f t="shared" si="20"/>
        <v>9114.4670200000019</v>
      </c>
      <c r="G148" s="474">
        <f t="shared" si="20"/>
        <v>2495.3680799999997</v>
      </c>
      <c r="H148" s="474">
        <f t="shared" si="20"/>
        <v>33857.075409999998</v>
      </c>
      <c r="I148" s="474">
        <f t="shared" si="20"/>
        <v>2865.7360100000001</v>
      </c>
      <c r="J148" s="474">
        <f t="shared" si="20"/>
        <v>4809.6132799999996</v>
      </c>
      <c r="K148" s="474">
        <f t="shared" si="20"/>
        <v>2E-3</v>
      </c>
      <c r="L148" s="474">
        <f>SUM(L149:L153)</f>
        <v>1089.8201999999999</v>
      </c>
      <c r="M148" s="474">
        <f t="shared" si="20"/>
        <v>723.57227999999998</v>
      </c>
      <c r="N148" s="474">
        <f t="shared" si="20"/>
        <v>2465.6185299999997</v>
      </c>
      <c r="O148" s="474">
        <f t="shared" si="20"/>
        <v>1665.24046</v>
      </c>
      <c r="P148" s="474">
        <f t="shared" si="20"/>
        <v>1554.6409600000002</v>
      </c>
      <c r="Q148" s="474">
        <f t="shared" si="20"/>
        <v>2.3E-2</v>
      </c>
      <c r="R148" s="474">
        <f t="shared" si="20"/>
        <v>15174.26672</v>
      </c>
      <c r="S148" s="474">
        <f>SUM(S149:S153)</f>
        <v>2036.08663</v>
      </c>
      <c r="T148" s="474">
        <f t="shared" si="20"/>
        <v>431.60559000000001</v>
      </c>
      <c r="U148" s="474">
        <f t="shared" si="20"/>
        <v>80.149990000000003</v>
      </c>
      <c r="V148" s="474">
        <f t="shared" si="20"/>
        <v>52.207509999999999</v>
      </c>
      <c r="W148" s="474">
        <f t="shared" si="20"/>
        <v>0</v>
      </c>
      <c r="X148" s="474">
        <f t="shared" si="20"/>
        <v>7.8483199999999993</v>
      </c>
      <c r="Y148" s="474">
        <f t="shared" si="20"/>
        <v>0</v>
      </c>
      <c r="Z148" s="474">
        <f t="shared" si="20"/>
        <v>61.714269999999999</v>
      </c>
      <c r="AA148" s="474">
        <f t="shared" si="20"/>
        <v>0</v>
      </c>
      <c r="AB148" s="474">
        <f t="shared" si="20"/>
        <v>157.07035000000002</v>
      </c>
      <c r="AC148" s="474">
        <f>SUM(AC149:AC153)</f>
        <v>0</v>
      </c>
      <c r="AD148" s="474">
        <f t="shared" si="20"/>
        <v>2826.6826599999995</v>
      </c>
      <c r="AE148" s="474">
        <f t="shared" si="20"/>
        <v>51858.024790000003</v>
      </c>
      <c r="AF148" s="474">
        <f t="shared" si="20"/>
        <v>2465.6205300000001</v>
      </c>
      <c r="AG148" s="474">
        <f t="shared" si="20"/>
        <v>1865.5999900000002</v>
      </c>
      <c r="AH148" s="474">
        <f t="shared" si="20"/>
        <v>0</v>
      </c>
      <c r="AI148" s="474">
        <f t="shared" si="20"/>
        <v>0</v>
      </c>
      <c r="AJ148" s="475">
        <f>SUM(AJ149:AJ153)</f>
        <v>47526.804269999993</v>
      </c>
    </row>
    <row r="149" spans="2:36" x14ac:dyDescent="0.25">
      <c r="B149" s="38" t="s">
        <v>637</v>
      </c>
      <c r="C149" s="9" t="s">
        <v>623</v>
      </c>
      <c r="D149" s="22">
        <f>BALANCE!D273+BALANCE!D305+BALANCE!D337</f>
        <v>299.86005</v>
      </c>
      <c r="E149" s="22">
        <f>BALANCE!E273+BALANCE!E305+BALANCE!E337</f>
        <v>145.02895000000001</v>
      </c>
      <c r="F149" s="22">
        <f>BALANCE!F273+BALANCE!F305+BALANCE!F337</f>
        <v>245.25592</v>
      </c>
      <c r="G149" s="22">
        <f>BALANCE!G273+BALANCE!G305+BALANCE!G337</f>
        <v>31.434100000000001</v>
      </c>
      <c r="H149" s="22">
        <f>BALANCE!H273+BALANCE!H305+BALANCE!H337</f>
        <v>721.57902000000001</v>
      </c>
      <c r="I149" s="22">
        <f>BALANCE!I273+BALANCE!I305+BALANCE!I337</f>
        <v>0</v>
      </c>
      <c r="J149" s="22">
        <f>BALANCE!J273+BALANCE!J305+BALANCE!J337</f>
        <v>15.88823</v>
      </c>
      <c r="K149" s="22">
        <f>BALANCE!K273+BALANCE!K305+BALANCE!K337</f>
        <v>0</v>
      </c>
      <c r="L149" s="22">
        <f>BALANCE!L273+BALANCE!L305+BALANCE!L337</f>
        <v>7.5217499999999999</v>
      </c>
      <c r="M149" s="22">
        <f>BALANCE!M273+BALANCE!M305+BALANCE!M337</f>
        <v>58.91</v>
      </c>
      <c r="N149" s="22">
        <f>BALANCE!N273+BALANCE!N305+BALANCE!N337</f>
        <v>0</v>
      </c>
      <c r="O149" s="22">
        <f>BALANCE!O273+BALANCE!O305+BALANCE!O337</f>
        <v>147.45982000000001</v>
      </c>
      <c r="P149" s="22">
        <f>BALANCE!P273+BALANCE!P305+BALANCE!P337</f>
        <v>0</v>
      </c>
      <c r="Q149" s="22">
        <f>BALANCE!Q273+BALANCE!Q305+BALANCE!Q337</f>
        <v>0</v>
      </c>
      <c r="R149" s="22">
        <f>BALANCE!R273+BALANCE!R305+BALANCE!R337</f>
        <v>229.77980000000002</v>
      </c>
      <c r="S149" s="22">
        <f>BALANCE!S273+BALANCE!S305+BALANCE!S337</f>
        <v>76.934430000000006</v>
      </c>
      <c r="T149" s="22">
        <f>BALANCE!T273+BALANCE!T305+BALANCE!T337</f>
        <v>25.04927</v>
      </c>
      <c r="U149" s="22">
        <f>BALANCE!U273+BALANCE!U305+BALANCE!U337</f>
        <v>13.03101</v>
      </c>
      <c r="V149" s="22">
        <f>BALANCE!V273+BALANCE!V305+BALANCE!V337</f>
        <v>22.247070000000001</v>
      </c>
      <c r="W149" s="22">
        <f>BALANCE!W273+BALANCE!W305+BALANCE!W337</f>
        <v>0</v>
      </c>
      <c r="X149" s="22">
        <f>BALANCE!X273+BALANCE!X305+BALANCE!X337</f>
        <v>0</v>
      </c>
      <c r="Y149" s="22">
        <f>BALANCE!Y273+BALANCE!Y305+BALANCE!Y337</f>
        <v>0</v>
      </c>
      <c r="Z149" s="22">
        <f>BALANCE!Z273+BALANCE!Z305+BALANCE!Z337</f>
        <v>7.1754600000000002</v>
      </c>
      <c r="AA149" s="22">
        <f>BALANCE!AA273+BALANCE!AA305+BALANCE!AA337</f>
        <v>0</v>
      </c>
      <c r="AB149" s="22">
        <f>BALANCE!AB273+BALANCE!AB305+BALANCE!AB337</f>
        <v>0</v>
      </c>
      <c r="AC149" s="22">
        <f>BALANCE!AC273+BALANCE!AC305+BALANCE!AC337</f>
        <v>0</v>
      </c>
      <c r="AD149" s="22">
        <f>BALANCE!AD273+BALANCE!AD305+BALANCE!AD337</f>
        <v>144.43724</v>
      </c>
      <c r="AE149" s="22">
        <f>BALANCE!AE273+BALANCE!AE305+BALANCE!AE337</f>
        <v>1095.7960600000001</v>
      </c>
      <c r="AF149" s="22">
        <f>BALANCE!AF273+BALANCE!AF305+BALANCE!AF337</f>
        <v>0</v>
      </c>
      <c r="AG149" s="22">
        <f>BALANCE!AG273+BALANCE!AG305+BALANCE!AG337</f>
        <v>88.678820000000002</v>
      </c>
      <c r="AH149" s="22">
        <f>BALANCE!AH273+BALANCE!AH305+BALANCE!AH337</f>
        <v>0</v>
      </c>
      <c r="AI149" s="22">
        <f>BALANCE!AI273+BALANCE!AI305+BALANCE!AI337</f>
        <v>0</v>
      </c>
      <c r="AJ149" s="383">
        <f>BALANCE!AJ273+BALANCE!AJ305+BALANCE!AJ337</f>
        <v>1007.1172400000002</v>
      </c>
    </row>
    <row r="150" spans="2:36" x14ac:dyDescent="0.25">
      <c r="B150" s="38" t="s">
        <v>638</v>
      </c>
      <c r="C150" s="9" t="s">
        <v>625</v>
      </c>
      <c r="D150" s="22">
        <f>BALANCE!D274+BALANCE!D306+BALANCE!D338</f>
        <v>919.28672999999992</v>
      </c>
      <c r="E150" s="22">
        <f>BALANCE!E274+BALANCE!E306+BALANCE!E338</f>
        <v>1777.53576</v>
      </c>
      <c r="F150" s="22">
        <f>BALANCE!F274+BALANCE!F306+BALANCE!F338</f>
        <v>1902.7662</v>
      </c>
      <c r="G150" s="22">
        <f>BALANCE!G274+BALANCE!G306+BALANCE!G338</f>
        <v>260.00578999999999</v>
      </c>
      <c r="H150" s="22">
        <f>BALANCE!H274+BALANCE!H306+BALANCE!H338</f>
        <v>4859.5944799999997</v>
      </c>
      <c r="I150" s="22">
        <f>BALANCE!I274+BALANCE!I306+BALANCE!I338</f>
        <v>156.24428</v>
      </c>
      <c r="J150" s="22">
        <f>BALANCE!J274+BALANCE!J306+BALANCE!J338</f>
        <v>32.328409999999998</v>
      </c>
      <c r="K150" s="22">
        <f>BALANCE!K274+BALANCE!K306+BALANCE!K338</f>
        <v>0</v>
      </c>
      <c r="L150" s="22">
        <f>BALANCE!L274+BALANCE!L306+BALANCE!L338</f>
        <v>390.76198999999997</v>
      </c>
      <c r="M150" s="22">
        <f>BALANCE!M274+BALANCE!M306+BALANCE!M338</f>
        <v>73.754040000000003</v>
      </c>
      <c r="N150" s="22">
        <f>BALANCE!N274+BALANCE!N306+BALANCE!N338</f>
        <v>75.202930000000009</v>
      </c>
      <c r="O150" s="22">
        <f>BALANCE!O274+BALANCE!O306+BALANCE!O338</f>
        <v>95.881550000000004</v>
      </c>
      <c r="P150" s="22">
        <f>BALANCE!P274+BALANCE!P306+BALANCE!P338</f>
        <v>68.057320000000004</v>
      </c>
      <c r="Q150" s="22">
        <f>BALANCE!Q274+BALANCE!Q306+BALANCE!Q338</f>
        <v>0</v>
      </c>
      <c r="R150" s="22">
        <f>BALANCE!R274+BALANCE!R306+BALANCE!R338</f>
        <v>892.23051999999996</v>
      </c>
      <c r="S150" s="22">
        <f>BALANCE!S274+BALANCE!S306+BALANCE!S338</f>
        <v>0</v>
      </c>
      <c r="T150" s="22">
        <f>BALANCE!T274+BALANCE!T306+BALANCE!T338</f>
        <v>30.823819999999998</v>
      </c>
      <c r="U150" s="22">
        <f>BALANCE!U274+BALANCE!U306+BALANCE!U338</f>
        <v>6.5729899999999999</v>
      </c>
      <c r="V150" s="22">
        <f>BALANCE!V274+BALANCE!V306+BALANCE!V338</f>
        <v>2.79237</v>
      </c>
      <c r="W150" s="22">
        <f>BALANCE!W274+BALANCE!W306+BALANCE!W338</f>
        <v>0</v>
      </c>
      <c r="X150" s="22">
        <f>BALANCE!X274+BALANCE!X306+BALANCE!X338</f>
        <v>1.01877</v>
      </c>
      <c r="Y150" s="22">
        <f>BALANCE!Y274+BALANCE!Y306+BALANCE!Y338</f>
        <v>0</v>
      </c>
      <c r="Z150" s="22">
        <f>BALANCE!Z274+BALANCE!Z306+BALANCE!Z338</f>
        <v>11.24259</v>
      </c>
      <c r="AA150" s="22">
        <f>BALANCE!AA274+BALANCE!AA306+BALANCE!AA338</f>
        <v>0</v>
      </c>
      <c r="AB150" s="22">
        <f>BALANCE!AB274+BALANCE!AB306+BALANCE!AB338</f>
        <v>9.2471200000000007</v>
      </c>
      <c r="AC150" s="22">
        <f>BALANCE!AC274+BALANCE!AC306+BALANCE!AC338</f>
        <v>0</v>
      </c>
      <c r="AD150" s="22">
        <f>BALANCE!AD274+BALANCE!AD306+BALANCE!AD338</f>
        <v>61.697659999999999</v>
      </c>
      <c r="AE150" s="22">
        <f>BALANCE!AE274+BALANCE!AE306+BALANCE!AE338</f>
        <v>5813.5226600000015</v>
      </c>
      <c r="AF150" s="22">
        <f>BALANCE!AF274+BALANCE!AF306+BALANCE!AF338</f>
        <v>75.202930000000009</v>
      </c>
      <c r="AG150" s="22">
        <f>BALANCE!AG274+BALANCE!AG306+BALANCE!AG338</f>
        <v>467.30840000000001</v>
      </c>
      <c r="AH150" s="22">
        <f>BALANCE!AH274+BALANCE!AH306+BALANCE!AH338</f>
        <v>0</v>
      </c>
      <c r="AI150" s="22">
        <f>BALANCE!AI274+BALANCE!AI306+BALANCE!AI338</f>
        <v>0</v>
      </c>
      <c r="AJ150" s="383">
        <f>BALANCE!AJ274+BALANCE!AJ306+BALANCE!AJ338</f>
        <v>5271.0113300000012</v>
      </c>
    </row>
    <row r="151" spans="2:36" x14ac:dyDescent="0.25">
      <c r="B151" s="38" t="s">
        <v>639</v>
      </c>
      <c r="C151" s="9" t="s">
        <v>627</v>
      </c>
      <c r="D151" s="22">
        <f>BALANCE!D275+BALANCE!D307+BALANCE!D339</f>
        <v>1583.2573399999999</v>
      </c>
      <c r="E151" s="22">
        <f>BALANCE!E275+BALANCE!E307+BALANCE!E339</f>
        <v>1225.34274</v>
      </c>
      <c r="F151" s="22">
        <f>BALANCE!F275+BALANCE!F307+BALANCE!F339</f>
        <v>3694.6921300000004</v>
      </c>
      <c r="G151" s="22">
        <f>BALANCE!G275+BALANCE!G307+BALANCE!G339</f>
        <v>734.05548999999996</v>
      </c>
      <c r="H151" s="22">
        <f>BALANCE!H275+BALANCE!H307+BALANCE!H339</f>
        <v>7237.3476999999993</v>
      </c>
      <c r="I151" s="22">
        <f>BALANCE!I275+BALANCE!I307+BALANCE!I339</f>
        <v>268.54376000000002</v>
      </c>
      <c r="J151" s="22">
        <f>BALANCE!J275+BALANCE!J307+BALANCE!J339</f>
        <v>1765.2900400000001</v>
      </c>
      <c r="K151" s="22">
        <f>BALANCE!K275+BALANCE!K307+BALANCE!K339</f>
        <v>0</v>
      </c>
      <c r="L151" s="22">
        <f>BALANCE!L275+BALANCE!L307+BALANCE!L339</f>
        <v>469.88036999999997</v>
      </c>
      <c r="M151" s="22">
        <f>BALANCE!M275+BALANCE!M307+BALANCE!M339</f>
        <v>216.57578000000001</v>
      </c>
      <c r="N151" s="22">
        <f>BALANCE!N275+BALANCE!N307+BALANCE!N339</f>
        <v>495.53477000000004</v>
      </c>
      <c r="O151" s="22">
        <f>BALANCE!O275+BALANCE!O307+BALANCE!O339</f>
        <v>28.268969999999999</v>
      </c>
      <c r="P151" s="22">
        <f>BALANCE!P275+BALANCE!P307+BALANCE!P339</f>
        <v>239.74842000000001</v>
      </c>
      <c r="Q151" s="22">
        <f>BALANCE!Q275+BALANCE!Q307+BALANCE!Q339</f>
        <v>0</v>
      </c>
      <c r="R151" s="22">
        <f>BALANCE!R275+BALANCE!R307+BALANCE!R339</f>
        <v>3483.84211</v>
      </c>
      <c r="S151" s="22">
        <f>BALANCE!S275+BALANCE!S307+BALANCE!S339</f>
        <v>397.9701</v>
      </c>
      <c r="T151" s="22">
        <f>BALANCE!T275+BALANCE!T307+BALANCE!T339</f>
        <v>180.33029999999999</v>
      </c>
      <c r="U151" s="22">
        <f>BALANCE!U275+BALANCE!U307+BALANCE!U339</f>
        <v>10.67981</v>
      </c>
      <c r="V151" s="22">
        <f>BALANCE!V275+BALANCE!V307+BALANCE!V339</f>
        <v>17.112770000000001</v>
      </c>
      <c r="W151" s="22">
        <f>BALANCE!W275+BALANCE!W307+BALANCE!W339</f>
        <v>0</v>
      </c>
      <c r="X151" s="22">
        <f>BALANCE!X275+BALANCE!X307+BALANCE!X339</f>
        <v>1.0284199999999999</v>
      </c>
      <c r="Y151" s="22">
        <f>BALANCE!Y275+BALANCE!Y307+BALANCE!Y339</f>
        <v>0</v>
      </c>
      <c r="Z151" s="22">
        <f>BALANCE!Z275+BALANCE!Z307+BALANCE!Z339</f>
        <v>12.43872</v>
      </c>
      <c r="AA151" s="22">
        <f>BALANCE!AA275+BALANCE!AA307+BALANCE!AA339</f>
        <v>0</v>
      </c>
      <c r="AB151" s="22">
        <f>BALANCE!AB275+BALANCE!AB307+BALANCE!AB339</f>
        <v>16.854610000000001</v>
      </c>
      <c r="AC151" s="22">
        <f>BALANCE!AC275+BALANCE!AC307+BALANCE!AC339</f>
        <v>0</v>
      </c>
      <c r="AD151" s="22">
        <f>BALANCE!AD275+BALANCE!AD307+BALANCE!AD339</f>
        <v>636.41472999999996</v>
      </c>
      <c r="AE151" s="22">
        <f>BALANCE!AE275+BALANCE!AE307+BALANCE!AE339</f>
        <v>11357.60454</v>
      </c>
      <c r="AF151" s="22">
        <f>BALANCE!AF275+BALANCE!AF307+BALANCE!AF339</f>
        <v>495.53477000000004</v>
      </c>
      <c r="AG151" s="22">
        <f>BALANCE!AG275+BALANCE!AG307+BALANCE!AG339</f>
        <v>703.56892000000005</v>
      </c>
      <c r="AH151" s="22">
        <f>BALANCE!AH275+BALANCE!AH307+BALANCE!AH339</f>
        <v>0</v>
      </c>
      <c r="AI151" s="22">
        <f>BALANCE!AI275+BALANCE!AI307+BALANCE!AI339</f>
        <v>0</v>
      </c>
      <c r="AJ151" s="383">
        <f>BALANCE!AJ275+BALANCE!AJ307+BALANCE!AJ339</f>
        <v>10158.500849999997</v>
      </c>
    </row>
    <row r="152" spans="2:36" x14ac:dyDescent="0.25">
      <c r="B152" s="38" t="s">
        <v>640</v>
      </c>
      <c r="C152" s="9" t="s">
        <v>629</v>
      </c>
      <c r="D152" s="22">
        <f>BALANCE!D276+BALANCE!D308+BALANCE!D340</f>
        <v>2131.8422100000003</v>
      </c>
      <c r="E152" s="22">
        <f>BALANCE!E276+BALANCE!E308+BALANCE!E340</f>
        <v>1529.8709900000001</v>
      </c>
      <c r="F152" s="22">
        <f>BALANCE!F276+BALANCE!F308+BALANCE!F340</f>
        <v>2899.9431800000002</v>
      </c>
      <c r="G152" s="22">
        <f>BALANCE!G276+BALANCE!G308+BALANCE!G340</f>
        <v>1073.20642</v>
      </c>
      <c r="H152" s="22">
        <f>BALANCE!H276+BALANCE!H308+BALANCE!H340</f>
        <v>7634.8627999999999</v>
      </c>
      <c r="I152" s="22">
        <f>BALANCE!I276+BALANCE!I308+BALANCE!I340</f>
        <v>874.25494000000003</v>
      </c>
      <c r="J152" s="22">
        <f>BALANCE!J276+BALANCE!J308+BALANCE!J340</f>
        <v>363.56461999999999</v>
      </c>
      <c r="K152" s="22">
        <f>BALANCE!K276+BALANCE!K308+BALANCE!K340</f>
        <v>0</v>
      </c>
      <c r="L152" s="22">
        <f>BALANCE!L276+BALANCE!L308+BALANCE!L340</f>
        <v>116.39220999999999</v>
      </c>
      <c r="M152" s="22">
        <f>BALANCE!M276+BALANCE!M308+BALANCE!M340</f>
        <v>289.86926</v>
      </c>
      <c r="N152" s="22">
        <f>BALANCE!N276+BALANCE!N308+BALANCE!N340</f>
        <v>401.47519</v>
      </c>
      <c r="O152" s="22">
        <f>BALANCE!O276+BALANCE!O308+BALANCE!O340</f>
        <v>481.39886000000001</v>
      </c>
      <c r="P152" s="22">
        <f>BALANCE!P276+BALANCE!P308+BALANCE!P340</f>
        <v>513.98085000000003</v>
      </c>
      <c r="Q152" s="22">
        <f>BALANCE!Q276+BALANCE!Q308+BALANCE!Q340</f>
        <v>0</v>
      </c>
      <c r="R152" s="22">
        <f>BALANCE!R276+BALANCE!R308+BALANCE!R340</f>
        <v>3040.9359299999996</v>
      </c>
      <c r="S152" s="22">
        <f>BALANCE!S276+BALANCE!S308+BALANCE!S340</f>
        <v>666.63491999999997</v>
      </c>
      <c r="T152" s="22">
        <f>BALANCE!T276+BALANCE!T308+BALANCE!T340</f>
        <v>34.790140000000001</v>
      </c>
      <c r="U152" s="22">
        <f>BALANCE!U276+BALANCE!U308+BALANCE!U340</f>
        <v>8.5845699999999994</v>
      </c>
      <c r="V152" s="22">
        <f>BALANCE!V276+BALANCE!V308+BALANCE!V340</f>
        <v>5.8775699999999995</v>
      </c>
      <c r="W152" s="22">
        <f>BALANCE!W276+BALANCE!W308+BALANCE!W340</f>
        <v>0</v>
      </c>
      <c r="X152" s="22">
        <f>BALANCE!X276+BALANCE!X308+BALANCE!X340</f>
        <v>0</v>
      </c>
      <c r="Y152" s="22">
        <f>BALANCE!Y276+BALANCE!Y308+BALANCE!Y340</f>
        <v>0</v>
      </c>
      <c r="Z152" s="22">
        <f>BALANCE!Z276+BALANCE!Z308+BALANCE!Z340</f>
        <v>11.676069999999999</v>
      </c>
      <c r="AA152" s="22">
        <f>BALANCE!AA276+BALANCE!AA308+BALANCE!AA340</f>
        <v>0</v>
      </c>
      <c r="AB152" s="22">
        <f>BALANCE!AB276+BALANCE!AB308+BALANCE!AB340</f>
        <v>35.492429999999999</v>
      </c>
      <c r="AC152" s="22">
        <f>BALANCE!AC276+BALANCE!AC308+BALANCE!AC340</f>
        <v>0</v>
      </c>
      <c r="AD152" s="22">
        <f>BALANCE!AD276+BALANCE!AD308+BALANCE!AD340</f>
        <v>763.0557</v>
      </c>
      <c r="AE152" s="22">
        <f>BALANCE!AE276+BALANCE!AE308+BALANCE!AE340</f>
        <v>11438.854430000001</v>
      </c>
      <c r="AF152" s="22">
        <f>BALANCE!AF276+BALANCE!AF308+BALANCE!AF340</f>
        <v>401.47519</v>
      </c>
      <c r="AG152" s="22">
        <f>BALANCE!AG276+BALANCE!AG308+BALANCE!AG340</f>
        <v>412.13903999999997</v>
      </c>
      <c r="AH152" s="22">
        <f>BALANCE!AH276+BALANCE!AH308+BALANCE!AH340</f>
        <v>0</v>
      </c>
      <c r="AI152" s="22">
        <f>BALANCE!AI276+BALANCE!AI308+BALANCE!AI340</f>
        <v>0</v>
      </c>
      <c r="AJ152" s="383">
        <f>BALANCE!AJ276+BALANCE!AJ308+BALANCE!AJ340</f>
        <v>10625.2402</v>
      </c>
    </row>
    <row r="153" spans="2:36" x14ac:dyDescent="0.25">
      <c r="B153" s="38" t="s">
        <v>641</v>
      </c>
      <c r="C153" s="9" t="s">
        <v>631</v>
      </c>
      <c r="D153" s="22">
        <f>BALANCE!D277+BALANCE!D309+BALANCE!D341</f>
        <v>5808.9491100000005</v>
      </c>
      <c r="E153" s="22">
        <f>BALANCE!E277+BALANCE!E309+BALANCE!E341</f>
        <v>6826.2664299999997</v>
      </c>
      <c r="F153" s="22">
        <f>BALANCE!F277+BALANCE!F309+BALANCE!F341</f>
        <v>371.80959000000001</v>
      </c>
      <c r="G153" s="22">
        <f>BALANCE!G277+BALANCE!G309+BALANCE!G341</f>
        <v>396.66627999999997</v>
      </c>
      <c r="H153" s="22">
        <f>BALANCE!H277+BALANCE!H309+BALANCE!H341</f>
        <v>13403.691409999999</v>
      </c>
      <c r="I153" s="22">
        <f>BALANCE!I277+BALANCE!I309+BALANCE!I341</f>
        <v>1566.6930299999999</v>
      </c>
      <c r="J153" s="22">
        <f>BALANCE!J277+BALANCE!J309+BALANCE!J341</f>
        <v>2632.54198</v>
      </c>
      <c r="K153" s="22">
        <f>BALANCE!K277+BALANCE!K309+BALANCE!K341</f>
        <v>2E-3</v>
      </c>
      <c r="L153" s="22">
        <f>BALANCE!L277+BALANCE!L309+BALANCE!L341</f>
        <v>105.26388</v>
      </c>
      <c r="M153" s="22">
        <f>BALANCE!M277+BALANCE!M309+BALANCE!M341</f>
        <v>84.463200000000001</v>
      </c>
      <c r="N153" s="22">
        <f>BALANCE!N277+BALANCE!N309+BALANCE!N341</f>
        <v>1493.4056399999999</v>
      </c>
      <c r="O153" s="22">
        <f>BALANCE!O277+BALANCE!O309+BALANCE!O341</f>
        <v>912.23126000000002</v>
      </c>
      <c r="P153" s="22">
        <f>BALANCE!P277+BALANCE!P309+BALANCE!P341</f>
        <v>732.85437000000002</v>
      </c>
      <c r="Q153" s="22">
        <f>BALANCE!Q277+BALANCE!Q309+BALANCE!Q341</f>
        <v>2.3E-2</v>
      </c>
      <c r="R153" s="22">
        <f>BALANCE!R277+BALANCE!R309+BALANCE!R341</f>
        <v>7527.4783600000001</v>
      </c>
      <c r="S153" s="22">
        <f>BALANCE!S277+BALANCE!S309+BALANCE!S341</f>
        <v>894.54718000000003</v>
      </c>
      <c r="T153" s="22">
        <f>BALANCE!T277+BALANCE!T309+BALANCE!T341</f>
        <v>160.61206000000001</v>
      </c>
      <c r="U153" s="22">
        <f>BALANCE!U277+BALANCE!U309+BALANCE!U341</f>
        <v>41.281610000000001</v>
      </c>
      <c r="V153" s="22">
        <f>BALANCE!V277+BALANCE!V309+BALANCE!V341</f>
        <v>4.1777300000000004</v>
      </c>
      <c r="W153" s="22">
        <f>BALANCE!W277+BALANCE!W309+BALANCE!W341</f>
        <v>0</v>
      </c>
      <c r="X153" s="22">
        <f>BALANCE!X277+BALANCE!X309+BALANCE!X341</f>
        <v>5.8011299999999997</v>
      </c>
      <c r="Y153" s="22">
        <f>BALANCE!Y277+BALANCE!Y309+BALANCE!Y341</f>
        <v>0</v>
      </c>
      <c r="Z153" s="22">
        <f>BALANCE!Z277+BALANCE!Z309+BALANCE!Z341</f>
        <v>19.181429999999999</v>
      </c>
      <c r="AA153" s="22">
        <f>BALANCE!AA277+BALANCE!AA309+BALANCE!AA341</f>
        <v>0</v>
      </c>
      <c r="AB153" s="22">
        <f>BALANCE!AB277+BALANCE!AB309+BALANCE!AB341</f>
        <v>95.476190000000003</v>
      </c>
      <c r="AC153" s="22">
        <f>BALANCE!AC277+BALANCE!AC309+BALANCE!AC341</f>
        <v>0</v>
      </c>
      <c r="AD153" s="22">
        <f>BALANCE!AD277+BALANCE!AD309+BALANCE!AD341</f>
        <v>1221.0773299999998</v>
      </c>
      <c r="AE153" s="22">
        <f>BALANCE!AE277+BALANCE!AE309+BALANCE!AE341</f>
        <v>22152.247100000001</v>
      </c>
      <c r="AF153" s="22">
        <f>BALANCE!AF277+BALANCE!AF309+BALANCE!AF341</f>
        <v>1493.4076399999999</v>
      </c>
      <c r="AG153" s="22">
        <f>BALANCE!AG277+BALANCE!AG309+BALANCE!AG341</f>
        <v>193.90481</v>
      </c>
      <c r="AH153" s="22">
        <f>BALANCE!AH277+BALANCE!AH309+BALANCE!AH341</f>
        <v>0</v>
      </c>
      <c r="AI153" s="22">
        <f>BALANCE!AI277+BALANCE!AI309+BALANCE!AI341</f>
        <v>0</v>
      </c>
      <c r="AJ153" s="383">
        <f>BALANCE!AJ277+BALANCE!AJ309+BALANCE!AJ341</f>
        <v>20464.934649999992</v>
      </c>
    </row>
    <row r="154" spans="2:36" x14ac:dyDescent="0.25">
      <c r="B154" s="15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22"/>
      <c r="Y154" s="22"/>
      <c r="Z154" s="22"/>
      <c r="AA154" s="22"/>
      <c r="AB154" s="22"/>
      <c r="AC154" s="22"/>
      <c r="AD154" s="22"/>
      <c r="AE154" s="22"/>
      <c r="AF154" s="22"/>
      <c r="AG154" s="22"/>
      <c r="AH154" s="22"/>
      <c r="AI154" s="22"/>
      <c r="AJ154" s="383"/>
    </row>
    <row r="155" spans="2:36" s="42" customFormat="1" x14ac:dyDescent="0.25">
      <c r="B155" s="31"/>
      <c r="C155" s="6" t="s">
        <v>1847</v>
      </c>
      <c r="D155" s="139">
        <f>SUM(D156:D160)</f>
        <v>8088.5069400000002</v>
      </c>
      <c r="E155" s="139">
        <f t="shared" ref="E155:AI155" si="21">SUM(E156:E160)</f>
        <v>35062.990679999995</v>
      </c>
      <c r="F155" s="139">
        <f t="shared" si="21"/>
        <v>26042.798139999999</v>
      </c>
      <c r="G155" s="139">
        <f t="shared" si="21"/>
        <v>5800.65452</v>
      </c>
      <c r="H155" s="139">
        <f t="shared" si="21"/>
        <v>74994.95027999999</v>
      </c>
      <c r="I155" s="139">
        <f t="shared" si="21"/>
        <v>20158.216710000001</v>
      </c>
      <c r="J155" s="139">
        <f t="shared" si="21"/>
        <v>8567.7944200000002</v>
      </c>
      <c r="K155" s="139">
        <f t="shared" si="21"/>
        <v>0</v>
      </c>
      <c r="L155" s="139">
        <f>SUM(L156:L160)</f>
        <v>13184.821889999999</v>
      </c>
      <c r="M155" s="139">
        <f t="shared" si="21"/>
        <v>2299.4749299999999</v>
      </c>
      <c r="N155" s="139">
        <f t="shared" si="21"/>
        <v>5561.2281400000002</v>
      </c>
      <c r="O155" s="139">
        <f t="shared" si="21"/>
        <v>1538.3871800000002</v>
      </c>
      <c r="P155" s="139">
        <f t="shared" si="21"/>
        <v>489.88479999999998</v>
      </c>
      <c r="Q155" s="139">
        <f t="shared" si="21"/>
        <v>1619.06873</v>
      </c>
      <c r="R155" s="139">
        <f t="shared" si="21"/>
        <v>53418.876799999998</v>
      </c>
      <c r="S155" s="139">
        <f>SUM(S156:S160)</f>
        <v>77.815330000000003</v>
      </c>
      <c r="T155" s="139">
        <f t="shared" si="21"/>
        <v>478.12771999999995</v>
      </c>
      <c r="U155" s="139">
        <f t="shared" si="21"/>
        <v>642.55795000000001</v>
      </c>
      <c r="V155" s="139">
        <f t="shared" si="21"/>
        <v>724.68549000000007</v>
      </c>
      <c r="W155" s="139">
        <f t="shared" si="21"/>
        <v>1.335</v>
      </c>
      <c r="X155" s="139">
        <f t="shared" si="21"/>
        <v>405.76964999999996</v>
      </c>
      <c r="Y155" s="139">
        <f t="shared" si="21"/>
        <v>169.31075000000001</v>
      </c>
      <c r="Z155" s="139">
        <f t="shared" si="21"/>
        <v>134.56569999999999</v>
      </c>
      <c r="AA155" s="139">
        <f t="shared" si="21"/>
        <v>0</v>
      </c>
      <c r="AB155" s="139">
        <f t="shared" si="21"/>
        <v>385.19574999999998</v>
      </c>
      <c r="AC155" s="139">
        <f>SUM(AC156:AC160)</f>
        <v>0</v>
      </c>
      <c r="AD155" s="139">
        <f t="shared" si="21"/>
        <v>3019.3633399999999</v>
      </c>
      <c r="AE155" s="139">
        <f t="shared" si="21"/>
        <v>131433.19042</v>
      </c>
      <c r="AF155" s="139">
        <f t="shared" si="21"/>
        <v>5561.2281400000002</v>
      </c>
      <c r="AG155" s="139">
        <f t="shared" si="21"/>
        <v>16208.982309999999</v>
      </c>
      <c r="AH155" s="139">
        <f t="shared" si="21"/>
        <v>0</v>
      </c>
      <c r="AI155" s="139">
        <f t="shared" si="21"/>
        <v>169.31075000000001</v>
      </c>
      <c r="AJ155" s="384">
        <f>SUM(AJ156:AJ160)</f>
        <v>109493.66922</v>
      </c>
    </row>
    <row r="156" spans="2:36" x14ac:dyDescent="0.25">
      <c r="B156" s="38" t="s">
        <v>652</v>
      </c>
      <c r="C156" s="9" t="s">
        <v>623</v>
      </c>
      <c r="D156" s="22">
        <f>BALANCE!D279+BALANCE!D311+BALANCE!D343</f>
        <v>290.85792000000004</v>
      </c>
      <c r="E156" s="22">
        <f>BALANCE!E279+BALANCE!E311+BALANCE!E343</f>
        <v>4615.3990599999988</v>
      </c>
      <c r="F156" s="22">
        <f>BALANCE!F279+BALANCE!F311+BALANCE!F343</f>
        <v>1753.03278</v>
      </c>
      <c r="G156" s="22">
        <f>BALANCE!G279+BALANCE!G311+BALANCE!G343</f>
        <v>82.99405999999999</v>
      </c>
      <c r="H156" s="22">
        <f>BALANCE!H279+BALANCE!H311+BALANCE!H343</f>
        <v>6742.2838199999987</v>
      </c>
      <c r="I156" s="22">
        <f>BALANCE!I279+BALANCE!I311+BALANCE!I343</f>
        <v>0</v>
      </c>
      <c r="J156" s="22">
        <f>BALANCE!J279+BALANCE!J311+BALANCE!J343</f>
        <v>22.740960000000001</v>
      </c>
      <c r="K156" s="22">
        <f>BALANCE!K279+BALANCE!K311+BALANCE!K343</f>
        <v>0</v>
      </c>
      <c r="L156" s="22">
        <f>BALANCE!L279+BALANCE!L311+BALANCE!L343</f>
        <v>604.50108</v>
      </c>
      <c r="M156" s="22">
        <f>BALANCE!M279+BALANCE!M311+BALANCE!M343</f>
        <v>63.484929999999999</v>
      </c>
      <c r="N156" s="22">
        <f>BALANCE!N279+BALANCE!N311+BALANCE!N343</f>
        <v>0</v>
      </c>
      <c r="O156" s="22">
        <f>BALANCE!O279+BALANCE!O311+BALANCE!O343</f>
        <v>46.598849999999999</v>
      </c>
      <c r="P156" s="22">
        <f>BALANCE!P279+BALANCE!P311+BALANCE!P343</f>
        <v>0</v>
      </c>
      <c r="Q156" s="22">
        <f>BALANCE!Q279+BALANCE!Q311+BALANCE!Q343</f>
        <v>0</v>
      </c>
      <c r="R156" s="22">
        <f>BALANCE!R279+BALANCE!R311+BALANCE!R343</f>
        <v>737.32582000000002</v>
      </c>
      <c r="S156" s="22">
        <f>BALANCE!S279+BALANCE!S311+BALANCE!S343</f>
        <v>4.2986000000000004</v>
      </c>
      <c r="T156" s="22">
        <f>BALANCE!T279+BALANCE!T311+BALANCE!T343</f>
        <v>0</v>
      </c>
      <c r="U156" s="22">
        <f>BALANCE!U279+BALANCE!U311+BALANCE!U343</f>
        <v>20.65382</v>
      </c>
      <c r="V156" s="22">
        <f>BALANCE!V279+BALANCE!V311+BALANCE!V343</f>
        <v>30.352519999999998</v>
      </c>
      <c r="W156" s="22">
        <f>BALANCE!W279+BALANCE!W311+BALANCE!W343</f>
        <v>0</v>
      </c>
      <c r="X156" s="22">
        <f>BALANCE!X279+BALANCE!X311+BALANCE!X343</f>
        <v>0</v>
      </c>
      <c r="Y156" s="22">
        <f>BALANCE!Y279+BALANCE!Y311+BALANCE!Y343</f>
        <v>0</v>
      </c>
      <c r="Z156" s="22">
        <f>BALANCE!Z279+BALANCE!Z311+BALANCE!Z343</f>
        <v>12.693909999999999</v>
      </c>
      <c r="AA156" s="22">
        <f>BALANCE!AA279+BALANCE!AA311+BALANCE!AA343</f>
        <v>0</v>
      </c>
      <c r="AB156" s="22">
        <f>BALANCE!AB279+BALANCE!AB311+BALANCE!AB343</f>
        <v>0</v>
      </c>
      <c r="AC156" s="22">
        <f>BALANCE!AC279+BALANCE!AC311+BALANCE!AC343</f>
        <v>0</v>
      </c>
      <c r="AD156" s="22">
        <f>BALANCE!AD279+BALANCE!AD311+BALANCE!AD343</f>
        <v>67.998850000000004</v>
      </c>
      <c r="AE156" s="22">
        <f>BALANCE!AE279+BALANCE!AE311+BALANCE!AE343</f>
        <v>7547.6084899999987</v>
      </c>
      <c r="AF156" s="22">
        <f>BALANCE!AF279+BALANCE!AF311+BALANCE!AF343</f>
        <v>0</v>
      </c>
      <c r="AG156" s="22">
        <f>BALANCE!AG279+BALANCE!AG311+BALANCE!AG343</f>
        <v>698.33852999999999</v>
      </c>
      <c r="AH156" s="22">
        <f>BALANCE!AH279+BALANCE!AH311+BALANCE!AH343</f>
        <v>0</v>
      </c>
      <c r="AI156" s="22">
        <f>BALANCE!AI279+BALANCE!AI311+BALANCE!AI343</f>
        <v>0</v>
      </c>
      <c r="AJ156" s="383">
        <f>BALANCE!AJ279+BALANCE!AJ311+BALANCE!AJ343</f>
        <v>6849.2699599999996</v>
      </c>
    </row>
    <row r="157" spans="2:36" x14ac:dyDescent="0.25">
      <c r="B157" s="38" t="s">
        <v>653</v>
      </c>
      <c r="C157" s="9" t="s">
        <v>625</v>
      </c>
      <c r="D157" s="22">
        <f>BALANCE!D280+BALANCE!D312+BALANCE!D344</f>
        <v>1427.22443</v>
      </c>
      <c r="E157" s="22">
        <f>BALANCE!E280+BALANCE!E312+BALANCE!E344</f>
        <v>21696.026719999998</v>
      </c>
      <c r="F157" s="22">
        <f>BALANCE!F280+BALANCE!F312+BALANCE!F344</f>
        <v>9565.09987</v>
      </c>
      <c r="G157" s="22">
        <f>BALANCE!G280+BALANCE!G312+BALANCE!G344</f>
        <v>1065.6812399999999</v>
      </c>
      <c r="H157" s="22">
        <f>BALANCE!H280+BALANCE!H312+BALANCE!H344</f>
        <v>33754.032259999993</v>
      </c>
      <c r="I157" s="22">
        <f>BALANCE!I280+BALANCE!I312+BALANCE!I344</f>
        <v>928.91621000000009</v>
      </c>
      <c r="J157" s="22">
        <f>BALANCE!J280+BALANCE!J312+BALANCE!J344</f>
        <v>501.22712999999999</v>
      </c>
      <c r="K157" s="22">
        <f>BALANCE!K280+BALANCE!K312+BALANCE!K344</f>
        <v>0</v>
      </c>
      <c r="L157" s="22">
        <f>BALANCE!L280+BALANCE!L312+BALANCE!L344</f>
        <v>6516.50263</v>
      </c>
      <c r="M157" s="22">
        <f>BALANCE!M280+BALANCE!M312+BALANCE!M344</f>
        <v>363.11487</v>
      </c>
      <c r="N157" s="22">
        <f>BALANCE!N280+BALANCE!N312+BALANCE!N344</f>
        <v>173.10889999999998</v>
      </c>
      <c r="O157" s="22">
        <f>BALANCE!O280+BALANCE!O312+BALANCE!O344</f>
        <v>104.66379999999999</v>
      </c>
      <c r="P157" s="22">
        <f>BALANCE!P280+BALANCE!P312+BALANCE!P344</f>
        <v>78.817689999999985</v>
      </c>
      <c r="Q157" s="22">
        <f>BALANCE!Q280+BALANCE!Q312+BALANCE!Q344</f>
        <v>583.85131000000001</v>
      </c>
      <c r="R157" s="22">
        <f>BALANCE!R280+BALANCE!R312+BALANCE!R344</f>
        <v>9250.2025399999984</v>
      </c>
      <c r="S157" s="22">
        <f>BALANCE!S280+BALANCE!S312+BALANCE!S344</f>
        <v>0</v>
      </c>
      <c r="T157" s="22">
        <f>BALANCE!T280+BALANCE!T312+BALANCE!T344</f>
        <v>90.302350000000004</v>
      </c>
      <c r="U157" s="22">
        <f>BALANCE!U280+BALANCE!U312+BALANCE!U344</f>
        <v>160.43650000000002</v>
      </c>
      <c r="V157" s="22">
        <f>BALANCE!V280+BALANCE!V312+BALANCE!V344</f>
        <v>45.495159999999998</v>
      </c>
      <c r="W157" s="22">
        <f>BALANCE!W280+BALANCE!W312+BALANCE!W344</f>
        <v>0</v>
      </c>
      <c r="X157" s="22">
        <f>BALANCE!X280+BALANCE!X312+BALANCE!X344</f>
        <v>15.439310000000001</v>
      </c>
      <c r="Y157" s="22">
        <f>BALANCE!Y280+BALANCE!Y312+BALANCE!Y344</f>
        <v>14.865690000000001</v>
      </c>
      <c r="Z157" s="22">
        <f>BALANCE!Z280+BALANCE!Z312+BALANCE!Z344</f>
        <v>22.989640000000001</v>
      </c>
      <c r="AA157" s="22">
        <f>BALANCE!AA280+BALANCE!AA312+BALANCE!AA344</f>
        <v>0</v>
      </c>
      <c r="AB157" s="22">
        <f>BALANCE!AB280+BALANCE!AB312+BALANCE!AB344</f>
        <v>19.18525</v>
      </c>
      <c r="AC157" s="22">
        <f>BALANCE!AC280+BALANCE!AC312+BALANCE!AC344</f>
        <v>0</v>
      </c>
      <c r="AD157" s="22">
        <f>BALANCE!AD280+BALANCE!AD312+BALANCE!AD344</f>
        <v>368.71390000000002</v>
      </c>
      <c r="AE157" s="22">
        <f>BALANCE!AE280+BALANCE!AE312+BALANCE!AE344</f>
        <v>43372.948699999994</v>
      </c>
      <c r="AF157" s="22">
        <f>BALANCE!AF280+BALANCE!AF312+BALANCE!AF344</f>
        <v>173.10889999999998</v>
      </c>
      <c r="AG157" s="22">
        <f>BALANCE!AG280+BALANCE!AG312+BALANCE!AG344</f>
        <v>6925.1126600000007</v>
      </c>
      <c r="AH157" s="22">
        <f>BALANCE!AH280+BALANCE!AH312+BALANCE!AH344</f>
        <v>0</v>
      </c>
      <c r="AI157" s="22">
        <f>BALANCE!AI280+BALANCE!AI312+BALANCE!AI344</f>
        <v>14.865690000000001</v>
      </c>
      <c r="AJ157" s="383">
        <f>BALANCE!AJ280+BALANCE!AJ312+BALANCE!AJ344</f>
        <v>36259.861449999997</v>
      </c>
    </row>
    <row r="158" spans="2:36" x14ac:dyDescent="0.25">
      <c r="B158" s="38" t="s">
        <v>654</v>
      </c>
      <c r="C158" s="9" t="s">
        <v>627</v>
      </c>
      <c r="D158" s="22">
        <f>BALANCE!D281+BALANCE!D313+BALANCE!D345</f>
        <v>6254.6627599999993</v>
      </c>
      <c r="E158" s="22">
        <f>BALANCE!E281+BALANCE!E313+BALANCE!E345</f>
        <v>4528.5984099999996</v>
      </c>
      <c r="F158" s="22">
        <f>BALANCE!F281+BALANCE!F313+BALANCE!F345</f>
        <v>10775.008960000001</v>
      </c>
      <c r="G158" s="22">
        <f>BALANCE!G281+BALANCE!G313+BALANCE!G345</f>
        <v>2431.2315399999998</v>
      </c>
      <c r="H158" s="22">
        <f>BALANCE!H281+BALANCE!H313+BALANCE!H345</f>
        <v>23989.501669999998</v>
      </c>
      <c r="I158" s="22">
        <f>BALANCE!I281+BALANCE!I313+BALANCE!I345</f>
        <v>2212.8039600000002</v>
      </c>
      <c r="J158" s="22">
        <f>BALANCE!J281+BALANCE!J313+BALANCE!J345</f>
        <v>6437.3463299999994</v>
      </c>
      <c r="K158" s="22">
        <f>BALANCE!K281+BALANCE!K313+BALANCE!K345</f>
        <v>0</v>
      </c>
      <c r="L158" s="22">
        <f>BALANCE!L281+BALANCE!L313+BALANCE!L345</f>
        <v>4308.0851899999998</v>
      </c>
      <c r="M158" s="22">
        <f>BALANCE!M281+BALANCE!M313+BALANCE!M345</f>
        <v>1079.54304</v>
      </c>
      <c r="N158" s="22">
        <f>BALANCE!N281+BALANCE!N313+BALANCE!N345</f>
        <v>1345.69868</v>
      </c>
      <c r="O158" s="22">
        <f>BALANCE!O281+BALANCE!O313+BALANCE!O345</f>
        <v>199.42417999999998</v>
      </c>
      <c r="P158" s="22">
        <f>BALANCE!P281+BALANCE!P313+BALANCE!P345</f>
        <v>127.34585</v>
      </c>
      <c r="Q158" s="22">
        <f>BALANCE!Q281+BALANCE!Q313+BALANCE!Q345</f>
        <v>798.66985</v>
      </c>
      <c r="R158" s="22">
        <f>BALANCE!R281+BALANCE!R313+BALANCE!R345</f>
        <v>16508.917079999999</v>
      </c>
      <c r="S158" s="22">
        <f>BALANCE!S281+BALANCE!S313+BALANCE!S345</f>
        <v>11.63176</v>
      </c>
      <c r="T158" s="22">
        <f>BALANCE!T281+BALANCE!T313+BALANCE!T345</f>
        <v>231.67448999999999</v>
      </c>
      <c r="U158" s="22">
        <f>BALANCE!U281+BALANCE!U313+BALANCE!U345</f>
        <v>38.347459999999998</v>
      </c>
      <c r="V158" s="22">
        <f>BALANCE!V281+BALANCE!V313+BALANCE!V345</f>
        <v>57.320099999999996</v>
      </c>
      <c r="W158" s="22">
        <f>BALANCE!W281+BALANCE!W313+BALANCE!W345</f>
        <v>0</v>
      </c>
      <c r="X158" s="22">
        <f>BALANCE!X281+BALANCE!X313+BALANCE!X345</f>
        <v>37.399940000000001</v>
      </c>
      <c r="Y158" s="22">
        <f>BALANCE!Y281+BALANCE!Y313+BALANCE!Y345</f>
        <v>33.593810000000005</v>
      </c>
      <c r="Z158" s="22">
        <f>BALANCE!Z281+BALANCE!Z313+BALANCE!Z345</f>
        <v>21.093550000000004</v>
      </c>
      <c r="AA158" s="22">
        <f>BALANCE!AA281+BALANCE!AA313+BALANCE!AA345</f>
        <v>0</v>
      </c>
      <c r="AB158" s="22">
        <f>BALANCE!AB281+BALANCE!AB313+BALANCE!AB345</f>
        <v>46.885550000000002</v>
      </c>
      <c r="AC158" s="22">
        <f>BALANCE!AC281+BALANCE!AC313+BALANCE!AC345</f>
        <v>0</v>
      </c>
      <c r="AD158" s="22">
        <f>BALANCE!AD281+BALANCE!AD313+BALANCE!AD345</f>
        <v>477.94666000000001</v>
      </c>
      <c r="AE158" s="22">
        <f>BALANCE!AE281+BALANCE!AE313+BALANCE!AE345</f>
        <v>40976.365409999999</v>
      </c>
      <c r="AF158" s="22">
        <f>BALANCE!AF281+BALANCE!AF313+BALANCE!AF345</f>
        <v>1345.69868</v>
      </c>
      <c r="AG158" s="22">
        <f>BALANCE!AG281+BALANCE!AG313+BALANCE!AG345</f>
        <v>5444.9483300000002</v>
      </c>
      <c r="AH158" s="22">
        <f>BALANCE!AH281+BALANCE!AH313+BALANCE!AH345</f>
        <v>0</v>
      </c>
      <c r="AI158" s="22">
        <f>BALANCE!AI281+BALANCE!AI313+BALANCE!AI345</f>
        <v>33.593810000000005</v>
      </c>
      <c r="AJ158" s="383">
        <f>BALANCE!AJ281+BALANCE!AJ313+BALANCE!AJ345</f>
        <v>34152.124589999999</v>
      </c>
    </row>
    <row r="159" spans="2:36" x14ac:dyDescent="0.25">
      <c r="B159" s="38" t="s">
        <v>655</v>
      </c>
      <c r="C159" s="9" t="s">
        <v>1108</v>
      </c>
      <c r="D159" s="22">
        <f>BALANCE!D282+BALANCE!D314+BALANCE!D346</f>
        <v>51.828539999999997</v>
      </c>
      <c r="E159" s="22">
        <f>BALANCE!E282+BALANCE!E314+BALANCE!E346</f>
        <v>3153.31954</v>
      </c>
      <c r="F159" s="22">
        <f>BALANCE!F282+BALANCE!F314+BALANCE!F346</f>
        <v>3098.9790899999998</v>
      </c>
      <c r="G159" s="22">
        <f>BALANCE!G282+BALANCE!G314+BALANCE!G346</f>
        <v>2091.4850700000002</v>
      </c>
      <c r="H159" s="22">
        <f>BALANCE!H282+BALANCE!H314+BALANCE!H346</f>
        <v>8395.6122400000004</v>
      </c>
      <c r="I159" s="22">
        <f>BALANCE!I282+BALANCE!I314+BALANCE!I346</f>
        <v>2301.5352599999997</v>
      </c>
      <c r="J159" s="22">
        <f>BALANCE!J282+BALANCE!J314+BALANCE!J346</f>
        <v>807.54425000000003</v>
      </c>
      <c r="K159" s="22">
        <f>BALANCE!K282+BALANCE!K314+BALANCE!K346</f>
        <v>0</v>
      </c>
      <c r="L159" s="22">
        <f>BALANCE!L282+BALANCE!L314+BALANCE!L346</f>
        <v>1021.96327</v>
      </c>
      <c r="M159" s="22">
        <f>BALANCE!M282+BALANCE!M314+BALANCE!M346</f>
        <v>475.45011</v>
      </c>
      <c r="N159" s="22">
        <f>BALANCE!N282+BALANCE!N314+BALANCE!N346</f>
        <v>1472.2592200000001</v>
      </c>
      <c r="O159" s="22">
        <f>BALANCE!O282+BALANCE!O314+BALANCE!O346</f>
        <v>465.61133000000007</v>
      </c>
      <c r="P159" s="22">
        <f>BALANCE!P282+BALANCE!P314+BALANCE!P346</f>
        <v>183.21605</v>
      </c>
      <c r="Q159" s="22">
        <f>BALANCE!Q282+BALANCE!Q314+BALANCE!Q346</f>
        <v>91.751250000000013</v>
      </c>
      <c r="R159" s="22">
        <f>BALANCE!R282+BALANCE!R314+BALANCE!R346</f>
        <v>6819.3307400000003</v>
      </c>
      <c r="S159" s="22">
        <f>BALANCE!S282+BALANCE!S314+BALANCE!S346</f>
        <v>10.46471</v>
      </c>
      <c r="T159" s="22">
        <f>BALANCE!T282+BALANCE!T314+BALANCE!T346</f>
        <v>89.036439999999985</v>
      </c>
      <c r="U159" s="22">
        <f>BALANCE!U282+BALANCE!U314+BALANCE!U346</f>
        <v>27.033379999999998</v>
      </c>
      <c r="V159" s="22">
        <f>BALANCE!V282+BALANCE!V314+BALANCE!V346</f>
        <v>59.375470000000007</v>
      </c>
      <c r="W159" s="22">
        <f>BALANCE!W282+BALANCE!W314+BALANCE!W346</f>
        <v>0</v>
      </c>
      <c r="X159" s="22">
        <f>BALANCE!X282+BALANCE!X314+BALANCE!X346</f>
        <v>33.68956</v>
      </c>
      <c r="Y159" s="22">
        <f>BALANCE!Y282+BALANCE!Y314+BALANCE!Y346</f>
        <v>23.347379999999998</v>
      </c>
      <c r="Z159" s="22">
        <f>BALANCE!Z282+BALANCE!Z314+BALANCE!Z346</f>
        <v>17.632200000000001</v>
      </c>
      <c r="AA159" s="22">
        <f>BALANCE!AA282+BALANCE!AA314+BALANCE!AA346</f>
        <v>0</v>
      </c>
      <c r="AB159" s="22">
        <f>BALANCE!AB282+BALANCE!AB314+BALANCE!AB346</f>
        <v>87.953590000000005</v>
      </c>
      <c r="AC159" s="22">
        <f>BALANCE!AC282+BALANCE!AC314+BALANCE!AC346</f>
        <v>0</v>
      </c>
      <c r="AD159" s="22">
        <f>BALANCE!AD282+BALANCE!AD314+BALANCE!AD346</f>
        <v>348.53273000000002</v>
      </c>
      <c r="AE159" s="22">
        <f>BALANCE!AE282+BALANCE!AE314+BALANCE!AE346</f>
        <v>15563.475710000001</v>
      </c>
      <c r="AF159" s="22">
        <f>BALANCE!AF282+BALANCE!AF314+BALANCE!AF346</f>
        <v>1472.2592200000001</v>
      </c>
      <c r="AG159" s="22">
        <f>BALANCE!AG282+BALANCE!AG314+BALANCE!AG346</f>
        <v>1556.7888499999999</v>
      </c>
      <c r="AH159" s="22">
        <f>BALANCE!AH282+BALANCE!AH314+BALANCE!AH346</f>
        <v>0</v>
      </c>
      <c r="AI159" s="22">
        <f>BALANCE!AI282+BALANCE!AI314+BALANCE!AI346</f>
        <v>23.347379999999998</v>
      </c>
      <c r="AJ159" s="383">
        <f>BALANCE!AJ282+BALANCE!AJ314+BALANCE!AJ346</f>
        <v>12511.080260000002</v>
      </c>
    </row>
    <row r="160" spans="2:36" x14ac:dyDescent="0.25">
      <c r="B160" s="38" t="s">
        <v>656</v>
      </c>
      <c r="C160" s="9" t="s">
        <v>1109</v>
      </c>
      <c r="D160" s="22">
        <f>BALANCE!D283+BALANCE!D315+BALANCE!D347</f>
        <v>63.93329</v>
      </c>
      <c r="E160" s="22">
        <f>BALANCE!E283+BALANCE!E315+BALANCE!E347</f>
        <v>1069.6469500000001</v>
      </c>
      <c r="F160" s="22">
        <f>BALANCE!F283+BALANCE!F315+BALANCE!F347</f>
        <v>850.67744000000005</v>
      </c>
      <c r="G160" s="22">
        <f>BALANCE!G283+BALANCE!G315+BALANCE!G347</f>
        <v>129.26261</v>
      </c>
      <c r="H160" s="22">
        <f>BALANCE!H283+BALANCE!H315+BALANCE!H347</f>
        <v>2113.5202899999999</v>
      </c>
      <c r="I160" s="22">
        <f>BALANCE!I283+BALANCE!I315+BALANCE!I347</f>
        <v>14714.96128</v>
      </c>
      <c r="J160" s="22">
        <f>BALANCE!J283+BALANCE!J315+BALANCE!J347</f>
        <v>798.93574999999998</v>
      </c>
      <c r="K160" s="22">
        <f>BALANCE!K283+BALANCE!K315+BALANCE!K347</f>
        <v>0</v>
      </c>
      <c r="L160" s="22">
        <f>BALANCE!L283+BALANCE!L315+BALANCE!L347</f>
        <v>733.76972000000001</v>
      </c>
      <c r="M160" s="22">
        <f>BALANCE!M283+BALANCE!M315+BALANCE!M347</f>
        <v>317.88198</v>
      </c>
      <c r="N160" s="22">
        <f>BALANCE!N283+BALANCE!N315+BALANCE!N347</f>
        <v>2570.1613400000001</v>
      </c>
      <c r="O160" s="22">
        <f>BALANCE!O283+BALANCE!O315+BALANCE!O347</f>
        <v>722.08902</v>
      </c>
      <c r="P160" s="22">
        <f>BALANCE!P283+BALANCE!P315+BALANCE!P347</f>
        <v>100.50520999999999</v>
      </c>
      <c r="Q160" s="22">
        <f>BALANCE!Q283+BALANCE!Q315+BALANCE!Q347</f>
        <v>144.79632000000001</v>
      </c>
      <c r="R160" s="22">
        <f>BALANCE!R283+BALANCE!R315+BALANCE!R347</f>
        <v>20103.100620000001</v>
      </c>
      <c r="S160" s="22">
        <f>BALANCE!S283+BALANCE!S315+BALANCE!S347</f>
        <v>51.420259999999999</v>
      </c>
      <c r="T160" s="22">
        <f>BALANCE!T283+BALANCE!T315+BALANCE!T347</f>
        <v>67.114440000000002</v>
      </c>
      <c r="U160" s="22">
        <f>BALANCE!U283+BALANCE!U315+BALANCE!U347</f>
        <v>396.08679000000001</v>
      </c>
      <c r="V160" s="22">
        <f>BALANCE!V283+BALANCE!V315+BALANCE!V347</f>
        <v>532.14224000000002</v>
      </c>
      <c r="W160" s="22">
        <f>BALANCE!W283+BALANCE!W315+BALANCE!W347</f>
        <v>1.335</v>
      </c>
      <c r="X160" s="22">
        <f>BALANCE!X283+BALANCE!X315+BALANCE!X347</f>
        <v>319.24083999999999</v>
      </c>
      <c r="Y160" s="22">
        <f>BALANCE!Y283+BALANCE!Y315+BALANCE!Y347</f>
        <v>97.503870000000006</v>
      </c>
      <c r="Z160" s="22">
        <f>BALANCE!Z283+BALANCE!Z315+BALANCE!Z347</f>
        <v>60.156399999999998</v>
      </c>
      <c r="AA160" s="22">
        <f>BALANCE!AA283+BALANCE!AA315+BALANCE!AA347</f>
        <v>0</v>
      </c>
      <c r="AB160" s="22">
        <f>BALANCE!AB283+BALANCE!AB315+BALANCE!AB347</f>
        <v>231.17135999999999</v>
      </c>
      <c r="AC160" s="22">
        <f>BALANCE!AC283+BALANCE!AC315+BALANCE!AC347</f>
        <v>0</v>
      </c>
      <c r="AD160" s="22">
        <f>BALANCE!AD283+BALANCE!AD315+BALANCE!AD347</f>
        <v>1756.1712</v>
      </c>
      <c r="AE160" s="22">
        <f>BALANCE!AE283+BALANCE!AE315+BALANCE!AE347</f>
        <v>23972.792110000002</v>
      </c>
      <c r="AF160" s="22">
        <f>BALANCE!AF283+BALANCE!AF315+BALANCE!AF347</f>
        <v>2570.1613400000001</v>
      </c>
      <c r="AG160" s="22">
        <f>BALANCE!AG283+BALANCE!AG315+BALANCE!AG347</f>
        <v>1583.7939400000002</v>
      </c>
      <c r="AH160" s="22">
        <f>BALANCE!AH283+BALANCE!AH315+BALANCE!AH347</f>
        <v>0</v>
      </c>
      <c r="AI160" s="22">
        <f>BALANCE!AI283+BALANCE!AI315+BALANCE!AI347</f>
        <v>97.503870000000006</v>
      </c>
      <c r="AJ160" s="383">
        <f>BALANCE!AJ283+BALANCE!AJ315+BALANCE!AJ347</f>
        <v>19721.33296</v>
      </c>
    </row>
    <row r="161" spans="2:36" x14ac:dyDescent="0.25">
      <c r="B161" s="15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22"/>
      <c r="Y161" s="22"/>
      <c r="Z161" s="22"/>
      <c r="AA161" s="22"/>
      <c r="AB161" s="22"/>
      <c r="AC161" s="22"/>
      <c r="AD161" s="22"/>
      <c r="AE161" s="22"/>
      <c r="AF161" s="22"/>
      <c r="AG161" s="22"/>
      <c r="AH161" s="22"/>
      <c r="AI161" s="22"/>
      <c r="AJ161" s="383"/>
    </row>
    <row r="162" spans="2:36" x14ac:dyDescent="0.25">
      <c r="B162" s="31"/>
      <c r="C162" s="6" t="s">
        <v>1034</v>
      </c>
      <c r="D162" s="21">
        <f>SUM(D163:D168)</f>
        <v>696.96887000000004</v>
      </c>
      <c r="E162" s="21">
        <f t="shared" ref="E162:AI162" si="22">SUM(E163:E168)</f>
        <v>9229.7304899999999</v>
      </c>
      <c r="F162" s="21">
        <f t="shared" si="22"/>
        <v>7790.8713300000009</v>
      </c>
      <c r="G162" s="21">
        <f t="shared" si="22"/>
        <v>1923.60302</v>
      </c>
      <c r="H162" s="21">
        <f t="shared" si="22"/>
        <v>19641.173709999999</v>
      </c>
      <c r="I162" s="21">
        <f t="shared" si="22"/>
        <v>249.39205000000001</v>
      </c>
      <c r="J162" s="21">
        <f t="shared" si="22"/>
        <v>1189.1568499999998</v>
      </c>
      <c r="K162" s="21">
        <f t="shared" si="22"/>
        <v>0</v>
      </c>
      <c r="L162" s="21">
        <f>SUM(L163:L168)</f>
        <v>0</v>
      </c>
      <c r="M162" s="21">
        <f t="shared" si="22"/>
        <v>249.13095000000001</v>
      </c>
      <c r="N162" s="21">
        <f t="shared" si="22"/>
        <v>394.77157999999997</v>
      </c>
      <c r="O162" s="21">
        <f t="shared" si="22"/>
        <v>255.02169000000001</v>
      </c>
      <c r="P162" s="21">
        <f t="shared" si="22"/>
        <v>42.823100000000004</v>
      </c>
      <c r="Q162" s="21">
        <f t="shared" si="22"/>
        <v>24.418479999999999</v>
      </c>
      <c r="R162" s="21">
        <f t="shared" si="22"/>
        <v>2404.7146999999995</v>
      </c>
      <c r="S162" s="21">
        <f>SUM(S163:S168)</f>
        <v>58.767949999999999</v>
      </c>
      <c r="T162" s="21">
        <f t="shared" si="22"/>
        <v>5.0000000000000001E-3</v>
      </c>
      <c r="U162" s="21">
        <f t="shared" si="22"/>
        <v>0</v>
      </c>
      <c r="V162" s="21">
        <f t="shared" si="22"/>
        <v>6.8955000000000011</v>
      </c>
      <c r="W162" s="21">
        <f t="shared" si="22"/>
        <v>4.0000000000000001E-3</v>
      </c>
      <c r="X162" s="21">
        <f t="shared" si="22"/>
        <v>1E-3</v>
      </c>
      <c r="Y162" s="21">
        <f t="shared" si="22"/>
        <v>0</v>
      </c>
      <c r="Z162" s="21">
        <f t="shared" si="22"/>
        <v>31.456750000000007</v>
      </c>
      <c r="AA162" s="21">
        <f t="shared" si="22"/>
        <v>0</v>
      </c>
      <c r="AB162" s="21">
        <f t="shared" si="22"/>
        <v>94.336510000000004</v>
      </c>
      <c r="AC162" s="21">
        <f>SUM(AC163:AC168)</f>
        <v>0</v>
      </c>
      <c r="AD162" s="21">
        <f t="shared" si="22"/>
        <v>191.46670999999998</v>
      </c>
      <c r="AE162" s="21">
        <f t="shared" si="22"/>
        <v>22237.35512</v>
      </c>
      <c r="AF162" s="21">
        <f t="shared" si="22"/>
        <v>394.77157999999997</v>
      </c>
      <c r="AG162" s="21">
        <f t="shared" si="22"/>
        <v>256.02645000000001</v>
      </c>
      <c r="AH162" s="21">
        <f t="shared" si="22"/>
        <v>0</v>
      </c>
      <c r="AI162" s="21">
        <f t="shared" si="22"/>
        <v>0</v>
      </c>
      <c r="AJ162" s="382">
        <f>SUM(AJ163:AJ168)</f>
        <v>21586.557089999998</v>
      </c>
    </row>
    <row r="163" spans="2:36" x14ac:dyDescent="0.25">
      <c r="B163" s="38" t="s">
        <v>667</v>
      </c>
      <c r="C163" s="9" t="s">
        <v>623</v>
      </c>
      <c r="D163" s="22">
        <f>BALANCE!D285+BALANCE!D317+BALANCE!D349</f>
        <v>58.778580000000005</v>
      </c>
      <c r="E163" s="22">
        <f>BALANCE!E285+BALANCE!E317+BALANCE!E349</f>
        <v>0</v>
      </c>
      <c r="F163" s="22">
        <f>BALANCE!F285+BALANCE!F317+BALANCE!F349</f>
        <v>1054.1051600000001</v>
      </c>
      <c r="G163" s="22">
        <f>BALANCE!G285+BALANCE!G317+BALANCE!G349</f>
        <v>280.34440999999998</v>
      </c>
      <c r="H163" s="22">
        <f>BALANCE!H285+BALANCE!H317+BALANCE!H349</f>
        <v>1393.2281499999999</v>
      </c>
      <c r="I163" s="22">
        <f>BALANCE!I285+BALANCE!I317+BALANCE!I349</f>
        <v>0</v>
      </c>
      <c r="J163" s="22">
        <f>BALANCE!J285+BALANCE!J317+BALANCE!J349</f>
        <v>66.614149999999995</v>
      </c>
      <c r="K163" s="22">
        <f>BALANCE!K285+BALANCE!K317+BALANCE!K349</f>
        <v>0</v>
      </c>
      <c r="L163" s="22">
        <f>BALANCE!L285+BALANCE!L317+BALANCE!L349</f>
        <v>0</v>
      </c>
      <c r="M163" s="22">
        <f>BALANCE!M285+BALANCE!M317+BALANCE!M349</f>
        <v>8.3031699999999997</v>
      </c>
      <c r="N163" s="22">
        <f>BALANCE!N285+BALANCE!N317+BALANCE!N349</f>
        <v>0</v>
      </c>
      <c r="O163" s="22">
        <f>BALANCE!O285+BALANCE!O317+BALANCE!O349</f>
        <v>6.4922899999999997</v>
      </c>
      <c r="P163" s="22">
        <f>BALANCE!P285+BALANCE!P317+BALANCE!P349</f>
        <v>0</v>
      </c>
      <c r="Q163" s="22">
        <f>BALANCE!Q285+BALANCE!Q317+BALANCE!Q349</f>
        <v>0</v>
      </c>
      <c r="R163" s="22">
        <f>BALANCE!R285+BALANCE!R317+BALANCE!R349</f>
        <v>81.409609999999986</v>
      </c>
      <c r="S163" s="22">
        <f>BALANCE!S285+BALANCE!S317+BALANCE!S349</f>
        <v>7.4772499999999997</v>
      </c>
      <c r="T163" s="22">
        <f>BALANCE!T285+BALANCE!T317+BALANCE!T349</f>
        <v>0</v>
      </c>
      <c r="U163" s="22">
        <f>BALANCE!U285+BALANCE!U317+BALANCE!U349</f>
        <v>0</v>
      </c>
      <c r="V163" s="22">
        <f>BALANCE!V285+BALANCE!V317+BALANCE!V349</f>
        <v>0.98943000000000003</v>
      </c>
      <c r="W163" s="22">
        <f>BALANCE!W285+BALANCE!W317+BALANCE!W349</f>
        <v>0</v>
      </c>
      <c r="X163" s="22">
        <f>BALANCE!X285+BALANCE!X317+BALANCE!X349</f>
        <v>0</v>
      </c>
      <c r="Y163" s="22">
        <f>BALANCE!Y285+BALANCE!Y317+BALANCE!Y349</f>
        <v>0</v>
      </c>
      <c r="Z163" s="22">
        <f>BALANCE!Z285+BALANCE!Z317+BALANCE!Z349</f>
        <v>3.3090199999999999</v>
      </c>
      <c r="AA163" s="22">
        <f>BALANCE!AA285+BALANCE!AA317+BALANCE!AA349</f>
        <v>0</v>
      </c>
      <c r="AB163" s="22">
        <f>BALANCE!AB285+BALANCE!AB317+BALANCE!AB349</f>
        <v>0</v>
      </c>
      <c r="AC163" s="22">
        <f>BALANCE!AC285+BALANCE!AC317+BALANCE!AC349</f>
        <v>0</v>
      </c>
      <c r="AD163" s="22">
        <f>BALANCE!AD285+BALANCE!AD317+BALANCE!AD349</f>
        <v>11.775700000000001</v>
      </c>
      <c r="AE163" s="22">
        <f>BALANCE!AE285+BALANCE!AE317+BALANCE!AE349</f>
        <v>1486.41346</v>
      </c>
      <c r="AF163" s="22">
        <f>BALANCE!AF285+BALANCE!AF317+BALANCE!AF349</f>
        <v>0</v>
      </c>
      <c r="AG163" s="22">
        <f>BALANCE!AG285+BALANCE!AG317+BALANCE!AG349</f>
        <v>9.2926000000000002</v>
      </c>
      <c r="AH163" s="22">
        <f>BALANCE!AH285+BALANCE!AH317+BALANCE!AH349</f>
        <v>0</v>
      </c>
      <c r="AI163" s="22">
        <f>BALANCE!AI285+BALANCE!AI317+BALANCE!AI349</f>
        <v>0</v>
      </c>
      <c r="AJ163" s="383">
        <f>BALANCE!AJ285+BALANCE!AJ317+BALANCE!AJ349</f>
        <v>1477.12086</v>
      </c>
    </row>
    <row r="164" spans="2:36" x14ac:dyDescent="0.25">
      <c r="B164" s="38" t="s">
        <v>668</v>
      </c>
      <c r="C164" s="9" t="s">
        <v>625</v>
      </c>
      <c r="D164" s="22">
        <f>BALANCE!D286+BALANCE!D318+BALANCE!D350</f>
        <v>118.66731999999999</v>
      </c>
      <c r="E164" s="22">
        <f>BALANCE!E286+BALANCE!E318+BALANCE!E350</f>
        <v>2743.4593800000002</v>
      </c>
      <c r="F164" s="22">
        <f>BALANCE!F286+BALANCE!F318+BALANCE!F350</f>
        <v>1881.49836</v>
      </c>
      <c r="G164" s="22">
        <f>BALANCE!G286+BALANCE!G318+BALANCE!G350</f>
        <v>397.96316000000002</v>
      </c>
      <c r="H164" s="22">
        <f>BALANCE!H286+BALANCE!H318+BALANCE!H350</f>
        <v>5141.5882199999996</v>
      </c>
      <c r="I164" s="22">
        <f>BALANCE!I286+BALANCE!I318+BALANCE!I350</f>
        <v>9.0142100000000003</v>
      </c>
      <c r="J164" s="22">
        <f>BALANCE!J286+BALANCE!J318+BALANCE!J350</f>
        <v>32.754080000000002</v>
      </c>
      <c r="K164" s="22">
        <f>BALANCE!K286+BALANCE!K318+BALANCE!K350</f>
        <v>0</v>
      </c>
      <c r="L164" s="22">
        <f>BALANCE!L286+BALANCE!L318+BALANCE!L350</f>
        <v>0</v>
      </c>
      <c r="M164" s="22">
        <f>BALANCE!M286+BALANCE!M318+BALANCE!M350</f>
        <v>106.95842999999999</v>
      </c>
      <c r="N164" s="22">
        <f>BALANCE!N286+BALANCE!N318+BALANCE!N350</f>
        <v>35.310040000000001</v>
      </c>
      <c r="O164" s="22">
        <f>BALANCE!O286+BALANCE!O318+BALANCE!O350</f>
        <v>3.4382800000000002</v>
      </c>
      <c r="P164" s="22">
        <f>BALANCE!P286+BALANCE!P318+BALANCE!P350</f>
        <v>3.5886399999999998</v>
      </c>
      <c r="Q164" s="22">
        <f>BALANCE!Q286+BALANCE!Q318+BALANCE!Q350</f>
        <v>1.3080099999999999</v>
      </c>
      <c r="R164" s="22">
        <f>BALANCE!R286+BALANCE!R318+BALANCE!R350</f>
        <v>192.37169</v>
      </c>
      <c r="S164" s="22">
        <f>BALANCE!S286+BALANCE!S318+BALANCE!S350</f>
        <v>0</v>
      </c>
      <c r="T164" s="22">
        <f>BALANCE!T286+BALANCE!T318+BALANCE!T350</f>
        <v>0</v>
      </c>
      <c r="U164" s="22">
        <f>BALANCE!U286+BALANCE!U318+BALANCE!U350</f>
        <v>0</v>
      </c>
      <c r="V164" s="22">
        <f>BALANCE!V286+BALANCE!V318+BALANCE!V350</f>
        <v>1.9534800000000001</v>
      </c>
      <c r="W164" s="22">
        <f>BALANCE!W286+BALANCE!W318+BALANCE!W350</f>
        <v>0</v>
      </c>
      <c r="X164" s="22">
        <f>BALANCE!X286+BALANCE!X318+BALANCE!X350</f>
        <v>0</v>
      </c>
      <c r="Y164" s="22">
        <f>BALANCE!Y286+BALANCE!Y318+BALANCE!Y350</f>
        <v>0</v>
      </c>
      <c r="Z164" s="22">
        <f>BALANCE!Z286+BALANCE!Z318+BALANCE!Z350</f>
        <v>4.6989400000000003</v>
      </c>
      <c r="AA164" s="22">
        <f>BALANCE!AA286+BALANCE!AA318+BALANCE!AA350</f>
        <v>0</v>
      </c>
      <c r="AB164" s="22">
        <f>BALANCE!AB286+BALANCE!AB318+BALANCE!AB350</f>
        <v>5.3253599999999999</v>
      </c>
      <c r="AC164" s="22">
        <f>BALANCE!AC286+BALANCE!AC318+BALANCE!AC350</f>
        <v>0</v>
      </c>
      <c r="AD164" s="22">
        <f>BALANCE!AD286+BALANCE!AD318+BALANCE!AD350</f>
        <v>11.977779999999999</v>
      </c>
      <c r="AE164" s="22">
        <f>BALANCE!AE286+BALANCE!AE318+BALANCE!AE350</f>
        <v>5345.9376900000007</v>
      </c>
      <c r="AF164" s="22">
        <f>BALANCE!AF286+BALANCE!AF318+BALANCE!AF350</f>
        <v>35.310040000000001</v>
      </c>
      <c r="AG164" s="22">
        <f>BALANCE!AG286+BALANCE!AG318+BALANCE!AG350</f>
        <v>108.91190999999999</v>
      </c>
      <c r="AH164" s="22">
        <f>BALANCE!AH286+BALANCE!AH318+BALANCE!AH350</f>
        <v>0</v>
      </c>
      <c r="AI164" s="22">
        <f>BALANCE!AI286+BALANCE!AI318+BALANCE!AI350</f>
        <v>0</v>
      </c>
      <c r="AJ164" s="383">
        <f>BALANCE!AJ286+BALANCE!AJ318+BALANCE!AJ350</f>
        <v>5201.7157399999996</v>
      </c>
    </row>
    <row r="165" spans="2:36" x14ac:dyDescent="0.25">
      <c r="B165" s="38" t="s">
        <v>669</v>
      </c>
      <c r="C165" s="9" t="s">
        <v>1110</v>
      </c>
      <c r="D165" s="22">
        <f>BALANCE!D287+BALANCE!D319+BALANCE!D351</f>
        <v>269.25854000000004</v>
      </c>
      <c r="E165" s="22">
        <f>BALANCE!E287+BALANCE!E319+BALANCE!E351</f>
        <v>3060.0964199999999</v>
      </c>
      <c r="F165" s="22">
        <f>BALANCE!F287+BALANCE!F319+BALANCE!F351</f>
        <v>3840.3121700000002</v>
      </c>
      <c r="G165" s="22">
        <f>BALANCE!G287+BALANCE!G319+BALANCE!G351</f>
        <v>1086.86148</v>
      </c>
      <c r="H165" s="22">
        <f>BALANCE!H287+BALANCE!H319+BALANCE!H351</f>
        <v>8256.5286100000012</v>
      </c>
      <c r="I165" s="22">
        <f>BALANCE!I287+BALANCE!I319+BALANCE!I351</f>
        <v>18.79635</v>
      </c>
      <c r="J165" s="22">
        <f>BALANCE!J287+BALANCE!J319+BALANCE!J351</f>
        <v>141.41560999999999</v>
      </c>
      <c r="K165" s="22">
        <f>BALANCE!K287+BALANCE!K319+BALANCE!K351</f>
        <v>0</v>
      </c>
      <c r="L165" s="22">
        <f>BALANCE!L287+BALANCE!L319+BALANCE!L351</f>
        <v>0</v>
      </c>
      <c r="M165" s="22">
        <f>BALANCE!M287+BALANCE!M319+BALANCE!M351</f>
        <v>91.611680000000007</v>
      </c>
      <c r="N165" s="22">
        <f>BALANCE!N287+BALANCE!N319+BALANCE!N351</f>
        <v>143.16875999999999</v>
      </c>
      <c r="O165" s="22">
        <f>BALANCE!O287+BALANCE!O319+BALANCE!O351</f>
        <v>16.45018</v>
      </c>
      <c r="P165" s="22">
        <f>BALANCE!P287+BALANCE!P319+BALANCE!P351</f>
        <v>16.25487</v>
      </c>
      <c r="Q165" s="22">
        <f>BALANCE!Q287+BALANCE!Q319+BALANCE!Q351</f>
        <v>6.8033999999999999</v>
      </c>
      <c r="R165" s="22">
        <f>BALANCE!R287+BALANCE!R319+BALANCE!R351</f>
        <v>434.50085000000001</v>
      </c>
      <c r="S165" s="22">
        <f>BALANCE!S287+BALANCE!S319+BALANCE!S351</f>
        <v>35.634219999999999</v>
      </c>
      <c r="T165" s="22">
        <f>BALANCE!T287+BALANCE!T319+BALANCE!T351</f>
        <v>0</v>
      </c>
      <c r="U165" s="22">
        <f>BALANCE!U287+BALANCE!U319+BALANCE!U351</f>
        <v>0</v>
      </c>
      <c r="V165" s="22">
        <f>BALANCE!V287+BALANCE!V319+BALANCE!V351</f>
        <v>2.7326199999999998</v>
      </c>
      <c r="W165" s="22">
        <f>BALANCE!W287+BALANCE!W319+BALANCE!W351</f>
        <v>0</v>
      </c>
      <c r="X165" s="22">
        <f>BALANCE!X287+BALANCE!X319+BALANCE!X351</f>
        <v>0</v>
      </c>
      <c r="Y165" s="22">
        <f>BALANCE!Y287+BALANCE!Y319+BALANCE!Y351</f>
        <v>0</v>
      </c>
      <c r="Z165" s="22">
        <f>BALANCE!Z287+BALANCE!Z319+BALANCE!Z351</f>
        <v>11.455489999999999</v>
      </c>
      <c r="AA165" s="22">
        <f>BALANCE!AA287+BALANCE!AA319+BALANCE!AA351</f>
        <v>0</v>
      </c>
      <c r="AB165" s="22">
        <f>BALANCE!AB287+BALANCE!AB319+BALANCE!AB351</f>
        <v>29.540390000000002</v>
      </c>
      <c r="AC165" s="22">
        <f>BALANCE!AC287+BALANCE!AC319+BALANCE!AC351</f>
        <v>0</v>
      </c>
      <c r="AD165" s="22">
        <f>BALANCE!AD287+BALANCE!AD319+BALANCE!AD351</f>
        <v>79.362719999999996</v>
      </c>
      <c r="AE165" s="22">
        <f>BALANCE!AE287+BALANCE!AE319+BALANCE!AE351</f>
        <v>8770.3921800000007</v>
      </c>
      <c r="AF165" s="22">
        <f>BALANCE!AF287+BALANCE!AF319+BALANCE!AF351</f>
        <v>143.16875999999999</v>
      </c>
      <c r="AG165" s="22">
        <f>BALANCE!AG287+BALANCE!AG319+BALANCE!AG351</f>
        <v>94.344300000000004</v>
      </c>
      <c r="AH165" s="22">
        <f>BALANCE!AH287+BALANCE!AH319+BALANCE!AH351</f>
        <v>0</v>
      </c>
      <c r="AI165" s="22">
        <f>BALANCE!AI287+BALANCE!AI319+BALANCE!AI351</f>
        <v>0</v>
      </c>
      <c r="AJ165" s="383">
        <f>BALANCE!AJ287+BALANCE!AJ319+BALANCE!AJ351</f>
        <v>8532.8791199999996</v>
      </c>
    </row>
    <row r="166" spans="2:36" x14ac:dyDescent="0.25">
      <c r="B166" s="38" t="s">
        <v>670</v>
      </c>
      <c r="C166" s="9" t="s">
        <v>1111</v>
      </c>
      <c r="D166" s="22">
        <f>BALANCE!D288+BALANCE!D320+BALANCE!D352</f>
        <v>56.60286</v>
      </c>
      <c r="E166" s="22">
        <f>BALANCE!E288+BALANCE!E320+BALANCE!E352</f>
        <v>331.49662000000001</v>
      </c>
      <c r="F166" s="22">
        <f>BALANCE!F288+BALANCE!F320+BALANCE!F352</f>
        <v>267.86310000000003</v>
      </c>
      <c r="G166" s="22">
        <f>BALANCE!G288+BALANCE!G320+BALANCE!G352</f>
        <v>85.747320000000016</v>
      </c>
      <c r="H166" s="22">
        <f>BALANCE!H288+BALANCE!H320+BALANCE!H352</f>
        <v>741.70989999999995</v>
      </c>
      <c r="I166" s="22">
        <f>BALANCE!I288+BALANCE!I320+BALANCE!I352</f>
        <v>6.8514099999999996</v>
      </c>
      <c r="J166" s="22">
        <f>BALANCE!J288+BALANCE!J320+BALANCE!J352</f>
        <v>340.76242999999999</v>
      </c>
      <c r="K166" s="22">
        <f>BALANCE!K288+BALANCE!K320+BALANCE!K352</f>
        <v>0</v>
      </c>
      <c r="L166" s="22">
        <f>BALANCE!L288+BALANCE!L320+BALANCE!L352</f>
        <v>0</v>
      </c>
      <c r="M166" s="22">
        <f>BALANCE!M288+BALANCE!M320+BALANCE!M352</f>
        <v>9.0643000000000011</v>
      </c>
      <c r="N166" s="22">
        <f>BALANCE!N288+BALANCE!N320+BALANCE!N352</f>
        <v>51.653399999999998</v>
      </c>
      <c r="O166" s="22">
        <f>BALANCE!O288+BALANCE!O320+BALANCE!O352</f>
        <v>101.48983</v>
      </c>
      <c r="P166" s="22">
        <f>BALANCE!P288+BALANCE!P320+BALANCE!P352</f>
        <v>5.6945100000000002</v>
      </c>
      <c r="Q166" s="22">
        <f>BALANCE!Q288+BALANCE!Q320+BALANCE!Q352</f>
        <v>3.44876</v>
      </c>
      <c r="R166" s="22">
        <f>BALANCE!R288+BALANCE!R320+BALANCE!R352</f>
        <v>518.96463999999992</v>
      </c>
      <c r="S166" s="22">
        <f>BALANCE!S288+BALANCE!S320+BALANCE!S352</f>
        <v>4.7173699999999998</v>
      </c>
      <c r="T166" s="22">
        <f>BALANCE!T288+BALANCE!T320+BALANCE!T352</f>
        <v>0</v>
      </c>
      <c r="U166" s="22">
        <f>BALANCE!U288+BALANCE!U320+BALANCE!U352</f>
        <v>0</v>
      </c>
      <c r="V166" s="22">
        <f>BALANCE!V288+BALANCE!V320+BALANCE!V352</f>
        <v>0</v>
      </c>
      <c r="W166" s="22">
        <f>BALANCE!W288+BALANCE!W320+BALANCE!W352</f>
        <v>0</v>
      </c>
      <c r="X166" s="22">
        <f>BALANCE!X288+BALANCE!X320+BALANCE!X352</f>
        <v>0</v>
      </c>
      <c r="Y166" s="22">
        <f>BALANCE!Y288+BALANCE!Y320+BALANCE!Y352</f>
        <v>0</v>
      </c>
      <c r="Z166" s="22">
        <f>BALANCE!Z288+BALANCE!Z320+BALANCE!Z352</f>
        <v>1.86191</v>
      </c>
      <c r="AA166" s="22">
        <f>BALANCE!AA288+BALANCE!AA320+BALANCE!AA352</f>
        <v>0</v>
      </c>
      <c r="AB166" s="22">
        <f>BALANCE!AB288+BALANCE!AB320+BALANCE!AB352</f>
        <v>13.294979999999999</v>
      </c>
      <c r="AC166" s="22">
        <f>BALANCE!AC288+BALANCE!AC320+BALANCE!AC352</f>
        <v>0</v>
      </c>
      <c r="AD166" s="22">
        <f>BALANCE!AD288+BALANCE!AD320+BALANCE!AD352</f>
        <v>19.87426</v>
      </c>
      <c r="AE166" s="22">
        <f>BALANCE!AE288+BALANCE!AE320+BALANCE!AE352</f>
        <v>1280.5488</v>
      </c>
      <c r="AF166" s="22">
        <f>BALANCE!AF288+BALANCE!AF320+BALANCE!AF352</f>
        <v>51.653399999999998</v>
      </c>
      <c r="AG166" s="22">
        <f>BALANCE!AG288+BALANCE!AG320+BALANCE!AG352</f>
        <v>9.0643000000000011</v>
      </c>
      <c r="AH166" s="22">
        <f>BALANCE!AH288+BALANCE!AH320+BALANCE!AH352</f>
        <v>0</v>
      </c>
      <c r="AI166" s="22">
        <f>BALANCE!AI288+BALANCE!AI320+BALANCE!AI352</f>
        <v>0</v>
      </c>
      <c r="AJ166" s="383">
        <f>BALANCE!AJ288+BALANCE!AJ320+BALANCE!AJ352</f>
        <v>1219.8311000000001</v>
      </c>
    </row>
    <row r="167" spans="2:36" x14ac:dyDescent="0.25">
      <c r="B167" s="38" t="s">
        <v>671</v>
      </c>
      <c r="C167" s="189" t="s">
        <v>1112</v>
      </c>
      <c r="D167" s="22">
        <f>BALANCE!D289+BALANCE!D321+BALANCE!D353</f>
        <v>163.15671</v>
      </c>
      <c r="E167" s="22">
        <f>BALANCE!E289+BALANCE!E321+BALANCE!E353</f>
        <v>2125.5893799999999</v>
      </c>
      <c r="F167" s="22">
        <f>BALANCE!F289+BALANCE!F321+BALANCE!F353</f>
        <v>580.27180999999996</v>
      </c>
      <c r="G167" s="22">
        <f>BALANCE!G289+BALANCE!G321+BALANCE!G353</f>
        <v>70.170749999999998</v>
      </c>
      <c r="H167" s="22">
        <f>BALANCE!H289+BALANCE!H321+BALANCE!H353</f>
        <v>2939.1886500000001</v>
      </c>
      <c r="I167" s="22">
        <f>BALANCE!I289+BALANCE!I321+BALANCE!I353</f>
        <v>34.049259999999997</v>
      </c>
      <c r="J167" s="22">
        <f>BALANCE!J289+BALANCE!J321+BALANCE!J353</f>
        <v>26.387799999999999</v>
      </c>
      <c r="K167" s="22">
        <f>BALANCE!K289+BALANCE!K321+BALANCE!K353</f>
        <v>0</v>
      </c>
      <c r="L167" s="22">
        <f>BALANCE!L289+BALANCE!L321+BALANCE!L353</f>
        <v>0</v>
      </c>
      <c r="M167" s="22">
        <f>BALANCE!M289+BALANCE!M321+BALANCE!M353</f>
        <v>33.101370000000003</v>
      </c>
      <c r="N167" s="22">
        <f>BALANCE!N289+BALANCE!N321+BALANCE!N353</f>
        <v>121.8535</v>
      </c>
      <c r="O167" s="22">
        <f>BALANCE!O289+BALANCE!O321+BALANCE!O353</f>
        <v>120.48674000000001</v>
      </c>
      <c r="P167" s="22">
        <f>BALANCE!P289+BALANCE!P321+BALANCE!P353</f>
        <v>15.426019999999999</v>
      </c>
      <c r="Q167" s="22">
        <f>BALANCE!Q289+BALANCE!Q321+BALANCE!Q353</f>
        <v>7.7954499999999998</v>
      </c>
      <c r="R167" s="22">
        <f>BALANCE!R289+BALANCE!R321+BALANCE!R353</f>
        <v>359.10014000000007</v>
      </c>
      <c r="S167" s="22">
        <f>BALANCE!S289+BALANCE!S321+BALANCE!S353</f>
        <v>8.8592499999999994</v>
      </c>
      <c r="T167" s="22">
        <f>BALANCE!T289+BALANCE!T321+BALANCE!T353</f>
        <v>0</v>
      </c>
      <c r="U167" s="22">
        <f>BALANCE!U289+BALANCE!U321+BALANCE!U353</f>
        <v>0</v>
      </c>
      <c r="V167" s="22">
        <f>BALANCE!V289+BALANCE!V321+BALANCE!V353</f>
        <v>1.2189700000000001</v>
      </c>
      <c r="W167" s="22">
        <f>BALANCE!W289+BALANCE!W321+BALANCE!W353</f>
        <v>0</v>
      </c>
      <c r="X167" s="22">
        <f>BALANCE!X289+BALANCE!X321+BALANCE!X353</f>
        <v>0</v>
      </c>
      <c r="Y167" s="22">
        <f>BALANCE!Y289+BALANCE!Y321+BALANCE!Y353</f>
        <v>0</v>
      </c>
      <c r="Z167" s="22">
        <f>BALANCE!Z289+BALANCE!Z321+BALANCE!Z353</f>
        <v>4.9287400000000003</v>
      </c>
      <c r="AA167" s="22">
        <f>BALANCE!AA289+BALANCE!AA321+BALANCE!AA353</f>
        <v>0</v>
      </c>
      <c r="AB167" s="22">
        <f>BALANCE!AB289+BALANCE!AB321+BALANCE!AB353</f>
        <v>41.070369999999997</v>
      </c>
      <c r="AC167" s="22">
        <f>BALANCE!AC289+BALANCE!AC321+BALANCE!AC353</f>
        <v>0</v>
      </c>
      <c r="AD167" s="22">
        <f>BALANCE!AD289+BALANCE!AD321+BALANCE!AD353</f>
        <v>56.077329999999996</v>
      </c>
      <c r="AE167" s="22">
        <f>BALANCE!AE289+BALANCE!AE321+BALANCE!AE353</f>
        <v>3354.3661200000001</v>
      </c>
      <c r="AF167" s="22">
        <f>BALANCE!AF289+BALANCE!AF321+BALANCE!AF353</f>
        <v>121.8535</v>
      </c>
      <c r="AG167" s="22">
        <f>BALANCE!AG289+BALANCE!AG321+BALANCE!AG353</f>
        <v>34.320340000000002</v>
      </c>
      <c r="AH167" s="22">
        <f>BALANCE!AH289+BALANCE!AH321+BALANCE!AH353</f>
        <v>0</v>
      </c>
      <c r="AI167" s="22">
        <f>BALANCE!AI289+BALANCE!AI321+BALANCE!AI353</f>
        <v>0</v>
      </c>
      <c r="AJ167" s="383">
        <f>BALANCE!AJ289+BALANCE!AJ321+BALANCE!AJ353</f>
        <v>3198.1922799999993</v>
      </c>
    </row>
    <row r="168" spans="2:36" x14ac:dyDescent="0.25">
      <c r="B168" s="38" t="s">
        <v>672</v>
      </c>
      <c r="C168" s="189" t="s">
        <v>1113</v>
      </c>
      <c r="D168" s="22">
        <f>BALANCE!D290+BALANCE!D322+BALANCE!D354</f>
        <v>30.504860000000001</v>
      </c>
      <c r="E168" s="22">
        <f>BALANCE!E290+BALANCE!E322+BALANCE!E354</f>
        <v>969.08869000000004</v>
      </c>
      <c r="F168" s="22">
        <f>BALANCE!F290+BALANCE!F322+BALANCE!F354</f>
        <v>166.82073</v>
      </c>
      <c r="G168" s="22">
        <f>BALANCE!G290+BALANCE!G322+BALANCE!G354</f>
        <v>2.5158999999999998</v>
      </c>
      <c r="H168" s="22">
        <f>BALANCE!H290+BALANCE!H322+BALANCE!H354</f>
        <v>1168.9301800000001</v>
      </c>
      <c r="I168" s="22">
        <f>BALANCE!I290+BALANCE!I322+BALANCE!I354</f>
        <v>180.68082000000001</v>
      </c>
      <c r="J168" s="22">
        <f>BALANCE!J290+BALANCE!J322+BALANCE!J354</f>
        <v>581.22277999999994</v>
      </c>
      <c r="K168" s="22">
        <f>BALANCE!K290+BALANCE!K322+BALANCE!K354</f>
        <v>0</v>
      </c>
      <c r="L168" s="22">
        <f>BALANCE!L290+BALANCE!L322+BALANCE!L354</f>
        <v>0</v>
      </c>
      <c r="M168" s="22">
        <f>BALANCE!M290+BALANCE!M322+BALANCE!M354</f>
        <v>9.1999999999999998E-2</v>
      </c>
      <c r="N168" s="22">
        <f>BALANCE!N290+BALANCE!N322+BALANCE!N354</f>
        <v>42.785879999999999</v>
      </c>
      <c r="O168" s="22">
        <f>BALANCE!O290+BALANCE!O322+BALANCE!O354</f>
        <v>6.6643699999999999</v>
      </c>
      <c r="P168" s="22">
        <f>BALANCE!P290+BALANCE!P322+BALANCE!P354</f>
        <v>1.8590599999999999</v>
      </c>
      <c r="Q168" s="22">
        <f>BALANCE!Q290+BALANCE!Q322+BALANCE!Q354</f>
        <v>5.0628599999999997</v>
      </c>
      <c r="R168" s="22">
        <f>BALANCE!R290+BALANCE!R322+BALANCE!R354</f>
        <v>818.36776999999984</v>
      </c>
      <c r="S168" s="22">
        <f>BALANCE!S290+BALANCE!S322+BALANCE!S354</f>
        <v>2.07986</v>
      </c>
      <c r="T168" s="22">
        <f>BALANCE!T290+BALANCE!T322+BALANCE!T354</f>
        <v>5.0000000000000001E-3</v>
      </c>
      <c r="U168" s="22">
        <f>BALANCE!U290+BALANCE!U322+BALANCE!U354</f>
        <v>0</v>
      </c>
      <c r="V168" s="22">
        <f>BALANCE!V290+BALANCE!V322+BALANCE!V354</f>
        <v>1E-3</v>
      </c>
      <c r="W168" s="22">
        <f>BALANCE!W290+BALANCE!W322+BALANCE!W354</f>
        <v>4.0000000000000001E-3</v>
      </c>
      <c r="X168" s="22">
        <f>BALANCE!X290+BALANCE!X322+BALANCE!X354</f>
        <v>1E-3</v>
      </c>
      <c r="Y168" s="22">
        <f>BALANCE!Y290+BALANCE!Y322+BALANCE!Y354</f>
        <v>0</v>
      </c>
      <c r="Z168" s="22">
        <f>BALANCE!Z290+BALANCE!Z322+BALANCE!Z354</f>
        <v>5.2026500000000002</v>
      </c>
      <c r="AA168" s="22">
        <f>BALANCE!AA290+BALANCE!AA322+BALANCE!AA354</f>
        <v>0</v>
      </c>
      <c r="AB168" s="22">
        <f>BALANCE!AB290+BALANCE!AB322+BALANCE!AB354</f>
        <v>5.10541</v>
      </c>
      <c r="AC168" s="22">
        <f>BALANCE!AC290+BALANCE!AC322+BALANCE!AC354</f>
        <v>0</v>
      </c>
      <c r="AD168" s="22">
        <f>BALANCE!AD290+BALANCE!AD322+BALANCE!AD354</f>
        <v>12.39892</v>
      </c>
      <c r="AE168" s="22">
        <f>BALANCE!AE290+BALANCE!AE322+BALANCE!AE354</f>
        <v>1999.69687</v>
      </c>
      <c r="AF168" s="22">
        <f>BALANCE!AF290+BALANCE!AF322+BALANCE!AF354</f>
        <v>42.785879999999999</v>
      </c>
      <c r="AG168" s="22">
        <f>BALANCE!AG290+BALANCE!AG322+BALANCE!AG354</f>
        <v>9.2999999999999999E-2</v>
      </c>
      <c r="AH168" s="22">
        <f>BALANCE!AH290+BALANCE!AH322+BALANCE!AH354</f>
        <v>0</v>
      </c>
      <c r="AI168" s="22">
        <f>BALANCE!AI290+BALANCE!AI322+BALANCE!AI354</f>
        <v>0</v>
      </c>
      <c r="AJ168" s="383">
        <f>BALANCE!AJ290+BALANCE!AJ322+BALANCE!AJ354</f>
        <v>1956.81799</v>
      </c>
    </row>
    <row r="169" spans="2:36" x14ac:dyDescent="0.25">
      <c r="B169" s="15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22"/>
      <c r="Y169" s="22"/>
      <c r="Z169" s="22"/>
      <c r="AA169" s="22"/>
      <c r="AB169" s="22"/>
      <c r="AC169" s="22"/>
      <c r="AD169" s="22"/>
      <c r="AE169" s="22"/>
      <c r="AF169" s="22"/>
      <c r="AG169" s="22"/>
      <c r="AH169" s="22"/>
      <c r="AI169" s="22"/>
      <c r="AJ169" s="383"/>
    </row>
    <row r="170" spans="2:36" x14ac:dyDescent="0.25">
      <c r="B170" s="31"/>
      <c r="C170" s="192" t="s">
        <v>1848</v>
      </c>
      <c r="D170" s="21">
        <f>SUM(D171:D175)</f>
        <v>1731.6979299999998</v>
      </c>
      <c r="E170" s="21">
        <f t="shared" ref="E170:AI170" si="23">SUM(E171:E175)</f>
        <v>1047.7866700000002</v>
      </c>
      <c r="F170" s="21">
        <f t="shared" si="23"/>
        <v>3390.5686600000004</v>
      </c>
      <c r="G170" s="21">
        <f t="shared" si="23"/>
        <v>132.27454999999998</v>
      </c>
      <c r="H170" s="21">
        <f t="shared" si="23"/>
        <v>6302.3278100000007</v>
      </c>
      <c r="I170" s="21">
        <f t="shared" si="23"/>
        <v>247.09499999999997</v>
      </c>
      <c r="J170" s="21">
        <f t="shared" si="23"/>
        <v>0</v>
      </c>
      <c r="K170" s="21">
        <f t="shared" si="23"/>
        <v>0</v>
      </c>
      <c r="L170" s="21">
        <f>SUM(L171:L175)</f>
        <v>0</v>
      </c>
      <c r="M170" s="21">
        <f t="shared" si="23"/>
        <v>1.7000000000000001E-2</v>
      </c>
      <c r="N170" s="21">
        <f t="shared" si="23"/>
        <v>93.438040000000001</v>
      </c>
      <c r="O170" s="21">
        <f t="shared" si="23"/>
        <v>476.53688</v>
      </c>
      <c r="P170" s="21">
        <f t="shared" si="23"/>
        <v>44.249740000000003</v>
      </c>
      <c r="Q170" s="21">
        <f t="shared" si="23"/>
        <v>1795.18156</v>
      </c>
      <c r="R170" s="21">
        <f t="shared" si="23"/>
        <v>2656.5182199999999</v>
      </c>
      <c r="S170" s="21">
        <f>SUM(S171:S175)</f>
        <v>404.41132999999996</v>
      </c>
      <c r="T170" s="21">
        <f t="shared" si="23"/>
        <v>0.60497000000000001</v>
      </c>
      <c r="U170" s="21">
        <f t="shared" si="23"/>
        <v>508.97478999999998</v>
      </c>
      <c r="V170" s="21">
        <f t="shared" si="23"/>
        <v>15.430690000000002</v>
      </c>
      <c r="W170" s="21">
        <f t="shared" si="23"/>
        <v>57.149420000000006</v>
      </c>
      <c r="X170" s="21">
        <f t="shared" si="23"/>
        <v>134.24769000000001</v>
      </c>
      <c r="Y170" s="21">
        <f t="shared" si="23"/>
        <v>595.27050999999994</v>
      </c>
      <c r="Z170" s="21">
        <f t="shared" si="23"/>
        <v>18.744800000000001</v>
      </c>
      <c r="AA170" s="21">
        <f t="shared" si="23"/>
        <v>3493.8295399999997</v>
      </c>
      <c r="AB170" s="21">
        <f t="shared" si="23"/>
        <v>1668.00496</v>
      </c>
      <c r="AC170" s="21">
        <f>SUM(AC171:AC175)</f>
        <v>2726.9462899999999</v>
      </c>
      <c r="AD170" s="21">
        <f t="shared" si="23"/>
        <v>9623.61499</v>
      </c>
      <c r="AE170" s="21">
        <f t="shared" si="23"/>
        <v>18582.461019999999</v>
      </c>
      <c r="AF170" s="21">
        <f t="shared" si="23"/>
        <v>93.438040000000001</v>
      </c>
      <c r="AG170" s="21">
        <f t="shared" si="23"/>
        <v>15.447690000000001</v>
      </c>
      <c r="AH170" s="21">
        <f t="shared" si="23"/>
        <v>0</v>
      </c>
      <c r="AI170" s="21">
        <f t="shared" si="23"/>
        <v>6816.0463399999999</v>
      </c>
      <c r="AJ170" s="382">
        <f>SUM(AJ171:AJ175)</f>
        <v>11657.528949999998</v>
      </c>
    </row>
    <row r="171" spans="2:36" x14ac:dyDescent="0.25">
      <c r="B171" s="97" t="s">
        <v>683</v>
      </c>
      <c r="C171" s="9" t="s">
        <v>623</v>
      </c>
      <c r="D171" s="22">
        <f>BALANCE!D292+BALANCE!D324+BALANCE!D356</f>
        <v>167.91910999999999</v>
      </c>
      <c r="E171" s="22">
        <f>BALANCE!E292+BALANCE!E324+BALANCE!E356</f>
        <v>59.824219999999997</v>
      </c>
      <c r="F171" s="22">
        <f>BALANCE!F292+BALANCE!F324+BALANCE!F356</f>
        <v>32.933459999999997</v>
      </c>
      <c r="G171" s="22">
        <f>BALANCE!G292+BALANCE!G324+BALANCE!G356</f>
        <v>0</v>
      </c>
      <c r="H171" s="22">
        <f>BALANCE!H292+BALANCE!H324+BALANCE!H356</f>
        <v>260.67678999999998</v>
      </c>
      <c r="I171" s="22">
        <f>BALANCE!I292+BALANCE!I324+BALANCE!I356</f>
        <v>0</v>
      </c>
      <c r="J171" s="22">
        <f>BALANCE!J292+BALANCE!J324+BALANCE!J356</f>
        <v>0</v>
      </c>
      <c r="K171" s="22">
        <f>BALANCE!K292+BALANCE!K324+BALANCE!K356</f>
        <v>0</v>
      </c>
      <c r="L171" s="22">
        <f>BALANCE!L292+BALANCE!L324+BALANCE!L356</f>
        <v>0</v>
      </c>
      <c r="M171" s="22">
        <f>BALANCE!M292+BALANCE!M324+BALANCE!M356</f>
        <v>0</v>
      </c>
      <c r="N171" s="22">
        <f>BALANCE!N292+BALANCE!N324+BALANCE!N356</f>
        <v>0</v>
      </c>
      <c r="O171" s="22">
        <f>BALANCE!O292+BALANCE!O324+BALANCE!O356</f>
        <v>35.656590000000001</v>
      </c>
      <c r="P171" s="22">
        <f>BALANCE!P292+BALANCE!P324+BALANCE!P356</f>
        <v>0</v>
      </c>
      <c r="Q171" s="22">
        <f>BALANCE!Q292+BALANCE!Q324+BALANCE!Q356</f>
        <v>0</v>
      </c>
      <c r="R171" s="22">
        <f>BALANCE!R292+BALANCE!R324+BALANCE!R356</f>
        <v>35.656590000000001</v>
      </c>
      <c r="S171" s="22">
        <f>BALANCE!S292+BALANCE!S324+BALANCE!S356</f>
        <v>35.358350000000002</v>
      </c>
      <c r="T171" s="22">
        <f>BALANCE!T292+BALANCE!T324+BALANCE!T356</f>
        <v>0</v>
      </c>
      <c r="U171" s="22">
        <f>BALANCE!U292+BALANCE!U324+BALANCE!U356</f>
        <v>5.7779500000000006</v>
      </c>
      <c r="V171" s="22">
        <f>BALANCE!V292+BALANCE!V324+BALANCE!V356</f>
        <v>2.1425099999999997</v>
      </c>
      <c r="W171" s="22">
        <f>BALANCE!W292+BALANCE!W324+BALANCE!W356</f>
        <v>7.0634899999999998</v>
      </c>
      <c r="X171" s="22">
        <f>BALANCE!X292+BALANCE!X324+BALANCE!X356</f>
        <v>0</v>
      </c>
      <c r="Y171" s="22">
        <f>BALANCE!Y292+BALANCE!Y324+BALANCE!Y356</f>
        <v>0.52600000000000002</v>
      </c>
      <c r="Z171" s="22">
        <f>BALANCE!Z292+BALANCE!Z324+BALANCE!Z356</f>
        <v>1.4434199999999999</v>
      </c>
      <c r="AA171" s="22">
        <f>BALANCE!AA292+BALANCE!AA324+BALANCE!AA356</f>
        <v>101.67641</v>
      </c>
      <c r="AB171" s="22">
        <f>BALANCE!AB292+BALANCE!AB324+BALANCE!AB356</f>
        <v>0</v>
      </c>
      <c r="AC171" s="22">
        <f>BALANCE!AC292+BALANCE!AC324+BALANCE!AC356</f>
        <v>0</v>
      </c>
      <c r="AD171" s="22">
        <f>BALANCE!AD292+BALANCE!AD324+BALANCE!AD356</f>
        <v>153.98812999999998</v>
      </c>
      <c r="AE171" s="22">
        <f>BALANCE!AE292+BALANCE!AE324+BALANCE!AE356</f>
        <v>450.32150999999993</v>
      </c>
      <c r="AF171" s="22">
        <f>BALANCE!AF292+BALANCE!AF324+BALANCE!AF356</f>
        <v>0</v>
      </c>
      <c r="AG171" s="22">
        <f>BALANCE!AG292+BALANCE!AG324+BALANCE!AG356</f>
        <v>2.1425099999999997</v>
      </c>
      <c r="AH171" s="22">
        <f>BALANCE!AH292+BALANCE!AH324+BALANCE!AH356</f>
        <v>0</v>
      </c>
      <c r="AI171" s="22">
        <f>BALANCE!AI292+BALANCE!AI324+BALANCE!AI356</f>
        <v>102.20241</v>
      </c>
      <c r="AJ171" s="383">
        <f>BALANCE!AJ292+BALANCE!AJ324+BALANCE!AJ356</f>
        <v>345.97658999999993</v>
      </c>
    </row>
    <row r="172" spans="2:36" x14ac:dyDescent="0.25">
      <c r="B172" s="38" t="s">
        <v>684</v>
      </c>
      <c r="C172" s="9" t="s">
        <v>625</v>
      </c>
      <c r="D172" s="22">
        <f>BALANCE!D293+BALANCE!D325+BALANCE!D357</f>
        <v>482.07146</v>
      </c>
      <c r="E172" s="22">
        <f>BALANCE!E293+BALANCE!E325+BALANCE!E357</f>
        <v>282.98942000000005</v>
      </c>
      <c r="F172" s="22">
        <f>BALANCE!F293+BALANCE!F325+BALANCE!F357</f>
        <v>1222.3026199999999</v>
      </c>
      <c r="G172" s="22">
        <f>BALANCE!G293+BALANCE!G325+BALANCE!G357</f>
        <v>43.393859999999997</v>
      </c>
      <c r="H172" s="22">
        <f>BALANCE!H293+BALANCE!H325+BALANCE!H357</f>
        <v>2030.7573600000001</v>
      </c>
      <c r="I172" s="22">
        <f>BALANCE!I293+BALANCE!I325+BALANCE!I357</f>
        <v>23.064520000000002</v>
      </c>
      <c r="J172" s="22">
        <f>BALANCE!J293+BALANCE!J325+BALANCE!J357</f>
        <v>0</v>
      </c>
      <c r="K172" s="22">
        <f>BALANCE!K293+BALANCE!K325+BALANCE!K357</f>
        <v>0</v>
      </c>
      <c r="L172" s="22">
        <f>BALANCE!L293+BALANCE!L325+BALANCE!L357</f>
        <v>0</v>
      </c>
      <c r="M172" s="22">
        <f>BALANCE!M293+BALANCE!M325+BALANCE!M357</f>
        <v>0</v>
      </c>
      <c r="N172" s="22">
        <f>BALANCE!N293+BALANCE!N325+BALANCE!N357</f>
        <v>22.34939</v>
      </c>
      <c r="O172" s="22">
        <f>BALANCE!O293+BALANCE!O325+BALANCE!O357</f>
        <v>37.862679999999997</v>
      </c>
      <c r="P172" s="22">
        <f>BALANCE!P293+BALANCE!P325+BALANCE!P357</f>
        <v>6.3018799999999997</v>
      </c>
      <c r="Q172" s="22">
        <f>BALANCE!Q293+BALANCE!Q325+BALANCE!Q357</f>
        <v>635.57339000000002</v>
      </c>
      <c r="R172" s="22">
        <f>BALANCE!R293+BALANCE!R325+BALANCE!R357</f>
        <v>725.15185999999994</v>
      </c>
      <c r="S172" s="22">
        <f>BALANCE!S293+BALANCE!S325+BALANCE!S357</f>
        <v>0</v>
      </c>
      <c r="T172" s="22">
        <f>BALANCE!T293+BALANCE!T325+BALANCE!T357</f>
        <v>0.32246999999999998</v>
      </c>
      <c r="U172" s="22">
        <f>BALANCE!U293+BALANCE!U325+BALANCE!U357</f>
        <v>62.039160000000003</v>
      </c>
      <c r="V172" s="22">
        <f>BALANCE!V293+BALANCE!V325+BALANCE!V357</f>
        <v>2.4329300000000003</v>
      </c>
      <c r="W172" s="22">
        <f>BALANCE!W293+BALANCE!W325+BALANCE!W357</f>
        <v>13.488580000000001</v>
      </c>
      <c r="X172" s="22">
        <f>BALANCE!X293+BALANCE!X325+BALANCE!X357</f>
        <v>3.4247000000000001</v>
      </c>
      <c r="Y172" s="22">
        <f>BALANCE!Y293+BALANCE!Y325+BALANCE!Y357</f>
        <v>198.93985000000001</v>
      </c>
      <c r="Z172" s="22">
        <f>BALANCE!Z293+BALANCE!Z325+BALANCE!Z357</f>
        <v>2.8106599999999999</v>
      </c>
      <c r="AA172" s="22">
        <f>BALANCE!AA293+BALANCE!AA325+BALANCE!AA357</f>
        <v>291.10364000000004</v>
      </c>
      <c r="AB172" s="22">
        <f>BALANCE!AB293+BALANCE!AB325+BALANCE!AB357</f>
        <v>70.339580000000012</v>
      </c>
      <c r="AC172" s="22">
        <f>BALANCE!AC293+BALANCE!AC325+BALANCE!AC357</f>
        <v>307.58836000000002</v>
      </c>
      <c r="AD172" s="22">
        <f>BALANCE!AD293+BALANCE!AD325+BALANCE!AD357</f>
        <v>952.48993000000007</v>
      </c>
      <c r="AE172" s="22">
        <f>BALANCE!AE293+BALANCE!AE325+BALANCE!AE357</f>
        <v>3708.3991499999993</v>
      </c>
      <c r="AF172" s="22">
        <f>BALANCE!AF293+BALANCE!AF325+BALANCE!AF357</f>
        <v>22.34939</v>
      </c>
      <c r="AG172" s="22">
        <f>BALANCE!AG293+BALANCE!AG325+BALANCE!AG357</f>
        <v>2.4329300000000003</v>
      </c>
      <c r="AH172" s="22">
        <f>BALANCE!AH293+BALANCE!AH325+BALANCE!AH357</f>
        <v>0</v>
      </c>
      <c r="AI172" s="22">
        <f>BALANCE!AI293+BALANCE!AI325+BALANCE!AI357</f>
        <v>797.6318500000001</v>
      </c>
      <c r="AJ172" s="383">
        <f>BALANCE!AJ293+BALANCE!AJ325+BALANCE!AJ357</f>
        <v>2885.9849800000002</v>
      </c>
    </row>
    <row r="173" spans="2:36" x14ac:dyDescent="0.25">
      <c r="B173" s="38" t="s">
        <v>685</v>
      </c>
      <c r="C173" s="9" t="s">
        <v>627</v>
      </c>
      <c r="D173" s="22">
        <f>BALANCE!D294+BALANCE!D326+BALANCE!D358</f>
        <v>1060.9071799999999</v>
      </c>
      <c r="E173" s="22">
        <f>BALANCE!E294+BALANCE!E326+BALANCE!E358</f>
        <v>186.92946000000001</v>
      </c>
      <c r="F173" s="22">
        <f>BALANCE!F294+BALANCE!F326+BALANCE!F358</f>
        <v>1895.4181800000001</v>
      </c>
      <c r="G173" s="22">
        <f>BALANCE!G294+BALANCE!G326+BALANCE!G358</f>
        <v>72.651809999999998</v>
      </c>
      <c r="H173" s="22">
        <f>BALANCE!H294+BALANCE!H326+BALANCE!H358</f>
        <v>3215.90663</v>
      </c>
      <c r="I173" s="22">
        <f>BALANCE!I294+BALANCE!I326+BALANCE!I358</f>
        <v>49.06091</v>
      </c>
      <c r="J173" s="22">
        <f>BALANCE!J294+BALANCE!J326+BALANCE!J358</f>
        <v>0</v>
      </c>
      <c r="K173" s="22">
        <f>BALANCE!K294+BALANCE!K326+BALANCE!K358</f>
        <v>0</v>
      </c>
      <c r="L173" s="22">
        <f>BALANCE!L294+BALANCE!L326+BALANCE!L358</f>
        <v>0</v>
      </c>
      <c r="M173" s="22">
        <f>BALANCE!M294+BALANCE!M326+BALANCE!M358</f>
        <v>0</v>
      </c>
      <c r="N173" s="22">
        <f>BALANCE!N294+BALANCE!N326+BALANCE!N358</f>
        <v>13.154870000000001</v>
      </c>
      <c r="O173" s="22">
        <f>BALANCE!O294+BALANCE!O326+BALANCE!O358</f>
        <v>122.02349</v>
      </c>
      <c r="P173" s="22">
        <f>BALANCE!P294+BALANCE!P326+BALANCE!P358</f>
        <v>14.97334</v>
      </c>
      <c r="Q173" s="22">
        <f>BALANCE!Q294+BALANCE!Q326+BALANCE!Q358</f>
        <v>1000.0929400000001</v>
      </c>
      <c r="R173" s="22">
        <f>BALANCE!R294+BALANCE!R326+BALANCE!R358</f>
        <v>1199.3055499999998</v>
      </c>
      <c r="S173" s="22">
        <f>BALANCE!S294+BALANCE!S326+BALANCE!S358</f>
        <v>89.720110000000005</v>
      </c>
      <c r="T173" s="22">
        <f>BALANCE!T294+BALANCE!T326+BALANCE!T358</f>
        <v>0.28249999999999997</v>
      </c>
      <c r="U173" s="22">
        <f>BALANCE!U294+BALANCE!U326+BALANCE!U358</f>
        <v>59.402529999999999</v>
      </c>
      <c r="V173" s="22">
        <f>BALANCE!V294+BALANCE!V326+BALANCE!V358</f>
        <v>1.66079</v>
      </c>
      <c r="W173" s="22">
        <f>BALANCE!W294+BALANCE!W326+BALANCE!W358</f>
        <v>15.01641</v>
      </c>
      <c r="X173" s="22">
        <f>BALANCE!X294+BALANCE!X326+BALANCE!X358</f>
        <v>9.0275400000000001</v>
      </c>
      <c r="Y173" s="22">
        <f>BALANCE!Y294+BALANCE!Y326+BALANCE!Y358</f>
        <v>336.26907</v>
      </c>
      <c r="Z173" s="22">
        <f>BALANCE!Z294+BALANCE!Z326+BALANCE!Z358</f>
        <v>1.2356400000000001</v>
      </c>
      <c r="AA173" s="22">
        <f>BALANCE!AA294+BALANCE!AA326+BALANCE!AA358</f>
        <v>387.82144999999997</v>
      </c>
      <c r="AB173" s="22">
        <f>BALANCE!AB294+BALANCE!AB326+BALANCE!AB358</f>
        <v>171.92364999999998</v>
      </c>
      <c r="AC173" s="22">
        <f>BALANCE!AC294+BALANCE!AC326+BALANCE!AC358</f>
        <v>701.98989000000006</v>
      </c>
      <c r="AD173" s="22">
        <f>BALANCE!AD294+BALANCE!AD326+BALANCE!AD358</f>
        <v>1774.3495800000001</v>
      </c>
      <c r="AE173" s="22">
        <f>BALANCE!AE294+BALANCE!AE326+BALANCE!AE358</f>
        <v>6189.5617599999996</v>
      </c>
      <c r="AF173" s="22">
        <f>BALANCE!AF294+BALANCE!AF326+BALANCE!AF358</f>
        <v>13.154870000000001</v>
      </c>
      <c r="AG173" s="22">
        <f>BALANCE!AG294+BALANCE!AG326+BALANCE!AG358</f>
        <v>1.66079</v>
      </c>
      <c r="AH173" s="22">
        <f>BALANCE!AH294+BALANCE!AH326+BALANCE!AH358</f>
        <v>0</v>
      </c>
      <c r="AI173" s="22">
        <f>BALANCE!AI294+BALANCE!AI326+BALANCE!AI358</f>
        <v>1426.0804099999998</v>
      </c>
      <c r="AJ173" s="383">
        <f>BALANCE!AJ294+BALANCE!AJ326+BALANCE!AJ358</f>
        <v>4748.6656899999998</v>
      </c>
    </row>
    <row r="174" spans="2:36" x14ac:dyDescent="0.25">
      <c r="B174" s="38" t="s">
        <v>686</v>
      </c>
      <c r="C174" s="9" t="s">
        <v>629</v>
      </c>
      <c r="D174" s="22">
        <f>BALANCE!D295+BALANCE!D327+BALANCE!D359</f>
        <v>9.22532</v>
      </c>
      <c r="E174" s="22">
        <f>BALANCE!E295+BALANCE!E327+BALANCE!E359</f>
        <v>96.397850000000005</v>
      </c>
      <c r="F174" s="22">
        <f>BALANCE!F295+BALANCE!F327+BALANCE!F359</f>
        <v>217.35497999999998</v>
      </c>
      <c r="G174" s="22">
        <f>BALANCE!G295+BALANCE!G327+BALANCE!G359</f>
        <v>13.03327</v>
      </c>
      <c r="H174" s="22">
        <f>BALANCE!H295+BALANCE!H327+BALANCE!H359</f>
        <v>336.01141999999999</v>
      </c>
      <c r="I174" s="22">
        <f>BALANCE!I295+BALANCE!I327+BALANCE!I359</f>
        <v>56.672219999999996</v>
      </c>
      <c r="J174" s="22">
        <f>BALANCE!J295+BALANCE!J327+BALANCE!J359</f>
        <v>0</v>
      </c>
      <c r="K174" s="22">
        <f>BALANCE!K295+BALANCE!K327+BALANCE!K359</f>
        <v>0</v>
      </c>
      <c r="L174" s="22">
        <f>BALANCE!L295+BALANCE!L327+BALANCE!L359</f>
        <v>0</v>
      </c>
      <c r="M174" s="22">
        <f>BALANCE!M295+BALANCE!M327+BALANCE!M359</f>
        <v>0</v>
      </c>
      <c r="N174" s="22">
        <f>BALANCE!N295+BALANCE!N327+BALANCE!N359</f>
        <v>6.9906900000000007</v>
      </c>
      <c r="O174" s="22">
        <f>BALANCE!O295+BALANCE!O327+BALANCE!O359</f>
        <v>266.56939</v>
      </c>
      <c r="P174" s="22">
        <f>BALANCE!P295+BALANCE!P327+BALANCE!P359</f>
        <v>4.1617600000000001</v>
      </c>
      <c r="Q174" s="22">
        <f>BALANCE!Q295+BALANCE!Q327+BALANCE!Q359</f>
        <v>133.08422000000002</v>
      </c>
      <c r="R174" s="22">
        <f>BALANCE!R295+BALANCE!R327+BALANCE!R359</f>
        <v>467.47827999999998</v>
      </c>
      <c r="S174" s="22">
        <f>BALANCE!S295+BALANCE!S327+BALANCE!S359</f>
        <v>131.19483</v>
      </c>
      <c r="T174" s="22">
        <f>BALANCE!T295+BALANCE!T327+BALANCE!T359</f>
        <v>0</v>
      </c>
      <c r="U174" s="22">
        <f>BALANCE!U295+BALANCE!U327+BALANCE!U359</f>
        <v>98.034140000000008</v>
      </c>
      <c r="V174" s="22">
        <f>BALANCE!V295+BALANCE!V327+BALANCE!V359</f>
        <v>3.3881299999999999</v>
      </c>
      <c r="W174" s="22">
        <f>BALANCE!W295+BALANCE!W327+BALANCE!W359</f>
        <v>16.91094</v>
      </c>
      <c r="X174" s="22">
        <f>BALANCE!X295+BALANCE!X327+BALANCE!X359</f>
        <v>15.41502</v>
      </c>
      <c r="Y174" s="22">
        <f>BALANCE!Y295+BALANCE!Y327+BALANCE!Y359</f>
        <v>59.535590000000006</v>
      </c>
      <c r="Z174" s="22">
        <f>BALANCE!Z295+BALANCE!Z327+BALANCE!Z359</f>
        <v>2.2213699999999998</v>
      </c>
      <c r="AA174" s="22">
        <f>BALANCE!AA295+BALANCE!AA327+BALANCE!AA359</f>
        <v>778.75815</v>
      </c>
      <c r="AB174" s="22">
        <f>BALANCE!AB295+BALANCE!AB327+BALANCE!AB359</f>
        <v>337.38300000000004</v>
      </c>
      <c r="AC174" s="22">
        <f>BALANCE!AC295+BALANCE!AC327+BALANCE!AC359</f>
        <v>892.31216999999992</v>
      </c>
      <c r="AD174" s="22">
        <f>BALANCE!AD295+BALANCE!AD327+BALANCE!AD359</f>
        <v>2335.1533399999998</v>
      </c>
      <c r="AE174" s="22">
        <f>BALANCE!AE295+BALANCE!AE327+BALANCE!AE359</f>
        <v>3138.6430399999999</v>
      </c>
      <c r="AF174" s="22">
        <f>BALANCE!AF295+BALANCE!AF327+BALANCE!AF359</f>
        <v>6.9906900000000007</v>
      </c>
      <c r="AG174" s="22">
        <f>BALANCE!AG295+BALANCE!AG327+BALANCE!AG359</f>
        <v>3.3881299999999999</v>
      </c>
      <c r="AH174" s="22">
        <f>BALANCE!AH295+BALANCE!AH327+BALANCE!AH359</f>
        <v>0</v>
      </c>
      <c r="AI174" s="22">
        <f>BALANCE!AI295+BALANCE!AI327+BALANCE!AI359</f>
        <v>1730.6059099999998</v>
      </c>
      <c r="AJ174" s="383">
        <f>BALANCE!AJ295+BALANCE!AJ327+BALANCE!AJ359</f>
        <v>1397.6583099999996</v>
      </c>
    </row>
    <row r="175" spans="2:36" x14ac:dyDescent="0.25">
      <c r="B175" s="38" t="s">
        <v>687</v>
      </c>
      <c r="C175" s="9" t="s">
        <v>631</v>
      </c>
      <c r="D175" s="22">
        <f>BALANCE!D296+BALANCE!D328+BALANCE!D360</f>
        <v>11.574859999999999</v>
      </c>
      <c r="E175" s="22">
        <f>BALANCE!E296+BALANCE!E328+BALANCE!E360</f>
        <v>421.64571999999998</v>
      </c>
      <c r="F175" s="22">
        <f>BALANCE!F296+BALANCE!F328+BALANCE!F360</f>
        <v>22.559419999999999</v>
      </c>
      <c r="G175" s="22">
        <f>BALANCE!G296+BALANCE!G328+BALANCE!G360</f>
        <v>3.1956100000000003</v>
      </c>
      <c r="H175" s="22">
        <f>BALANCE!H296+BALANCE!H328+BALANCE!H360</f>
        <v>458.97561000000002</v>
      </c>
      <c r="I175" s="22">
        <f>BALANCE!I296+BALANCE!I328+BALANCE!I360</f>
        <v>118.29734999999999</v>
      </c>
      <c r="J175" s="22">
        <f>BALANCE!J296+BALANCE!J328+BALANCE!J360</f>
        <v>0</v>
      </c>
      <c r="K175" s="22">
        <f>BALANCE!K296+BALANCE!K328+BALANCE!K360</f>
        <v>0</v>
      </c>
      <c r="L175" s="22">
        <f>BALANCE!L296+BALANCE!L328+BALANCE!L360</f>
        <v>0</v>
      </c>
      <c r="M175" s="22">
        <f>BALANCE!M296+BALANCE!M328+BALANCE!M360</f>
        <v>1.7000000000000001E-2</v>
      </c>
      <c r="N175" s="22">
        <f>BALANCE!N296+BALANCE!N328+BALANCE!N360</f>
        <v>50.943089999999998</v>
      </c>
      <c r="O175" s="22">
        <f>BALANCE!O296+BALANCE!O328+BALANCE!O360</f>
        <v>14.42473</v>
      </c>
      <c r="P175" s="22">
        <f>BALANCE!P296+BALANCE!P328+BALANCE!P360</f>
        <v>18.812760000000001</v>
      </c>
      <c r="Q175" s="22">
        <f>BALANCE!Q296+BALANCE!Q328+BALANCE!Q360</f>
        <v>26.431009999999997</v>
      </c>
      <c r="R175" s="22">
        <f>BALANCE!R296+BALANCE!R328+BALANCE!R360</f>
        <v>228.92594000000003</v>
      </c>
      <c r="S175" s="22">
        <f>BALANCE!S296+BALANCE!S328+BALANCE!S360</f>
        <v>148.13803999999999</v>
      </c>
      <c r="T175" s="22">
        <f>BALANCE!T296+BALANCE!T328+BALANCE!T360</f>
        <v>0</v>
      </c>
      <c r="U175" s="22">
        <f>BALANCE!U296+BALANCE!U328+BALANCE!U360</f>
        <v>283.72100999999998</v>
      </c>
      <c r="V175" s="22">
        <f>BALANCE!V296+BALANCE!V328+BALANCE!V360</f>
        <v>5.80633</v>
      </c>
      <c r="W175" s="22">
        <f>BALANCE!W296+BALANCE!W328+BALANCE!W360</f>
        <v>4.67</v>
      </c>
      <c r="X175" s="22">
        <f>BALANCE!X296+BALANCE!X328+BALANCE!X360</f>
        <v>106.38043</v>
      </c>
      <c r="Y175" s="22">
        <f>BALANCE!Y296+BALANCE!Y328+BALANCE!Y360</f>
        <v>0</v>
      </c>
      <c r="Z175" s="22">
        <f>BALANCE!Z296+BALANCE!Z328+BALANCE!Z360</f>
        <v>11.033710000000001</v>
      </c>
      <c r="AA175" s="22">
        <f>BALANCE!AA296+BALANCE!AA328+BALANCE!AA360</f>
        <v>1934.4698900000001</v>
      </c>
      <c r="AB175" s="22">
        <f>BALANCE!AB296+BALANCE!AB328+BALANCE!AB360</f>
        <v>1088.3587299999999</v>
      </c>
      <c r="AC175" s="22">
        <f>BALANCE!AC296+BALANCE!AC328+BALANCE!AC360</f>
        <v>825.05587000000003</v>
      </c>
      <c r="AD175" s="22">
        <f>BALANCE!AD296+BALANCE!AD328+BALANCE!AD360</f>
        <v>4407.6340099999998</v>
      </c>
      <c r="AE175" s="22">
        <f>BALANCE!AE296+BALANCE!AE328+BALANCE!AE360</f>
        <v>5095.5355599999994</v>
      </c>
      <c r="AF175" s="22">
        <f>BALANCE!AF296+BALANCE!AF328+BALANCE!AF360</f>
        <v>50.943089999999998</v>
      </c>
      <c r="AG175" s="22">
        <f>BALANCE!AG296+BALANCE!AG328+BALANCE!AG360</f>
        <v>5.8233300000000003</v>
      </c>
      <c r="AH175" s="22">
        <f>BALANCE!AH296+BALANCE!AH328+BALANCE!AH360</f>
        <v>0</v>
      </c>
      <c r="AI175" s="22">
        <f>BALANCE!AI296+BALANCE!AI328+BALANCE!AI360</f>
        <v>2759.52576</v>
      </c>
      <c r="AJ175" s="383">
        <f>BALANCE!AJ296+BALANCE!AJ328+BALANCE!AJ360</f>
        <v>2279.2433799999999</v>
      </c>
    </row>
    <row r="176" spans="2:36" x14ac:dyDescent="0.25">
      <c r="B176" s="39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22"/>
      <c r="Y176" s="22"/>
      <c r="Z176" s="22"/>
      <c r="AA176" s="22"/>
      <c r="AB176" s="22"/>
      <c r="AC176" s="22"/>
      <c r="AD176" s="22"/>
      <c r="AE176" s="22"/>
      <c r="AF176" s="22"/>
      <c r="AG176" s="22"/>
      <c r="AH176" s="22"/>
      <c r="AI176" s="22"/>
      <c r="AJ176" s="383"/>
    </row>
    <row r="177" spans="2:36" s="479" customFormat="1" hidden="1" x14ac:dyDescent="0.25">
      <c r="B177" s="476" t="s">
        <v>1035</v>
      </c>
      <c r="C177" s="476" t="s">
        <v>1332</v>
      </c>
      <c r="D177" s="477" t="e">
        <f>SUM(D178:D182)</f>
        <v>#REF!</v>
      </c>
      <c r="E177" s="477" t="e">
        <f t="shared" ref="E177:AI177" si="24">SUM(E178:E182)</f>
        <v>#REF!</v>
      </c>
      <c r="F177" s="477" t="e">
        <f t="shared" si="24"/>
        <v>#REF!</v>
      </c>
      <c r="G177" s="477" t="e">
        <f t="shared" si="24"/>
        <v>#REF!</v>
      </c>
      <c r="H177" s="477" t="e">
        <f t="shared" si="24"/>
        <v>#REF!</v>
      </c>
      <c r="I177" s="477" t="e">
        <f t="shared" si="24"/>
        <v>#REF!</v>
      </c>
      <c r="J177" s="477" t="e">
        <f t="shared" si="24"/>
        <v>#REF!</v>
      </c>
      <c r="K177" s="477" t="e">
        <f t="shared" si="24"/>
        <v>#REF!</v>
      </c>
      <c r="L177" s="477" t="e">
        <f>SUM(L178:L182)</f>
        <v>#REF!</v>
      </c>
      <c r="M177" s="477" t="e">
        <f t="shared" si="24"/>
        <v>#REF!</v>
      </c>
      <c r="N177" s="477" t="e">
        <f t="shared" si="24"/>
        <v>#REF!</v>
      </c>
      <c r="O177" s="477" t="e">
        <f t="shared" si="24"/>
        <v>#REF!</v>
      </c>
      <c r="P177" s="477" t="e">
        <f t="shared" si="24"/>
        <v>#REF!</v>
      </c>
      <c r="Q177" s="477" t="e">
        <f t="shared" si="24"/>
        <v>#REF!</v>
      </c>
      <c r="R177" s="477" t="e">
        <f t="shared" si="24"/>
        <v>#REF!</v>
      </c>
      <c r="S177" s="477" t="e">
        <f>SUM(S178:S182)</f>
        <v>#REF!</v>
      </c>
      <c r="T177" s="477" t="e">
        <f t="shared" si="24"/>
        <v>#REF!</v>
      </c>
      <c r="U177" s="477" t="e">
        <f t="shared" si="24"/>
        <v>#REF!</v>
      </c>
      <c r="V177" s="477" t="e">
        <f t="shared" si="24"/>
        <v>#REF!</v>
      </c>
      <c r="W177" s="477" t="e">
        <f t="shared" si="24"/>
        <v>#REF!</v>
      </c>
      <c r="X177" s="477" t="e">
        <f t="shared" si="24"/>
        <v>#REF!</v>
      </c>
      <c r="Y177" s="477" t="e">
        <f t="shared" si="24"/>
        <v>#REF!</v>
      </c>
      <c r="Z177" s="477" t="e">
        <f t="shared" si="24"/>
        <v>#REF!</v>
      </c>
      <c r="AA177" s="477" t="e">
        <f t="shared" si="24"/>
        <v>#REF!</v>
      </c>
      <c r="AB177" s="477" t="e">
        <f t="shared" si="24"/>
        <v>#REF!</v>
      </c>
      <c r="AC177" s="477" t="e">
        <f>SUM(AC178:AC182)</f>
        <v>#REF!</v>
      </c>
      <c r="AD177" s="477" t="e">
        <f t="shared" si="24"/>
        <v>#REF!</v>
      </c>
      <c r="AE177" s="477" t="e">
        <f t="shared" si="24"/>
        <v>#REF!</v>
      </c>
      <c r="AF177" s="477" t="e">
        <f t="shared" si="24"/>
        <v>#REF!</v>
      </c>
      <c r="AG177" s="477" t="e">
        <f t="shared" si="24"/>
        <v>#REF!</v>
      </c>
      <c r="AH177" s="477" t="e">
        <f t="shared" si="24"/>
        <v>#REF!</v>
      </c>
      <c r="AI177" s="477" t="e">
        <f t="shared" si="24"/>
        <v>#REF!</v>
      </c>
      <c r="AJ177" s="478" t="e">
        <f>SUM(AJ178:AJ182)</f>
        <v>#REF!</v>
      </c>
    </row>
    <row r="178" spans="2:36" s="509" customFormat="1" hidden="1" x14ac:dyDescent="0.25">
      <c r="B178" s="510" t="s">
        <v>699</v>
      </c>
      <c r="C178" s="506" t="s">
        <v>623</v>
      </c>
      <c r="D178" s="507" t="e">
        <f>BALANCE!#REF!+BALANCE!#REF!+BALANCE!#REF!</f>
        <v>#REF!</v>
      </c>
      <c r="E178" s="507" t="e">
        <f>BALANCE!#REF!+BALANCE!#REF!+BALANCE!#REF!</f>
        <v>#REF!</v>
      </c>
      <c r="F178" s="507" t="e">
        <f>BALANCE!#REF!+BALANCE!#REF!+BALANCE!#REF!</f>
        <v>#REF!</v>
      </c>
      <c r="G178" s="507" t="e">
        <f>BALANCE!#REF!+BALANCE!#REF!+BALANCE!#REF!</f>
        <v>#REF!</v>
      </c>
      <c r="H178" s="507" t="e">
        <f>BALANCE!#REF!+BALANCE!#REF!+BALANCE!#REF!</f>
        <v>#REF!</v>
      </c>
      <c r="I178" s="507" t="e">
        <f>BALANCE!#REF!+BALANCE!#REF!+BALANCE!#REF!</f>
        <v>#REF!</v>
      </c>
      <c r="J178" s="507" t="e">
        <f>BALANCE!#REF!+BALANCE!#REF!+BALANCE!#REF!</f>
        <v>#REF!</v>
      </c>
      <c r="K178" s="507" t="e">
        <f>BALANCE!#REF!+BALANCE!#REF!+BALANCE!#REF!</f>
        <v>#REF!</v>
      </c>
      <c r="L178" s="507" t="e">
        <f>BALANCE!#REF!+BALANCE!#REF!+BALANCE!#REF!</f>
        <v>#REF!</v>
      </c>
      <c r="M178" s="507" t="e">
        <f>BALANCE!#REF!+BALANCE!#REF!+BALANCE!#REF!</f>
        <v>#REF!</v>
      </c>
      <c r="N178" s="507" t="e">
        <f>BALANCE!#REF!+BALANCE!#REF!+BALANCE!#REF!</f>
        <v>#REF!</v>
      </c>
      <c r="O178" s="507" t="e">
        <f>BALANCE!#REF!+BALANCE!#REF!+BALANCE!#REF!</f>
        <v>#REF!</v>
      </c>
      <c r="P178" s="507" t="e">
        <f>BALANCE!#REF!+BALANCE!#REF!+BALANCE!#REF!</f>
        <v>#REF!</v>
      </c>
      <c r="Q178" s="507" t="e">
        <f>BALANCE!#REF!+BALANCE!#REF!+BALANCE!#REF!</f>
        <v>#REF!</v>
      </c>
      <c r="R178" s="507" t="e">
        <f>BALANCE!#REF!+BALANCE!#REF!+BALANCE!#REF!</f>
        <v>#REF!</v>
      </c>
      <c r="S178" s="507" t="e">
        <f>BALANCE!#REF!+BALANCE!#REF!+BALANCE!#REF!</f>
        <v>#REF!</v>
      </c>
      <c r="T178" s="507" t="e">
        <f>BALANCE!#REF!+BALANCE!#REF!+BALANCE!#REF!</f>
        <v>#REF!</v>
      </c>
      <c r="U178" s="507" t="e">
        <f>BALANCE!#REF!+BALANCE!#REF!+BALANCE!#REF!</f>
        <v>#REF!</v>
      </c>
      <c r="V178" s="507" t="e">
        <f>BALANCE!#REF!+BALANCE!#REF!+BALANCE!#REF!</f>
        <v>#REF!</v>
      </c>
      <c r="W178" s="507" t="e">
        <f>BALANCE!#REF!+BALANCE!#REF!+BALANCE!#REF!</f>
        <v>#REF!</v>
      </c>
      <c r="X178" s="507" t="e">
        <f>BALANCE!#REF!+BALANCE!#REF!+BALANCE!#REF!</f>
        <v>#REF!</v>
      </c>
      <c r="Y178" s="507" t="e">
        <f>BALANCE!#REF!+BALANCE!#REF!+BALANCE!#REF!</f>
        <v>#REF!</v>
      </c>
      <c r="Z178" s="507" t="e">
        <f>BALANCE!#REF!+BALANCE!#REF!+BALANCE!#REF!</f>
        <v>#REF!</v>
      </c>
      <c r="AA178" s="507" t="e">
        <f>BALANCE!#REF!+BALANCE!#REF!+BALANCE!#REF!</f>
        <v>#REF!</v>
      </c>
      <c r="AB178" s="507" t="e">
        <f>BALANCE!#REF!+BALANCE!#REF!+BALANCE!#REF!</f>
        <v>#REF!</v>
      </c>
      <c r="AC178" s="507" t="e">
        <f>BALANCE!#REF!+BALANCE!#REF!+BALANCE!#REF!</f>
        <v>#REF!</v>
      </c>
      <c r="AD178" s="507" t="e">
        <f>BALANCE!#REF!+BALANCE!#REF!+BALANCE!#REF!</f>
        <v>#REF!</v>
      </c>
      <c r="AE178" s="507" t="e">
        <f>BALANCE!#REF!+BALANCE!#REF!+BALANCE!#REF!</f>
        <v>#REF!</v>
      </c>
      <c r="AF178" s="507" t="e">
        <f>BALANCE!#REF!+BALANCE!#REF!+BALANCE!#REF!</f>
        <v>#REF!</v>
      </c>
      <c r="AG178" s="507" t="e">
        <f>BALANCE!#REF!+BALANCE!#REF!+BALANCE!#REF!</f>
        <v>#REF!</v>
      </c>
      <c r="AH178" s="507" t="e">
        <f>BALANCE!#REF!+BALANCE!#REF!+BALANCE!#REF!</f>
        <v>#REF!</v>
      </c>
      <c r="AI178" s="507" t="e">
        <f>BALANCE!#REF!+BALANCE!#REF!+BALANCE!#REF!</f>
        <v>#REF!</v>
      </c>
      <c r="AJ178" s="508" t="e">
        <f>BALANCE!#REF!+BALANCE!#REF!+BALANCE!#REF!</f>
        <v>#REF!</v>
      </c>
    </row>
    <row r="179" spans="2:36" s="509" customFormat="1" hidden="1" x14ac:dyDescent="0.25">
      <c r="B179" s="510" t="s">
        <v>700</v>
      </c>
      <c r="C179" s="506" t="s">
        <v>625</v>
      </c>
      <c r="D179" s="507" t="e">
        <f>BALANCE!#REF!+BALANCE!#REF!+BALANCE!#REF!</f>
        <v>#REF!</v>
      </c>
      <c r="E179" s="507" t="e">
        <f>BALANCE!#REF!+BALANCE!#REF!+BALANCE!#REF!</f>
        <v>#REF!</v>
      </c>
      <c r="F179" s="507" t="e">
        <f>BALANCE!#REF!+BALANCE!#REF!+BALANCE!#REF!</f>
        <v>#REF!</v>
      </c>
      <c r="G179" s="507" t="e">
        <f>BALANCE!#REF!+BALANCE!#REF!+BALANCE!#REF!</f>
        <v>#REF!</v>
      </c>
      <c r="H179" s="507" t="e">
        <f>BALANCE!#REF!+BALANCE!#REF!+BALANCE!#REF!</f>
        <v>#REF!</v>
      </c>
      <c r="I179" s="507" t="e">
        <f>BALANCE!#REF!+BALANCE!#REF!+BALANCE!#REF!</f>
        <v>#REF!</v>
      </c>
      <c r="J179" s="507" t="e">
        <f>BALANCE!#REF!+BALANCE!#REF!+BALANCE!#REF!</f>
        <v>#REF!</v>
      </c>
      <c r="K179" s="507" t="e">
        <f>BALANCE!#REF!+BALANCE!#REF!+BALANCE!#REF!</f>
        <v>#REF!</v>
      </c>
      <c r="L179" s="507" t="e">
        <f>BALANCE!#REF!+BALANCE!#REF!+BALANCE!#REF!</f>
        <v>#REF!</v>
      </c>
      <c r="M179" s="507" t="e">
        <f>BALANCE!#REF!+BALANCE!#REF!+BALANCE!#REF!</f>
        <v>#REF!</v>
      </c>
      <c r="N179" s="507" t="e">
        <f>BALANCE!#REF!+BALANCE!#REF!+BALANCE!#REF!</f>
        <v>#REF!</v>
      </c>
      <c r="O179" s="507" t="e">
        <f>BALANCE!#REF!+BALANCE!#REF!+BALANCE!#REF!</f>
        <v>#REF!</v>
      </c>
      <c r="P179" s="507" t="e">
        <f>BALANCE!#REF!+BALANCE!#REF!+BALANCE!#REF!</f>
        <v>#REF!</v>
      </c>
      <c r="Q179" s="507" t="e">
        <f>BALANCE!#REF!+BALANCE!#REF!+BALANCE!#REF!</f>
        <v>#REF!</v>
      </c>
      <c r="R179" s="507" t="e">
        <f>BALANCE!#REF!+BALANCE!#REF!+BALANCE!#REF!</f>
        <v>#REF!</v>
      </c>
      <c r="S179" s="507" t="e">
        <f>BALANCE!#REF!+BALANCE!#REF!+BALANCE!#REF!</f>
        <v>#REF!</v>
      </c>
      <c r="T179" s="507" t="e">
        <f>BALANCE!#REF!+BALANCE!#REF!+BALANCE!#REF!</f>
        <v>#REF!</v>
      </c>
      <c r="U179" s="507" t="e">
        <f>BALANCE!#REF!+BALANCE!#REF!+BALANCE!#REF!</f>
        <v>#REF!</v>
      </c>
      <c r="V179" s="507" t="e">
        <f>BALANCE!#REF!+BALANCE!#REF!+BALANCE!#REF!</f>
        <v>#REF!</v>
      </c>
      <c r="W179" s="507" t="e">
        <f>BALANCE!#REF!+BALANCE!#REF!+BALANCE!#REF!</f>
        <v>#REF!</v>
      </c>
      <c r="X179" s="507" t="e">
        <f>BALANCE!#REF!+BALANCE!#REF!+BALANCE!#REF!</f>
        <v>#REF!</v>
      </c>
      <c r="Y179" s="507" t="e">
        <f>BALANCE!#REF!+BALANCE!#REF!+BALANCE!#REF!</f>
        <v>#REF!</v>
      </c>
      <c r="Z179" s="507" t="e">
        <f>BALANCE!#REF!+BALANCE!#REF!+BALANCE!#REF!</f>
        <v>#REF!</v>
      </c>
      <c r="AA179" s="507" t="e">
        <f>BALANCE!#REF!+BALANCE!#REF!+BALANCE!#REF!</f>
        <v>#REF!</v>
      </c>
      <c r="AB179" s="507" t="e">
        <f>BALANCE!#REF!+BALANCE!#REF!+BALANCE!#REF!</f>
        <v>#REF!</v>
      </c>
      <c r="AC179" s="507" t="e">
        <f>BALANCE!#REF!+BALANCE!#REF!+BALANCE!#REF!</f>
        <v>#REF!</v>
      </c>
      <c r="AD179" s="507" t="e">
        <f>BALANCE!#REF!+BALANCE!#REF!+BALANCE!#REF!</f>
        <v>#REF!</v>
      </c>
      <c r="AE179" s="507" t="e">
        <f>BALANCE!#REF!+BALANCE!#REF!+BALANCE!#REF!</f>
        <v>#REF!</v>
      </c>
      <c r="AF179" s="507" t="e">
        <f>BALANCE!#REF!+BALANCE!#REF!+BALANCE!#REF!</f>
        <v>#REF!</v>
      </c>
      <c r="AG179" s="507" t="e">
        <f>BALANCE!#REF!+BALANCE!#REF!+BALANCE!#REF!</f>
        <v>#REF!</v>
      </c>
      <c r="AH179" s="507" t="e">
        <f>BALANCE!#REF!+BALANCE!#REF!+BALANCE!#REF!</f>
        <v>#REF!</v>
      </c>
      <c r="AI179" s="507" t="e">
        <f>BALANCE!#REF!+BALANCE!#REF!+BALANCE!#REF!</f>
        <v>#REF!</v>
      </c>
      <c r="AJ179" s="508" t="e">
        <f>BALANCE!#REF!+BALANCE!#REF!+BALANCE!#REF!</f>
        <v>#REF!</v>
      </c>
    </row>
    <row r="180" spans="2:36" s="509" customFormat="1" hidden="1" x14ac:dyDescent="0.25">
      <c r="B180" s="510" t="s">
        <v>701</v>
      </c>
      <c r="C180" s="506" t="s">
        <v>627</v>
      </c>
      <c r="D180" s="507" t="e">
        <f>BALANCE!#REF!+BALANCE!#REF!+BALANCE!#REF!</f>
        <v>#REF!</v>
      </c>
      <c r="E180" s="507" t="e">
        <f>BALANCE!#REF!+BALANCE!#REF!+BALANCE!#REF!</f>
        <v>#REF!</v>
      </c>
      <c r="F180" s="507" t="e">
        <f>BALANCE!#REF!+BALANCE!#REF!+BALANCE!#REF!</f>
        <v>#REF!</v>
      </c>
      <c r="G180" s="507" t="e">
        <f>BALANCE!#REF!+BALANCE!#REF!+BALANCE!#REF!</f>
        <v>#REF!</v>
      </c>
      <c r="H180" s="507" t="e">
        <f>BALANCE!#REF!+BALANCE!#REF!+BALANCE!#REF!</f>
        <v>#REF!</v>
      </c>
      <c r="I180" s="507" t="e">
        <f>BALANCE!#REF!+BALANCE!#REF!+BALANCE!#REF!</f>
        <v>#REF!</v>
      </c>
      <c r="J180" s="507" t="e">
        <f>BALANCE!#REF!+BALANCE!#REF!+BALANCE!#REF!</f>
        <v>#REF!</v>
      </c>
      <c r="K180" s="507" t="e">
        <f>BALANCE!#REF!+BALANCE!#REF!+BALANCE!#REF!</f>
        <v>#REF!</v>
      </c>
      <c r="L180" s="507" t="e">
        <f>BALANCE!#REF!+BALANCE!#REF!+BALANCE!#REF!</f>
        <v>#REF!</v>
      </c>
      <c r="M180" s="507" t="e">
        <f>BALANCE!#REF!+BALANCE!#REF!+BALANCE!#REF!</f>
        <v>#REF!</v>
      </c>
      <c r="N180" s="507" t="e">
        <f>BALANCE!#REF!+BALANCE!#REF!+BALANCE!#REF!</f>
        <v>#REF!</v>
      </c>
      <c r="O180" s="507" t="e">
        <f>BALANCE!#REF!+BALANCE!#REF!+BALANCE!#REF!</f>
        <v>#REF!</v>
      </c>
      <c r="P180" s="507" t="e">
        <f>BALANCE!#REF!+BALANCE!#REF!+BALANCE!#REF!</f>
        <v>#REF!</v>
      </c>
      <c r="Q180" s="507" t="e">
        <f>BALANCE!#REF!+BALANCE!#REF!+BALANCE!#REF!</f>
        <v>#REF!</v>
      </c>
      <c r="R180" s="507" t="e">
        <f>BALANCE!#REF!+BALANCE!#REF!+BALANCE!#REF!</f>
        <v>#REF!</v>
      </c>
      <c r="S180" s="507" t="e">
        <f>BALANCE!#REF!+BALANCE!#REF!+BALANCE!#REF!</f>
        <v>#REF!</v>
      </c>
      <c r="T180" s="507" t="e">
        <f>BALANCE!#REF!+BALANCE!#REF!+BALANCE!#REF!</f>
        <v>#REF!</v>
      </c>
      <c r="U180" s="507" t="e">
        <f>BALANCE!#REF!+BALANCE!#REF!+BALANCE!#REF!</f>
        <v>#REF!</v>
      </c>
      <c r="V180" s="507" t="e">
        <f>BALANCE!#REF!+BALANCE!#REF!+BALANCE!#REF!</f>
        <v>#REF!</v>
      </c>
      <c r="W180" s="507" t="e">
        <f>BALANCE!#REF!+BALANCE!#REF!+BALANCE!#REF!</f>
        <v>#REF!</v>
      </c>
      <c r="X180" s="507" t="e">
        <f>BALANCE!#REF!+BALANCE!#REF!+BALANCE!#REF!</f>
        <v>#REF!</v>
      </c>
      <c r="Y180" s="507" t="e">
        <f>BALANCE!#REF!+BALANCE!#REF!+BALANCE!#REF!</f>
        <v>#REF!</v>
      </c>
      <c r="Z180" s="507" t="e">
        <f>BALANCE!#REF!+BALANCE!#REF!+BALANCE!#REF!</f>
        <v>#REF!</v>
      </c>
      <c r="AA180" s="507" t="e">
        <f>BALANCE!#REF!+BALANCE!#REF!+BALANCE!#REF!</f>
        <v>#REF!</v>
      </c>
      <c r="AB180" s="507" t="e">
        <f>BALANCE!#REF!+BALANCE!#REF!+BALANCE!#REF!</f>
        <v>#REF!</v>
      </c>
      <c r="AC180" s="507" t="e">
        <f>BALANCE!#REF!+BALANCE!#REF!+BALANCE!#REF!</f>
        <v>#REF!</v>
      </c>
      <c r="AD180" s="507" t="e">
        <f>BALANCE!#REF!+BALANCE!#REF!+BALANCE!#REF!</f>
        <v>#REF!</v>
      </c>
      <c r="AE180" s="507" t="e">
        <f>BALANCE!#REF!+BALANCE!#REF!+BALANCE!#REF!</f>
        <v>#REF!</v>
      </c>
      <c r="AF180" s="507" t="e">
        <f>BALANCE!#REF!+BALANCE!#REF!+BALANCE!#REF!</f>
        <v>#REF!</v>
      </c>
      <c r="AG180" s="507" t="e">
        <f>BALANCE!#REF!+BALANCE!#REF!+BALANCE!#REF!</f>
        <v>#REF!</v>
      </c>
      <c r="AH180" s="507" t="e">
        <f>BALANCE!#REF!+BALANCE!#REF!+BALANCE!#REF!</f>
        <v>#REF!</v>
      </c>
      <c r="AI180" s="507" t="e">
        <f>BALANCE!#REF!+BALANCE!#REF!+BALANCE!#REF!</f>
        <v>#REF!</v>
      </c>
      <c r="AJ180" s="508" t="e">
        <f>BALANCE!#REF!+BALANCE!#REF!+BALANCE!#REF!</f>
        <v>#REF!</v>
      </c>
    </row>
    <row r="181" spans="2:36" s="509" customFormat="1" hidden="1" x14ac:dyDescent="0.25">
      <c r="B181" s="510" t="s">
        <v>702</v>
      </c>
      <c r="C181" s="506" t="s">
        <v>629</v>
      </c>
      <c r="D181" s="507" t="e">
        <f>BALANCE!#REF!+BALANCE!#REF!+BALANCE!#REF!</f>
        <v>#REF!</v>
      </c>
      <c r="E181" s="507" t="e">
        <f>BALANCE!#REF!+BALANCE!#REF!+BALANCE!#REF!</f>
        <v>#REF!</v>
      </c>
      <c r="F181" s="507" t="e">
        <f>BALANCE!#REF!+BALANCE!#REF!+BALANCE!#REF!</f>
        <v>#REF!</v>
      </c>
      <c r="G181" s="507" t="e">
        <f>BALANCE!#REF!+BALANCE!#REF!+BALANCE!#REF!</f>
        <v>#REF!</v>
      </c>
      <c r="H181" s="507" t="e">
        <f>BALANCE!#REF!+BALANCE!#REF!+BALANCE!#REF!</f>
        <v>#REF!</v>
      </c>
      <c r="I181" s="507" t="e">
        <f>BALANCE!#REF!+BALANCE!#REF!+BALANCE!#REF!</f>
        <v>#REF!</v>
      </c>
      <c r="J181" s="507" t="e">
        <f>BALANCE!#REF!+BALANCE!#REF!+BALANCE!#REF!</f>
        <v>#REF!</v>
      </c>
      <c r="K181" s="507" t="e">
        <f>BALANCE!#REF!+BALANCE!#REF!+BALANCE!#REF!</f>
        <v>#REF!</v>
      </c>
      <c r="L181" s="507" t="e">
        <f>BALANCE!#REF!+BALANCE!#REF!+BALANCE!#REF!</f>
        <v>#REF!</v>
      </c>
      <c r="M181" s="507" t="e">
        <f>BALANCE!#REF!+BALANCE!#REF!+BALANCE!#REF!</f>
        <v>#REF!</v>
      </c>
      <c r="N181" s="507" t="e">
        <f>BALANCE!#REF!+BALANCE!#REF!+BALANCE!#REF!</f>
        <v>#REF!</v>
      </c>
      <c r="O181" s="507" t="e">
        <f>BALANCE!#REF!+BALANCE!#REF!+BALANCE!#REF!</f>
        <v>#REF!</v>
      </c>
      <c r="P181" s="507" t="e">
        <f>BALANCE!#REF!+BALANCE!#REF!+BALANCE!#REF!</f>
        <v>#REF!</v>
      </c>
      <c r="Q181" s="507" t="e">
        <f>BALANCE!#REF!+BALANCE!#REF!+BALANCE!#REF!</f>
        <v>#REF!</v>
      </c>
      <c r="R181" s="507" t="e">
        <f>BALANCE!#REF!+BALANCE!#REF!+BALANCE!#REF!</f>
        <v>#REF!</v>
      </c>
      <c r="S181" s="507" t="e">
        <f>BALANCE!#REF!+BALANCE!#REF!+BALANCE!#REF!</f>
        <v>#REF!</v>
      </c>
      <c r="T181" s="507" t="e">
        <f>BALANCE!#REF!+BALANCE!#REF!+BALANCE!#REF!</f>
        <v>#REF!</v>
      </c>
      <c r="U181" s="507" t="e">
        <f>BALANCE!#REF!+BALANCE!#REF!+BALANCE!#REF!</f>
        <v>#REF!</v>
      </c>
      <c r="V181" s="507" t="e">
        <f>BALANCE!#REF!+BALANCE!#REF!+BALANCE!#REF!</f>
        <v>#REF!</v>
      </c>
      <c r="W181" s="507" t="e">
        <f>BALANCE!#REF!+BALANCE!#REF!+BALANCE!#REF!</f>
        <v>#REF!</v>
      </c>
      <c r="X181" s="507" t="e">
        <f>BALANCE!#REF!+BALANCE!#REF!+BALANCE!#REF!</f>
        <v>#REF!</v>
      </c>
      <c r="Y181" s="507" t="e">
        <f>BALANCE!#REF!+BALANCE!#REF!+BALANCE!#REF!</f>
        <v>#REF!</v>
      </c>
      <c r="Z181" s="507" t="e">
        <f>BALANCE!#REF!+BALANCE!#REF!+BALANCE!#REF!</f>
        <v>#REF!</v>
      </c>
      <c r="AA181" s="507" t="e">
        <f>BALANCE!#REF!+BALANCE!#REF!+BALANCE!#REF!</f>
        <v>#REF!</v>
      </c>
      <c r="AB181" s="507" t="e">
        <f>BALANCE!#REF!+BALANCE!#REF!+BALANCE!#REF!</f>
        <v>#REF!</v>
      </c>
      <c r="AC181" s="507" t="e">
        <f>BALANCE!#REF!+BALANCE!#REF!+BALANCE!#REF!</f>
        <v>#REF!</v>
      </c>
      <c r="AD181" s="507" t="e">
        <f>BALANCE!#REF!+BALANCE!#REF!+BALANCE!#REF!</f>
        <v>#REF!</v>
      </c>
      <c r="AE181" s="507" t="e">
        <f>BALANCE!#REF!+BALANCE!#REF!+BALANCE!#REF!</f>
        <v>#REF!</v>
      </c>
      <c r="AF181" s="507" t="e">
        <f>BALANCE!#REF!+BALANCE!#REF!+BALANCE!#REF!</f>
        <v>#REF!</v>
      </c>
      <c r="AG181" s="507" t="e">
        <f>BALANCE!#REF!+BALANCE!#REF!+BALANCE!#REF!</f>
        <v>#REF!</v>
      </c>
      <c r="AH181" s="507" t="e">
        <f>BALANCE!#REF!+BALANCE!#REF!+BALANCE!#REF!</f>
        <v>#REF!</v>
      </c>
      <c r="AI181" s="507" t="e">
        <f>BALANCE!#REF!+BALANCE!#REF!+BALANCE!#REF!</f>
        <v>#REF!</v>
      </c>
      <c r="AJ181" s="508" t="e">
        <f>BALANCE!#REF!+BALANCE!#REF!+BALANCE!#REF!</f>
        <v>#REF!</v>
      </c>
    </row>
    <row r="182" spans="2:36" s="509" customFormat="1" hidden="1" x14ac:dyDescent="0.25">
      <c r="B182" s="510" t="s">
        <v>703</v>
      </c>
      <c r="C182" s="506" t="s">
        <v>631</v>
      </c>
      <c r="D182" s="507" t="e">
        <f>BALANCE!#REF!+BALANCE!#REF!+BALANCE!#REF!</f>
        <v>#REF!</v>
      </c>
      <c r="E182" s="507" t="e">
        <f>BALANCE!#REF!+BALANCE!#REF!+BALANCE!#REF!</f>
        <v>#REF!</v>
      </c>
      <c r="F182" s="507" t="e">
        <f>BALANCE!#REF!+BALANCE!#REF!+BALANCE!#REF!</f>
        <v>#REF!</v>
      </c>
      <c r="G182" s="507" t="e">
        <f>BALANCE!#REF!+BALANCE!#REF!+BALANCE!#REF!</f>
        <v>#REF!</v>
      </c>
      <c r="H182" s="507" t="e">
        <f>BALANCE!#REF!+BALANCE!#REF!+BALANCE!#REF!</f>
        <v>#REF!</v>
      </c>
      <c r="I182" s="507" t="e">
        <f>BALANCE!#REF!+BALANCE!#REF!+BALANCE!#REF!</f>
        <v>#REF!</v>
      </c>
      <c r="J182" s="507" t="e">
        <f>BALANCE!#REF!+BALANCE!#REF!+BALANCE!#REF!</f>
        <v>#REF!</v>
      </c>
      <c r="K182" s="507" t="e">
        <f>BALANCE!#REF!+BALANCE!#REF!+BALANCE!#REF!</f>
        <v>#REF!</v>
      </c>
      <c r="L182" s="507" t="e">
        <f>BALANCE!#REF!+BALANCE!#REF!+BALANCE!#REF!</f>
        <v>#REF!</v>
      </c>
      <c r="M182" s="507" t="e">
        <f>BALANCE!#REF!+BALANCE!#REF!+BALANCE!#REF!</f>
        <v>#REF!</v>
      </c>
      <c r="N182" s="507" t="e">
        <f>BALANCE!#REF!+BALANCE!#REF!+BALANCE!#REF!</f>
        <v>#REF!</v>
      </c>
      <c r="O182" s="507" t="e">
        <f>BALANCE!#REF!+BALANCE!#REF!+BALANCE!#REF!</f>
        <v>#REF!</v>
      </c>
      <c r="P182" s="507" t="e">
        <f>BALANCE!#REF!+BALANCE!#REF!+BALANCE!#REF!</f>
        <v>#REF!</v>
      </c>
      <c r="Q182" s="507" t="e">
        <f>BALANCE!#REF!+BALANCE!#REF!+BALANCE!#REF!</f>
        <v>#REF!</v>
      </c>
      <c r="R182" s="507" t="e">
        <f>BALANCE!#REF!+BALANCE!#REF!+BALANCE!#REF!</f>
        <v>#REF!</v>
      </c>
      <c r="S182" s="507" t="e">
        <f>BALANCE!#REF!+BALANCE!#REF!+BALANCE!#REF!</f>
        <v>#REF!</v>
      </c>
      <c r="T182" s="507" t="e">
        <f>BALANCE!#REF!+BALANCE!#REF!+BALANCE!#REF!</f>
        <v>#REF!</v>
      </c>
      <c r="U182" s="507" t="e">
        <f>BALANCE!#REF!+BALANCE!#REF!+BALANCE!#REF!</f>
        <v>#REF!</v>
      </c>
      <c r="V182" s="507" t="e">
        <f>BALANCE!#REF!+BALANCE!#REF!+BALANCE!#REF!</f>
        <v>#REF!</v>
      </c>
      <c r="W182" s="507" t="e">
        <f>BALANCE!#REF!+BALANCE!#REF!+BALANCE!#REF!</f>
        <v>#REF!</v>
      </c>
      <c r="X182" s="507" t="e">
        <f>BALANCE!#REF!+BALANCE!#REF!+BALANCE!#REF!</f>
        <v>#REF!</v>
      </c>
      <c r="Y182" s="507" t="e">
        <f>BALANCE!#REF!+BALANCE!#REF!+BALANCE!#REF!</f>
        <v>#REF!</v>
      </c>
      <c r="Z182" s="507" t="e">
        <f>BALANCE!#REF!+BALANCE!#REF!+BALANCE!#REF!</f>
        <v>#REF!</v>
      </c>
      <c r="AA182" s="507" t="e">
        <f>BALANCE!#REF!+BALANCE!#REF!+BALANCE!#REF!</f>
        <v>#REF!</v>
      </c>
      <c r="AB182" s="507" t="e">
        <f>BALANCE!#REF!+BALANCE!#REF!+BALANCE!#REF!</f>
        <v>#REF!</v>
      </c>
      <c r="AC182" s="507" t="e">
        <f>BALANCE!#REF!+BALANCE!#REF!+BALANCE!#REF!</f>
        <v>#REF!</v>
      </c>
      <c r="AD182" s="507" t="e">
        <f>BALANCE!#REF!+BALANCE!#REF!+BALANCE!#REF!</f>
        <v>#REF!</v>
      </c>
      <c r="AE182" s="507" t="e">
        <f>BALANCE!#REF!+BALANCE!#REF!+BALANCE!#REF!</f>
        <v>#REF!</v>
      </c>
      <c r="AF182" s="507" t="e">
        <f>BALANCE!#REF!+BALANCE!#REF!+BALANCE!#REF!</f>
        <v>#REF!</v>
      </c>
      <c r="AG182" s="507" t="e">
        <f>BALANCE!#REF!+BALANCE!#REF!+BALANCE!#REF!</f>
        <v>#REF!</v>
      </c>
      <c r="AH182" s="507" t="e">
        <f>BALANCE!#REF!+BALANCE!#REF!+BALANCE!#REF!</f>
        <v>#REF!</v>
      </c>
      <c r="AI182" s="507" t="e">
        <f>BALANCE!#REF!+BALANCE!#REF!+BALANCE!#REF!</f>
        <v>#REF!</v>
      </c>
      <c r="AJ182" s="508" t="e">
        <f>BALANCE!#REF!+BALANCE!#REF!+BALANCE!#REF!</f>
        <v>#REF!</v>
      </c>
    </row>
    <row r="183" spans="2:36" hidden="1" x14ac:dyDescent="0.25">
      <c r="B183" s="15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22"/>
      <c r="Y183" s="22"/>
      <c r="Z183" s="22"/>
      <c r="AA183" s="22"/>
      <c r="AB183" s="22"/>
      <c r="AC183" s="22"/>
      <c r="AD183" s="22"/>
      <c r="AE183" s="22"/>
      <c r="AF183" s="22"/>
      <c r="AG183" s="22"/>
      <c r="AH183" s="22"/>
      <c r="AI183" s="22"/>
      <c r="AJ183" s="383"/>
    </row>
    <row r="184" spans="2:36" s="479" customFormat="1" hidden="1" x14ac:dyDescent="0.25">
      <c r="B184" s="476" t="s">
        <v>1036</v>
      </c>
      <c r="C184" s="476" t="s">
        <v>1332</v>
      </c>
      <c r="D184" s="477" t="e">
        <f>SUM(D185:D189)</f>
        <v>#REF!</v>
      </c>
      <c r="E184" s="477" t="e">
        <f t="shared" ref="E184:AI184" si="25">SUM(E185:E189)</f>
        <v>#REF!</v>
      </c>
      <c r="F184" s="477" t="e">
        <f t="shared" si="25"/>
        <v>#REF!</v>
      </c>
      <c r="G184" s="477" t="e">
        <f t="shared" si="25"/>
        <v>#REF!</v>
      </c>
      <c r="H184" s="477" t="e">
        <f t="shared" si="25"/>
        <v>#REF!</v>
      </c>
      <c r="I184" s="477" t="e">
        <f t="shared" si="25"/>
        <v>#REF!</v>
      </c>
      <c r="J184" s="477" t="e">
        <f t="shared" si="25"/>
        <v>#REF!</v>
      </c>
      <c r="K184" s="477" t="e">
        <f t="shared" si="25"/>
        <v>#REF!</v>
      </c>
      <c r="L184" s="477" t="e">
        <f>SUM(L185:L189)</f>
        <v>#REF!</v>
      </c>
      <c r="M184" s="477" t="e">
        <f t="shared" si="25"/>
        <v>#REF!</v>
      </c>
      <c r="N184" s="477" t="e">
        <f t="shared" si="25"/>
        <v>#REF!</v>
      </c>
      <c r="O184" s="477" t="e">
        <f t="shared" si="25"/>
        <v>#REF!</v>
      </c>
      <c r="P184" s="477" t="e">
        <f t="shared" si="25"/>
        <v>#REF!</v>
      </c>
      <c r="Q184" s="477" t="e">
        <f t="shared" si="25"/>
        <v>#REF!</v>
      </c>
      <c r="R184" s="477" t="e">
        <f t="shared" si="25"/>
        <v>#REF!</v>
      </c>
      <c r="S184" s="477" t="e">
        <f>SUM(S185:S189)</f>
        <v>#REF!</v>
      </c>
      <c r="T184" s="477" t="e">
        <f t="shared" si="25"/>
        <v>#REF!</v>
      </c>
      <c r="U184" s="477" t="e">
        <f t="shared" si="25"/>
        <v>#REF!</v>
      </c>
      <c r="V184" s="477" t="e">
        <f t="shared" si="25"/>
        <v>#REF!</v>
      </c>
      <c r="W184" s="477" t="e">
        <f t="shared" si="25"/>
        <v>#REF!</v>
      </c>
      <c r="X184" s="477" t="e">
        <f t="shared" si="25"/>
        <v>#REF!</v>
      </c>
      <c r="Y184" s="477" t="e">
        <f t="shared" si="25"/>
        <v>#REF!</v>
      </c>
      <c r="Z184" s="477" t="e">
        <f t="shared" si="25"/>
        <v>#REF!</v>
      </c>
      <c r="AA184" s="477" t="e">
        <f t="shared" si="25"/>
        <v>#REF!</v>
      </c>
      <c r="AB184" s="477" t="e">
        <f t="shared" si="25"/>
        <v>#REF!</v>
      </c>
      <c r="AC184" s="477" t="e">
        <f>SUM(AC185:AC189)</f>
        <v>#REF!</v>
      </c>
      <c r="AD184" s="477" t="e">
        <f t="shared" si="25"/>
        <v>#REF!</v>
      </c>
      <c r="AE184" s="477" t="e">
        <f t="shared" si="25"/>
        <v>#REF!</v>
      </c>
      <c r="AF184" s="477" t="e">
        <f t="shared" si="25"/>
        <v>#REF!</v>
      </c>
      <c r="AG184" s="477" t="e">
        <f t="shared" si="25"/>
        <v>#REF!</v>
      </c>
      <c r="AH184" s="477" t="e">
        <f t="shared" si="25"/>
        <v>#REF!</v>
      </c>
      <c r="AI184" s="477" t="e">
        <f t="shared" si="25"/>
        <v>#REF!</v>
      </c>
      <c r="AJ184" s="478" t="e">
        <f>SUM(AJ185:AJ189)</f>
        <v>#REF!</v>
      </c>
    </row>
    <row r="185" spans="2:36" s="509" customFormat="1" hidden="1" x14ac:dyDescent="0.25">
      <c r="B185" s="510" t="s">
        <v>714</v>
      </c>
      <c r="C185" s="506" t="s">
        <v>623</v>
      </c>
      <c r="D185" s="507" t="e">
        <f>BALANCE!#REF!+BALANCE!#REF!+BALANCE!#REF!</f>
        <v>#REF!</v>
      </c>
      <c r="E185" s="507" t="e">
        <f>BALANCE!#REF!+BALANCE!#REF!+BALANCE!#REF!</f>
        <v>#REF!</v>
      </c>
      <c r="F185" s="507" t="e">
        <f>BALANCE!#REF!+BALANCE!#REF!+BALANCE!#REF!</f>
        <v>#REF!</v>
      </c>
      <c r="G185" s="507" t="e">
        <f>BALANCE!#REF!+BALANCE!#REF!+BALANCE!#REF!</f>
        <v>#REF!</v>
      </c>
      <c r="H185" s="507" t="e">
        <f>BALANCE!#REF!+BALANCE!#REF!+BALANCE!#REF!</f>
        <v>#REF!</v>
      </c>
      <c r="I185" s="507" t="e">
        <f>BALANCE!#REF!+BALANCE!#REF!+BALANCE!#REF!</f>
        <v>#REF!</v>
      </c>
      <c r="J185" s="507" t="e">
        <f>BALANCE!#REF!+BALANCE!#REF!+BALANCE!#REF!</f>
        <v>#REF!</v>
      </c>
      <c r="K185" s="507" t="e">
        <f>BALANCE!#REF!+BALANCE!#REF!+BALANCE!#REF!</f>
        <v>#REF!</v>
      </c>
      <c r="L185" s="507" t="e">
        <f>BALANCE!#REF!+BALANCE!#REF!+BALANCE!#REF!</f>
        <v>#REF!</v>
      </c>
      <c r="M185" s="507" t="e">
        <f>BALANCE!#REF!+BALANCE!#REF!+BALANCE!#REF!</f>
        <v>#REF!</v>
      </c>
      <c r="N185" s="507" t="e">
        <f>BALANCE!#REF!+BALANCE!#REF!+BALANCE!#REF!</f>
        <v>#REF!</v>
      </c>
      <c r="O185" s="507" t="e">
        <f>BALANCE!#REF!+BALANCE!#REF!+BALANCE!#REF!</f>
        <v>#REF!</v>
      </c>
      <c r="P185" s="507" t="e">
        <f>BALANCE!#REF!+BALANCE!#REF!+BALANCE!#REF!</f>
        <v>#REF!</v>
      </c>
      <c r="Q185" s="507" t="e">
        <f>BALANCE!#REF!+BALANCE!#REF!+BALANCE!#REF!</f>
        <v>#REF!</v>
      </c>
      <c r="R185" s="507" t="e">
        <f>BALANCE!#REF!+BALANCE!#REF!+BALANCE!#REF!</f>
        <v>#REF!</v>
      </c>
      <c r="S185" s="507" t="e">
        <f>BALANCE!#REF!+BALANCE!#REF!+BALANCE!#REF!</f>
        <v>#REF!</v>
      </c>
      <c r="T185" s="507" t="e">
        <f>BALANCE!#REF!+BALANCE!#REF!+BALANCE!#REF!</f>
        <v>#REF!</v>
      </c>
      <c r="U185" s="507" t="e">
        <f>BALANCE!#REF!+BALANCE!#REF!+BALANCE!#REF!</f>
        <v>#REF!</v>
      </c>
      <c r="V185" s="507" t="e">
        <f>BALANCE!#REF!+BALANCE!#REF!+BALANCE!#REF!</f>
        <v>#REF!</v>
      </c>
      <c r="W185" s="507" t="e">
        <f>BALANCE!#REF!+BALANCE!#REF!+BALANCE!#REF!</f>
        <v>#REF!</v>
      </c>
      <c r="X185" s="507" t="e">
        <f>BALANCE!#REF!+BALANCE!#REF!+BALANCE!#REF!</f>
        <v>#REF!</v>
      </c>
      <c r="Y185" s="507" t="e">
        <f>BALANCE!#REF!+BALANCE!#REF!+BALANCE!#REF!</f>
        <v>#REF!</v>
      </c>
      <c r="Z185" s="507" t="e">
        <f>BALANCE!#REF!+BALANCE!#REF!+BALANCE!#REF!</f>
        <v>#REF!</v>
      </c>
      <c r="AA185" s="507" t="e">
        <f>BALANCE!#REF!+BALANCE!#REF!+BALANCE!#REF!</f>
        <v>#REF!</v>
      </c>
      <c r="AB185" s="507" t="e">
        <f>BALANCE!#REF!+BALANCE!#REF!+BALANCE!#REF!</f>
        <v>#REF!</v>
      </c>
      <c r="AC185" s="507" t="e">
        <f>BALANCE!#REF!+BALANCE!#REF!+BALANCE!#REF!</f>
        <v>#REF!</v>
      </c>
      <c r="AD185" s="507" t="e">
        <f>BALANCE!#REF!+BALANCE!#REF!+BALANCE!#REF!</f>
        <v>#REF!</v>
      </c>
      <c r="AE185" s="507" t="e">
        <f>BALANCE!#REF!+BALANCE!#REF!+BALANCE!#REF!</f>
        <v>#REF!</v>
      </c>
      <c r="AF185" s="507" t="e">
        <f>BALANCE!#REF!+BALANCE!#REF!+BALANCE!#REF!</f>
        <v>#REF!</v>
      </c>
      <c r="AG185" s="507" t="e">
        <f>BALANCE!#REF!+BALANCE!#REF!+BALANCE!#REF!</f>
        <v>#REF!</v>
      </c>
      <c r="AH185" s="507" t="e">
        <f>BALANCE!#REF!+BALANCE!#REF!+BALANCE!#REF!</f>
        <v>#REF!</v>
      </c>
      <c r="AI185" s="507" t="e">
        <f>BALANCE!#REF!+BALANCE!#REF!+BALANCE!#REF!</f>
        <v>#REF!</v>
      </c>
      <c r="AJ185" s="508" t="e">
        <f>BALANCE!#REF!+BALANCE!#REF!+BALANCE!#REF!</f>
        <v>#REF!</v>
      </c>
    </row>
    <row r="186" spans="2:36" s="509" customFormat="1" hidden="1" x14ac:dyDescent="0.25">
      <c r="B186" s="510" t="s">
        <v>715</v>
      </c>
      <c r="C186" s="506" t="s">
        <v>625</v>
      </c>
      <c r="D186" s="507" t="e">
        <f>BALANCE!#REF!+BALANCE!#REF!+BALANCE!#REF!</f>
        <v>#REF!</v>
      </c>
      <c r="E186" s="507" t="e">
        <f>BALANCE!#REF!+BALANCE!#REF!+BALANCE!#REF!</f>
        <v>#REF!</v>
      </c>
      <c r="F186" s="507" t="e">
        <f>BALANCE!#REF!+BALANCE!#REF!+BALANCE!#REF!</f>
        <v>#REF!</v>
      </c>
      <c r="G186" s="507" t="e">
        <f>BALANCE!#REF!+BALANCE!#REF!+BALANCE!#REF!</f>
        <v>#REF!</v>
      </c>
      <c r="H186" s="507" t="e">
        <f>BALANCE!#REF!+BALANCE!#REF!+BALANCE!#REF!</f>
        <v>#REF!</v>
      </c>
      <c r="I186" s="507" t="e">
        <f>BALANCE!#REF!+BALANCE!#REF!+BALANCE!#REF!</f>
        <v>#REF!</v>
      </c>
      <c r="J186" s="507" t="e">
        <f>BALANCE!#REF!+BALANCE!#REF!+BALANCE!#REF!</f>
        <v>#REF!</v>
      </c>
      <c r="K186" s="507" t="e">
        <f>BALANCE!#REF!+BALANCE!#REF!+BALANCE!#REF!</f>
        <v>#REF!</v>
      </c>
      <c r="L186" s="507" t="e">
        <f>BALANCE!#REF!+BALANCE!#REF!+BALANCE!#REF!</f>
        <v>#REF!</v>
      </c>
      <c r="M186" s="507" t="e">
        <f>BALANCE!#REF!+BALANCE!#REF!+BALANCE!#REF!</f>
        <v>#REF!</v>
      </c>
      <c r="N186" s="507" t="e">
        <f>BALANCE!#REF!+BALANCE!#REF!+BALANCE!#REF!</f>
        <v>#REF!</v>
      </c>
      <c r="O186" s="507" t="e">
        <f>BALANCE!#REF!+BALANCE!#REF!+BALANCE!#REF!</f>
        <v>#REF!</v>
      </c>
      <c r="P186" s="507" t="e">
        <f>BALANCE!#REF!+BALANCE!#REF!+BALANCE!#REF!</f>
        <v>#REF!</v>
      </c>
      <c r="Q186" s="507" t="e">
        <f>BALANCE!#REF!+BALANCE!#REF!+BALANCE!#REF!</f>
        <v>#REF!</v>
      </c>
      <c r="R186" s="507" t="e">
        <f>BALANCE!#REF!+BALANCE!#REF!+BALANCE!#REF!</f>
        <v>#REF!</v>
      </c>
      <c r="S186" s="507" t="e">
        <f>BALANCE!#REF!+BALANCE!#REF!+BALANCE!#REF!</f>
        <v>#REF!</v>
      </c>
      <c r="T186" s="507" t="e">
        <f>BALANCE!#REF!+BALANCE!#REF!+BALANCE!#REF!</f>
        <v>#REF!</v>
      </c>
      <c r="U186" s="507" t="e">
        <f>BALANCE!#REF!+BALANCE!#REF!+BALANCE!#REF!</f>
        <v>#REF!</v>
      </c>
      <c r="V186" s="507" t="e">
        <f>BALANCE!#REF!+BALANCE!#REF!+BALANCE!#REF!</f>
        <v>#REF!</v>
      </c>
      <c r="W186" s="507" t="e">
        <f>BALANCE!#REF!+BALANCE!#REF!+BALANCE!#REF!</f>
        <v>#REF!</v>
      </c>
      <c r="X186" s="507" t="e">
        <f>BALANCE!#REF!+BALANCE!#REF!+BALANCE!#REF!</f>
        <v>#REF!</v>
      </c>
      <c r="Y186" s="507" t="e">
        <f>BALANCE!#REF!+BALANCE!#REF!+BALANCE!#REF!</f>
        <v>#REF!</v>
      </c>
      <c r="Z186" s="507" t="e">
        <f>BALANCE!#REF!+BALANCE!#REF!+BALANCE!#REF!</f>
        <v>#REF!</v>
      </c>
      <c r="AA186" s="507" t="e">
        <f>BALANCE!#REF!+BALANCE!#REF!+BALANCE!#REF!</f>
        <v>#REF!</v>
      </c>
      <c r="AB186" s="507" t="e">
        <f>BALANCE!#REF!+BALANCE!#REF!+BALANCE!#REF!</f>
        <v>#REF!</v>
      </c>
      <c r="AC186" s="507" t="e">
        <f>BALANCE!#REF!+BALANCE!#REF!+BALANCE!#REF!</f>
        <v>#REF!</v>
      </c>
      <c r="AD186" s="507" t="e">
        <f>BALANCE!#REF!+BALANCE!#REF!+BALANCE!#REF!</f>
        <v>#REF!</v>
      </c>
      <c r="AE186" s="507" t="e">
        <f>BALANCE!#REF!+BALANCE!#REF!+BALANCE!#REF!</f>
        <v>#REF!</v>
      </c>
      <c r="AF186" s="507" t="e">
        <f>BALANCE!#REF!+BALANCE!#REF!+BALANCE!#REF!</f>
        <v>#REF!</v>
      </c>
      <c r="AG186" s="507" t="e">
        <f>BALANCE!#REF!+BALANCE!#REF!+BALANCE!#REF!</f>
        <v>#REF!</v>
      </c>
      <c r="AH186" s="507" t="e">
        <f>BALANCE!#REF!+BALANCE!#REF!+BALANCE!#REF!</f>
        <v>#REF!</v>
      </c>
      <c r="AI186" s="507" t="e">
        <f>BALANCE!#REF!+BALANCE!#REF!+BALANCE!#REF!</f>
        <v>#REF!</v>
      </c>
      <c r="AJ186" s="508" t="e">
        <f>BALANCE!#REF!+BALANCE!#REF!+BALANCE!#REF!</f>
        <v>#REF!</v>
      </c>
    </row>
    <row r="187" spans="2:36" s="509" customFormat="1" hidden="1" x14ac:dyDescent="0.25">
      <c r="B187" s="510" t="s">
        <v>716</v>
      </c>
      <c r="C187" s="506" t="s">
        <v>627</v>
      </c>
      <c r="D187" s="507" t="e">
        <f>BALANCE!#REF!+BALANCE!#REF!+BALANCE!#REF!</f>
        <v>#REF!</v>
      </c>
      <c r="E187" s="507" t="e">
        <f>BALANCE!#REF!+BALANCE!#REF!+BALANCE!#REF!</f>
        <v>#REF!</v>
      </c>
      <c r="F187" s="507" t="e">
        <f>BALANCE!#REF!+BALANCE!#REF!+BALANCE!#REF!</f>
        <v>#REF!</v>
      </c>
      <c r="G187" s="507" t="e">
        <f>BALANCE!#REF!+BALANCE!#REF!+BALANCE!#REF!</f>
        <v>#REF!</v>
      </c>
      <c r="H187" s="507" t="e">
        <f>BALANCE!#REF!+BALANCE!#REF!+BALANCE!#REF!</f>
        <v>#REF!</v>
      </c>
      <c r="I187" s="507" t="e">
        <f>BALANCE!#REF!+BALANCE!#REF!+BALANCE!#REF!</f>
        <v>#REF!</v>
      </c>
      <c r="J187" s="507" t="e">
        <f>BALANCE!#REF!+BALANCE!#REF!+BALANCE!#REF!</f>
        <v>#REF!</v>
      </c>
      <c r="K187" s="507" t="e">
        <f>BALANCE!#REF!+BALANCE!#REF!+BALANCE!#REF!</f>
        <v>#REF!</v>
      </c>
      <c r="L187" s="507" t="e">
        <f>BALANCE!#REF!+BALANCE!#REF!+BALANCE!#REF!</f>
        <v>#REF!</v>
      </c>
      <c r="M187" s="507" t="e">
        <f>BALANCE!#REF!+BALANCE!#REF!+BALANCE!#REF!</f>
        <v>#REF!</v>
      </c>
      <c r="N187" s="507" t="e">
        <f>BALANCE!#REF!+BALANCE!#REF!+BALANCE!#REF!</f>
        <v>#REF!</v>
      </c>
      <c r="O187" s="507" t="e">
        <f>BALANCE!#REF!+BALANCE!#REF!+BALANCE!#REF!</f>
        <v>#REF!</v>
      </c>
      <c r="P187" s="507" t="e">
        <f>BALANCE!#REF!+BALANCE!#REF!+BALANCE!#REF!</f>
        <v>#REF!</v>
      </c>
      <c r="Q187" s="507" t="e">
        <f>BALANCE!#REF!+BALANCE!#REF!+BALANCE!#REF!</f>
        <v>#REF!</v>
      </c>
      <c r="R187" s="507" t="e">
        <f>BALANCE!#REF!+BALANCE!#REF!+BALANCE!#REF!</f>
        <v>#REF!</v>
      </c>
      <c r="S187" s="507" t="e">
        <f>BALANCE!#REF!+BALANCE!#REF!+BALANCE!#REF!</f>
        <v>#REF!</v>
      </c>
      <c r="T187" s="507" t="e">
        <f>BALANCE!#REF!+BALANCE!#REF!+BALANCE!#REF!</f>
        <v>#REF!</v>
      </c>
      <c r="U187" s="507" t="e">
        <f>BALANCE!#REF!+BALANCE!#REF!+BALANCE!#REF!</f>
        <v>#REF!</v>
      </c>
      <c r="V187" s="507" t="e">
        <f>BALANCE!#REF!+BALANCE!#REF!+BALANCE!#REF!</f>
        <v>#REF!</v>
      </c>
      <c r="W187" s="507" t="e">
        <f>BALANCE!#REF!+BALANCE!#REF!+BALANCE!#REF!</f>
        <v>#REF!</v>
      </c>
      <c r="X187" s="507" t="e">
        <f>BALANCE!#REF!+BALANCE!#REF!+BALANCE!#REF!</f>
        <v>#REF!</v>
      </c>
      <c r="Y187" s="507" t="e">
        <f>BALANCE!#REF!+BALANCE!#REF!+BALANCE!#REF!</f>
        <v>#REF!</v>
      </c>
      <c r="Z187" s="507" t="e">
        <f>BALANCE!#REF!+BALANCE!#REF!+BALANCE!#REF!</f>
        <v>#REF!</v>
      </c>
      <c r="AA187" s="507" t="e">
        <f>BALANCE!#REF!+BALANCE!#REF!+BALANCE!#REF!</f>
        <v>#REF!</v>
      </c>
      <c r="AB187" s="507" t="e">
        <f>BALANCE!#REF!+BALANCE!#REF!+BALANCE!#REF!</f>
        <v>#REF!</v>
      </c>
      <c r="AC187" s="507" t="e">
        <f>BALANCE!#REF!+BALANCE!#REF!+BALANCE!#REF!</f>
        <v>#REF!</v>
      </c>
      <c r="AD187" s="507" t="e">
        <f>BALANCE!#REF!+BALANCE!#REF!+BALANCE!#REF!</f>
        <v>#REF!</v>
      </c>
      <c r="AE187" s="507" t="e">
        <f>BALANCE!#REF!+BALANCE!#REF!+BALANCE!#REF!</f>
        <v>#REF!</v>
      </c>
      <c r="AF187" s="507" t="e">
        <f>BALANCE!#REF!+BALANCE!#REF!+BALANCE!#REF!</f>
        <v>#REF!</v>
      </c>
      <c r="AG187" s="507" t="e">
        <f>BALANCE!#REF!+BALANCE!#REF!+BALANCE!#REF!</f>
        <v>#REF!</v>
      </c>
      <c r="AH187" s="507" t="e">
        <f>BALANCE!#REF!+BALANCE!#REF!+BALANCE!#REF!</f>
        <v>#REF!</v>
      </c>
      <c r="AI187" s="507" t="e">
        <f>BALANCE!#REF!+BALANCE!#REF!+BALANCE!#REF!</f>
        <v>#REF!</v>
      </c>
      <c r="AJ187" s="508" t="e">
        <f>BALANCE!#REF!+BALANCE!#REF!+BALANCE!#REF!</f>
        <v>#REF!</v>
      </c>
    </row>
    <row r="188" spans="2:36" s="509" customFormat="1" hidden="1" x14ac:dyDescent="0.25">
      <c r="B188" s="510" t="s">
        <v>717</v>
      </c>
      <c r="C188" s="506" t="s">
        <v>629</v>
      </c>
      <c r="D188" s="507" t="e">
        <f>BALANCE!#REF!+BALANCE!#REF!+BALANCE!#REF!</f>
        <v>#REF!</v>
      </c>
      <c r="E188" s="507" t="e">
        <f>BALANCE!#REF!+BALANCE!#REF!+BALANCE!#REF!</f>
        <v>#REF!</v>
      </c>
      <c r="F188" s="507" t="e">
        <f>BALANCE!#REF!+BALANCE!#REF!+BALANCE!#REF!</f>
        <v>#REF!</v>
      </c>
      <c r="G188" s="507" t="e">
        <f>BALANCE!#REF!+BALANCE!#REF!+BALANCE!#REF!</f>
        <v>#REF!</v>
      </c>
      <c r="H188" s="507" t="e">
        <f>BALANCE!#REF!+BALANCE!#REF!+BALANCE!#REF!</f>
        <v>#REF!</v>
      </c>
      <c r="I188" s="507" t="e">
        <f>BALANCE!#REF!+BALANCE!#REF!+BALANCE!#REF!</f>
        <v>#REF!</v>
      </c>
      <c r="J188" s="507" t="e">
        <f>BALANCE!#REF!+BALANCE!#REF!+BALANCE!#REF!</f>
        <v>#REF!</v>
      </c>
      <c r="K188" s="507" t="e">
        <f>BALANCE!#REF!+BALANCE!#REF!+BALANCE!#REF!</f>
        <v>#REF!</v>
      </c>
      <c r="L188" s="507" t="e">
        <f>BALANCE!#REF!+BALANCE!#REF!+BALANCE!#REF!</f>
        <v>#REF!</v>
      </c>
      <c r="M188" s="507" t="e">
        <f>BALANCE!#REF!+BALANCE!#REF!+BALANCE!#REF!</f>
        <v>#REF!</v>
      </c>
      <c r="N188" s="507" t="e">
        <f>BALANCE!#REF!+BALANCE!#REF!+BALANCE!#REF!</f>
        <v>#REF!</v>
      </c>
      <c r="O188" s="507" t="e">
        <f>BALANCE!#REF!+BALANCE!#REF!+BALANCE!#REF!</f>
        <v>#REF!</v>
      </c>
      <c r="P188" s="507" t="e">
        <f>BALANCE!#REF!+BALANCE!#REF!+BALANCE!#REF!</f>
        <v>#REF!</v>
      </c>
      <c r="Q188" s="507" t="e">
        <f>BALANCE!#REF!+BALANCE!#REF!+BALANCE!#REF!</f>
        <v>#REF!</v>
      </c>
      <c r="R188" s="507" t="e">
        <f>BALANCE!#REF!+BALANCE!#REF!+BALANCE!#REF!</f>
        <v>#REF!</v>
      </c>
      <c r="S188" s="507" t="e">
        <f>BALANCE!#REF!+BALANCE!#REF!+BALANCE!#REF!</f>
        <v>#REF!</v>
      </c>
      <c r="T188" s="507" t="e">
        <f>BALANCE!#REF!+BALANCE!#REF!+BALANCE!#REF!</f>
        <v>#REF!</v>
      </c>
      <c r="U188" s="507" t="e">
        <f>BALANCE!#REF!+BALANCE!#REF!+BALANCE!#REF!</f>
        <v>#REF!</v>
      </c>
      <c r="V188" s="507" t="e">
        <f>BALANCE!#REF!+BALANCE!#REF!+BALANCE!#REF!</f>
        <v>#REF!</v>
      </c>
      <c r="W188" s="507" t="e">
        <f>BALANCE!#REF!+BALANCE!#REF!+BALANCE!#REF!</f>
        <v>#REF!</v>
      </c>
      <c r="X188" s="507" t="e">
        <f>BALANCE!#REF!+BALANCE!#REF!+BALANCE!#REF!</f>
        <v>#REF!</v>
      </c>
      <c r="Y188" s="507" t="e">
        <f>BALANCE!#REF!+BALANCE!#REF!+BALANCE!#REF!</f>
        <v>#REF!</v>
      </c>
      <c r="Z188" s="507" t="e">
        <f>BALANCE!#REF!+BALANCE!#REF!+BALANCE!#REF!</f>
        <v>#REF!</v>
      </c>
      <c r="AA188" s="507" t="e">
        <f>BALANCE!#REF!+BALANCE!#REF!+BALANCE!#REF!</f>
        <v>#REF!</v>
      </c>
      <c r="AB188" s="507" t="e">
        <f>BALANCE!#REF!+BALANCE!#REF!+BALANCE!#REF!</f>
        <v>#REF!</v>
      </c>
      <c r="AC188" s="507" t="e">
        <f>BALANCE!#REF!+BALANCE!#REF!+BALANCE!#REF!</f>
        <v>#REF!</v>
      </c>
      <c r="AD188" s="507" t="e">
        <f>BALANCE!#REF!+BALANCE!#REF!+BALANCE!#REF!</f>
        <v>#REF!</v>
      </c>
      <c r="AE188" s="507" t="e">
        <f>BALANCE!#REF!+BALANCE!#REF!+BALANCE!#REF!</f>
        <v>#REF!</v>
      </c>
      <c r="AF188" s="507" t="e">
        <f>BALANCE!#REF!+BALANCE!#REF!+BALANCE!#REF!</f>
        <v>#REF!</v>
      </c>
      <c r="AG188" s="507" t="e">
        <f>BALANCE!#REF!+BALANCE!#REF!+BALANCE!#REF!</f>
        <v>#REF!</v>
      </c>
      <c r="AH188" s="507" t="e">
        <f>BALANCE!#REF!+BALANCE!#REF!+BALANCE!#REF!</f>
        <v>#REF!</v>
      </c>
      <c r="AI188" s="507" t="e">
        <f>BALANCE!#REF!+BALANCE!#REF!+BALANCE!#REF!</f>
        <v>#REF!</v>
      </c>
      <c r="AJ188" s="508" t="e">
        <f>BALANCE!#REF!+BALANCE!#REF!+BALANCE!#REF!</f>
        <v>#REF!</v>
      </c>
    </row>
    <row r="189" spans="2:36" s="509" customFormat="1" hidden="1" x14ac:dyDescent="0.25">
      <c r="B189" s="510" t="s">
        <v>718</v>
      </c>
      <c r="C189" s="506" t="s">
        <v>631</v>
      </c>
      <c r="D189" s="507" t="e">
        <f>BALANCE!#REF!+BALANCE!#REF!+BALANCE!#REF!</f>
        <v>#REF!</v>
      </c>
      <c r="E189" s="507" t="e">
        <f>BALANCE!#REF!+BALANCE!#REF!+BALANCE!#REF!</f>
        <v>#REF!</v>
      </c>
      <c r="F189" s="507" t="e">
        <f>BALANCE!#REF!+BALANCE!#REF!+BALANCE!#REF!</f>
        <v>#REF!</v>
      </c>
      <c r="G189" s="507" t="e">
        <f>BALANCE!#REF!+BALANCE!#REF!+BALANCE!#REF!</f>
        <v>#REF!</v>
      </c>
      <c r="H189" s="507" t="e">
        <f>BALANCE!#REF!+BALANCE!#REF!+BALANCE!#REF!</f>
        <v>#REF!</v>
      </c>
      <c r="I189" s="507" t="e">
        <f>BALANCE!#REF!+BALANCE!#REF!+BALANCE!#REF!</f>
        <v>#REF!</v>
      </c>
      <c r="J189" s="507" t="e">
        <f>BALANCE!#REF!+BALANCE!#REF!+BALANCE!#REF!</f>
        <v>#REF!</v>
      </c>
      <c r="K189" s="507" t="e">
        <f>BALANCE!#REF!+BALANCE!#REF!+BALANCE!#REF!</f>
        <v>#REF!</v>
      </c>
      <c r="L189" s="507" t="e">
        <f>BALANCE!#REF!+BALANCE!#REF!+BALANCE!#REF!</f>
        <v>#REF!</v>
      </c>
      <c r="M189" s="507" t="e">
        <f>BALANCE!#REF!+BALANCE!#REF!+BALANCE!#REF!</f>
        <v>#REF!</v>
      </c>
      <c r="N189" s="507" t="e">
        <f>BALANCE!#REF!+BALANCE!#REF!+BALANCE!#REF!</f>
        <v>#REF!</v>
      </c>
      <c r="O189" s="507" t="e">
        <f>BALANCE!#REF!+BALANCE!#REF!+BALANCE!#REF!</f>
        <v>#REF!</v>
      </c>
      <c r="P189" s="507" t="e">
        <f>BALANCE!#REF!+BALANCE!#REF!+BALANCE!#REF!</f>
        <v>#REF!</v>
      </c>
      <c r="Q189" s="507" t="e">
        <f>BALANCE!#REF!+BALANCE!#REF!+BALANCE!#REF!</f>
        <v>#REF!</v>
      </c>
      <c r="R189" s="507" t="e">
        <f>BALANCE!#REF!+BALANCE!#REF!+BALANCE!#REF!</f>
        <v>#REF!</v>
      </c>
      <c r="S189" s="507" t="e">
        <f>BALANCE!#REF!+BALANCE!#REF!+BALANCE!#REF!</f>
        <v>#REF!</v>
      </c>
      <c r="T189" s="507" t="e">
        <f>BALANCE!#REF!+BALANCE!#REF!+BALANCE!#REF!</f>
        <v>#REF!</v>
      </c>
      <c r="U189" s="507" t="e">
        <f>BALANCE!#REF!+BALANCE!#REF!+BALANCE!#REF!</f>
        <v>#REF!</v>
      </c>
      <c r="V189" s="507" t="e">
        <f>BALANCE!#REF!+BALANCE!#REF!+BALANCE!#REF!</f>
        <v>#REF!</v>
      </c>
      <c r="W189" s="507" t="e">
        <f>BALANCE!#REF!+BALANCE!#REF!+BALANCE!#REF!</f>
        <v>#REF!</v>
      </c>
      <c r="X189" s="507" t="e">
        <f>BALANCE!#REF!+BALANCE!#REF!+BALANCE!#REF!</f>
        <v>#REF!</v>
      </c>
      <c r="Y189" s="507" t="e">
        <f>BALANCE!#REF!+BALANCE!#REF!+BALANCE!#REF!</f>
        <v>#REF!</v>
      </c>
      <c r="Z189" s="507" t="e">
        <f>BALANCE!#REF!+BALANCE!#REF!+BALANCE!#REF!</f>
        <v>#REF!</v>
      </c>
      <c r="AA189" s="507" t="e">
        <f>BALANCE!#REF!+BALANCE!#REF!+BALANCE!#REF!</f>
        <v>#REF!</v>
      </c>
      <c r="AB189" s="507" t="e">
        <f>BALANCE!#REF!+BALANCE!#REF!+BALANCE!#REF!</f>
        <v>#REF!</v>
      </c>
      <c r="AC189" s="507" t="e">
        <f>BALANCE!#REF!+BALANCE!#REF!+BALANCE!#REF!</f>
        <v>#REF!</v>
      </c>
      <c r="AD189" s="507" t="e">
        <f>BALANCE!#REF!+BALANCE!#REF!+BALANCE!#REF!</f>
        <v>#REF!</v>
      </c>
      <c r="AE189" s="507" t="e">
        <f>BALANCE!#REF!+BALANCE!#REF!+BALANCE!#REF!</f>
        <v>#REF!</v>
      </c>
      <c r="AF189" s="507" t="e">
        <f>BALANCE!#REF!+BALANCE!#REF!+BALANCE!#REF!</f>
        <v>#REF!</v>
      </c>
      <c r="AG189" s="507" t="e">
        <f>BALANCE!#REF!+BALANCE!#REF!+BALANCE!#REF!</f>
        <v>#REF!</v>
      </c>
      <c r="AH189" s="507" t="e">
        <f>BALANCE!#REF!+BALANCE!#REF!+BALANCE!#REF!</f>
        <v>#REF!</v>
      </c>
      <c r="AI189" s="507" t="e">
        <f>BALANCE!#REF!+BALANCE!#REF!+BALANCE!#REF!</f>
        <v>#REF!</v>
      </c>
      <c r="AJ189" s="508" t="e">
        <f>BALANCE!#REF!+BALANCE!#REF!+BALANCE!#REF!</f>
        <v>#REF!</v>
      </c>
    </row>
    <row r="190" spans="2:36" hidden="1" x14ac:dyDescent="0.25">
      <c r="B190" s="15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22"/>
      <c r="Y190" s="22"/>
      <c r="Z190" s="22"/>
      <c r="AA190" s="22"/>
      <c r="AB190" s="22"/>
      <c r="AC190" s="22"/>
      <c r="AD190" s="22"/>
      <c r="AE190" s="22"/>
      <c r="AF190" s="22"/>
      <c r="AG190" s="22"/>
      <c r="AH190" s="22"/>
      <c r="AI190" s="22"/>
      <c r="AJ190" s="383"/>
    </row>
    <row r="191" spans="2:36" s="479" customFormat="1" hidden="1" x14ac:dyDescent="0.25">
      <c r="B191" s="476" t="s">
        <v>1037</v>
      </c>
      <c r="C191" s="476" t="s">
        <v>1332</v>
      </c>
      <c r="D191" s="477" t="e">
        <f>SUM(D192:D196)</f>
        <v>#REF!</v>
      </c>
      <c r="E191" s="477" t="e">
        <f t="shared" ref="E191:AI191" si="26">SUM(E192:E196)</f>
        <v>#REF!</v>
      </c>
      <c r="F191" s="477" t="e">
        <f t="shared" si="26"/>
        <v>#REF!</v>
      </c>
      <c r="G191" s="477" t="e">
        <f t="shared" si="26"/>
        <v>#REF!</v>
      </c>
      <c r="H191" s="477" t="e">
        <f t="shared" si="26"/>
        <v>#REF!</v>
      </c>
      <c r="I191" s="477" t="e">
        <f t="shared" si="26"/>
        <v>#REF!</v>
      </c>
      <c r="J191" s="477" t="e">
        <f t="shared" si="26"/>
        <v>#REF!</v>
      </c>
      <c r="K191" s="477" t="e">
        <f t="shared" si="26"/>
        <v>#REF!</v>
      </c>
      <c r="L191" s="477" t="e">
        <f>SUM(L192:L196)</f>
        <v>#REF!</v>
      </c>
      <c r="M191" s="477" t="e">
        <f t="shared" si="26"/>
        <v>#REF!</v>
      </c>
      <c r="N191" s="477" t="e">
        <f t="shared" si="26"/>
        <v>#REF!</v>
      </c>
      <c r="O191" s="477" t="e">
        <f t="shared" si="26"/>
        <v>#REF!</v>
      </c>
      <c r="P191" s="477" t="e">
        <f t="shared" si="26"/>
        <v>#REF!</v>
      </c>
      <c r="Q191" s="477" t="e">
        <f t="shared" si="26"/>
        <v>#REF!</v>
      </c>
      <c r="R191" s="477" t="e">
        <f t="shared" si="26"/>
        <v>#REF!</v>
      </c>
      <c r="S191" s="477" t="e">
        <f>SUM(S192:S196)</f>
        <v>#REF!</v>
      </c>
      <c r="T191" s="477" t="e">
        <f t="shared" si="26"/>
        <v>#REF!</v>
      </c>
      <c r="U191" s="477" t="e">
        <f t="shared" si="26"/>
        <v>#REF!</v>
      </c>
      <c r="V191" s="477" t="e">
        <f t="shared" si="26"/>
        <v>#REF!</v>
      </c>
      <c r="W191" s="477" t="e">
        <f t="shared" si="26"/>
        <v>#REF!</v>
      </c>
      <c r="X191" s="477" t="e">
        <f t="shared" si="26"/>
        <v>#REF!</v>
      </c>
      <c r="Y191" s="477" t="e">
        <f t="shared" si="26"/>
        <v>#REF!</v>
      </c>
      <c r="Z191" s="477" t="e">
        <f t="shared" si="26"/>
        <v>#REF!</v>
      </c>
      <c r="AA191" s="477" t="e">
        <f t="shared" si="26"/>
        <v>#REF!</v>
      </c>
      <c r="AB191" s="477" t="e">
        <f t="shared" si="26"/>
        <v>#REF!</v>
      </c>
      <c r="AC191" s="477" t="e">
        <f>SUM(AC192:AC196)</f>
        <v>#REF!</v>
      </c>
      <c r="AD191" s="477" t="e">
        <f t="shared" si="26"/>
        <v>#REF!</v>
      </c>
      <c r="AE191" s="477" t="e">
        <f t="shared" si="26"/>
        <v>#REF!</v>
      </c>
      <c r="AF191" s="477" t="e">
        <f t="shared" si="26"/>
        <v>#REF!</v>
      </c>
      <c r="AG191" s="477" t="e">
        <f t="shared" si="26"/>
        <v>#REF!</v>
      </c>
      <c r="AH191" s="477" t="e">
        <f t="shared" si="26"/>
        <v>#REF!</v>
      </c>
      <c r="AI191" s="477" t="e">
        <f t="shared" si="26"/>
        <v>#REF!</v>
      </c>
      <c r="AJ191" s="478" t="e">
        <f>SUM(AJ192:AJ196)</f>
        <v>#REF!</v>
      </c>
    </row>
    <row r="192" spans="2:36" s="509" customFormat="1" hidden="1" x14ac:dyDescent="0.25">
      <c r="B192" s="510" t="s">
        <v>1068</v>
      </c>
      <c r="C192" s="506" t="s">
        <v>623</v>
      </c>
      <c r="D192" s="507" t="e">
        <f>BALANCE!#REF!+BALANCE!#REF!+BALANCE!#REF!</f>
        <v>#REF!</v>
      </c>
      <c r="E192" s="507" t="e">
        <f>BALANCE!#REF!+BALANCE!#REF!+BALANCE!#REF!</f>
        <v>#REF!</v>
      </c>
      <c r="F192" s="507" t="e">
        <f>BALANCE!#REF!+BALANCE!#REF!+BALANCE!#REF!</f>
        <v>#REF!</v>
      </c>
      <c r="G192" s="507" t="e">
        <f>BALANCE!#REF!+BALANCE!#REF!+BALANCE!#REF!</f>
        <v>#REF!</v>
      </c>
      <c r="H192" s="507" t="e">
        <f>BALANCE!#REF!+BALANCE!#REF!+BALANCE!#REF!</f>
        <v>#REF!</v>
      </c>
      <c r="I192" s="507" t="e">
        <f>BALANCE!#REF!+BALANCE!#REF!+BALANCE!#REF!</f>
        <v>#REF!</v>
      </c>
      <c r="J192" s="507" t="e">
        <f>BALANCE!#REF!+BALANCE!#REF!+BALANCE!#REF!</f>
        <v>#REF!</v>
      </c>
      <c r="K192" s="507" t="e">
        <f>BALANCE!#REF!+BALANCE!#REF!+BALANCE!#REF!</f>
        <v>#REF!</v>
      </c>
      <c r="L192" s="507" t="e">
        <f>BALANCE!#REF!+BALANCE!#REF!+BALANCE!#REF!</f>
        <v>#REF!</v>
      </c>
      <c r="M192" s="507" t="e">
        <f>BALANCE!#REF!+BALANCE!#REF!+BALANCE!#REF!</f>
        <v>#REF!</v>
      </c>
      <c r="N192" s="507" t="e">
        <f>BALANCE!#REF!+BALANCE!#REF!+BALANCE!#REF!</f>
        <v>#REF!</v>
      </c>
      <c r="O192" s="507" t="e">
        <f>BALANCE!#REF!+BALANCE!#REF!+BALANCE!#REF!</f>
        <v>#REF!</v>
      </c>
      <c r="P192" s="507" t="e">
        <f>BALANCE!#REF!+BALANCE!#REF!+BALANCE!#REF!</f>
        <v>#REF!</v>
      </c>
      <c r="Q192" s="507" t="e">
        <f>BALANCE!#REF!+BALANCE!#REF!+BALANCE!#REF!</f>
        <v>#REF!</v>
      </c>
      <c r="R192" s="507" t="e">
        <f>BALANCE!#REF!+BALANCE!#REF!+BALANCE!#REF!</f>
        <v>#REF!</v>
      </c>
      <c r="S192" s="507" t="e">
        <f>BALANCE!#REF!+BALANCE!#REF!+BALANCE!#REF!</f>
        <v>#REF!</v>
      </c>
      <c r="T192" s="507" t="e">
        <f>BALANCE!#REF!+BALANCE!#REF!+BALANCE!#REF!</f>
        <v>#REF!</v>
      </c>
      <c r="U192" s="507" t="e">
        <f>BALANCE!#REF!+BALANCE!#REF!+BALANCE!#REF!</f>
        <v>#REF!</v>
      </c>
      <c r="V192" s="507" t="e">
        <f>BALANCE!#REF!+BALANCE!#REF!+BALANCE!#REF!</f>
        <v>#REF!</v>
      </c>
      <c r="W192" s="507" t="e">
        <f>BALANCE!#REF!+BALANCE!#REF!+BALANCE!#REF!</f>
        <v>#REF!</v>
      </c>
      <c r="X192" s="507" t="e">
        <f>BALANCE!#REF!+BALANCE!#REF!+BALANCE!#REF!</f>
        <v>#REF!</v>
      </c>
      <c r="Y192" s="507" t="e">
        <f>BALANCE!#REF!+BALANCE!#REF!+BALANCE!#REF!</f>
        <v>#REF!</v>
      </c>
      <c r="Z192" s="507" t="e">
        <f>BALANCE!#REF!+BALANCE!#REF!+BALANCE!#REF!</f>
        <v>#REF!</v>
      </c>
      <c r="AA192" s="507" t="e">
        <f>BALANCE!#REF!+BALANCE!#REF!+BALANCE!#REF!</f>
        <v>#REF!</v>
      </c>
      <c r="AB192" s="507" t="e">
        <f>BALANCE!#REF!+BALANCE!#REF!+BALANCE!#REF!</f>
        <v>#REF!</v>
      </c>
      <c r="AC192" s="507" t="e">
        <f>BALANCE!#REF!+BALANCE!#REF!+BALANCE!#REF!</f>
        <v>#REF!</v>
      </c>
      <c r="AD192" s="507" t="e">
        <f>BALANCE!#REF!+BALANCE!#REF!+BALANCE!#REF!</f>
        <v>#REF!</v>
      </c>
      <c r="AE192" s="507" t="e">
        <f>BALANCE!#REF!+BALANCE!#REF!+BALANCE!#REF!</f>
        <v>#REF!</v>
      </c>
      <c r="AF192" s="507" t="e">
        <f>BALANCE!#REF!+BALANCE!#REF!+BALANCE!#REF!</f>
        <v>#REF!</v>
      </c>
      <c r="AG192" s="507" t="e">
        <f>BALANCE!#REF!+BALANCE!#REF!+BALANCE!#REF!</f>
        <v>#REF!</v>
      </c>
      <c r="AH192" s="507" t="e">
        <f>BALANCE!#REF!+BALANCE!#REF!+BALANCE!#REF!</f>
        <v>#REF!</v>
      </c>
      <c r="AI192" s="507" t="e">
        <f>BALANCE!#REF!+BALANCE!#REF!+BALANCE!#REF!</f>
        <v>#REF!</v>
      </c>
      <c r="AJ192" s="508" t="e">
        <f>BALANCE!#REF!+BALANCE!#REF!+BALANCE!#REF!</f>
        <v>#REF!</v>
      </c>
    </row>
    <row r="193" spans="2:36" s="509" customFormat="1" hidden="1" x14ac:dyDescent="0.25">
      <c r="B193" s="510" t="s">
        <v>1069</v>
      </c>
      <c r="C193" s="506" t="s">
        <v>625</v>
      </c>
      <c r="D193" s="507" t="e">
        <f>BALANCE!#REF!+BALANCE!#REF!+BALANCE!#REF!</f>
        <v>#REF!</v>
      </c>
      <c r="E193" s="507" t="e">
        <f>BALANCE!#REF!+BALANCE!#REF!+BALANCE!#REF!</f>
        <v>#REF!</v>
      </c>
      <c r="F193" s="507" t="e">
        <f>BALANCE!#REF!+BALANCE!#REF!+BALANCE!#REF!</f>
        <v>#REF!</v>
      </c>
      <c r="G193" s="507" t="e">
        <f>BALANCE!#REF!+BALANCE!#REF!+BALANCE!#REF!</f>
        <v>#REF!</v>
      </c>
      <c r="H193" s="507" t="e">
        <f>BALANCE!#REF!+BALANCE!#REF!+BALANCE!#REF!</f>
        <v>#REF!</v>
      </c>
      <c r="I193" s="507" t="e">
        <f>BALANCE!#REF!+BALANCE!#REF!+BALANCE!#REF!</f>
        <v>#REF!</v>
      </c>
      <c r="J193" s="507" t="e">
        <f>BALANCE!#REF!+BALANCE!#REF!+BALANCE!#REF!</f>
        <v>#REF!</v>
      </c>
      <c r="K193" s="507" t="e">
        <f>BALANCE!#REF!+BALANCE!#REF!+BALANCE!#REF!</f>
        <v>#REF!</v>
      </c>
      <c r="L193" s="507" t="e">
        <f>BALANCE!#REF!+BALANCE!#REF!+BALANCE!#REF!</f>
        <v>#REF!</v>
      </c>
      <c r="M193" s="507" t="e">
        <f>BALANCE!#REF!+BALANCE!#REF!+BALANCE!#REF!</f>
        <v>#REF!</v>
      </c>
      <c r="N193" s="507" t="e">
        <f>BALANCE!#REF!+BALANCE!#REF!+BALANCE!#REF!</f>
        <v>#REF!</v>
      </c>
      <c r="O193" s="507" t="e">
        <f>BALANCE!#REF!+BALANCE!#REF!+BALANCE!#REF!</f>
        <v>#REF!</v>
      </c>
      <c r="P193" s="507" t="e">
        <f>BALANCE!#REF!+BALANCE!#REF!+BALANCE!#REF!</f>
        <v>#REF!</v>
      </c>
      <c r="Q193" s="507" t="e">
        <f>BALANCE!#REF!+BALANCE!#REF!+BALANCE!#REF!</f>
        <v>#REF!</v>
      </c>
      <c r="R193" s="507" t="e">
        <f>BALANCE!#REF!+BALANCE!#REF!+BALANCE!#REF!</f>
        <v>#REF!</v>
      </c>
      <c r="S193" s="507" t="e">
        <f>BALANCE!#REF!+BALANCE!#REF!+BALANCE!#REF!</f>
        <v>#REF!</v>
      </c>
      <c r="T193" s="507" t="e">
        <f>BALANCE!#REF!+BALANCE!#REF!+BALANCE!#REF!</f>
        <v>#REF!</v>
      </c>
      <c r="U193" s="507" t="e">
        <f>BALANCE!#REF!+BALANCE!#REF!+BALANCE!#REF!</f>
        <v>#REF!</v>
      </c>
      <c r="V193" s="507" t="e">
        <f>BALANCE!#REF!+BALANCE!#REF!+BALANCE!#REF!</f>
        <v>#REF!</v>
      </c>
      <c r="W193" s="507" t="e">
        <f>BALANCE!#REF!+BALANCE!#REF!+BALANCE!#REF!</f>
        <v>#REF!</v>
      </c>
      <c r="X193" s="507" t="e">
        <f>BALANCE!#REF!+BALANCE!#REF!+BALANCE!#REF!</f>
        <v>#REF!</v>
      </c>
      <c r="Y193" s="507" t="e">
        <f>BALANCE!#REF!+BALANCE!#REF!+BALANCE!#REF!</f>
        <v>#REF!</v>
      </c>
      <c r="Z193" s="507" t="e">
        <f>BALANCE!#REF!+BALANCE!#REF!+BALANCE!#REF!</f>
        <v>#REF!</v>
      </c>
      <c r="AA193" s="507" t="e">
        <f>BALANCE!#REF!+BALANCE!#REF!+BALANCE!#REF!</f>
        <v>#REF!</v>
      </c>
      <c r="AB193" s="507" t="e">
        <f>BALANCE!#REF!+BALANCE!#REF!+BALANCE!#REF!</f>
        <v>#REF!</v>
      </c>
      <c r="AC193" s="507" t="e">
        <f>BALANCE!#REF!+BALANCE!#REF!+BALANCE!#REF!</f>
        <v>#REF!</v>
      </c>
      <c r="AD193" s="507" t="e">
        <f>BALANCE!#REF!+BALANCE!#REF!+BALANCE!#REF!</f>
        <v>#REF!</v>
      </c>
      <c r="AE193" s="507" t="e">
        <f>BALANCE!#REF!+BALANCE!#REF!+BALANCE!#REF!</f>
        <v>#REF!</v>
      </c>
      <c r="AF193" s="507" t="e">
        <f>BALANCE!#REF!+BALANCE!#REF!+BALANCE!#REF!</f>
        <v>#REF!</v>
      </c>
      <c r="AG193" s="507" t="e">
        <f>BALANCE!#REF!+BALANCE!#REF!+BALANCE!#REF!</f>
        <v>#REF!</v>
      </c>
      <c r="AH193" s="507" t="e">
        <f>BALANCE!#REF!+BALANCE!#REF!+BALANCE!#REF!</f>
        <v>#REF!</v>
      </c>
      <c r="AI193" s="507" t="e">
        <f>BALANCE!#REF!+BALANCE!#REF!+BALANCE!#REF!</f>
        <v>#REF!</v>
      </c>
      <c r="AJ193" s="508" t="e">
        <f>BALANCE!#REF!+BALANCE!#REF!+BALANCE!#REF!</f>
        <v>#REF!</v>
      </c>
    </row>
    <row r="194" spans="2:36" s="509" customFormat="1" hidden="1" x14ac:dyDescent="0.25">
      <c r="B194" s="510" t="s">
        <v>1070</v>
      </c>
      <c r="C194" s="506" t="s">
        <v>627</v>
      </c>
      <c r="D194" s="507" t="e">
        <f>BALANCE!#REF!+BALANCE!#REF!+BALANCE!#REF!</f>
        <v>#REF!</v>
      </c>
      <c r="E194" s="507" t="e">
        <f>BALANCE!#REF!+BALANCE!#REF!+BALANCE!#REF!</f>
        <v>#REF!</v>
      </c>
      <c r="F194" s="507" t="e">
        <f>BALANCE!#REF!+BALANCE!#REF!+BALANCE!#REF!</f>
        <v>#REF!</v>
      </c>
      <c r="G194" s="507" t="e">
        <f>BALANCE!#REF!+BALANCE!#REF!+BALANCE!#REF!</f>
        <v>#REF!</v>
      </c>
      <c r="H194" s="507" t="e">
        <f>BALANCE!#REF!+BALANCE!#REF!+BALANCE!#REF!</f>
        <v>#REF!</v>
      </c>
      <c r="I194" s="507" t="e">
        <f>BALANCE!#REF!+BALANCE!#REF!+BALANCE!#REF!</f>
        <v>#REF!</v>
      </c>
      <c r="J194" s="507" t="e">
        <f>BALANCE!#REF!+BALANCE!#REF!+BALANCE!#REF!</f>
        <v>#REF!</v>
      </c>
      <c r="K194" s="507" t="e">
        <f>BALANCE!#REF!+BALANCE!#REF!+BALANCE!#REF!</f>
        <v>#REF!</v>
      </c>
      <c r="L194" s="507" t="e">
        <f>BALANCE!#REF!+BALANCE!#REF!+BALANCE!#REF!</f>
        <v>#REF!</v>
      </c>
      <c r="M194" s="507" t="e">
        <f>BALANCE!#REF!+BALANCE!#REF!+BALANCE!#REF!</f>
        <v>#REF!</v>
      </c>
      <c r="N194" s="507" t="e">
        <f>BALANCE!#REF!+BALANCE!#REF!+BALANCE!#REF!</f>
        <v>#REF!</v>
      </c>
      <c r="O194" s="507" t="e">
        <f>BALANCE!#REF!+BALANCE!#REF!+BALANCE!#REF!</f>
        <v>#REF!</v>
      </c>
      <c r="P194" s="507" t="e">
        <f>BALANCE!#REF!+BALANCE!#REF!+BALANCE!#REF!</f>
        <v>#REF!</v>
      </c>
      <c r="Q194" s="507" t="e">
        <f>BALANCE!#REF!+BALANCE!#REF!+BALANCE!#REF!</f>
        <v>#REF!</v>
      </c>
      <c r="R194" s="507" t="e">
        <f>BALANCE!#REF!+BALANCE!#REF!+BALANCE!#REF!</f>
        <v>#REF!</v>
      </c>
      <c r="S194" s="507" t="e">
        <f>BALANCE!#REF!+BALANCE!#REF!+BALANCE!#REF!</f>
        <v>#REF!</v>
      </c>
      <c r="T194" s="507" t="e">
        <f>BALANCE!#REF!+BALANCE!#REF!+BALANCE!#REF!</f>
        <v>#REF!</v>
      </c>
      <c r="U194" s="507" t="e">
        <f>BALANCE!#REF!+BALANCE!#REF!+BALANCE!#REF!</f>
        <v>#REF!</v>
      </c>
      <c r="V194" s="507" t="e">
        <f>BALANCE!#REF!+BALANCE!#REF!+BALANCE!#REF!</f>
        <v>#REF!</v>
      </c>
      <c r="W194" s="507" t="e">
        <f>BALANCE!#REF!+BALANCE!#REF!+BALANCE!#REF!</f>
        <v>#REF!</v>
      </c>
      <c r="X194" s="507" t="e">
        <f>BALANCE!#REF!+BALANCE!#REF!+BALANCE!#REF!</f>
        <v>#REF!</v>
      </c>
      <c r="Y194" s="507" t="e">
        <f>BALANCE!#REF!+BALANCE!#REF!+BALANCE!#REF!</f>
        <v>#REF!</v>
      </c>
      <c r="Z194" s="507" t="e">
        <f>BALANCE!#REF!+BALANCE!#REF!+BALANCE!#REF!</f>
        <v>#REF!</v>
      </c>
      <c r="AA194" s="507" t="e">
        <f>BALANCE!#REF!+BALANCE!#REF!+BALANCE!#REF!</f>
        <v>#REF!</v>
      </c>
      <c r="AB194" s="507" t="e">
        <f>BALANCE!#REF!+BALANCE!#REF!+BALANCE!#REF!</f>
        <v>#REF!</v>
      </c>
      <c r="AC194" s="507" t="e">
        <f>BALANCE!#REF!+BALANCE!#REF!+BALANCE!#REF!</f>
        <v>#REF!</v>
      </c>
      <c r="AD194" s="507" t="e">
        <f>BALANCE!#REF!+BALANCE!#REF!+BALANCE!#REF!</f>
        <v>#REF!</v>
      </c>
      <c r="AE194" s="507" t="e">
        <f>BALANCE!#REF!+BALANCE!#REF!+BALANCE!#REF!</f>
        <v>#REF!</v>
      </c>
      <c r="AF194" s="507" t="e">
        <f>BALANCE!#REF!+BALANCE!#REF!+BALANCE!#REF!</f>
        <v>#REF!</v>
      </c>
      <c r="AG194" s="507" t="e">
        <f>BALANCE!#REF!+BALANCE!#REF!+BALANCE!#REF!</f>
        <v>#REF!</v>
      </c>
      <c r="AH194" s="507" t="e">
        <f>BALANCE!#REF!+BALANCE!#REF!+BALANCE!#REF!</f>
        <v>#REF!</v>
      </c>
      <c r="AI194" s="507" t="e">
        <f>BALANCE!#REF!+BALANCE!#REF!+BALANCE!#REF!</f>
        <v>#REF!</v>
      </c>
      <c r="AJ194" s="508" t="e">
        <f>BALANCE!#REF!+BALANCE!#REF!+BALANCE!#REF!</f>
        <v>#REF!</v>
      </c>
    </row>
    <row r="195" spans="2:36" s="509" customFormat="1" hidden="1" x14ac:dyDescent="0.25">
      <c r="B195" s="510" t="s">
        <v>1071</v>
      </c>
      <c r="C195" s="506" t="s">
        <v>629</v>
      </c>
      <c r="D195" s="507" t="e">
        <f>BALANCE!#REF!+BALANCE!#REF!+BALANCE!#REF!</f>
        <v>#REF!</v>
      </c>
      <c r="E195" s="507" t="e">
        <f>BALANCE!#REF!+BALANCE!#REF!+BALANCE!#REF!</f>
        <v>#REF!</v>
      </c>
      <c r="F195" s="507" t="e">
        <f>BALANCE!#REF!+BALANCE!#REF!+BALANCE!#REF!</f>
        <v>#REF!</v>
      </c>
      <c r="G195" s="507" t="e">
        <f>BALANCE!#REF!+BALANCE!#REF!+BALANCE!#REF!</f>
        <v>#REF!</v>
      </c>
      <c r="H195" s="507" t="e">
        <f>BALANCE!#REF!+BALANCE!#REF!+BALANCE!#REF!</f>
        <v>#REF!</v>
      </c>
      <c r="I195" s="507" t="e">
        <f>BALANCE!#REF!+BALANCE!#REF!+BALANCE!#REF!</f>
        <v>#REF!</v>
      </c>
      <c r="J195" s="507" t="e">
        <f>BALANCE!#REF!+BALANCE!#REF!+BALANCE!#REF!</f>
        <v>#REF!</v>
      </c>
      <c r="K195" s="507" t="e">
        <f>BALANCE!#REF!+BALANCE!#REF!+BALANCE!#REF!</f>
        <v>#REF!</v>
      </c>
      <c r="L195" s="507" t="e">
        <f>BALANCE!#REF!+BALANCE!#REF!+BALANCE!#REF!</f>
        <v>#REF!</v>
      </c>
      <c r="M195" s="507" t="e">
        <f>BALANCE!#REF!+BALANCE!#REF!+BALANCE!#REF!</f>
        <v>#REF!</v>
      </c>
      <c r="N195" s="507" t="e">
        <f>BALANCE!#REF!+BALANCE!#REF!+BALANCE!#REF!</f>
        <v>#REF!</v>
      </c>
      <c r="O195" s="507" t="e">
        <f>BALANCE!#REF!+BALANCE!#REF!+BALANCE!#REF!</f>
        <v>#REF!</v>
      </c>
      <c r="P195" s="507" t="e">
        <f>BALANCE!#REF!+BALANCE!#REF!+BALANCE!#REF!</f>
        <v>#REF!</v>
      </c>
      <c r="Q195" s="507" t="e">
        <f>BALANCE!#REF!+BALANCE!#REF!+BALANCE!#REF!</f>
        <v>#REF!</v>
      </c>
      <c r="R195" s="507" t="e">
        <f>BALANCE!#REF!+BALANCE!#REF!+BALANCE!#REF!</f>
        <v>#REF!</v>
      </c>
      <c r="S195" s="507" t="e">
        <f>BALANCE!#REF!+BALANCE!#REF!+BALANCE!#REF!</f>
        <v>#REF!</v>
      </c>
      <c r="T195" s="507" t="e">
        <f>BALANCE!#REF!+BALANCE!#REF!+BALANCE!#REF!</f>
        <v>#REF!</v>
      </c>
      <c r="U195" s="507" t="e">
        <f>BALANCE!#REF!+BALANCE!#REF!+BALANCE!#REF!</f>
        <v>#REF!</v>
      </c>
      <c r="V195" s="507" t="e">
        <f>BALANCE!#REF!+BALANCE!#REF!+BALANCE!#REF!</f>
        <v>#REF!</v>
      </c>
      <c r="W195" s="507" t="e">
        <f>BALANCE!#REF!+BALANCE!#REF!+BALANCE!#REF!</f>
        <v>#REF!</v>
      </c>
      <c r="X195" s="507" t="e">
        <f>BALANCE!#REF!+BALANCE!#REF!+BALANCE!#REF!</f>
        <v>#REF!</v>
      </c>
      <c r="Y195" s="507" t="e">
        <f>BALANCE!#REF!+BALANCE!#REF!+BALANCE!#REF!</f>
        <v>#REF!</v>
      </c>
      <c r="Z195" s="507" t="e">
        <f>BALANCE!#REF!+BALANCE!#REF!+BALANCE!#REF!</f>
        <v>#REF!</v>
      </c>
      <c r="AA195" s="507" t="e">
        <f>BALANCE!#REF!+BALANCE!#REF!+BALANCE!#REF!</f>
        <v>#REF!</v>
      </c>
      <c r="AB195" s="507" t="e">
        <f>BALANCE!#REF!+BALANCE!#REF!+BALANCE!#REF!</f>
        <v>#REF!</v>
      </c>
      <c r="AC195" s="507" t="e">
        <f>BALANCE!#REF!+BALANCE!#REF!+BALANCE!#REF!</f>
        <v>#REF!</v>
      </c>
      <c r="AD195" s="507" t="e">
        <f>BALANCE!#REF!+BALANCE!#REF!+BALANCE!#REF!</f>
        <v>#REF!</v>
      </c>
      <c r="AE195" s="507" t="e">
        <f>BALANCE!#REF!+BALANCE!#REF!+BALANCE!#REF!</f>
        <v>#REF!</v>
      </c>
      <c r="AF195" s="507" t="e">
        <f>BALANCE!#REF!+BALANCE!#REF!+BALANCE!#REF!</f>
        <v>#REF!</v>
      </c>
      <c r="AG195" s="507" t="e">
        <f>BALANCE!#REF!+BALANCE!#REF!+BALANCE!#REF!</f>
        <v>#REF!</v>
      </c>
      <c r="AH195" s="507" t="e">
        <f>BALANCE!#REF!+BALANCE!#REF!+BALANCE!#REF!</f>
        <v>#REF!</v>
      </c>
      <c r="AI195" s="507" t="e">
        <f>BALANCE!#REF!+BALANCE!#REF!+BALANCE!#REF!</f>
        <v>#REF!</v>
      </c>
      <c r="AJ195" s="508" t="e">
        <f>BALANCE!#REF!+BALANCE!#REF!+BALANCE!#REF!</f>
        <v>#REF!</v>
      </c>
    </row>
    <row r="196" spans="2:36" s="509" customFormat="1" hidden="1" x14ac:dyDescent="0.25">
      <c r="B196" s="510" t="s">
        <v>1072</v>
      </c>
      <c r="C196" s="506" t="s">
        <v>631</v>
      </c>
      <c r="D196" s="507" t="e">
        <f>BALANCE!#REF!+BALANCE!#REF!+BALANCE!#REF!</f>
        <v>#REF!</v>
      </c>
      <c r="E196" s="507" t="e">
        <f>BALANCE!#REF!+BALANCE!#REF!+BALANCE!#REF!</f>
        <v>#REF!</v>
      </c>
      <c r="F196" s="507" t="e">
        <f>BALANCE!#REF!+BALANCE!#REF!+BALANCE!#REF!</f>
        <v>#REF!</v>
      </c>
      <c r="G196" s="507" t="e">
        <f>BALANCE!#REF!+BALANCE!#REF!+BALANCE!#REF!</f>
        <v>#REF!</v>
      </c>
      <c r="H196" s="507" t="e">
        <f>BALANCE!#REF!+BALANCE!#REF!+BALANCE!#REF!</f>
        <v>#REF!</v>
      </c>
      <c r="I196" s="507" t="e">
        <f>BALANCE!#REF!+BALANCE!#REF!+BALANCE!#REF!</f>
        <v>#REF!</v>
      </c>
      <c r="J196" s="507" t="e">
        <f>BALANCE!#REF!+BALANCE!#REF!+BALANCE!#REF!</f>
        <v>#REF!</v>
      </c>
      <c r="K196" s="507" t="e">
        <f>BALANCE!#REF!+BALANCE!#REF!+BALANCE!#REF!</f>
        <v>#REF!</v>
      </c>
      <c r="L196" s="507" t="e">
        <f>BALANCE!#REF!+BALANCE!#REF!+BALANCE!#REF!</f>
        <v>#REF!</v>
      </c>
      <c r="M196" s="507" t="e">
        <f>BALANCE!#REF!+BALANCE!#REF!+BALANCE!#REF!</f>
        <v>#REF!</v>
      </c>
      <c r="N196" s="507" t="e">
        <f>BALANCE!#REF!+BALANCE!#REF!+BALANCE!#REF!</f>
        <v>#REF!</v>
      </c>
      <c r="O196" s="507" t="e">
        <f>BALANCE!#REF!+BALANCE!#REF!+BALANCE!#REF!</f>
        <v>#REF!</v>
      </c>
      <c r="P196" s="507" t="e">
        <f>BALANCE!#REF!+BALANCE!#REF!+BALANCE!#REF!</f>
        <v>#REF!</v>
      </c>
      <c r="Q196" s="507" t="e">
        <f>BALANCE!#REF!+BALANCE!#REF!+BALANCE!#REF!</f>
        <v>#REF!</v>
      </c>
      <c r="R196" s="507" t="e">
        <f>BALANCE!#REF!+BALANCE!#REF!+BALANCE!#REF!</f>
        <v>#REF!</v>
      </c>
      <c r="S196" s="507" t="e">
        <f>BALANCE!#REF!+BALANCE!#REF!+BALANCE!#REF!</f>
        <v>#REF!</v>
      </c>
      <c r="T196" s="507" t="e">
        <f>BALANCE!#REF!+BALANCE!#REF!+BALANCE!#REF!</f>
        <v>#REF!</v>
      </c>
      <c r="U196" s="507" t="e">
        <f>BALANCE!#REF!+BALANCE!#REF!+BALANCE!#REF!</f>
        <v>#REF!</v>
      </c>
      <c r="V196" s="507" t="e">
        <f>BALANCE!#REF!+BALANCE!#REF!+BALANCE!#REF!</f>
        <v>#REF!</v>
      </c>
      <c r="W196" s="507" t="e">
        <f>BALANCE!#REF!+BALANCE!#REF!+BALANCE!#REF!</f>
        <v>#REF!</v>
      </c>
      <c r="X196" s="507" t="e">
        <f>BALANCE!#REF!+BALANCE!#REF!+BALANCE!#REF!</f>
        <v>#REF!</v>
      </c>
      <c r="Y196" s="507" t="e">
        <f>BALANCE!#REF!+BALANCE!#REF!+BALANCE!#REF!</f>
        <v>#REF!</v>
      </c>
      <c r="Z196" s="507" t="e">
        <f>BALANCE!#REF!+BALANCE!#REF!+BALANCE!#REF!</f>
        <v>#REF!</v>
      </c>
      <c r="AA196" s="507" t="e">
        <f>BALANCE!#REF!+BALANCE!#REF!+BALANCE!#REF!</f>
        <v>#REF!</v>
      </c>
      <c r="AB196" s="507" t="e">
        <f>BALANCE!#REF!+BALANCE!#REF!+BALANCE!#REF!</f>
        <v>#REF!</v>
      </c>
      <c r="AC196" s="507" t="e">
        <f>BALANCE!#REF!+BALANCE!#REF!+BALANCE!#REF!</f>
        <v>#REF!</v>
      </c>
      <c r="AD196" s="507" t="e">
        <f>BALANCE!#REF!+BALANCE!#REF!+BALANCE!#REF!</f>
        <v>#REF!</v>
      </c>
      <c r="AE196" s="507" t="e">
        <f>BALANCE!#REF!+BALANCE!#REF!+BALANCE!#REF!</f>
        <v>#REF!</v>
      </c>
      <c r="AF196" s="507" t="e">
        <f>BALANCE!#REF!+BALANCE!#REF!+BALANCE!#REF!</f>
        <v>#REF!</v>
      </c>
      <c r="AG196" s="507" t="e">
        <f>BALANCE!#REF!+BALANCE!#REF!+BALANCE!#REF!</f>
        <v>#REF!</v>
      </c>
      <c r="AH196" s="507" t="e">
        <f>BALANCE!#REF!+BALANCE!#REF!+BALANCE!#REF!</f>
        <v>#REF!</v>
      </c>
      <c r="AI196" s="507" t="e">
        <f>BALANCE!#REF!+BALANCE!#REF!+BALANCE!#REF!</f>
        <v>#REF!</v>
      </c>
      <c r="AJ196" s="508" t="e">
        <f>BALANCE!#REF!+BALANCE!#REF!+BALANCE!#REF!</f>
        <v>#REF!</v>
      </c>
    </row>
    <row r="197" spans="2:36" hidden="1" x14ac:dyDescent="0.25">
      <c r="B197" s="15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383"/>
    </row>
    <row r="198" spans="2:36" x14ac:dyDescent="0.25">
      <c r="B198" s="31"/>
      <c r="C198" s="6" t="s">
        <v>1849</v>
      </c>
      <c r="D198" s="21">
        <f>SUM(D199:D204)</f>
        <v>0</v>
      </c>
      <c r="E198" s="21">
        <f t="shared" ref="E198:AI198" si="27">SUM(E199:E204)</f>
        <v>2830.1853199999996</v>
      </c>
      <c r="F198" s="21">
        <f t="shared" si="27"/>
        <v>7.0000000000000001E-3</v>
      </c>
      <c r="G198" s="21">
        <f t="shared" si="27"/>
        <v>0</v>
      </c>
      <c r="H198" s="21">
        <f t="shared" si="27"/>
        <v>2830.1923199999997</v>
      </c>
      <c r="I198" s="21">
        <f t="shared" si="27"/>
        <v>0</v>
      </c>
      <c r="J198" s="21">
        <f t="shared" si="27"/>
        <v>0</v>
      </c>
      <c r="K198" s="21">
        <f t="shared" si="27"/>
        <v>0</v>
      </c>
      <c r="L198" s="21">
        <f>SUM(L199:L204)</f>
        <v>0</v>
      </c>
      <c r="M198" s="21">
        <f t="shared" si="27"/>
        <v>1.5744500000000001</v>
      </c>
      <c r="N198" s="21">
        <f t="shared" si="27"/>
        <v>0</v>
      </c>
      <c r="O198" s="21">
        <f t="shared" si="27"/>
        <v>0</v>
      </c>
      <c r="P198" s="21">
        <f t="shared" si="27"/>
        <v>0</v>
      </c>
      <c r="Q198" s="21">
        <f t="shared" si="27"/>
        <v>0</v>
      </c>
      <c r="R198" s="21">
        <f t="shared" si="27"/>
        <v>1.5744500000000001</v>
      </c>
      <c r="S198" s="21">
        <f>SUM(S199:S204)</f>
        <v>0</v>
      </c>
      <c r="T198" s="21">
        <f t="shared" si="27"/>
        <v>0</v>
      </c>
      <c r="U198" s="21">
        <f t="shared" si="27"/>
        <v>0</v>
      </c>
      <c r="V198" s="21">
        <f t="shared" si="27"/>
        <v>0</v>
      </c>
      <c r="W198" s="21">
        <f t="shared" si="27"/>
        <v>0</v>
      </c>
      <c r="X198" s="21">
        <f t="shared" si="27"/>
        <v>0</v>
      </c>
      <c r="Y198" s="21">
        <f t="shared" si="27"/>
        <v>0</v>
      </c>
      <c r="Z198" s="21">
        <f t="shared" si="27"/>
        <v>0</v>
      </c>
      <c r="AA198" s="21">
        <f t="shared" si="27"/>
        <v>0</v>
      </c>
      <c r="AB198" s="21">
        <f t="shared" si="27"/>
        <v>0</v>
      </c>
      <c r="AC198" s="21">
        <f>SUM(AC199:AC204)</f>
        <v>0</v>
      </c>
      <c r="AD198" s="21">
        <f t="shared" si="27"/>
        <v>0</v>
      </c>
      <c r="AE198" s="21">
        <f t="shared" si="27"/>
        <v>2831.7667699999997</v>
      </c>
      <c r="AF198" s="21">
        <f t="shared" si="27"/>
        <v>0</v>
      </c>
      <c r="AG198" s="21">
        <f t="shared" si="27"/>
        <v>1.5744500000000001</v>
      </c>
      <c r="AH198" s="21">
        <f t="shared" si="27"/>
        <v>0</v>
      </c>
      <c r="AI198" s="21">
        <f t="shared" si="27"/>
        <v>0</v>
      </c>
      <c r="AJ198" s="382">
        <f>SUM(AJ199:AJ204)</f>
        <v>2830.1923199999997</v>
      </c>
    </row>
    <row r="199" spans="2:36" x14ac:dyDescent="0.25">
      <c r="B199" s="38" t="s">
        <v>1073</v>
      </c>
      <c r="C199" s="9" t="s">
        <v>623</v>
      </c>
      <c r="D199" s="22">
        <f>BALANCE!D298+BALANCE!D330+BALANCE!D362</f>
        <v>0</v>
      </c>
      <c r="E199" s="22">
        <f>BALANCE!E298+BALANCE!E330+BALANCE!E362</f>
        <v>0</v>
      </c>
      <c r="F199" s="22">
        <f>BALANCE!F298+BALANCE!F330+BALANCE!F362</f>
        <v>0</v>
      </c>
      <c r="G199" s="22">
        <f>BALANCE!G298+BALANCE!G330+BALANCE!G362</f>
        <v>0</v>
      </c>
      <c r="H199" s="22">
        <f>BALANCE!H298+BALANCE!H330+BALANCE!H362</f>
        <v>0</v>
      </c>
      <c r="I199" s="22">
        <f>BALANCE!I298+BALANCE!I330+BALANCE!I362</f>
        <v>0</v>
      </c>
      <c r="J199" s="22">
        <f>BALANCE!J298+BALANCE!J330+BALANCE!J362</f>
        <v>0</v>
      </c>
      <c r="K199" s="22">
        <f>BALANCE!K298+BALANCE!K330+BALANCE!K362</f>
        <v>0</v>
      </c>
      <c r="L199" s="22">
        <f>BALANCE!L298+BALANCE!L330+BALANCE!L362</f>
        <v>0</v>
      </c>
      <c r="M199" s="22">
        <f>BALANCE!M298+BALANCE!M330+BALANCE!M362</f>
        <v>0</v>
      </c>
      <c r="N199" s="22">
        <f>BALANCE!N298+BALANCE!N330+BALANCE!N362</f>
        <v>0</v>
      </c>
      <c r="O199" s="22">
        <f>BALANCE!O298+BALANCE!O330+BALANCE!O362</f>
        <v>0</v>
      </c>
      <c r="P199" s="22">
        <f>BALANCE!P298+BALANCE!P330+BALANCE!P362</f>
        <v>0</v>
      </c>
      <c r="Q199" s="22">
        <f>BALANCE!Q298+BALANCE!Q330+BALANCE!Q362</f>
        <v>0</v>
      </c>
      <c r="R199" s="22">
        <f>BALANCE!R298+BALANCE!R330+BALANCE!R362</f>
        <v>0</v>
      </c>
      <c r="S199" s="22">
        <f>BALANCE!S298+BALANCE!S330+BALANCE!S362</f>
        <v>0</v>
      </c>
      <c r="T199" s="22">
        <f>BALANCE!T298+BALANCE!T330+BALANCE!T362</f>
        <v>0</v>
      </c>
      <c r="U199" s="22">
        <f>BALANCE!U298+BALANCE!U330+BALANCE!U362</f>
        <v>0</v>
      </c>
      <c r="V199" s="22">
        <f>BALANCE!V298+BALANCE!V330+BALANCE!V362</f>
        <v>0</v>
      </c>
      <c r="W199" s="22">
        <f>BALANCE!W298+BALANCE!W330+BALANCE!W362</f>
        <v>0</v>
      </c>
      <c r="X199" s="22">
        <f>BALANCE!X298+BALANCE!X330+BALANCE!X362</f>
        <v>0</v>
      </c>
      <c r="Y199" s="22">
        <f>BALANCE!Y298+BALANCE!Y330+BALANCE!Y362</f>
        <v>0</v>
      </c>
      <c r="Z199" s="22">
        <f>BALANCE!Z298+BALANCE!Z330+BALANCE!Z362</f>
        <v>0</v>
      </c>
      <c r="AA199" s="22">
        <f>BALANCE!AA298+BALANCE!AA330+BALANCE!AA362</f>
        <v>0</v>
      </c>
      <c r="AB199" s="22">
        <f>BALANCE!AB298+BALANCE!AB330+BALANCE!AB362</f>
        <v>0</v>
      </c>
      <c r="AC199" s="22">
        <f>BALANCE!AC298+BALANCE!AC330+BALANCE!AC362</f>
        <v>0</v>
      </c>
      <c r="AD199" s="22">
        <f>BALANCE!AD298+BALANCE!AD330+BALANCE!AD362</f>
        <v>0</v>
      </c>
      <c r="AE199" s="22">
        <f>BALANCE!AE298+BALANCE!AE330+BALANCE!AE362</f>
        <v>0</v>
      </c>
      <c r="AF199" s="22">
        <f>BALANCE!AF298+BALANCE!AF330+BALANCE!AF362</f>
        <v>0</v>
      </c>
      <c r="AG199" s="22">
        <f>BALANCE!AG298+BALANCE!AG330+BALANCE!AG362</f>
        <v>0</v>
      </c>
      <c r="AH199" s="22">
        <f>BALANCE!AH298+BALANCE!AH330+BALANCE!AH362</f>
        <v>0</v>
      </c>
      <c r="AI199" s="22">
        <f>BALANCE!AI298+BALANCE!AI330+BALANCE!AI362</f>
        <v>0</v>
      </c>
      <c r="AJ199" s="383">
        <f>BALANCE!AJ298+BALANCE!AJ330+BALANCE!AJ362</f>
        <v>0</v>
      </c>
    </row>
    <row r="200" spans="2:36" x14ac:dyDescent="0.25">
      <c r="B200" s="38" t="s">
        <v>1074</v>
      </c>
      <c r="C200" s="9" t="s">
        <v>625</v>
      </c>
      <c r="D200" s="22">
        <f>BALANCE!D299+BALANCE!D331+BALANCE!D363</f>
        <v>0</v>
      </c>
      <c r="E200" s="22">
        <f>BALANCE!E299+BALANCE!E331+BALANCE!E363</f>
        <v>693.00770999999997</v>
      </c>
      <c r="F200" s="22">
        <f>BALANCE!F299+BALANCE!F331+BALANCE!F363</f>
        <v>0</v>
      </c>
      <c r="G200" s="22">
        <f>BALANCE!G299+BALANCE!G331+BALANCE!G363</f>
        <v>0</v>
      </c>
      <c r="H200" s="22">
        <f>BALANCE!H299+BALANCE!H331+BALANCE!H363</f>
        <v>693.00770999999997</v>
      </c>
      <c r="I200" s="22">
        <f>BALANCE!I299+BALANCE!I331+BALANCE!I363</f>
        <v>0</v>
      </c>
      <c r="J200" s="22">
        <f>BALANCE!J299+BALANCE!J331+BALANCE!J363</f>
        <v>0</v>
      </c>
      <c r="K200" s="22">
        <f>BALANCE!K299+BALANCE!K331+BALANCE!K363</f>
        <v>0</v>
      </c>
      <c r="L200" s="22">
        <f>BALANCE!L299+BALANCE!L331+BALANCE!L363</f>
        <v>0</v>
      </c>
      <c r="M200" s="22">
        <f>BALANCE!M299+BALANCE!M331+BALANCE!M363</f>
        <v>0.54932000000000003</v>
      </c>
      <c r="N200" s="22">
        <f>BALANCE!N299+BALANCE!N331+BALANCE!N363</f>
        <v>0</v>
      </c>
      <c r="O200" s="22">
        <f>BALANCE!O299+BALANCE!O331+BALANCE!O363</f>
        <v>0</v>
      </c>
      <c r="P200" s="22">
        <f>BALANCE!P299+BALANCE!P331+BALANCE!P363</f>
        <v>0</v>
      </c>
      <c r="Q200" s="22">
        <f>BALANCE!Q299+BALANCE!Q331+BALANCE!Q363</f>
        <v>0</v>
      </c>
      <c r="R200" s="22">
        <f>BALANCE!R299+BALANCE!R331+BALANCE!R363</f>
        <v>0.54932000000000003</v>
      </c>
      <c r="S200" s="22">
        <f>BALANCE!S299+BALANCE!S331+BALANCE!S363</f>
        <v>0</v>
      </c>
      <c r="T200" s="22">
        <f>BALANCE!T299+BALANCE!T331+BALANCE!T363</f>
        <v>0</v>
      </c>
      <c r="U200" s="22">
        <f>BALANCE!U299+BALANCE!U331+BALANCE!U363</f>
        <v>0</v>
      </c>
      <c r="V200" s="22">
        <f>BALANCE!V299+BALANCE!V331+BALANCE!V363</f>
        <v>0</v>
      </c>
      <c r="W200" s="22">
        <f>BALANCE!W299+BALANCE!W331+BALANCE!W363</f>
        <v>0</v>
      </c>
      <c r="X200" s="22">
        <f>BALANCE!X299+BALANCE!X331+BALANCE!X363</f>
        <v>0</v>
      </c>
      <c r="Y200" s="22">
        <f>BALANCE!Y299+BALANCE!Y331+BALANCE!Y363</f>
        <v>0</v>
      </c>
      <c r="Z200" s="22">
        <f>BALANCE!Z299+BALANCE!Z331+BALANCE!Z363</f>
        <v>0</v>
      </c>
      <c r="AA200" s="22">
        <f>BALANCE!AA299+BALANCE!AA331+BALANCE!AA363</f>
        <v>0</v>
      </c>
      <c r="AB200" s="22">
        <f>BALANCE!AB299+BALANCE!AB331+BALANCE!AB363</f>
        <v>0</v>
      </c>
      <c r="AC200" s="22">
        <f>BALANCE!AC299+BALANCE!AC331+BALANCE!AC363</f>
        <v>0</v>
      </c>
      <c r="AD200" s="22">
        <f>BALANCE!AD299+BALANCE!AD331+BALANCE!AD363</f>
        <v>0</v>
      </c>
      <c r="AE200" s="22">
        <f>BALANCE!AE299+BALANCE!AE331+BALANCE!AE363</f>
        <v>693.55702999999994</v>
      </c>
      <c r="AF200" s="22">
        <f>BALANCE!AF299+BALANCE!AF331+BALANCE!AF363</f>
        <v>0</v>
      </c>
      <c r="AG200" s="22">
        <f>BALANCE!AG299+BALANCE!AG331+BALANCE!AG363</f>
        <v>0.54932000000000003</v>
      </c>
      <c r="AH200" s="22">
        <f>BALANCE!AH299+BALANCE!AH331+BALANCE!AH363</f>
        <v>0</v>
      </c>
      <c r="AI200" s="22">
        <f>BALANCE!AI299+BALANCE!AI331+BALANCE!AI363</f>
        <v>0</v>
      </c>
      <c r="AJ200" s="383">
        <f>BALANCE!AJ299+BALANCE!AJ331+BALANCE!AJ363</f>
        <v>693.00770999999997</v>
      </c>
    </row>
    <row r="201" spans="2:36" x14ac:dyDescent="0.25">
      <c r="B201" s="38" t="s">
        <v>1075</v>
      </c>
      <c r="C201" s="9" t="s">
        <v>1110</v>
      </c>
      <c r="D201" s="22">
        <f>BALANCE!D300+BALANCE!D332+BALANCE!D364</f>
        <v>0</v>
      </c>
      <c r="E201" s="22">
        <f>BALANCE!E300+BALANCE!E332+BALANCE!E364</f>
        <v>1032.4209000000001</v>
      </c>
      <c r="F201" s="22">
        <f>BALANCE!F300+BALANCE!F332+BALANCE!F364</f>
        <v>0</v>
      </c>
      <c r="G201" s="22">
        <f>BALANCE!G300+BALANCE!G332+BALANCE!G364</f>
        <v>0</v>
      </c>
      <c r="H201" s="22">
        <f>BALANCE!H300+BALANCE!H332+BALANCE!H364</f>
        <v>1032.4209000000001</v>
      </c>
      <c r="I201" s="22">
        <f>BALANCE!I300+BALANCE!I332+BALANCE!I364</f>
        <v>0</v>
      </c>
      <c r="J201" s="22">
        <f>BALANCE!J300+BALANCE!J332+BALANCE!J364</f>
        <v>0</v>
      </c>
      <c r="K201" s="22">
        <f>BALANCE!K300+BALANCE!K332+BALANCE!K364</f>
        <v>0</v>
      </c>
      <c r="L201" s="22">
        <f>BALANCE!L300+BALANCE!L332+BALANCE!L364</f>
        <v>0</v>
      </c>
      <c r="M201" s="22">
        <f>BALANCE!M300+BALANCE!M332+BALANCE!M364</f>
        <v>0.66476000000000002</v>
      </c>
      <c r="N201" s="22">
        <f>BALANCE!N300+BALANCE!N332+BALANCE!N364</f>
        <v>0</v>
      </c>
      <c r="O201" s="22">
        <f>BALANCE!O300+BALANCE!O332+BALANCE!O364</f>
        <v>0</v>
      </c>
      <c r="P201" s="22">
        <f>BALANCE!P300+BALANCE!P332+BALANCE!P364</f>
        <v>0</v>
      </c>
      <c r="Q201" s="22">
        <f>BALANCE!Q300+BALANCE!Q332+BALANCE!Q364</f>
        <v>0</v>
      </c>
      <c r="R201" s="22">
        <f>BALANCE!R300+BALANCE!R332+BALANCE!R364</f>
        <v>0.66476000000000002</v>
      </c>
      <c r="S201" s="22">
        <f>BALANCE!S300+BALANCE!S332+BALANCE!S364</f>
        <v>0</v>
      </c>
      <c r="T201" s="22">
        <f>BALANCE!T300+BALANCE!T332+BALANCE!T364</f>
        <v>0</v>
      </c>
      <c r="U201" s="22">
        <f>BALANCE!U300+BALANCE!U332+BALANCE!U364</f>
        <v>0</v>
      </c>
      <c r="V201" s="22">
        <f>BALANCE!V300+BALANCE!V332+BALANCE!V364</f>
        <v>0</v>
      </c>
      <c r="W201" s="22">
        <f>BALANCE!W300+BALANCE!W332+BALANCE!W364</f>
        <v>0</v>
      </c>
      <c r="X201" s="22">
        <f>BALANCE!X300+BALANCE!X332+BALANCE!X364</f>
        <v>0</v>
      </c>
      <c r="Y201" s="22">
        <f>BALANCE!Y300+BALANCE!Y332+BALANCE!Y364</f>
        <v>0</v>
      </c>
      <c r="Z201" s="22">
        <f>BALANCE!Z300+BALANCE!Z332+BALANCE!Z364</f>
        <v>0</v>
      </c>
      <c r="AA201" s="22">
        <f>BALANCE!AA300+BALANCE!AA332+BALANCE!AA364</f>
        <v>0</v>
      </c>
      <c r="AB201" s="22">
        <f>BALANCE!AB300+BALANCE!AB332+BALANCE!AB364</f>
        <v>0</v>
      </c>
      <c r="AC201" s="22">
        <f>BALANCE!AC300+BALANCE!AC332+BALANCE!AC364</f>
        <v>0</v>
      </c>
      <c r="AD201" s="22">
        <f>BALANCE!AD300+BALANCE!AD332+BALANCE!AD364</f>
        <v>0</v>
      </c>
      <c r="AE201" s="22">
        <f>BALANCE!AE300+BALANCE!AE332+BALANCE!AE364</f>
        <v>1033.08566</v>
      </c>
      <c r="AF201" s="22">
        <f>BALANCE!AF300+BALANCE!AF332+BALANCE!AF364</f>
        <v>0</v>
      </c>
      <c r="AG201" s="22">
        <f>BALANCE!AG300+BALANCE!AG332+BALANCE!AG364</f>
        <v>0.66476000000000002</v>
      </c>
      <c r="AH201" s="22">
        <f>BALANCE!AH300+BALANCE!AH332+BALANCE!AH364</f>
        <v>0</v>
      </c>
      <c r="AI201" s="22">
        <f>BALANCE!AI300+BALANCE!AI332+BALANCE!AI364</f>
        <v>0</v>
      </c>
      <c r="AJ201" s="383">
        <f>BALANCE!AJ300+BALANCE!AJ332+BALANCE!AJ364</f>
        <v>1032.4209000000001</v>
      </c>
    </row>
    <row r="202" spans="2:36" x14ac:dyDescent="0.25">
      <c r="B202" s="38" t="s">
        <v>1076</v>
      </c>
      <c r="C202" s="9" t="s">
        <v>1111</v>
      </c>
      <c r="D202" s="22">
        <f>BALANCE!D301+BALANCE!D333+BALANCE!D365</f>
        <v>0</v>
      </c>
      <c r="E202" s="22">
        <f>BALANCE!E301+BALANCE!E333+BALANCE!E365</f>
        <v>266.38090999999997</v>
      </c>
      <c r="F202" s="22">
        <f>BALANCE!F301+BALANCE!F333+BALANCE!F365</f>
        <v>0</v>
      </c>
      <c r="G202" s="22">
        <f>BALANCE!G301+BALANCE!G333+BALANCE!G365</f>
        <v>0</v>
      </c>
      <c r="H202" s="22">
        <f>BALANCE!H301+BALANCE!H333+BALANCE!H365</f>
        <v>266.38090999999997</v>
      </c>
      <c r="I202" s="22">
        <f>BALANCE!I301+BALANCE!I333+BALANCE!I365</f>
        <v>0</v>
      </c>
      <c r="J202" s="22">
        <f>BALANCE!J301+BALANCE!J333+BALANCE!J365</f>
        <v>0</v>
      </c>
      <c r="K202" s="22">
        <f>BALANCE!K301+BALANCE!K333+BALANCE!K365</f>
        <v>0</v>
      </c>
      <c r="L202" s="22">
        <f>BALANCE!L301+BALANCE!L333+BALANCE!L365</f>
        <v>0</v>
      </c>
      <c r="M202" s="22">
        <f>BALANCE!M301+BALANCE!M333+BALANCE!M365</f>
        <v>0.36037000000000002</v>
      </c>
      <c r="N202" s="22">
        <f>BALANCE!N301+BALANCE!N333+BALANCE!N365</f>
        <v>0</v>
      </c>
      <c r="O202" s="22">
        <f>BALANCE!O301+BALANCE!O333+BALANCE!O365</f>
        <v>0</v>
      </c>
      <c r="P202" s="22">
        <f>BALANCE!P301+BALANCE!P333+BALANCE!P365</f>
        <v>0</v>
      </c>
      <c r="Q202" s="22">
        <f>BALANCE!Q301+BALANCE!Q333+BALANCE!Q365</f>
        <v>0</v>
      </c>
      <c r="R202" s="22">
        <f>BALANCE!R301+BALANCE!R333+BALANCE!R365</f>
        <v>0.36037000000000002</v>
      </c>
      <c r="S202" s="22">
        <f>BALANCE!S301+BALANCE!S333+BALANCE!S365</f>
        <v>0</v>
      </c>
      <c r="T202" s="22">
        <f>BALANCE!T301+BALANCE!T333+BALANCE!T365</f>
        <v>0</v>
      </c>
      <c r="U202" s="22">
        <f>BALANCE!U301+BALANCE!U333+BALANCE!U365</f>
        <v>0</v>
      </c>
      <c r="V202" s="22">
        <f>BALANCE!V301+BALANCE!V333+BALANCE!V365</f>
        <v>0</v>
      </c>
      <c r="W202" s="22">
        <f>BALANCE!W301+BALANCE!W333+BALANCE!W365</f>
        <v>0</v>
      </c>
      <c r="X202" s="22">
        <f>BALANCE!X301+BALANCE!X333+BALANCE!X365</f>
        <v>0</v>
      </c>
      <c r="Y202" s="22">
        <f>BALANCE!Y301+BALANCE!Y333+BALANCE!Y365</f>
        <v>0</v>
      </c>
      <c r="Z202" s="22">
        <f>BALANCE!Z301+BALANCE!Z333+BALANCE!Z365</f>
        <v>0</v>
      </c>
      <c r="AA202" s="22">
        <f>BALANCE!AA301+BALANCE!AA333+BALANCE!AA365</f>
        <v>0</v>
      </c>
      <c r="AB202" s="22">
        <f>BALANCE!AB301+BALANCE!AB333+BALANCE!AB365</f>
        <v>0</v>
      </c>
      <c r="AC202" s="22">
        <f>BALANCE!AC301+BALANCE!AC333+BALANCE!AC365</f>
        <v>0</v>
      </c>
      <c r="AD202" s="22">
        <f>BALANCE!AD301+BALANCE!AD333+BALANCE!AD365</f>
        <v>0</v>
      </c>
      <c r="AE202" s="22">
        <f>BALANCE!AE301+BALANCE!AE333+BALANCE!AE365</f>
        <v>266.74127999999996</v>
      </c>
      <c r="AF202" s="22">
        <f>BALANCE!AF301+BALANCE!AF333+BALANCE!AF365</f>
        <v>0</v>
      </c>
      <c r="AG202" s="22">
        <f>BALANCE!AG301+BALANCE!AG333+BALANCE!AG365</f>
        <v>0.36037000000000002</v>
      </c>
      <c r="AH202" s="22">
        <f>BALANCE!AH301+BALANCE!AH333+BALANCE!AH365</f>
        <v>0</v>
      </c>
      <c r="AI202" s="22">
        <f>BALANCE!AI301+BALANCE!AI333+BALANCE!AI365</f>
        <v>0</v>
      </c>
      <c r="AJ202" s="383">
        <f>BALANCE!AJ301+BALANCE!AJ333+BALANCE!AJ365</f>
        <v>266.38090999999997</v>
      </c>
    </row>
    <row r="203" spans="2:36" x14ac:dyDescent="0.25">
      <c r="B203" s="38" t="s">
        <v>1077</v>
      </c>
      <c r="C203" s="189" t="s">
        <v>1112</v>
      </c>
      <c r="D203" s="22">
        <f>BALANCE!D302+BALANCE!D334+BALANCE!D366</f>
        <v>0</v>
      </c>
      <c r="E203" s="22">
        <f>BALANCE!E302+BALANCE!E334+BALANCE!E366</f>
        <v>533.80854999999997</v>
      </c>
      <c r="F203" s="22">
        <f>BALANCE!F302+BALANCE!F334+BALANCE!F366</f>
        <v>0</v>
      </c>
      <c r="G203" s="22">
        <f>BALANCE!G302+BALANCE!G334+BALANCE!G366</f>
        <v>0</v>
      </c>
      <c r="H203" s="22">
        <f>BALANCE!H302+BALANCE!H334+BALANCE!H366</f>
        <v>533.80854999999997</v>
      </c>
      <c r="I203" s="22">
        <f>BALANCE!I302+BALANCE!I334+BALANCE!I366</f>
        <v>0</v>
      </c>
      <c r="J203" s="22">
        <f>BALANCE!J302+BALANCE!J334+BALANCE!J366</f>
        <v>0</v>
      </c>
      <c r="K203" s="22">
        <f>BALANCE!K302+BALANCE!K334+BALANCE!K366</f>
        <v>0</v>
      </c>
      <c r="L203" s="22">
        <f>BALANCE!L302+BALANCE!L334+BALANCE!L366</f>
        <v>0</v>
      </c>
      <c r="M203" s="22">
        <f>BALANCE!M302+BALANCE!M334+BALANCE!M366</f>
        <v>0</v>
      </c>
      <c r="N203" s="22">
        <f>BALANCE!N302+BALANCE!N334+BALANCE!N366</f>
        <v>0</v>
      </c>
      <c r="O203" s="22">
        <f>BALANCE!O302+BALANCE!O334+BALANCE!O366</f>
        <v>0</v>
      </c>
      <c r="P203" s="22">
        <f>BALANCE!P302+BALANCE!P334+BALANCE!P366</f>
        <v>0</v>
      </c>
      <c r="Q203" s="22">
        <f>BALANCE!Q302+BALANCE!Q334+BALANCE!Q366</f>
        <v>0</v>
      </c>
      <c r="R203" s="22">
        <f>BALANCE!R302+BALANCE!R334+BALANCE!R366</f>
        <v>0</v>
      </c>
      <c r="S203" s="22">
        <f>BALANCE!S302+BALANCE!S334+BALANCE!S366</f>
        <v>0</v>
      </c>
      <c r="T203" s="22">
        <f>BALANCE!T302+BALANCE!T334+BALANCE!T366</f>
        <v>0</v>
      </c>
      <c r="U203" s="22">
        <f>BALANCE!U302+BALANCE!U334+BALANCE!U366</f>
        <v>0</v>
      </c>
      <c r="V203" s="22">
        <f>BALANCE!V302+BALANCE!V334+BALANCE!V366</f>
        <v>0</v>
      </c>
      <c r="W203" s="22">
        <f>BALANCE!W302+BALANCE!W334+BALANCE!W366</f>
        <v>0</v>
      </c>
      <c r="X203" s="22">
        <f>BALANCE!X302+BALANCE!X334+BALANCE!X366</f>
        <v>0</v>
      </c>
      <c r="Y203" s="22">
        <f>BALANCE!Y302+BALANCE!Y334+BALANCE!Y366</f>
        <v>0</v>
      </c>
      <c r="Z203" s="22">
        <f>BALANCE!Z302+BALANCE!Z334+BALANCE!Z366</f>
        <v>0</v>
      </c>
      <c r="AA203" s="22">
        <f>BALANCE!AA302+BALANCE!AA334+BALANCE!AA366</f>
        <v>0</v>
      </c>
      <c r="AB203" s="22">
        <f>BALANCE!AB302+BALANCE!AB334+BALANCE!AB366</f>
        <v>0</v>
      </c>
      <c r="AC203" s="22">
        <f>BALANCE!AC302+BALANCE!AC334+BALANCE!AC366</f>
        <v>0</v>
      </c>
      <c r="AD203" s="22">
        <f>BALANCE!AD302+BALANCE!AD334+BALANCE!AD366</f>
        <v>0</v>
      </c>
      <c r="AE203" s="22">
        <f>BALANCE!AE302+BALANCE!AE334+BALANCE!AE366</f>
        <v>533.80854999999997</v>
      </c>
      <c r="AF203" s="22">
        <f>BALANCE!AF302+BALANCE!AF334+BALANCE!AF366</f>
        <v>0</v>
      </c>
      <c r="AG203" s="22">
        <f>BALANCE!AG302+BALANCE!AG334+BALANCE!AG366</f>
        <v>0</v>
      </c>
      <c r="AH203" s="22">
        <f>BALANCE!AH302+BALANCE!AH334+BALANCE!AH366</f>
        <v>0</v>
      </c>
      <c r="AI203" s="22">
        <f>BALANCE!AI302+BALANCE!AI334+BALANCE!AI366</f>
        <v>0</v>
      </c>
      <c r="AJ203" s="383">
        <f>BALANCE!AJ302+BALANCE!AJ334+BALANCE!AJ366</f>
        <v>533.80854999999997</v>
      </c>
    </row>
    <row r="204" spans="2:36" x14ac:dyDescent="0.25">
      <c r="B204" s="38" t="s">
        <v>1114</v>
      </c>
      <c r="C204" s="189" t="s">
        <v>1113</v>
      </c>
      <c r="D204" s="22">
        <f>BALANCE!D303+BALANCE!D335+BALANCE!D367</f>
        <v>0</v>
      </c>
      <c r="E204" s="22">
        <f>BALANCE!E303+BALANCE!E335+BALANCE!E367</f>
        <v>304.56725</v>
      </c>
      <c r="F204" s="22">
        <f>BALANCE!F303+BALANCE!F335+BALANCE!F367</f>
        <v>7.0000000000000001E-3</v>
      </c>
      <c r="G204" s="22">
        <f>BALANCE!G303+BALANCE!G335+BALANCE!G367</f>
        <v>0</v>
      </c>
      <c r="H204" s="22">
        <f>BALANCE!H303+BALANCE!H335+BALANCE!H367</f>
        <v>304.57425000000001</v>
      </c>
      <c r="I204" s="22">
        <f>BALANCE!I303+BALANCE!I335+BALANCE!I367</f>
        <v>0</v>
      </c>
      <c r="J204" s="22">
        <f>BALANCE!J303+BALANCE!J335+BALANCE!J367</f>
        <v>0</v>
      </c>
      <c r="K204" s="22">
        <f>BALANCE!K303+BALANCE!K335+BALANCE!K367</f>
        <v>0</v>
      </c>
      <c r="L204" s="22">
        <f>BALANCE!L303+BALANCE!L335+BALANCE!L367</f>
        <v>0</v>
      </c>
      <c r="M204" s="22">
        <f>BALANCE!M303+BALANCE!M335+BALANCE!M367</f>
        <v>0</v>
      </c>
      <c r="N204" s="22">
        <f>BALANCE!N303+BALANCE!N335+BALANCE!N367</f>
        <v>0</v>
      </c>
      <c r="O204" s="22">
        <f>BALANCE!O303+BALANCE!O335+BALANCE!O367</f>
        <v>0</v>
      </c>
      <c r="P204" s="22">
        <f>BALANCE!P303+BALANCE!P335+BALANCE!P367</f>
        <v>0</v>
      </c>
      <c r="Q204" s="22">
        <f>BALANCE!Q303+BALANCE!Q335+BALANCE!Q367</f>
        <v>0</v>
      </c>
      <c r="R204" s="22">
        <f>BALANCE!R303+BALANCE!R335+BALANCE!R367</f>
        <v>0</v>
      </c>
      <c r="S204" s="22">
        <f>BALANCE!S303+BALANCE!S335+BALANCE!S367</f>
        <v>0</v>
      </c>
      <c r="T204" s="22">
        <f>BALANCE!T303+BALANCE!T335+BALANCE!T367</f>
        <v>0</v>
      </c>
      <c r="U204" s="22">
        <f>BALANCE!U303+BALANCE!U335+BALANCE!U367</f>
        <v>0</v>
      </c>
      <c r="V204" s="22">
        <f>BALANCE!V303+BALANCE!V335+BALANCE!V367</f>
        <v>0</v>
      </c>
      <c r="W204" s="22">
        <f>BALANCE!W303+BALANCE!W335+BALANCE!W367</f>
        <v>0</v>
      </c>
      <c r="X204" s="22">
        <f>BALANCE!X303+BALANCE!X335+BALANCE!X367</f>
        <v>0</v>
      </c>
      <c r="Y204" s="22">
        <f>BALANCE!Y303+BALANCE!Y335+BALANCE!Y367</f>
        <v>0</v>
      </c>
      <c r="Z204" s="22">
        <f>BALANCE!Z303+BALANCE!Z335+BALANCE!Z367</f>
        <v>0</v>
      </c>
      <c r="AA204" s="22">
        <f>BALANCE!AA303+BALANCE!AA335+BALANCE!AA367</f>
        <v>0</v>
      </c>
      <c r="AB204" s="22">
        <f>BALANCE!AB303+BALANCE!AB335+BALANCE!AB367</f>
        <v>0</v>
      </c>
      <c r="AC204" s="22">
        <f>BALANCE!AC303+BALANCE!AC335+BALANCE!AC367</f>
        <v>0</v>
      </c>
      <c r="AD204" s="22">
        <f>BALANCE!AD303+BALANCE!AD335+BALANCE!AD367</f>
        <v>0</v>
      </c>
      <c r="AE204" s="22">
        <f>BALANCE!AE303+BALANCE!AE335+BALANCE!AE367</f>
        <v>304.57425000000001</v>
      </c>
      <c r="AF204" s="22">
        <f>BALANCE!AF303+BALANCE!AF335+BALANCE!AF367</f>
        <v>0</v>
      </c>
      <c r="AG204" s="22">
        <f>BALANCE!AG303+BALANCE!AG335+BALANCE!AG367</f>
        <v>0</v>
      </c>
      <c r="AH204" s="22">
        <f>BALANCE!AH303+BALANCE!AH335+BALANCE!AH367</f>
        <v>0</v>
      </c>
      <c r="AI204" s="22">
        <f>BALANCE!AI303+BALANCE!AI335+BALANCE!AI367</f>
        <v>0</v>
      </c>
      <c r="AJ204" s="383">
        <f>BALANCE!AJ303+BALANCE!AJ335+BALANCE!AJ367</f>
        <v>304.57425000000001</v>
      </c>
    </row>
    <row r="205" spans="2:36" x14ac:dyDescent="0.25">
      <c r="B205" s="38"/>
      <c r="C205" s="9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22"/>
      <c r="Y205" s="22"/>
      <c r="Z205" s="22"/>
      <c r="AA205" s="22"/>
      <c r="AB205" s="22"/>
      <c r="AC205" s="22"/>
      <c r="AD205" s="22"/>
      <c r="AE205" s="22"/>
      <c r="AF205" s="22"/>
      <c r="AG205" s="22"/>
      <c r="AH205" s="22"/>
      <c r="AI205" s="22"/>
      <c r="AJ205" s="383"/>
    </row>
    <row r="206" spans="2:36" x14ac:dyDescent="0.25">
      <c r="B206" s="31"/>
      <c r="C206" s="192" t="s">
        <v>1041</v>
      </c>
      <c r="D206" s="21">
        <f>SUM(D207:D211)</f>
        <v>51.698760000000007</v>
      </c>
      <c r="E206" s="21">
        <f t="shared" ref="E206:AI206" si="28">SUM(E207:E211)</f>
        <v>2049.7732900000001</v>
      </c>
      <c r="F206" s="21">
        <f t="shared" si="28"/>
        <v>4.4661200000000001</v>
      </c>
      <c r="G206" s="21">
        <f t="shared" si="28"/>
        <v>29.707360000000001</v>
      </c>
      <c r="H206" s="21">
        <f t="shared" si="28"/>
        <v>2135.6455299999998</v>
      </c>
      <c r="I206" s="21">
        <f t="shared" si="28"/>
        <v>0</v>
      </c>
      <c r="J206" s="21">
        <f t="shared" si="28"/>
        <v>33.456980000000001</v>
      </c>
      <c r="K206" s="21">
        <f t="shared" si="28"/>
        <v>0</v>
      </c>
      <c r="L206" s="21">
        <f>SUM(L207:L211)</f>
        <v>0</v>
      </c>
      <c r="M206" s="21">
        <f t="shared" si="28"/>
        <v>0</v>
      </c>
      <c r="N206" s="21">
        <f t="shared" si="28"/>
        <v>0</v>
      </c>
      <c r="O206" s="21">
        <f t="shared" si="28"/>
        <v>0</v>
      </c>
      <c r="P206" s="21">
        <f t="shared" si="28"/>
        <v>1.5319700000000001</v>
      </c>
      <c r="Q206" s="21">
        <f t="shared" si="28"/>
        <v>0</v>
      </c>
      <c r="R206" s="21">
        <f t="shared" si="28"/>
        <v>34.988950000000003</v>
      </c>
      <c r="S206" s="21">
        <f>SUM(S207:S211)</f>
        <v>0</v>
      </c>
      <c r="T206" s="21">
        <f t="shared" si="28"/>
        <v>0</v>
      </c>
      <c r="U206" s="21">
        <f t="shared" si="28"/>
        <v>0</v>
      </c>
      <c r="V206" s="21">
        <f t="shared" si="28"/>
        <v>0</v>
      </c>
      <c r="W206" s="21">
        <f t="shared" si="28"/>
        <v>0</v>
      </c>
      <c r="X206" s="21">
        <f t="shared" si="28"/>
        <v>0</v>
      </c>
      <c r="Y206" s="21">
        <f t="shared" si="28"/>
        <v>0</v>
      </c>
      <c r="Z206" s="21">
        <f t="shared" si="28"/>
        <v>0</v>
      </c>
      <c r="AA206" s="21">
        <f t="shared" si="28"/>
        <v>0</v>
      </c>
      <c r="AB206" s="21">
        <f t="shared" si="28"/>
        <v>0</v>
      </c>
      <c r="AC206" s="21">
        <f>SUM(AC207:AC211)</f>
        <v>0</v>
      </c>
      <c r="AD206" s="21">
        <f t="shared" si="28"/>
        <v>0</v>
      </c>
      <c r="AE206" s="21">
        <f t="shared" si="28"/>
        <v>2170.6344799999997</v>
      </c>
      <c r="AF206" s="21">
        <f t="shared" si="28"/>
        <v>0</v>
      </c>
      <c r="AG206" s="21">
        <f t="shared" si="28"/>
        <v>0</v>
      </c>
      <c r="AH206" s="21">
        <f t="shared" si="28"/>
        <v>0</v>
      </c>
      <c r="AI206" s="21">
        <f t="shared" si="28"/>
        <v>0</v>
      </c>
      <c r="AJ206" s="382">
        <f>SUM(AJ207:AJ211)</f>
        <v>2170.6344800000002</v>
      </c>
    </row>
    <row r="207" spans="2:36" x14ac:dyDescent="0.25">
      <c r="B207" s="38" t="s">
        <v>1098</v>
      </c>
      <c r="C207" s="9" t="s">
        <v>623</v>
      </c>
      <c r="D207" s="22">
        <f>BALANCE!D441+BALANCE!D453+BALANCE!D465</f>
        <v>3.8540100000000002</v>
      </c>
      <c r="E207" s="22">
        <f>BALANCE!E441+BALANCE!E453+BALANCE!E465</f>
        <v>0</v>
      </c>
      <c r="F207" s="22">
        <f>BALANCE!F441+BALANCE!F453+BALANCE!F465</f>
        <v>0</v>
      </c>
      <c r="G207" s="22">
        <f>BALANCE!G441+BALANCE!G453+BALANCE!G465</f>
        <v>0</v>
      </c>
      <c r="H207" s="22">
        <f>BALANCE!H441+BALANCE!H453+BALANCE!H465</f>
        <v>3.8540100000000002</v>
      </c>
      <c r="I207" s="22">
        <f>BALANCE!I441+BALANCE!I453+BALANCE!I465</f>
        <v>0</v>
      </c>
      <c r="J207" s="22">
        <f>BALANCE!J441+BALANCE!J453+BALANCE!J465</f>
        <v>0</v>
      </c>
      <c r="K207" s="22">
        <f>BALANCE!K441+BALANCE!K453+BALANCE!K465</f>
        <v>0</v>
      </c>
      <c r="L207" s="22">
        <f>BALANCE!L441+BALANCE!L453+BALANCE!L465</f>
        <v>0</v>
      </c>
      <c r="M207" s="22">
        <f>BALANCE!M441+BALANCE!M453+BALANCE!M465</f>
        <v>0</v>
      </c>
      <c r="N207" s="22">
        <f>BALANCE!N441+BALANCE!N453+BALANCE!N465</f>
        <v>0</v>
      </c>
      <c r="O207" s="22">
        <f>BALANCE!O441+BALANCE!O453+BALANCE!O465</f>
        <v>0</v>
      </c>
      <c r="P207" s="22">
        <f>BALANCE!P441+BALANCE!P453+BALANCE!P465</f>
        <v>0</v>
      </c>
      <c r="Q207" s="22">
        <f>BALANCE!Q441+BALANCE!Q453+BALANCE!Q465</f>
        <v>0</v>
      </c>
      <c r="R207" s="22">
        <f>BALANCE!R441+BALANCE!R453+BALANCE!R465</f>
        <v>0</v>
      </c>
      <c r="S207" s="22">
        <f>BALANCE!S441+BALANCE!S453+BALANCE!S465</f>
        <v>0</v>
      </c>
      <c r="T207" s="22">
        <f>BALANCE!T441+BALANCE!T453+BALANCE!T465</f>
        <v>0</v>
      </c>
      <c r="U207" s="22">
        <f>BALANCE!U441+BALANCE!U453+BALANCE!U465</f>
        <v>0</v>
      </c>
      <c r="V207" s="22">
        <f>BALANCE!V441+BALANCE!V453+BALANCE!V465</f>
        <v>0</v>
      </c>
      <c r="W207" s="22">
        <f>BALANCE!W441+BALANCE!W453+BALANCE!W465</f>
        <v>0</v>
      </c>
      <c r="X207" s="22">
        <f>BALANCE!X441+BALANCE!X453+BALANCE!X465</f>
        <v>0</v>
      </c>
      <c r="Y207" s="22">
        <f>BALANCE!Y441+BALANCE!Y453+BALANCE!Y465</f>
        <v>0</v>
      </c>
      <c r="Z207" s="22">
        <f>BALANCE!Z441+BALANCE!Z453+BALANCE!Z465</f>
        <v>0</v>
      </c>
      <c r="AA207" s="22">
        <f>BALANCE!AA441+BALANCE!AA453+BALANCE!AA465</f>
        <v>0</v>
      </c>
      <c r="AB207" s="22">
        <f>BALANCE!AB441+BALANCE!AB453+BALANCE!AB465</f>
        <v>0</v>
      </c>
      <c r="AC207" s="22">
        <f>BALANCE!AC441+BALANCE!AC453+BALANCE!AC465</f>
        <v>0</v>
      </c>
      <c r="AD207" s="22">
        <f>BALANCE!AD441+BALANCE!AD453+BALANCE!AD465</f>
        <v>0</v>
      </c>
      <c r="AE207" s="22">
        <f>BALANCE!AE441+BALANCE!AE453+BALANCE!AE465</f>
        <v>3.8540100000000002</v>
      </c>
      <c r="AF207" s="22">
        <f>BALANCE!AF441+BALANCE!AF453+BALANCE!AF465</f>
        <v>0</v>
      </c>
      <c r="AG207" s="22">
        <f>BALANCE!AG441+BALANCE!AG453+BALANCE!AG465</f>
        <v>0</v>
      </c>
      <c r="AH207" s="22">
        <f>BALANCE!AH441+BALANCE!AH453+BALANCE!AH465</f>
        <v>0</v>
      </c>
      <c r="AI207" s="22">
        <f>BALANCE!AI441+BALANCE!AI453+BALANCE!AI465</f>
        <v>0</v>
      </c>
      <c r="AJ207" s="383">
        <f>BALANCE!AJ441+BALANCE!AJ453+BALANCE!AJ465</f>
        <v>3.8540100000000002</v>
      </c>
    </row>
    <row r="208" spans="2:36" x14ac:dyDescent="0.25">
      <c r="B208" s="38" t="s">
        <v>1099</v>
      </c>
      <c r="C208" s="9" t="s">
        <v>625</v>
      </c>
      <c r="D208" s="22">
        <f>BALANCE!D442+BALANCE!D454+BALANCE!D466</f>
        <v>6.3878199999999996</v>
      </c>
      <c r="E208" s="22">
        <f>BALANCE!E442+BALANCE!E454+BALANCE!E466</f>
        <v>317.55126000000001</v>
      </c>
      <c r="F208" s="22">
        <f>BALANCE!F442+BALANCE!F454+BALANCE!F466</f>
        <v>0.59311000000000003</v>
      </c>
      <c r="G208" s="22">
        <f>BALANCE!G442+BALANCE!G454+BALANCE!G466</f>
        <v>14.478719999999999</v>
      </c>
      <c r="H208" s="22">
        <f>BALANCE!H442+BALANCE!H454+BALANCE!H466</f>
        <v>339.01091000000002</v>
      </c>
      <c r="I208" s="22">
        <f>BALANCE!I442+BALANCE!I454+BALANCE!I466</f>
        <v>0</v>
      </c>
      <c r="J208" s="22">
        <f>BALANCE!J442+BALANCE!J454+BALANCE!J466</f>
        <v>1.3299399999999999</v>
      </c>
      <c r="K208" s="22">
        <f>BALANCE!K442+BALANCE!K454+BALANCE!K466</f>
        <v>0</v>
      </c>
      <c r="L208" s="22">
        <f>BALANCE!L442+BALANCE!L454+BALANCE!L466</f>
        <v>0</v>
      </c>
      <c r="M208" s="22">
        <f>BALANCE!M442+BALANCE!M454+BALANCE!M466</f>
        <v>0</v>
      </c>
      <c r="N208" s="22">
        <f>BALANCE!N442+BALANCE!N454+BALANCE!N466</f>
        <v>0</v>
      </c>
      <c r="O208" s="22">
        <f>BALANCE!O442+BALANCE!O454+BALANCE!O466</f>
        <v>0</v>
      </c>
      <c r="P208" s="22">
        <f>BALANCE!P442+BALANCE!P454+BALANCE!P466</f>
        <v>0.36891000000000002</v>
      </c>
      <c r="Q208" s="22">
        <f>BALANCE!Q442+BALANCE!Q454+BALANCE!Q466</f>
        <v>0</v>
      </c>
      <c r="R208" s="22">
        <f>BALANCE!R442+BALANCE!R454+BALANCE!R466</f>
        <v>1.69885</v>
      </c>
      <c r="S208" s="22">
        <f>BALANCE!S442+BALANCE!S454+BALANCE!S466</f>
        <v>0</v>
      </c>
      <c r="T208" s="22">
        <f>BALANCE!T442+BALANCE!T454+BALANCE!T466</f>
        <v>0</v>
      </c>
      <c r="U208" s="22">
        <f>BALANCE!U442+BALANCE!U454+BALANCE!U466</f>
        <v>0</v>
      </c>
      <c r="V208" s="22">
        <f>BALANCE!V442+BALANCE!V454+BALANCE!V466</f>
        <v>0</v>
      </c>
      <c r="W208" s="22">
        <f>BALANCE!W442+BALANCE!W454+BALANCE!W466</f>
        <v>0</v>
      </c>
      <c r="X208" s="22">
        <f>BALANCE!X442+BALANCE!X454+BALANCE!X466</f>
        <v>0</v>
      </c>
      <c r="Y208" s="22">
        <f>BALANCE!Y442+BALANCE!Y454+BALANCE!Y466</f>
        <v>0</v>
      </c>
      <c r="Z208" s="22">
        <f>BALANCE!Z442+BALANCE!Z454+BALANCE!Z466</f>
        <v>0</v>
      </c>
      <c r="AA208" s="22">
        <f>BALANCE!AA442+BALANCE!AA454+BALANCE!AA466</f>
        <v>0</v>
      </c>
      <c r="AB208" s="22">
        <f>BALANCE!AB442+BALANCE!AB454+BALANCE!AB466</f>
        <v>0</v>
      </c>
      <c r="AC208" s="22">
        <f>BALANCE!AC442+BALANCE!AC454+BALANCE!AC466</f>
        <v>0</v>
      </c>
      <c r="AD208" s="22">
        <f>BALANCE!AD442+BALANCE!AD454+BALANCE!AD466</f>
        <v>0</v>
      </c>
      <c r="AE208" s="22">
        <f>BALANCE!AE442+BALANCE!AE454+BALANCE!AE466</f>
        <v>340.70976000000002</v>
      </c>
      <c r="AF208" s="22">
        <f>BALANCE!AF442+BALANCE!AF454+BALANCE!AF466</f>
        <v>0</v>
      </c>
      <c r="AG208" s="22">
        <f>BALANCE!AG442+BALANCE!AG454+BALANCE!AG466</f>
        <v>0</v>
      </c>
      <c r="AH208" s="22">
        <f>BALANCE!AH442+BALANCE!AH454+BALANCE!AH466</f>
        <v>0</v>
      </c>
      <c r="AI208" s="22">
        <f>BALANCE!AI442+BALANCE!AI454+BALANCE!AI466</f>
        <v>0</v>
      </c>
      <c r="AJ208" s="383">
        <f>BALANCE!AJ442+BALANCE!AJ454+BALANCE!AJ466</f>
        <v>340.70976000000007</v>
      </c>
    </row>
    <row r="209" spans="2:36" x14ac:dyDescent="0.25">
      <c r="B209" s="38" t="s">
        <v>1100</v>
      </c>
      <c r="C209" s="9" t="s">
        <v>627</v>
      </c>
      <c r="D209" s="22">
        <f>BALANCE!D443+BALANCE!D455+BALANCE!D467</f>
        <v>3.3569800000000001</v>
      </c>
      <c r="E209" s="22">
        <f>BALANCE!E443+BALANCE!E455+BALANCE!E467</f>
        <v>459.89640000000003</v>
      </c>
      <c r="F209" s="22">
        <f>BALANCE!F443+BALANCE!F455+BALANCE!F467</f>
        <v>1.75084</v>
      </c>
      <c r="G209" s="22">
        <f>BALANCE!G443+BALANCE!G455+BALANCE!G467</f>
        <v>15.22864</v>
      </c>
      <c r="H209" s="22">
        <f>BALANCE!H443+BALANCE!H455+BALANCE!H467</f>
        <v>480.23286000000002</v>
      </c>
      <c r="I209" s="22">
        <f>BALANCE!I443+BALANCE!I455+BALANCE!I467</f>
        <v>0</v>
      </c>
      <c r="J209" s="22">
        <f>BALANCE!J443+BALANCE!J455+BALANCE!J467</f>
        <v>16.461970000000001</v>
      </c>
      <c r="K209" s="22">
        <f>BALANCE!K443+BALANCE!K455+BALANCE!K467</f>
        <v>0</v>
      </c>
      <c r="L209" s="22">
        <f>BALANCE!L443+BALANCE!L455+BALANCE!L467</f>
        <v>0</v>
      </c>
      <c r="M209" s="22">
        <f>BALANCE!M443+BALANCE!M455+BALANCE!M467</f>
        <v>0</v>
      </c>
      <c r="N209" s="22">
        <f>BALANCE!N443+BALANCE!N455+BALANCE!N467</f>
        <v>0</v>
      </c>
      <c r="O209" s="22">
        <f>BALANCE!O443+BALANCE!O455+BALANCE!O467</f>
        <v>0</v>
      </c>
      <c r="P209" s="22">
        <f>BALANCE!P443+BALANCE!P455+BALANCE!P467</f>
        <v>0.51897000000000004</v>
      </c>
      <c r="Q209" s="22">
        <f>BALANCE!Q443+BALANCE!Q455+BALANCE!Q467</f>
        <v>0</v>
      </c>
      <c r="R209" s="22">
        <f>BALANCE!R443+BALANCE!R455+BALANCE!R467</f>
        <v>16.98094</v>
      </c>
      <c r="S209" s="22">
        <f>BALANCE!S443+BALANCE!S455+BALANCE!S467</f>
        <v>0</v>
      </c>
      <c r="T209" s="22">
        <f>BALANCE!T443+BALANCE!T455+BALANCE!T467</f>
        <v>0</v>
      </c>
      <c r="U209" s="22">
        <f>BALANCE!U443+BALANCE!U455+BALANCE!U467</f>
        <v>0</v>
      </c>
      <c r="V209" s="22">
        <f>BALANCE!V443+BALANCE!V455+BALANCE!V467</f>
        <v>0</v>
      </c>
      <c r="W209" s="22">
        <f>BALANCE!W443+BALANCE!W455+BALANCE!W467</f>
        <v>0</v>
      </c>
      <c r="X209" s="22">
        <f>BALANCE!X443+BALANCE!X455+BALANCE!X467</f>
        <v>0</v>
      </c>
      <c r="Y209" s="22">
        <f>BALANCE!Y443+BALANCE!Y455+BALANCE!Y467</f>
        <v>0</v>
      </c>
      <c r="Z209" s="22">
        <f>BALANCE!Z443+BALANCE!Z455+BALANCE!Z467</f>
        <v>0</v>
      </c>
      <c r="AA209" s="22">
        <f>BALANCE!AA443+BALANCE!AA455+BALANCE!AA467</f>
        <v>0</v>
      </c>
      <c r="AB209" s="22">
        <f>BALANCE!AB443+BALANCE!AB455+BALANCE!AB467</f>
        <v>0</v>
      </c>
      <c r="AC209" s="22">
        <f>BALANCE!AC443+BALANCE!AC455+BALANCE!AC467</f>
        <v>0</v>
      </c>
      <c r="AD209" s="22">
        <f>BALANCE!AD443+BALANCE!AD455+BALANCE!AD467</f>
        <v>0</v>
      </c>
      <c r="AE209" s="22">
        <f>BALANCE!AE443+BALANCE!AE455+BALANCE!AE467</f>
        <v>497.21379999999999</v>
      </c>
      <c r="AF209" s="22">
        <f>BALANCE!AF443+BALANCE!AF455+BALANCE!AF467</f>
        <v>0</v>
      </c>
      <c r="AG209" s="22">
        <f>BALANCE!AG443+BALANCE!AG455+BALANCE!AG467</f>
        <v>0</v>
      </c>
      <c r="AH209" s="22">
        <f>BALANCE!AH443+BALANCE!AH455+BALANCE!AH467</f>
        <v>0</v>
      </c>
      <c r="AI209" s="22">
        <f>BALANCE!AI443+BALANCE!AI455+BALANCE!AI467</f>
        <v>0</v>
      </c>
      <c r="AJ209" s="383">
        <f>BALANCE!AJ443+BALANCE!AJ455+BALANCE!AJ467</f>
        <v>497.21380000000005</v>
      </c>
    </row>
    <row r="210" spans="2:36" x14ac:dyDescent="0.25">
      <c r="B210" s="38" t="s">
        <v>1101</v>
      </c>
      <c r="C210" s="9" t="s">
        <v>629</v>
      </c>
      <c r="D210" s="22">
        <f>BALANCE!D444+BALANCE!D456+BALANCE!D468</f>
        <v>5.0635199999999996</v>
      </c>
      <c r="E210" s="22">
        <f>BALANCE!E444+BALANCE!E456+BALANCE!E468</f>
        <v>444.52094</v>
      </c>
      <c r="F210" s="22">
        <f>BALANCE!F444+BALANCE!F456+BALANCE!F468</f>
        <v>2.1221700000000001</v>
      </c>
      <c r="G210" s="22">
        <f>BALANCE!G444+BALANCE!G456+BALANCE!G468</f>
        <v>0</v>
      </c>
      <c r="H210" s="22">
        <f>BALANCE!H444+BALANCE!H456+BALANCE!H468</f>
        <v>451.70662999999996</v>
      </c>
      <c r="I210" s="22">
        <f>BALANCE!I444+BALANCE!I456+BALANCE!I468</f>
        <v>0</v>
      </c>
      <c r="J210" s="22">
        <f>BALANCE!J444+BALANCE!J456+BALANCE!J468</f>
        <v>13.503880000000001</v>
      </c>
      <c r="K210" s="22">
        <f>BALANCE!K444+BALANCE!K456+BALANCE!K468</f>
        <v>0</v>
      </c>
      <c r="L210" s="22">
        <f>BALANCE!L444+BALANCE!L456+BALANCE!L468</f>
        <v>0</v>
      </c>
      <c r="M210" s="22">
        <f>BALANCE!M444+BALANCE!M456+BALANCE!M468</f>
        <v>0</v>
      </c>
      <c r="N210" s="22">
        <f>BALANCE!N444+BALANCE!N456+BALANCE!N468</f>
        <v>0</v>
      </c>
      <c r="O210" s="22">
        <f>BALANCE!O444+BALANCE!O456+BALANCE!O468</f>
        <v>0</v>
      </c>
      <c r="P210" s="22">
        <f>BALANCE!P444+BALANCE!P456+BALANCE!P468</f>
        <v>0.64209000000000005</v>
      </c>
      <c r="Q210" s="22">
        <f>BALANCE!Q444+BALANCE!Q456+BALANCE!Q468</f>
        <v>0</v>
      </c>
      <c r="R210" s="22">
        <f>BALANCE!R444+BALANCE!R456+BALANCE!R468</f>
        <v>14.14597</v>
      </c>
      <c r="S210" s="22">
        <f>BALANCE!S444+BALANCE!S456+BALANCE!S468</f>
        <v>0</v>
      </c>
      <c r="T210" s="22">
        <f>BALANCE!T444+BALANCE!T456+BALANCE!T468</f>
        <v>0</v>
      </c>
      <c r="U210" s="22">
        <f>BALANCE!U444+BALANCE!U456+BALANCE!U468</f>
        <v>0</v>
      </c>
      <c r="V210" s="22">
        <f>BALANCE!V444+BALANCE!V456+BALANCE!V468</f>
        <v>0</v>
      </c>
      <c r="W210" s="22">
        <f>BALANCE!W444+BALANCE!W456+BALANCE!W468</f>
        <v>0</v>
      </c>
      <c r="X210" s="22">
        <f>BALANCE!X444+BALANCE!X456+BALANCE!X468</f>
        <v>0</v>
      </c>
      <c r="Y210" s="22">
        <f>BALANCE!Y444+BALANCE!Y456+BALANCE!Y468</f>
        <v>0</v>
      </c>
      <c r="Z210" s="22">
        <f>BALANCE!Z444+BALANCE!Z456+BALANCE!Z468</f>
        <v>0</v>
      </c>
      <c r="AA210" s="22">
        <f>BALANCE!AA444+BALANCE!AA456+BALANCE!AA468</f>
        <v>0</v>
      </c>
      <c r="AB210" s="22">
        <f>BALANCE!AB444+BALANCE!AB456+BALANCE!AB468</f>
        <v>0</v>
      </c>
      <c r="AC210" s="22">
        <f>BALANCE!AC444+BALANCE!AC456+BALANCE!AC468</f>
        <v>0</v>
      </c>
      <c r="AD210" s="22">
        <f>BALANCE!AD444+BALANCE!AD456+BALANCE!AD468</f>
        <v>0</v>
      </c>
      <c r="AE210" s="22">
        <f>BALANCE!AE444+BALANCE!AE456+BALANCE!AE468</f>
        <v>465.85259999999994</v>
      </c>
      <c r="AF210" s="22">
        <f>BALANCE!AF444+BALANCE!AF456+BALANCE!AF468</f>
        <v>0</v>
      </c>
      <c r="AG210" s="22">
        <f>BALANCE!AG444+BALANCE!AG456+BALANCE!AG468</f>
        <v>0</v>
      </c>
      <c r="AH210" s="22">
        <f>BALANCE!AH444+BALANCE!AH456+BALANCE!AH468</f>
        <v>0</v>
      </c>
      <c r="AI210" s="22">
        <f>BALANCE!AI444+BALANCE!AI456+BALANCE!AI468</f>
        <v>0</v>
      </c>
      <c r="AJ210" s="383">
        <f>BALANCE!AJ444+BALANCE!AJ456+BALANCE!AJ468</f>
        <v>465.85259999999994</v>
      </c>
    </row>
    <row r="211" spans="2:36" x14ac:dyDescent="0.25">
      <c r="B211" s="38" t="s">
        <v>1102</v>
      </c>
      <c r="C211" s="9" t="s">
        <v>631</v>
      </c>
      <c r="D211" s="22">
        <f>BALANCE!D445+BALANCE!D457+BALANCE!D469</f>
        <v>33.036430000000003</v>
      </c>
      <c r="E211" s="22">
        <f>BALANCE!E445+BALANCE!E457+BALANCE!E469</f>
        <v>827.80469000000005</v>
      </c>
      <c r="F211" s="22">
        <f>BALANCE!F445+BALANCE!F457+BALANCE!F469</f>
        <v>0</v>
      </c>
      <c r="G211" s="22">
        <f>BALANCE!G445+BALANCE!G457+BALANCE!G469</f>
        <v>0</v>
      </c>
      <c r="H211" s="22">
        <f>BALANCE!H445+BALANCE!H457+BALANCE!H469</f>
        <v>860.84112000000005</v>
      </c>
      <c r="I211" s="22">
        <f>BALANCE!I445+BALANCE!I457+BALANCE!I469</f>
        <v>0</v>
      </c>
      <c r="J211" s="22">
        <f>BALANCE!J445+BALANCE!J457+BALANCE!J469</f>
        <v>2.1611899999999999</v>
      </c>
      <c r="K211" s="22">
        <f>BALANCE!K445+BALANCE!K457+BALANCE!K469</f>
        <v>0</v>
      </c>
      <c r="L211" s="22">
        <f>BALANCE!L445+BALANCE!L457+BALANCE!L469</f>
        <v>0</v>
      </c>
      <c r="M211" s="22">
        <f>BALANCE!M445+BALANCE!M457+BALANCE!M469</f>
        <v>0</v>
      </c>
      <c r="N211" s="22">
        <f>BALANCE!N445+BALANCE!N457+BALANCE!N469</f>
        <v>0</v>
      </c>
      <c r="O211" s="22">
        <f>BALANCE!O445+BALANCE!O457+BALANCE!O469</f>
        <v>0</v>
      </c>
      <c r="P211" s="22">
        <f>BALANCE!P445+BALANCE!P457+BALANCE!P469</f>
        <v>2E-3</v>
      </c>
      <c r="Q211" s="22">
        <f>BALANCE!Q445+BALANCE!Q457+BALANCE!Q469</f>
        <v>0</v>
      </c>
      <c r="R211" s="22">
        <f>BALANCE!R445+BALANCE!R457+BALANCE!R469</f>
        <v>2.1631899999999997</v>
      </c>
      <c r="S211" s="22">
        <f>BALANCE!S445+BALANCE!S457+BALANCE!S469</f>
        <v>0</v>
      </c>
      <c r="T211" s="22">
        <f>BALANCE!T445+BALANCE!T457+BALANCE!T469</f>
        <v>0</v>
      </c>
      <c r="U211" s="22">
        <f>BALANCE!U445+BALANCE!U457+BALANCE!U469</f>
        <v>0</v>
      </c>
      <c r="V211" s="22">
        <f>BALANCE!V445+BALANCE!V457+BALANCE!V469</f>
        <v>0</v>
      </c>
      <c r="W211" s="22">
        <f>BALANCE!W445+BALANCE!W457+BALANCE!W469</f>
        <v>0</v>
      </c>
      <c r="X211" s="22">
        <f>BALANCE!X445+BALANCE!X457+BALANCE!X469</f>
        <v>0</v>
      </c>
      <c r="Y211" s="22">
        <f>BALANCE!Y445+BALANCE!Y457+BALANCE!Y469</f>
        <v>0</v>
      </c>
      <c r="Z211" s="22">
        <f>BALANCE!Z445+BALANCE!Z457+BALANCE!Z469</f>
        <v>0</v>
      </c>
      <c r="AA211" s="22">
        <f>BALANCE!AA445+BALANCE!AA457+BALANCE!AA469</f>
        <v>0</v>
      </c>
      <c r="AB211" s="22">
        <f>BALANCE!AB445+BALANCE!AB457+BALANCE!AB469</f>
        <v>0</v>
      </c>
      <c r="AC211" s="22">
        <f>BALANCE!AC445+BALANCE!AC457+BALANCE!AC469</f>
        <v>0</v>
      </c>
      <c r="AD211" s="22">
        <f>BALANCE!AD445+BALANCE!AD457+BALANCE!AD469</f>
        <v>0</v>
      </c>
      <c r="AE211" s="22">
        <f>BALANCE!AE445+BALANCE!AE457+BALANCE!AE469</f>
        <v>863.00431000000003</v>
      </c>
      <c r="AF211" s="22">
        <f>BALANCE!AF445+BALANCE!AF457+BALANCE!AF469</f>
        <v>0</v>
      </c>
      <c r="AG211" s="22">
        <f>BALANCE!AG445+BALANCE!AG457+BALANCE!AG469</f>
        <v>0</v>
      </c>
      <c r="AH211" s="22">
        <f>BALANCE!AH445+BALANCE!AH457+BALANCE!AH469</f>
        <v>0</v>
      </c>
      <c r="AI211" s="22">
        <f>BALANCE!AI445+BALANCE!AI457+BALANCE!AI469</f>
        <v>0</v>
      </c>
      <c r="AJ211" s="383">
        <f>BALANCE!AJ445+BALANCE!AJ457+BALANCE!AJ469</f>
        <v>863.00431000000003</v>
      </c>
    </row>
    <row r="212" spans="2:36" x14ac:dyDescent="0.25">
      <c r="B212" s="15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22"/>
      <c r="Y212" s="22"/>
      <c r="Z212" s="22"/>
      <c r="AA212" s="22"/>
      <c r="AB212" s="22"/>
      <c r="AC212" s="22"/>
      <c r="AD212" s="22"/>
      <c r="AE212" s="22"/>
      <c r="AF212" s="22"/>
      <c r="AG212" s="22"/>
      <c r="AH212" s="22"/>
      <c r="AI212" s="22"/>
      <c r="AJ212" s="383"/>
    </row>
    <row r="213" spans="2:36" x14ac:dyDescent="0.25">
      <c r="B213" s="31"/>
      <c r="C213" s="192" t="s">
        <v>1042</v>
      </c>
      <c r="D213" s="21">
        <f>SUM(D214:D218)</f>
        <v>0</v>
      </c>
      <c r="E213" s="21">
        <f t="shared" ref="E213:AI213" si="29">SUM(E214:E218)</f>
        <v>0</v>
      </c>
      <c r="F213" s="21">
        <f t="shared" si="29"/>
        <v>0</v>
      </c>
      <c r="G213" s="21">
        <f t="shared" si="29"/>
        <v>0</v>
      </c>
      <c r="H213" s="21">
        <f t="shared" si="29"/>
        <v>0</v>
      </c>
      <c r="I213" s="21">
        <f t="shared" si="29"/>
        <v>0</v>
      </c>
      <c r="J213" s="21">
        <f t="shared" si="29"/>
        <v>0</v>
      </c>
      <c r="K213" s="21">
        <f t="shared" si="29"/>
        <v>0</v>
      </c>
      <c r="L213" s="21">
        <f>SUM(L214:L218)</f>
        <v>0</v>
      </c>
      <c r="M213" s="21">
        <f t="shared" si="29"/>
        <v>0</v>
      </c>
      <c r="N213" s="21">
        <f t="shared" si="29"/>
        <v>0</v>
      </c>
      <c r="O213" s="21">
        <f t="shared" si="29"/>
        <v>0</v>
      </c>
      <c r="P213" s="21">
        <f t="shared" si="29"/>
        <v>0</v>
      </c>
      <c r="Q213" s="21">
        <f t="shared" si="29"/>
        <v>0</v>
      </c>
      <c r="R213" s="21">
        <f t="shared" si="29"/>
        <v>0</v>
      </c>
      <c r="S213" s="21">
        <f>SUM(S214:S218)</f>
        <v>0</v>
      </c>
      <c r="T213" s="21">
        <f t="shared" si="29"/>
        <v>0</v>
      </c>
      <c r="U213" s="21">
        <f t="shared" si="29"/>
        <v>0</v>
      </c>
      <c r="V213" s="21">
        <f t="shared" si="29"/>
        <v>0</v>
      </c>
      <c r="W213" s="21">
        <f t="shared" si="29"/>
        <v>0</v>
      </c>
      <c r="X213" s="21">
        <f t="shared" si="29"/>
        <v>0</v>
      </c>
      <c r="Y213" s="21">
        <f t="shared" si="29"/>
        <v>0</v>
      </c>
      <c r="Z213" s="21">
        <f t="shared" si="29"/>
        <v>0</v>
      </c>
      <c r="AA213" s="21">
        <f t="shared" si="29"/>
        <v>0</v>
      </c>
      <c r="AB213" s="21">
        <f t="shared" si="29"/>
        <v>0</v>
      </c>
      <c r="AC213" s="21">
        <f>SUM(AC214:AC218)</f>
        <v>0</v>
      </c>
      <c r="AD213" s="21">
        <f t="shared" si="29"/>
        <v>0</v>
      </c>
      <c r="AE213" s="21">
        <f t="shared" si="29"/>
        <v>0</v>
      </c>
      <c r="AF213" s="21">
        <f t="shared" si="29"/>
        <v>0</v>
      </c>
      <c r="AG213" s="21">
        <f t="shared" si="29"/>
        <v>0</v>
      </c>
      <c r="AH213" s="21">
        <f t="shared" si="29"/>
        <v>0</v>
      </c>
      <c r="AI213" s="21">
        <f t="shared" si="29"/>
        <v>0</v>
      </c>
      <c r="AJ213" s="382">
        <f>SUM(AJ214:AJ218)</f>
        <v>0</v>
      </c>
    </row>
    <row r="214" spans="2:36" x14ac:dyDescent="0.25">
      <c r="B214" s="38" t="s">
        <v>1103</v>
      </c>
      <c r="C214" s="9" t="s">
        <v>623</v>
      </c>
      <c r="D214" s="22">
        <f>BALANCE!D447+BALANCE!D459+BALANCE!D471</f>
        <v>0</v>
      </c>
      <c r="E214" s="22">
        <f>BALANCE!E447+BALANCE!E459+BALANCE!E471</f>
        <v>0</v>
      </c>
      <c r="F214" s="22">
        <f>BALANCE!F447+BALANCE!F459+BALANCE!F471</f>
        <v>0</v>
      </c>
      <c r="G214" s="22">
        <f>BALANCE!G447+BALANCE!G459+BALANCE!G471</f>
        <v>0</v>
      </c>
      <c r="H214" s="22">
        <f>BALANCE!H447+BALANCE!H459+BALANCE!H471</f>
        <v>0</v>
      </c>
      <c r="I214" s="22">
        <f>BALANCE!I447+BALANCE!I459+BALANCE!I471</f>
        <v>0</v>
      </c>
      <c r="J214" s="22">
        <f>BALANCE!J447+BALANCE!J459+BALANCE!J471</f>
        <v>0</v>
      </c>
      <c r="K214" s="22">
        <f>BALANCE!K447+BALANCE!K459+BALANCE!K471</f>
        <v>0</v>
      </c>
      <c r="L214" s="22">
        <f>BALANCE!L447+BALANCE!L459+BALANCE!L471</f>
        <v>0</v>
      </c>
      <c r="M214" s="22">
        <f>BALANCE!M447+BALANCE!M459+BALANCE!M471</f>
        <v>0</v>
      </c>
      <c r="N214" s="22">
        <f>BALANCE!N447+BALANCE!N459+BALANCE!N471</f>
        <v>0</v>
      </c>
      <c r="O214" s="22">
        <f>BALANCE!O447+BALANCE!O459+BALANCE!O471</f>
        <v>0</v>
      </c>
      <c r="P214" s="22">
        <f>BALANCE!P447+BALANCE!P459+BALANCE!P471</f>
        <v>0</v>
      </c>
      <c r="Q214" s="22">
        <f>BALANCE!Q447+BALANCE!Q459+BALANCE!Q471</f>
        <v>0</v>
      </c>
      <c r="R214" s="22">
        <f>BALANCE!R447+BALANCE!R459+BALANCE!R471</f>
        <v>0</v>
      </c>
      <c r="S214" s="22">
        <f>BALANCE!S447+BALANCE!S459+BALANCE!S471</f>
        <v>0</v>
      </c>
      <c r="T214" s="22">
        <f>BALANCE!T447+BALANCE!T459+BALANCE!T471</f>
        <v>0</v>
      </c>
      <c r="U214" s="22">
        <f>BALANCE!U447+BALANCE!U459+BALANCE!U471</f>
        <v>0</v>
      </c>
      <c r="V214" s="22">
        <f>BALANCE!V447+BALANCE!V459+BALANCE!V471</f>
        <v>0</v>
      </c>
      <c r="W214" s="22">
        <f>BALANCE!W447+BALANCE!W459+BALANCE!W471</f>
        <v>0</v>
      </c>
      <c r="X214" s="22">
        <f>BALANCE!X447+BALANCE!X459+BALANCE!X471</f>
        <v>0</v>
      </c>
      <c r="Y214" s="22">
        <f>BALANCE!Y447+BALANCE!Y459+BALANCE!Y471</f>
        <v>0</v>
      </c>
      <c r="Z214" s="22">
        <f>BALANCE!Z447+BALANCE!Z459+BALANCE!Z471</f>
        <v>0</v>
      </c>
      <c r="AA214" s="22">
        <f>BALANCE!AA447+BALANCE!AA459+BALANCE!AA471</f>
        <v>0</v>
      </c>
      <c r="AB214" s="22">
        <f>BALANCE!AB447+BALANCE!AB459+BALANCE!AB471</f>
        <v>0</v>
      </c>
      <c r="AC214" s="22">
        <f>BALANCE!AC447+BALANCE!AC459+BALANCE!AC471</f>
        <v>0</v>
      </c>
      <c r="AD214" s="22">
        <f>BALANCE!AD447+BALANCE!AD459+BALANCE!AD471</f>
        <v>0</v>
      </c>
      <c r="AE214" s="22">
        <f>BALANCE!AE447+BALANCE!AE459+BALANCE!AE471</f>
        <v>0</v>
      </c>
      <c r="AF214" s="22">
        <f>BALANCE!AF447+BALANCE!AF459+BALANCE!AF471</f>
        <v>0</v>
      </c>
      <c r="AG214" s="22">
        <f>BALANCE!AG447+BALANCE!AG459+BALANCE!AG471</f>
        <v>0</v>
      </c>
      <c r="AH214" s="22">
        <f>BALANCE!AH447+BALANCE!AH459+BALANCE!AH471</f>
        <v>0</v>
      </c>
      <c r="AI214" s="22">
        <f>BALANCE!AI447+BALANCE!AI459+BALANCE!AI471</f>
        <v>0</v>
      </c>
      <c r="AJ214" s="383">
        <f>BALANCE!AJ447+BALANCE!AJ459+BALANCE!AJ471</f>
        <v>0</v>
      </c>
    </row>
    <row r="215" spans="2:36" x14ac:dyDescent="0.25">
      <c r="B215" s="38" t="s">
        <v>1104</v>
      </c>
      <c r="C215" s="9" t="s">
        <v>625</v>
      </c>
      <c r="D215" s="22">
        <f>BALANCE!D448+BALANCE!D460+BALANCE!D472</f>
        <v>0</v>
      </c>
      <c r="E215" s="22">
        <f>BALANCE!E448+BALANCE!E460+BALANCE!E472</f>
        <v>0</v>
      </c>
      <c r="F215" s="22">
        <f>BALANCE!F448+BALANCE!F460+BALANCE!F472</f>
        <v>0</v>
      </c>
      <c r="G215" s="22">
        <f>BALANCE!G448+BALANCE!G460+BALANCE!G472</f>
        <v>0</v>
      </c>
      <c r="H215" s="22">
        <f>BALANCE!H448+BALANCE!H460+BALANCE!H472</f>
        <v>0</v>
      </c>
      <c r="I215" s="22">
        <f>BALANCE!I448+BALANCE!I460+BALANCE!I472</f>
        <v>0</v>
      </c>
      <c r="J215" s="22">
        <f>BALANCE!J448+BALANCE!J460+BALANCE!J472</f>
        <v>0</v>
      </c>
      <c r="K215" s="22">
        <f>BALANCE!K448+BALANCE!K460+BALANCE!K472</f>
        <v>0</v>
      </c>
      <c r="L215" s="22">
        <f>BALANCE!L448+BALANCE!L460+BALANCE!L472</f>
        <v>0</v>
      </c>
      <c r="M215" s="22">
        <f>BALANCE!M448+BALANCE!M460+BALANCE!M472</f>
        <v>0</v>
      </c>
      <c r="N215" s="22">
        <f>BALANCE!N448+BALANCE!N460+BALANCE!N472</f>
        <v>0</v>
      </c>
      <c r="O215" s="22">
        <f>BALANCE!O448+BALANCE!O460+BALANCE!O472</f>
        <v>0</v>
      </c>
      <c r="P215" s="22">
        <f>BALANCE!P448+BALANCE!P460+BALANCE!P472</f>
        <v>0</v>
      </c>
      <c r="Q215" s="22">
        <f>BALANCE!Q448+BALANCE!Q460+BALANCE!Q472</f>
        <v>0</v>
      </c>
      <c r="R215" s="22">
        <f>BALANCE!R448+BALANCE!R460+BALANCE!R472</f>
        <v>0</v>
      </c>
      <c r="S215" s="22">
        <f>BALANCE!S448+BALANCE!S460+BALANCE!S472</f>
        <v>0</v>
      </c>
      <c r="T215" s="22">
        <f>BALANCE!T448+BALANCE!T460+BALANCE!T472</f>
        <v>0</v>
      </c>
      <c r="U215" s="22">
        <f>BALANCE!U448+BALANCE!U460+BALANCE!U472</f>
        <v>0</v>
      </c>
      <c r="V215" s="22">
        <f>BALANCE!V448+BALANCE!V460+BALANCE!V472</f>
        <v>0</v>
      </c>
      <c r="W215" s="22">
        <f>BALANCE!W448+BALANCE!W460+BALANCE!W472</f>
        <v>0</v>
      </c>
      <c r="X215" s="22">
        <f>BALANCE!X448+BALANCE!X460+BALANCE!X472</f>
        <v>0</v>
      </c>
      <c r="Y215" s="22">
        <f>BALANCE!Y448+BALANCE!Y460+BALANCE!Y472</f>
        <v>0</v>
      </c>
      <c r="Z215" s="22">
        <f>BALANCE!Z448+BALANCE!Z460+BALANCE!Z472</f>
        <v>0</v>
      </c>
      <c r="AA215" s="22">
        <f>BALANCE!AA448+BALANCE!AA460+BALANCE!AA472</f>
        <v>0</v>
      </c>
      <c r="AB215" s="22">
        <f>BALANCE!AB448+BALANCE!AB460+BALANCE!AB472</f>
        <v>0</v>
      </c>
      <c r="AC215" s="22">
        <f>BALANCE!AC448+BALANCE!AC460+BALANCE!AC472</f>
        <v>0</v>
      </c>
      <c r="AD215" s="22">
        <f>BALANCE!AD448+BALANCE!AD460+BALANCE!AD472</f>
        <v>0</v>
      </c>
      <c r="AE215" s="22">
        <f>BALANCE!AE448+BALANCE!AE460+BALANCE!AE472</f>
        <v>0</v>
      </c>
      <c r="AF215" s="22">
        <f>BALANCE!AF448+BALANCE!AF460+BALANCE!AF472</f>
        <v>0</v>
      </c>
      <c r="AG215" s="22">
        <f>BALANCE!AG448+BALANCE!AG460+BALANCE!AG472</f>
        <v>0</v>
      </c>
      <c r="AH215" s="22">
        <f>BALANCE!AH448+BALANCE!AH460+BALANCE!AH472</f>
        <v>0</v>
      </c>
      <c r="AI215" s="22">
        <f>BALANCE!AI448+BALANCE!AI460+BALANCE!AI472</f>
        <v>0</v>
      </c>
      <c r="AJ215" s="383">
        <f>BALANCE!AJ448+BALANCE!AJ460+BALANCE!AJ472</f>
        <v>0</v>
      </c>
    </row>
    <row r="216" spans="2:36" x14ac:dyDescent="0.25">
      <c r="B216" s="38" t="s">
        <v>1105</v>
      </c>
      <c r="C216" s="9" t="s">
        <v>627</v>
      </c>
      <c r="D216" s="22">
        <f>BALANCE!D449+BALANCE!D461+BALANCE!D473</f>
        <v>0</v>
      </c>
      <c r="E216" s="22">
        <f>BALANCE!E449+BALANCE!E461+BALANCE!E473</f>
        <v>0</v>
      </c>
      <c r="F216" s="22">
        <f>BALANCE!F449+BALANCE!F461+BALANCE!F473</f>
        <v>0</v>
      </c>
      <c r="G216" s="22">
        <f>BALANCE!G449+BALANCE!G461+BALANCE!G473</f>
        <v>0</v>
      </c>
      <c r="H216" s="22">
        <f>BALANCE!H449+BALANCE!H461+BALANCE!H473</f>
        <v>0</v>
      </c>
      <c r="I216" s="22">
        <f>BALANCE!I449+BALANCE!I461+BALANCE!I473</f>
        <v>0</v>
      </c>
      <c r="J216" s="22">
        <f>BALANCE!J449+BALANCE!J461+BALANCE!J473</f>
        <v>0</v>
      </c>
      <c r="K216" s="22">
        <f>BALANCE!K449+BALANCE!K461+BALANCE!K473</f>
        <v>0</v>
      </c>
      <c r="L216" s="22">
        <f>BALANCE!L449+BALANCE!L461+BALANCE!L473</f>
        <v>0</v>
      </c>
      <c r="M216" s="22">
        <f>BALANCE!M449+BALANCE!M461+BALANCE!M473</f>
        <v>0</v>
      </c>
      <c r="N216" s="22">
        <f>BALANCE!N449+BALANCE!N461+BALANCE!N473</f>
        <v>0</v>
      </c>
      <c r="O216" s="22">
        <f>BALANCE!O449+BALANCE!O461+BALANCE!O473</f>
        <v>0</v>
      </c>
      <c r="P216" s="22">
        <f>BALANCE!P449+BALANCE!P461+BALANCE!P473</f>
        <v>0</v>
      </c>
      <c r="Q216" s="22">
        <f>BALANCE!Q449+BALANCE!Q461+BALANCE!Q473</f>
        <v>0</v>
      </c>
      <c r="R216" s="22">
        <f>BALANCE!R449+BALANCE!R461+BALANCE!R473</f>
        <v>0</v>
      </c>
      <c r="S216" s="22">
        <f>BALANCE!S449+BALANCE!S461+BALANCE!S473</f>
        <v>0</v>
      </c>
      <c r="T216" s="22">
        <f>BALANCE!T449+BALANCE!T461+BALANCE!T473</f>
        <v>0</v>
      </c>
      <c r="U216" s="22">
        <f>BALANCE!U449+BALANCE!U461+BALANCE!U473</f>
        <v>0</v>
      </c>
      <c r="V216" s="22">
        <f>BALANCE!V449+BALANCE!V461+BALANCE!V473</f>
        <v>0</v>
      </c>
      <c r="W216" s="22">
        <f>BALANCE!W449+BALANCE!W461+BALANCE!W473</f>
        <v>0</v>
      </c>
      <c r="X216" s="22">
        <f>BALANCE!X449+BALANCE!X461+BALANCE!X473</f>
        <v>0</v>
      </c>
      <c r="Y216" s="22">
        <f>BALANCE!Y449+BALANCE!Y461+BALANCE!Y473</f>
        <v>0</v>
      </c>
      <c r="Z216" s="22">
        <f>BALANCE!Z449+BALANCE!Z461+BALANCE!Z473</f>
        <v>0</v>
      </c>
      <c r="AA216" s="22">
        <f>BALANCE!AA449+BALANCE!AA461+BALANCE!AA473</f>
        <v>0</v>
      </c>
      <c r="AB216" s="22">
        <f>BALANCE!AB449+BALANCE!AB461+BALANCE!AB473</f>
        <v>0</v>
      </c>
      <c r="AC216" s="22">
        <f>BALANCE!AC449+BALANCE!AC461+BALANCE!AC473</f>
        <v>0</v>
      </c>
      <c r="AD216" s="22">
        <f>BALANCE!AD449+BALANCE!AD461+BALANCE!AD473</f>
        <v>0</v>
      </c>
      <c r="AE216" s="22">
        <f>BALANCE!AE449+BALANCE!AE461+BALANCE!AE473</f>
        <v>0</v>
      </c>
      <c r="AF216" s="22">
        <f>BALANCE!AF449+BALANCE!AF461+BALANCE!AF473</f>
        <v>0</v>
      </c>
      <c r="AG216" s="22">
        <f>BALANCE!AG449+BALANCE!AG461+BALANCE!AG473</f>
        <v>0</v>
      </c>
      <c r="AH216" s="22">
        <f>BALANCE!AH449+BALANCE!AH461+BALANCE!AH473</f>
        <v>0</v>
      </c>
      <c r="AI216" s="22">
        <f>BALANCE!AI449+BALANCE!AI461+BALANCE!AI473</f>
        <v>0</v>
      </c>
      <c r="AJ216" s="383">
        <f>BALANCE!AJ449+BALANCE!AJ461+BALANCE!AJ473</f>
        <v>0</v>
      </c>
    </row>
    <row r="217" spans="2:36" x14ac:dyDescent="0.25">
      <c r="B217" s="38" t="s">
        <v>1106</v>
      </c>
      <c r="C217" s="9" t="s">
        <v>629</v>
      </c>
      <c r="D217" s="22">
        <f>BALANCE!D450+BALANCE!D462+BALANCE!D474</f>
        <v>0</v>
      </c>
      <c r="E217" s="22">
        <f>BALANCE!E450+BALANCE!E462+BALANCE!E474</f>
        <v>0</v>
      </c>
      <c r="F217" s="22">
        <f>BALANCE!F450+BALANCE!F462+BALANCE!F474</f>
        <v>0</v>
      </c>
      <c r="G217" s="22">
        <f>BALANCE!G450+BALANCE!G462+BALANCE!G474</f>
        <v>0</v>
      </c>
      <c r="H217" s="22">
        <f>BALANCE!H450+BALANCE!H462+BALANCE!H474</f>
        <v>0</v>
      </c>
      <c r="I217" s="22">
        <f>BALANCE!I450+BALANCE!I462+BALANCE!I474</f>
        <v>0</v>
      </c>
      <c r="J217" s="22">
        <f>BALANCE!J450+BALANCE!J462+BALANCE!J474</f>
        <v>0</v>
      </c>
      <c r="K217" s="22">
        <f>BALANCE!K450+BALANCE!K462+BALANCE!K474</f>
        <v>0</v>
      </c>
      <c r="L217" s="22">
        <f>BALANCE!L450+BALANCE!L462+BALANCE!L474</f>
        <v>0</v>
      </c>
      <c r="M217" s="22">
        <f>BALANCE!M450+BALANCE!M462+BALANCE!M474</f>
        <v>0</v>
      </c>
      <c r="N217" s="22">
        <f>BALANCE!N450+BALANCE!N462+BALANCE!N474</f>
        <v>0</v>
      </c>
      <c r="O217" s="22">
        <f>BALANCE!O450+BALANCE!O462+BALANCE!O474</f>
        <v>0</v>
      </c>
      <c r="P217" s="22">
        <f>BALANCE!P450+BALANCE!P462+BALANCE!P474</f>
        <v>0</v>
      </c>
      <c r="Q217" s="22">
        <f>BALANCE!Q450+BALANCE!Q462+BALANCE!Q474</f>
        <v>0</v>
      </c>
      <c r="R217" s="22">
        <f>BALANCE!R450+BALANCE!R462+BALANCE!R474</f>
        <v>0</v>
      </c>
      <c r="S217" s="22">
        <f>BALANCE!S450+BALANCE!S462+BALANCE!S474</f>
        <v>0</v>
      </c>
      <c r="T217" s="22">
        <f>BALANCE!T450+BALANCE!T462+BALANCE!T474</f>
        <v>0</v>
      </c>
      <c r="U217" s="22">
        <f>BALANCE!U450+BALANCE!U462+BALANCE!U474</f>
        <v>0</v>
      </c>
      <c r="V217" s="22">
        <f>BALANCE!V450+BALANCE!V462+BALANCE!V474</f>
        <v>0</v>
      </c>
      <c r="W217" s="22">
        <f>BALANCE!W450+BALANCE!W462+BALANCE!W474</f>
        <v>0</v>
      </c>
      <c r="X217" s="22">
        <f>BALANCE!X450+BALANCE!X462+BALANCE!X474</f>
        <v>0</v>
      </c>
      <c r="Y217" s="22">
        <f>BALANCE!Y450+BALANCE!Y462+BALANCE!Y474</f>
        <v>0</v>
      </c>
      <c r="Z217" s="22">
        <f>BALANCE!Z450+BALANCE!Z462+BALANCE!Z474</f>
        <v>0</v>
      </c>
      <c r="AA217" s="22">
        <f>BALANCE!AA450+BALANCE!AA462+BALANCE!AA474</f>
        <v>0</v>
      </c>
      <c r="AB217" s="22">
        <f>BALANCE!AB450+BALANCE!AB462+BALANCE!AB474</f>
        <v>0</v>
      </c>
      <c r="AC217" s="22">
        <f>BALANCE!AC450+BALANCE!AC462+BALANCE!AC474</f>
        <v>0</v>
      </c>
      <c r="AD217" s="22">
        <f>BALANCE!AD450+BALANCE!AD462+BALANCE!AD474</f>
        <v>0</v>
      </c>
      <c r="AE217" s="22">
        <f>BALANCE!AE450+BALANCE!AE462+BALANCE!AE474</f>
        <v>0</v>
      </c>
      <c r="AF217" s="22">
        <f>BALANCE!AF450+BALANCE!AF462+BALANCE!AF474</f>
        <v>0</v>
      </c>
      <c r="AG217" s="22">
        <f>BALANCE!AG450+BALANCE!AG462+BALANCE!AG474</f>
        <v>0</v>
      </c>
      <c r="AH217" s="22">
        <f>BALANCE!AH450+BALANCE!AH462+BALANCE!AH474</f>
        <v>0</v>
      </c>
      <c r="AI217" s="22">
        <f>BALANCE!AI450+BALANCE!AI462+BALANCE!AI474</f>
        <v>0</v>
      </c>
      <c r="AJ217" s="383">
        <f>BALANCE!AJ450+BALANCE!AJ462+BALANCE!AJ474</f>
        <v>0</v>
      </c>
    </row>
    <row r="218" spans="2:36" x14ac:dyDescent="0.25">
      <c r="B218" s="38" t="s">
        <v>1107</v>
      </c>
      <c r="C218" s="9" t="s">
        <v>631</v>
      </c>
      <c r="D218" s="22">
        <f>BALANCE!D451+BALANCE!D463+BALANCE!D475</f>
        <v>0</v>
      </c>
      <c r="E218" s="22">
        <f>BALANCE!E451+BALANCE!E463+BALANCE!E475</f>
        <v>0</v>
      </c>
      <c r="F218" s="22">
        <f>BALANCE!F451+BALANCE!F463+BALANCE!F475</f>
        <v>0</v>
      </c>
      <c r="G218" s="22">
        <f>BALANCE!G451+BALANCE!G463+BALANCE!G475</f>
        <v>0</v>
      </c>
      <c r="H218" s="22">
        <f>BALANCE!H451+BALANCE!H463+BALANCE!H475</f>
        <v>0</v>
      </c>
      <c r="I218" s="22">
        <f>BALANCE!I451+BALANCE!I463+BALANCE!I475</f>
        <v>0</v>
      </c>
      <c r="J218" s="22">
        <f>BALANCE!J451+BALANCE!J463+BALANCE!J475</f>
        <v>0</v>
      </c>
      <c r="K218" s="22">
        <f>BALANCE!K451+BALANCE!K463+BALANCE!K475</f>
        <v>0</v>
      </c>
      <c r="L218" s="22">
        <f>BALANCE!L451+BALANCE!L463+BALANCE!L475</f>
        <v>0</v>
      </c>
      <c r="M218" s="22">
        <f>BALANCE!M451+BALANCE!M463+BALANCE!M475</f>
        <v>0</v>
      </c>
      <c r="N218" s="22">
        <f>BALANCE!N451+BALANCE!N463+BALANCE!N475</f>
        <v>0</v>
      </c>
      <c r="O218" s="22">
        <f>BALANCE!O451+BALANCE!O463+BALANCE!O475</f>
        <v>0</v>
      </c>
      <c r="P218" s="22">
        <f>BALANCE!P451+BALANCE!P463+BALANCE!P475</f>
        <v>0</v>
      </c>
      <c r="Q218" s="22">
        <f>BALANCE!Q451+BALANCE!Q463+BALANCE!Q475</f>
        <v>0</v>
      </c>
      <c r="R218" s="22">
        <f>BALANCE!R451+BALANCE!R463+BALANCE!R475</f>
        <v>0</v>
      </c>
      <c r="S218" s="22">
        <f>BALANCE!S451+BALANCE!S463+BALANCE!S475</f>
        <v>0</v>
      </c>
      <c r="T218" s="22">
        <f>BALANCE!T451+BALANCE!T463+BALANCE!T475</f>
        <v>0</v>
      </c>
      <c r="U218" s="22">
        <f>BALANCE!U451+BALANCE!U463+BALANCE!U475</f>
        <v>0</v>
      </c>
      <c r="V218" s="22">
        <f>BALANCE!V451+BALANCE!V463+BALANCE!V475</f>
        <v>0</v>
      </c>
      <c r="W218" s="22">
        <f>BALANCE!W451+BALANCE!W463+BALANCE!W475</f>
        <v>0</v>
      </c>
      <c r="X218" s="22">
        <f>BALANCE!X451+BALANCE!X463+BALANCE!X475</f>
        <v>0</v>
      </c>
      <c r="Y218" s="22">
        <f>BALANCE!Y451+BALANCE!Y463+BALANCE!Y475</f>
        <v>0</v>
      </c>
      <c r="Z218" s="22">
        <f>BALANCE!Z451+BALANCE!Z463+BALANCE!Z475</f>
        <v>0</v>
      </c>
      <c r="AA218" s="22">
        <f>BALANCE!AA451+BALANCE!AA463+BALANCE!AA475</f>
        <v>0</v>
      </c>
      <c r="AB218" s="22">
        <f>BALANCE!AB451+BALANCE!AB463+BALANCE!AB475</f>
        <v>0</v>
      </c>
      <c r="AC218" s="22">
        <f>BALANCE!AC451+BALANCE!AC463+BALANCE!AC475</f>
        <v>0</v>
      </c>
      <c r="AD218" s="22">
        <f>BALANCE!AD451+BALANCE!AD463+BALANCE!AD475</f>
        <v>0</v>
      </c>
      <c r="AE218" s="22">
        <f>BALANCE!AE451+BALANCE!AE463+BALANCE!AE475</f>
        <v>0</v>
      </c>
      <c r="AF218" s="22">
        <f>BALANCE!AF451+BALANCE!AF463+BALANCE!AF475</f>
        <v>0</v>
      </c>
      <c r="AG218" s="22">
        <f>BALANCE!AG451+BALANCE!AG463+BALANCE!AG475</f>
        <v>0</v>
      </c>
      <c r="AH218" s="22">
        <f>BALANCE!AH451+BALANCE!AH463+BALANCE!AH475</f>
        <v>0</v>
      </c>
      <c r="AI218" s="22">
        <f>BALANCE!AI451+BALANCE!AI463+BALANCE!AI475</f>
        <v>0</v>
      </c>
      <c r="AJ218" s="383">
        <f>BALANCE!AJ451+BALANCE!AJ463+BALANCE!AJ475</f>
        <v>0</v>
      </c>
    </row>
    <row r="219" spans="2:36" x14ac:dyDescent="0.25">
      <c r="B219" s="38"/>
      <c r="C219" s="9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22"/>
      <c r="Y219" s="22"/>
      <c r="Z219" s="22"/>
      <c r="AA219" s="22"/>
      <c r="AB219" s="22"/>
      <c r="AC219" s="22"/>
      <c r="AD219" s="22"/>
      <c r="AE219" s="22"/>
      <c r="AF219" s="22"/>
      <c r="AG219" s="22"/>
      <c r="AH219" s="22"/>
      <c r="AI219" s="22"/>
      <c r="AJ219" s="383"/>
    </row>
    <row r="220" spans="2:36" s="14" customFormat="1" x14ac:dyDescent="0.25">
      <c r="B220" s="95"/>
      <c r="C220" s="334" t="s">
        <v>719</v>
      </c>
      <c r="D220" s="30" t="e">
        <f>D8+D15+D22+D29+D36+D43+D50+D57+D64+D71+D78+D85+D92+D99+D106+D113+D120+D127+D134+D141+D148+D155+D162+D170+D177+D184+D191+D198+D206+D213</f>
        <v>#REF!</v>
      </c>
      <c r="E220" s="30" t="e">
        <f t="shared" ref="E220:AI220" si="30">E8+E15+E22+E29+E36+E43+E50+E57+E64+E71+E78+E85+E92+E99+E106+E113+E120+E127+E134+E141+E148+E155+E162+E170+E177+E184+E191+E198+E206+E213</f>
        <v>#REF!</v>
      </c>
      <c r="F220" s="30" t="e">
        <f t="shared" si="30"/>
        <v>#REF!</v>
      </c>
      <c r="G220" s="30" t="e">
        <f t="shared" si="30"/>
        <v>#REF!</v>
      </c>
      <c r="H220" s="30" t="e">
        <f t="shared" si="30"/>
        <v>#REF!</v>
      </c>
      <c r="I220" s="30" t="e">
        <f t="shared" si="30"/>
        <v>#REF!</v>
      </c>
      <c r="J220" s="30" t="e">
        <f t="shared" si="30"/>
        <v>#REF!</v>
      </c>
      <c r="K220" s="30" t="e">
        <f t="shared" si="30"/>
        <v>#REF!</v>
      </c>
      <c r="L220" s="30" t="e">
        <f>L8+L15+L22+L29+L36+L43+L50+L57+L64+L71+L78+L85+L92+L99+L106+L113+L120+L127+L134+L141+L148+L155+L162+L170+L177+L184+L191+L198+L206+L213</f>
        <v>#REF!</v>
      </c>
      <c r="M220" s="30" t="e">
        <f t="shared" si="30"/>
        <v>#REF!</v>
      </c>
      <c r="N220" s="30" t="e">
        <f t="shared" si="30"/>
        <v>#REF!</v>
      </c>
      <c r="O220" s="30" t="e">
        <f t="shared" si="30"/>
        <v>#REF!</v>
      </c>
      <c r="P220" s="30" t="e">
        <f t="shared" si="30"/>
        <v>#REF!</v>
      </c>
      <c r="Q220" s="30" t="e">
        <f t="shared" si="30"/>
        <v>#REF!</v>
      </c>
      <c r="R220" s="30" t="e">
        <f t="shared" si="30"/>
        <v>#REF!</v>
      </c>
      <c r="S220" s="30" t="e">
        <f>S8+S15+S22+S29+S36+S43+S50+S57+S64+S71+S78+S85+S92+S99+S106+S113+S120+S127+S134+S141+S148+S155+S162+S170+S177+S184+S191+S198+S206+S213</f>
        <v>#REF!</v>
      </c>
      <c r="T220" s="30" t="e">
        <f t="shared" si="30"/>
        <v>#REF!</v>
      </c>
      <c r="U220" s="30" t="e">
        <f t="shared" si="30"/>
        <v>#REF!</v>
      </c>
      <c r="V220" s="30" t="e">
        <f t="shared" si="30"/>
        <v>#REF!</v>
      </c>
      <c r="W220" s="30" t="e">
        <f t="shared" si="30"/>
        <v>#REF!</v>
      </c>
      <c r="X220" s="30" t="e">
        <f t="shared" si="30"/>
        <v>#REF!</v>
      </c>
      <c r="Y220" s="30" t="e">
        <f t="shared" si="30"/>
        <v>#REF!</v>
      </c>
      <c r="Z220" s="30" t="e">
        <f t="shared" si="30"/>
        <v>#REF!</v>
      </c>
      <c r="AA220" s="30" t="e">
        <f t="shared" si="30"/>
        <v>#REF!</v>
      </c>
      <c r="AB220" s="30" t="e">
        <f t="shared" si="30"/>
        <v>#REF!</v>
      </c>
      <c r="AC220" s="30" t="e">
        <f>AC8+AC15+AC22+AC29+AC36+AC43+AC50+AC57+AC64+AC71+AC78+AC85+AC92+AC99+AC106+AC113+AC120+AC127+AC134+AC141+AC148+AC155+AC162+AC170+AC177+AC184+AC191+AC198+AC206+AC213</f>
        <v>#REF!</v>
      </c>
      <c r="AD220" s="30" t="e">
        <f t="shared" si="30"/>
        <v>#REF!</v>
      </c>
      <c r="AE220" s="30" t="e">
        <f t="shared" si="30"/>
        <v>#REF!</v>
      </c>
      <c r="AF220" s="30" t="e">
        <f t="shared" si="30"/>
        <v>#REF!</v>
      </c>
      <c r="AG220" s="30" t="e">
        <f t="shared" si="30"/>
        <v>#REF!</v>
      </c>
      <c r="AH220" s="30" t="e">
        <f t="shared" si="30"/>
        <v>#REF!</v>
      </c>
      <c r="AI220" s="30" t="e">
        <f t="shared" si="30"/>
        <v>#REF!</v>
      </c>
      <c r="AJ220" s="385" t="e">
        <f>AJ8+AJ15+AJ22+AJ29+AJ36+AJ43+AJ50+AJ57+AJ64+AJ71+AJ78+AJ85+AJ92+AJ99+AJ106+AJ113+AJ120+AJ127+AJ134+AJ141+AJ148+AJ155+AJ162+AJ170+AJ177+AJ184+AJ191+AJ198+AJ206+AJ213</f>
        <v>#REF!</v>
      </c>
    </row>
    <row r="221" spans="2:36" x14ac:dyDescent="0.25">
      <c r="B221" s="38"/>
      <c r="C221" s="9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22"/>
      <c r="Y221" s="22"/>
      <c r="Z221" s="22"/>
      <c r="AA221" s="22"/>
      <c r="AB221" s="22"/>
      <c r="AC221" s="22"/>
      <c r="AD221" s="22"/>
      <c r="AE221" s="22"/>
      <c r="AF221" s="22"/>
      <c r="AG221" s="22"/>
      <c r="AH221" s="22"/>
      <c r="AI221" s="22"/>
      <c r="AJ221" s="383"/>
    </row>
    <row r="222" spans="2:36" s="481" customFormat="1" x14ac:dyDescent="0.25">
      <c r="B222" s="480"/>
      <c r="C222" s="473" t="s">
        <v>1850</v>
      </c>
      <c r="D222" s="474">
        <f t="shared" ref="D222:D227" si="31">IF((D8+D78+D148)=0,0,((D78+D148)/(D8+D78+D148)))*100</f>
        <v>0.87075400772028599</v>
      </c>
      <c r="E222" s="474">
        <f t="shared" ref="E222:AI222" si="32">IF((E8+E78+E148)=0,0,((E78+E148)/(E8+E78+E148)))*100</f>
        <v>1.4800232474390396</v>
      </c>
      <c r="F222" s="474">
        <f t="shared" si="32"/>
        <v>0.93046359444349469</v>
      </c>
      <c r="G222" s="474">
        <f t="shared" si="32"/>
        <v>0.34441789180060234</v>
      </c>
      <c r="H222" s="474">
        <f t="shared" si="32"/>
        <v>0.82305394985932556</v>
      </c>
      <c r="I222" s="474">
        <f t="shared" si="32"/>
        <v>1.0500876179235681</v>
      </c>
      <c r="J222" s="474">
        <f t="shared" si="32"/>
        <v>0.30264481244239166</v>
      </c>
      <c r="K222" s="474">
        <f t="shared" si="32"/>
        <v>9.9772188167313799E-7</v>
      </c>
      <c r="L222" s="474">
        <f t="shared" ref="L222:L227" si="33">IF((L8+L78+L148)=0,0,((L78+L148)/(L8+L78+L148)))*100</f>
        <v>2.1778391838533806</v>
      </c>
      <c r="M222" s="474">
        <f t="shared" si="32"/>
        <v>1.5741980304049057</v>
      </c>
      <c r="N222" s="474">
        <f t="shared" si="32"/>
        <v>0.15756027532978914</v>
      </c>
      <c r="O222" s="474">
        <f t="shared" si="32"/>
        <v>3.03606079044176</v>
      </c>
      <c r="P222" s="474">
        <f t="shared" si="32"/>
        <v>0.74727674681768796</v>
      </c>
      <c r="Q222" s="474">
        <f t="shared" si="32"/>
        <v>6.8088855364173237E-2</v>
      </c>
      <c r="R222" s="474">
        <f t="shared" si="32"/>
        <v>0.46865063465765056</v>
      </c>
      <c r="S222" s="474">
        <f t="shared" ref="S222:S227" si="34">IF((S8+S78+S148)=0,0,((S78+S148)/(S8+S78+S148)))*100</f>
        <v>1.3649328849209246</v>
      </c>
      <c r="T222" s="474">
        <f t="shared" si="32"/>
        <v>1.0328692491427462</v>
      </c>
      <c r="U222" s="474">
        <f t="shared" si="32"/>
        <v>0.81417684897624742</v>
      </c>
      <c r="V222" s="474">
        <f t="shared" si="32"/>
        <v>2.1226786601928604</v>
      </c>
      <c r="W222" s="474">
        <f t="shared" si="32"/>
        <v>0</v>
      </c>
      <c r="X222" s="474">
        <f t="shared" si="32"/>
        <v>6.605262543865714</v>
      </c>
      <c r="Y222" s="474">
        <f t="shared" si="32"/>
        <v>0</v>
      </c>
      <c r="Z222" s="474">
        <f t="shared" si="32"/>
        <v>2.0429345686256815</v>
      </c>
      <c r="AA222" s="474">
        <f t="shared" si="32"/>
        <v>0</v>
      </c>
      <c r="AB222" s="474">
        <f t="shared" si="32"/>
        <v>1.9250455702818026</v>
      </c>
      <c r="AC222" s="474">
        <f t="shared" ref="AC222:AC227" si="35">IF((AC8+AC78+AC148)=0,0,((AC78+AC148)/(AC8+AC78+AC148)))*100</f>
        <v>0</v>
      </c>
      <c r="AD222" s="474">
        <f t="shared" si="32"/>
        <v>1.1467136093809138</v>
      </c>
      <c r="AE222" s="474">
        <f t="shared" si="32"/>
        <v>0.7009754829861754</v>
      </c>
      <c r="AF222" s="474">
        <f t="shared" si="32"/>
        <v>0.14367994112241442</v>
      </c>
      <c r="AG222" s="474">
        <f t="shared" si="32"/>
        <v>1.9655477081621848</v>
      </c>
      <c r="AH222" s="474">
        <f t="shared" si="32"/>
        <v>0</v>
      </c>
      <c r="AI222" s="474">
        <f t="shared" si="32"/>
        <v>0</v>
      </c>
      <c r="AJ222" s="475">
        <f t="shared" ref="AJ222:AJ227" si="36">IF((AJ8+AJ78+AJ148)=0,0,((AJ78+AJ148)/(AJ8+AJ78+AJ148)))*100</f>
        <v>0.7901787875760633</v>
      </c>
    </row>
    <row r="223" spans="2:36" s="82" customFormat="1" x14ac:dyDescent="0.25">
      <c r="B223" s="83"/>
      <c r="C223" s="9" t="s">
        <v>623</v>
      </c>
      <c r="D223" s="96">
        <f t="shared" si="31"/>
        <v>0.28960102233960572</v>
      </c>
      <c r="E223" s="96">
        <f t="shared" ref="E223:AI223" si="37">IF((E9+E79+E149)=0,0,((E79+E149)/(E9+E79+E149)))*100</f>
        <v>0.59120269643566192</v>
      </c>
      <c r="F223" s="96">
        <f t="shared" si="37"/>
        <v>0.65828792924562363</v>
      </c>
      <c r="G223" s="96">
        <f t="shared" si="37"/>
        <v>0.59528454978992162</v>
      </c>
      <c r="H223" s="96">
        <f t="shared" si="37"/>
        <v>0.54742482680484006</v>
      </c>
      <c r="I223" s="96">
        <f t="shared" si="37"/>
        <v>0.86144855212814331</v>
      </c>
      <c r="J223" s="96">
        <f t="shared" si="37"/>
        <v>6.727753674598079E-2</v>
      </c>
      <c r="K223" s="96">
        <f t="shared" si="37"/>
        <v>0</v>
      </c>
      <c r="L223" s="96">
        <f t="shared" si="33"/>
        <v>0.90862353026336684</v>
      </c>
      <c r="M223" s="96">
        <f t="shared" si="37"/>
        <v>1.2960897089218069</v>
      </c>
      <c r="N223" s="96">
        <f t="shared" si="37"/>
        <v>8.3844297973119028E-2</v>
      </c>
      <c r="O223" s="96">
        <f t="shared" si="37"/>
        <v>4.0215845024564176</v>
      </c>
      <c r="P223" s="96">
        <f t="shared" si="37"/>
        <v>1.4407613874485072</v>
      </c>
      <c r="Q223" s="96">
        <f t="shared" si="37"/>
        <v>0</v>
      </c>
      <c r="R223" s="96">
        <f t="shared" si="37"/>
        <v>0.37019377444921225</v>
      </c>
      <c r="S223" s="96">
        <f t="shared" si="34"/>
        <v>2.0973521950905596</v>
      </c>
      <c r="T223" s="96">
        <f t="shared" si="37"/>
        <v>1.2433000114819972</v>
      </c>
      <c r="U223" s="96">
        <f t="shared" si="37"/>
        <v>2.915163074069925</v>
      </c>
      <c r="V223" s="96">
        <f t="shared" si="37"/>
        <v>9.9579308304837557</v>
      </c>
      <c r="W223" s="96">
        <f t="shared" si="37"/>
        <v>0</v>
      </c>
      <c r="X223" s="96">
        <f t="shared" si="37"/>
        <v>1.0845523840074762</v>
      </c>
      <c r="Y223" s="96">
        <f t="shared" si="37"/>
        <v>0</v>
      </c>
      <c r="Z223" s="96">
        <f t="shared" si="37"/>
        <v>2.6289797846186493</v>
      </c>
      <c r="AA223" s="96">
        <f t="shared" si="37"/>
        <v>0</v>
      </c>
      <c r="AB223" s="96">
        <f t="shared" si="37"/>
        <v>1.6254420266085954</v>
      </c>
      <c r="AC223" s="96">
        <f t="shared" si="35"/>
        <v>0</v>
      </c>
      <c r="AD223" s="96">
        <f t="shared" si="37"/>
        <v>1.8598662634216885</v>
      </c>
      <c r="AE223" s="96">
        <f t="shared" si="37"/>
        <v>0.50735177737256387</v>
      </c>
      <c r="AF223" s="96">
        <f t="shared" si="37"/>
        <v>6.6212224560857402E-2</v>
      </c>
      <c r="AG223" s="96">
        <f t="shared" si="37"/>
        <v>1.0168784591696889</v>
      </c>
      <c r="AH223" s="96">
        <f t="shared" si="37"/>
        <v>0</v>
      </c>
      <c r="AI223" s="96">
        <f t="shared" si="37"/>
        <v>0</v>
      </c>
      <c r="AJ223" s="386">
        <f t="shared" si="36"/>
        <v>0.56187928765567352</v>
      </c>
    </row>
    <row r="224" spans="2:36" s="82" customFormat="1" x14ac:dyDescent="0.25">
      <c r="B224" s="83"/>
      <c r="C224" s="9" t="s">
        <v>625</v>
      </c>
      <c r="D224" s="96">
        <f t="shared" si="31"/>
        <v>0.4552327677161791</v>
      </c>
      <c r="E224" s="96">
        <f t="shared" ref="E224:AI224" si="38">IF((E10+E80+E150)=0,0,((E80+E150)/(E10+E80+E150)))*100</f>
        <v>2.8304941544348647</v>
      </c>
      <c r="F224" s="96">
        <f t="shared" si="38"/>
        <v>0.89378451839315609</v>
      </c>
      <c r="G224" s="96">
        <f t="shared" si="38"/>
        <v>0.30501533279228793</v>
      </c>
      <c r="H224" s="96">
        <f t="shared" si="38"/>
        <v>0.78301221781690722</v>
      </c>
      <c r="I224" s="96">
        <f t="shared" si="38"/>
        <v>0.69745330146959705</v>
      </c>
      <c r="J224" s="96">
        <f t="shared" si="38"/>
        <v>4.0304985164139349E-2</v>
      </c>
      <c r="K224" s="96">
        <f t="shared" si="38"/>
        <v>0</v>
      </c>
      <c r="L224" s="96">
        <f t="shared" si="33"/>
        <v>2.4043530091974219</v>
      </c>
      <c r="M224" s="96">
        <f t="shared" si="38"/>
        <v>0.93090904839397415</v>
      </c>
      <c r="N224" s="96">
        <f t="shared" si="38"/>
        <v>8.0634061637366763E-2</v>
      </c>
      <c r="O224" s="96">
        <f t="shared" si="38"/>
        <v>1.9291239251443948</v>
      </c>
      <c r="P224" s="96">
        <f t="shared" si="38"/>
        <v>1.2320986023943929</v>
      </c>
      <c r="Q224" s="96">
        <f t="shared" si="38"/>
        <v>0</v>
      </c>
      <c r="R224" s="96">
        <f t="shared" si="38"/>
        <v>0.24902148578025032</v>
      </c>
      <c r="S224" s="96">
        <f t="shared" si="34"/>
        <v>0.44633419781911143</v>
      </c>
      <c r="T224" s="96">
        <f t="shared" si="38"/>
        <v>0.56051420195865131</v>
      </c>
      <c r="U224" s="96">
        <f t="shared" si="38"/>
        <v>1.4564961317743623</v>
      </c>
      <c r="V224" s="96">
        <f t="shared" si="38"/>
        <v>1.3138216087930312</v>
      </c>
      <c r="W224" s="96">
        <f t="shared" si="38"/>
        <v>0</v>
      </c>
      <c r="X224" s="96">
        <f t="shared" si="38"/>
        <v>0.78020025536769966</v>
      </c>
      <c r="Y224" s="96">
        <f t="shared" si="38"/>
        <v>0</v>
      </c>
      <c r="Z224" s="96">
        <f t="shared" si="38"/>
        <v>2.4680963000523621</v>
      </c>
      <c r="AA224" s="96">
        <f t="shared" si="38"/>
        <v>0</v>
      </c>
      <c r="AB224" s="96">
        <f t="shared" si="38"/>
        <v>1.8058957313822503</v>
      </c>
      <c r="AC224" s="96">
        <f t="shared" si="35"/>
        <v>0</v>
      </c>
      <c r="AD224" s="96">
        <f t="shared" si="38"/>
        <v>0.48326396993879961</v>
      </c>
      <c r="AE224" s="96">
        <f t="shared" si="38"/>
        <v>0.56705079005460635</v>
      </c>
      <c r="AF224" s="96">
        <f t="shared" si="38"/>
        <v>6.2420637503356809E-2</v>
      </c>
      <c r="AG224" s="96">
        <f t="shared" si="38"/>
        <v>1.8624991483342499</v>
      </c>
      <c r="AH224" s="96">
        <f t="shared" si="38"/>
        <v>0</v>
      </c>
      <c r="AI224" s="96">
        <f t="shared" si="38"/>
        <v>0</v>
      </c>
      <c r="AJ224" s="386">
        <f t="shared" si="36"/>
        <v>0.6563793638485329</v>
      </c>
    </row>
    <row r="225" spans="2:36" s="82" customFormat="1" x14ac:dyDescent="0.25">
      <c r="B225" s="83"/>
      <c r="C225" s="9" t="s">
        <v>627</v>
      </c>
      <c r="D225" s="96">
        <f t="shared" si="31"/>
        <v>0.84607750633489098</v>
      </c>
      <c r="E225" s="96">
        <f t="shared" ref="E225:AI225" si="39">IF((E11+E81+E151)=0,0,((E81+E151)/(E11+E81+E151)))*100</f>
        <v>1.2883894294858471</v>
      </c>
      <c r="F225" s="96">
        <f t="shared" si="39"/>
        <v>1.0773644567730729</v>
      </c>
      <c r="G225" s="96">
        <f t="shared" si="39"/>
        <v>0.46535350848923052</v>
      </c>
      <c r="H225" s="96">
        <f t="shared" si="39"/>
        <v>0.89772372650007493</v>
      </c>
      <c r="I225" s="96">
        <f t="shared" si="39"/>
        <v>0.81288438921251582</v>
      </c>
      <c r="J225" s="96">
        <f t="shared" si="39"/>
        <v>0.72086513031954014</v>
      </c>
      <c r="K225" s="96">
        <f t="shared" si="39"/>
        <v>0</v>
      </c>
      <c r="L225" s="96">
        <f t="shared" si="33"/>
        <v>2.8739021692527218</v>
      </c>
      <c r="M225" s="96">
        <f t="shared" si="39"/>
        <v>1.8262119471644336</v>
      </c>
      <c r="N225" s="96">
        <f t="shared" si="39"/>
        <v>0.17697110542963154</v>
      </c>
      <c r="O225" s="96">
        <f t="shared" si="39"/>
        <v>1.4454985335039603</v>
      </c>
      <c r="P225" s="96">
        <f t="shared" si="39"/>
        <v>1.4223265362170203</v>
      </c>
      <c r="Q225" s="96">
        <f t="shared" si="39"/>
        <v>0</v>
      </c>
      <c r="R225" s="96">
        <f t="shared" si="39"/>
        <v>0.55243804062018487</v>
      </c>
      <c r="S225" s="96">
        <f t="shared" si="34"/>
        <v>1.9252404546761359</v>
      </c>
      <c r="T225" s="96">
        <f t="shared" si="39"/>
        <v>1.8044997214138565</v>
      </c>
      <c r="U225" s="96">
        <f t="shared" si="39"/>
        <v>2.7322825194161169</v>
      </c>
      <c r="V225" s="96">
        <f t="shared" si="39"/>
        <v>3.9402687964284375</v>
      </c>
      <c r="W225" s="96">
        <f t="shared" si="39"/>
        <v>0</v>
      </c>
      <c r="X225" s="96">
        <f t="shared" si="39"/>
        <v>1.3512163859596134</v>
      </c>
      <c r="Y225" s="96">
        <f t="shared" si="39"/>
        <v>0</v>
      </c>
      <c r="Z225" s="96">
        <f t="shared" si="39"/>
        <v>2.9253714402321345</v>
      </c>
      <c r="AA225" s="96">
        <f t="shared" si="39"/>
        <v>0</v>
      </c>
      <c r="AB225" s="96">
        <f t="shared" si="39"/>
        <v>1.6223914416752565</v>
      </c>
      <c r="AC225" s="96">
        <f t="shared" si="35"/>
        <v>0</v>
      </c>
      <c r="AD225" s="96">
        <f t="shared" si="39"/>
        <v>1.5384036947872872</v>
      </c>
      <c r="AE225" s="96">
        <f t="shared" si="39"/>
        <v>0.77777442995915114</v>
      </c>
      <c r="AF225" s="96">
        <f t="shared" si="39"/>
        <v>0.15477377167079079</v>
      </c>
      <c r="AG225" s="96">
        <f t="shared" si="39"/>
        <v>2.456001383241329</v>
      </c>
      <c r="AH225" s="96">
        <f t="shared" si="39"/>
        <v>0</v>
      </c>
      <c r="AI225" s="96">
        <f t="shared" si="39"/>
        <v>0</v>
      </c>
      <c r="AJ225" s="386">
        <f t="shared" si="36"/>
        <v>0.89926363759579697</v>
      </c>
    </row>
    <row r="226" spans="2:36" s="82" customFormat="1" x14ac:dyDescent="0.25">
      <c r="B226" s="83"/>
      <c r="C226" s="9" t="s">
        <v>629</v>
      </c>
      <c r="D226" s="96">
        <f t="shared" si="31"/>
        <v>1.3616945806137841</v>
      </c>
      <c r="E226" s="96">
        <f t="shared" ref="E226:AI226" si="40">IF((E12+E82+E152)=0,0,((E82+E152)/(E12+E82+E152)))*100</f>
        <v>1.4160473706401162</v>
      </c>
      <c r="F226" s="96">
        <f t="shared" si="40"/>
        <v>1.1423945986022412</v>
      </c>
      <c r="G226" s="96">
        <f t="shared" si="40"/>
        <v>0.68149223010333171</v>
      </c>
      <c r="H226" s="96">
        <f t="shared" si="40"/>
        <v>1.102949515974097</v>
      </c>
      <c r="I226" s="96">
        <f t="shared" si="40"/>
        <v>1.3857527505781522</v>
      </c>
      <c r="J226" s="96">
        <f t="shared" si="40"/>
        <v>0.14425013649919496</v>
      </c>
      <c r="K226" s="96">
        <f t="shared" si="40"/>
        <v>0</v>
      </c>
      <c r="L226" s="96">
        <f t="shared" si="33"/>
        <v>2.1043766499433918</v>
      </c>
      <c r="M226" s="96">
        <f t="shared" si="40"/>
        <v>2.7740718345086126</v>
      </c>
      <c r="N226" s="96">
        <f t="shared" si="40"/>
        <v>0.1864431045768303</v>
      </c>
      <c r="O226" s="96">
        <f t="shared" si="40"/>
        <v>4.1827508746894182</v>
      </c>
      <c r="P226" s="96">
        <f t="shared" si="40"/>
        <v>1.3072481351971257</v>
      </c>
      <c r="Q226" s="96">
        <f t="shared" si="40"/>
        <v>0</v>
      </c>
      <c r="R226" s="96">
        <f t="shared" si="40"/>
        <v>0.53199368256789847</v>
      </c>
      <c r="S226" s="96">
        <f t="shared" si="34"/>
        <v>1.6273423560998128</v>
      </c>
      <c r="T226" s="96">
        <f t="shared" si="40"/>
        <v>0.64068912225603492</v>
      </c>
      <c r="U226" s="96">
        <f t="shared" si="40"/>
        <v>0.72738769329020958</v>
      </c>
      <c r="V226" s="96">
        <f t="shared" si="40"/>
        <v>1.4767396519065494</v>
      </c>
      <c r="W226" s="96">
        <f t="shared" si="40"/>
        <v>0</v>
      </c>
      <c r="X226" s="96">
        <f t="shared" si="40"/>
        <v>61.401687522839374</v>
      </c>
      <c r="Y226" s="96">
        <f t="shared" si="40"/>
        <v>0</v>
      </c>
      <c r="Z226" s="96">
        <f t="shared" si="40"/>
        <v>2.2292222415395049</v>
      </c>
      <c r="AA226" s="96">
        <f t="shared" si="40"/>
        <v>0</v>
      </c>
      <c r="AB226" s="96">
        <f t="shared" si="40"/>
        <v>1.3647795069486284</v>
      </c>
      <c r="AC226" s="96">
        <f t="shared" si="35"/>
        <v>0</v>
      </c>
      <c r="AD226" s="96">
        <f t="shared" si="40"/>
        <v>1.1395786762553974</v>
      </c>
      <c r="AE226" s="96">
        <f t="shared" si="40"/>
        <v>0.87697576304153912</v>
      </c>
      <c r="AF226" s="96">
        <f t="shared" si="40"/>
        <v>0.17941429247176507</v>
      </c>
      <c r="AG226" s="96">
        <f t="shared" si="40"/>
        <v>2.3896026721360912</v>
      </c>
      <c r="AH226" s="96">
        <f t="shared" si="40"/>
        <v>0</v>
      </c>
      <c r="AI226" s="96">
        <f t="shared" si="40"/>
        <v>0</v>
      </c>
      <c r="AJ226" s="386">
        <f t="shared" si="36"/>
        <v>0.9907200913795976</v>
      </c>
    </row>
    <row r="227" spans="2:36" s="82" customFormat="1" x14ac:dyDescent="0.25">
      <c r="B227" s="83"/>
      <c r="C227" s="9" t="s">
        <v>631</v>
      </c>
      <c r="D227" s="96">
        <f t="shared" si="31"/>
        <v>0.99898608134645128</v>
      </c>
      <c r="E227" s="96">
        <f t="shared" ref="E227:AI227" si="41">IF((E13+E83+E153)=0,0,((E83+E153)/(E13+E83+E153)))*100</f>
        <v>1.4529091926731683</v>
      </c>
      <c r="F227" s="96">
        <f t="shared" si="41"/>
        <v>0.87630973127400102</v>
      </c>
      <c r="G227" s="96">
        <f t="shared" si="41"/>
        <v>0.20594795660988607</v>
      </c>
      <c r="H227" s="96">
        <f t="shared" si="41"/>
        <v>0.785979920873213</v>
      </c>
      <c r="I227" s="96">
        <f t="shared" si="41"/>
        <v>1.0757733572890267</v>
      </c>
      <c r="J227" s="96">
        <f t="shared" si="41"/>
        <v>0.34307878419079951</v>
      </c>
      <c r="K227" s="96">
        <f t="shared" si="41"/>
        <v>6.8632479318803418E-6</v>
      </c>
      <c r="L227" s="96">
        <f t="shared" si="33"/>
        <v>4.1580159532696177</v>
      </c>
      <c r="M227" s="96">
        <f t="shared" si="41"/>
        <v>1.1353389744505626</v>
      </c>
      <c r="N227" s="96">
        <f t="shared" si="41"/>
        <v>0.1706184349957186</v>
      </c>
      <c r="O227" s="96">
        <f t="shared" si="41"/>
        <v>3.039711099813827</v>
      </c>
      <c r="P227" s="96">
        <f t="shared" si="41"/>
        <v>0.49038338530378034</v>
      </c>
      <c r="Q227" s="96">
        <f t="shared" si="41"/>
        <v>100</v>
      </c>
      <c r="R227" s="96">
        <f t="shared" si="41"/>
        <v>0.49390771928295346</v>
      </c>
      <c r="S227" s="96">
        <f t="shared" si="34"/>
        <v>1.2808706039490823</v>
      </c>
      <c r="T227" s="96">
        <f t="shared" si="41"/>
        <v>0.98198997100596963</v>
      </c>
      <c r="U227" s="96">
        <f t="shared" si="41"/>
        <v>0.48561429736002498</v>
      </c>
      <c r="V227" s="96">
        <f t="shared" si="41"/>
        <v>1.1703408122981964</v>
      </c>
      <c r="W227" s="96">
        <f t="shared" si="41"/>
        <v>0</v>
      </c>
      <c r="X227" s="96">
        <f t="shared" si="41"/>
        <v>33.61061919275781</v>
      </c>
      <c r="Y227" s="96">
        <f t="shared" si="41"/>
        <v>0</v>
      </c>
      <c r="Z227" s="96">
        <f t="shared" si="41"/>
        <v>1.4652059861960072</v>
      </c>
      <c r="AA227" s="96">
        <f t="shared" si="41"/>
        <v>0</v>
      </c>
      <c r="AB227" s="96">
        <f t="shared" si="41"/>
        <v>2.4454846769224425</v>
      </c>
      <c r="AC227" s="96">
        <f t="shared" si="35"/>
        <v>0</v>
      </c>
      <c r="AD227" s="96">
        <f t="shared" si="41"/>
        <v>1.1324971763051446</v>
      </c>
      <c r="AE227" s="96">
        <f t="shared" si="41"/>
        <v>0.69273453865711121</v>
      </c>
      <c r="AF227" s="96">
        <f t="shared" si="41"/>
        <v>0.16586366176219233</v>
      </c>
      <c r="AG227" s="96">
        <f t="shared" si="41"/>
        <v>2.6100712821886316</v>
      </c>
      <c r="AH227" s="96">
        <f t="shared" si="41"/>
        <v>0</v>
      </c>
      <c r="AI227" s="96">
        <f t="shared" si="41"/>
        <v>0</v>
      </c>
      <c r="AJ227" s="386">
        <f t="shared" si="36"/>
        <v>0.7715903116506555</v>
      </c>
    </row>
    <row r="228" spans="2:36" x14ac:dyDescent="0.25">
      <c r="B228" s="15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22"/>
      <c r="Y228" s="22"/>
      <c r="Z228" s="22"/>
      <c r="AA228" s="22"/>
      <c r="AB228" s="22"/>
      <c r="AC228" s="22"/>
      <c r="AD228" s="22"/>
      <c r="AE228" s="22"/>
      <c r="AF228" s="22"/>
      <c r="AG228" s="22"/>
      <c r="AH228" s="22"/>
      <c r="AI228" s="22"/>
      <c r="AJ228" s="383"/>
    </row>
    <row r="229" spans="2:36" x14ac:dyDescent="0.25">
      <c r="B229" s="15"/>
      <c r="C229" s="192" t="s">
        <v>1851</v>
      </c>
      <c r="D229" s="21">
        <f t="shared" ref="D229:D234" si="42">IF((D15+D85+D155)=0,0,((D85+D155)/(D15+D85+D155)))*100</f>
        <v>1.4830594487347251</v>
      </c>
      <c r="E229" s="21">
        <f t="shared" ref="E229:AI229" si="43">IF((E15+E85+E155)=0,0,((E85+E155)/(E15+E85+E155)))*100</f>
        <v>3.1421946182301097</v>
      </c>
      <c r="F229" s="21">
        <f t="shared" si="43"/>
        <v>3.9147568960876593</v>
      </c>
      <c r="G229" s="21">
        <f t="shared" si="43"/>
        <v>3.8837044984725981</v>
      </c>
      <c r="H229" s="21">
        <f t="shared" si="43"/>
        <v>3.2054599482180937</v>
      </c>
      <c r="I229" s="21">
        <f t="shared" si="43"/>
        <v>8.4181418486827191</v>
      </c>
      <c r="J229" s="21">
        <f t="shared" si="43"/>
        <v>3.5235647917269541</v>
      </c>
      <c r="K229" s="21">
        <f t="shared" si="43"/>
        <v>0</v>
      </c>
      <c r="L229" s="21">
        <f t="shared" ref="L229:L234" si="44">IF((L15+L85+L155)=0,0,((L85+L155)/(L15+L85+L155)))*100</f>
        <v>4.1452465091443482</v>
      </c>
      <c r="M229" s="21">
        <f t="shared" si="43"/>
        <v>2.3472807730092295</v>
      </c>
      <c r="N229" s="21">
        <f t="shared" si="43"/>
        <v>5.2245905905333716</v>
      </c>
      <c r="O229" s="21">
        <f t="shared" si="43"/>
        <v>1.8699297404960642</v>
      </c>
      <c r="P229" s="21">
        <f t="shared" si="43"/>
        <v>2.2523657200253413</v>
      </c>
      <c r="Q229" s="21">
        <f t="shared" si="43"/>
        <v>4.4750065736990887</v>
      </c>
      <c r="R229" s="21">
        <f t="shared" si="43"/>
        <v>4.3361353935080578</v>
      </c>
      <c r="S229" s="21">
        <f t="shared" ref="S229:S234" si="45">IF((S15+S85+S155)=0,0,((S85+S155)/(S15+S85+S155)))*100</f>
        <v>2.2732657957957558</v>
      </c>
      <c r="T229" s="21">
        <f t="shared" si="43"/>
        <v>4.019450360896716</v>
      </c>
      <c r="U229" s="21">
        <f t="shared" si="43"/>
        <v>11.39133649658633</v>
      </c>
      <c r="V229" s="21">
        <f t="shared" si="43"/>
        <v>7.1142130631167797</v>
      </c>
      <c r="W229" s="21">
        <f t="shared" si="43"/>
        <v>0.16563223237485084</v>
      </c>
      <c r="X229" s="21">
        <f t="shared" si="43"/>
        <v>4.9343653004408337</v>
      </c>
      <c r="Y229" s="21">
        <f t="shared" si="43"/>
        <v>10.512293151039804</v>
      </c>
      <c r="Z229" s="21">
        <f t="shared" si="43"/>
        <v>7.7608134757720828</v>
      </c>
      <c r="AA229" s="21">
        <f t="shared" si="43"/>
        <v>0</v>
      </c>
      <c r="AB229" s="21">
        <f t="shared" si="43"/>
        <v>1.7870881453397234</v>
      </c>
      <c r="AC229" s="21">
        <f t="shared" ref="AC229:AC234" si="46">IF((AC15+AC85+AC155)=0,0,((AC85+AC155)/(AC15+AC85+AC155)))*100</f>
        <v>0</v>
      </c>
      <c r="AD229" s="21">
        <f t="shared" si="43"/>
        <v>4.4859117916013158</v>
      </c>
      <c r="AE229" s="21">
        <f t="shared" si="43"/>
        <v>3.6592528878765727</v>
      </c>
      <c r="AF229" s="21">
        <f t="shared" si="43"/>
        <v>5.2245905905333716</v>
      </c>
      <c r="AG229" s="21">
        <f t="shared" si="43"/>
        <v>3.7998681176750577</v>
      </c>
      <c r="AH229" s="21">
        <f t="shared" si="43"/>
        <v>0</v>
      </c>
      <c r="AI229" s="21">
        <f t="shared" si="43"/>
        <v>10.443320153803812</v>
      </c>
      <c r="AJ229" s="382">
        <f t="shared" ref="AJ229:AJ234" si="47">IF((AJ15+AJ85+AJ155)=0,0,((AJ85+AJ155)/(AJ15+AJ85+AJ155)))*100</f>
        <v>3.5594851766229265</v>
      </c>
    </row>
    <row r="230" spans="2:36" s="82" customFormat="1" x14ac:dyDescent="0.25">
      <c r="B230" s="83"/>
      <c r="C230" s="9" t="s">
        <v>623</v>
      </c>
      <c r="D230" s="96">
        <f t="shared" si="42"/>
        <v>0.19195280769886527</v>
      </c>
      <c r="E230" s="96">
        <f t="shared" ref="E230:AI230" si="48">IF((E16+E86+E156)=0,0,((E86+E156)/(E16+E86+E156)))*100</f>
        <v>3.5773073072859889</v>
      </c>
      <c r="F230" s="96">
        <f t="shared" si="48"/>
        <v>2.72884812142114</v>
      </c>
      <c r="G230" s="96">
        <f t="shared" si="48"/>
        <v>0.69554107063791548</v>
      </c>
      <c r="H230" s="96">
        <f t="shared" si="48"/>
        <v>1.7053949276025486</v>
      </c>
      <c r="I230" s="96">
        <f t="shared" si="48"/>
        <v>1.7000389256594715</v>
      </c>
      <c r="J230" s="96">
        <f t="shared" si="48"/>
        <v>0.73680261299007077</v>
      </c>
      <c r="K230" s="96">
        <f t="shared" si="48"/>
        <v>0</v>
      </c>
      <c r="L230" s="96">
        <f t="shared" si="44"/>
        <v>2.4644595648483372</v>
      </c>
      <c r="M230" s="96">
        <f t="shared" si="48"/>
        <v>2.2077568895323201</v>
      </c>
      <c r="N230" s="96">
        <f t="shared" si="48"/>
        <v>0.87251617776437396</v>
      </c>
      <c r="O230" s="96">
        <f t="shared" si="48"/>
        <v>1.2852914719806785</v>
      </c>
      <c r="P230" s="96">
        <f t="shared" si="48"/>
        <v>0.70601827605037859</v>
      </c>
      <c r="Q230" s="96">
        <f t="shared" si="48"/>
        <v>7.1888544585946264</v>
      </c>
      <c r="R230" s="96">
        <f t="shared" si="48"/>
        <v>1.9211360901902275</v>
      </c>
      <c r="S230" s="96">
        <f t="shared" si="45"/>
        <v>6.8510728121147002</v>
      </c>
      <c r="T230" s="96">
        <f t="shared" si="48"/>
        <v>2.4110200324580893</v>
      </c>
      <c r="U230" s="96">
        <f t="shared" si="48"/>
        <v>6.7484049008802449</v>
      </c>
      <c r="V230" s="96">
        <f t="shared" si="48"/>
        <v>15.748016091470049</v>
      </c>
      <c r="W230" s="96">
        <f t="shared" si="48"/>
        <v>0</v>
      </c>
      <c r="X230" s="96">
        <f t="shared" si="48"/>
        <v>5.3377830633965093</v>
      </c>
      <c r="Y230" s="96">
        <f t="shared" si="48"/>
        <v>19.068177352705675</v>
      </c>
      <c r="Z230" s="96">
        <f t="shared" si="48"/>
        <v>10.901430025016765</v>
      </c>
      <c r="AA230" s="96">
        <f t="shared" si="48"/>
        <v>0</v>
      </c>
      <c r="AB230" s="96">
        <f t="shared" si="48"/>
        <v>3.0221584678919977</v>
      </c>
      <c r="AC230" s="96">
        <f t="shared" si="46"/>
        <v>0</v>
      </c>
      <c r="AD230" s="96">
        <f t="shared" si="48"/>
        <v>4.2145922143672712</v>
      </c>
      <c r="AE230" s="96">
        <f t="shared" si="48"/>
        <v>1.8261314549613963</v>
      </c>
      <c r="AF230" s="96">
        <f t="shared" si="48"/>
        <v>0.87251617776437396</v>
      </c>
      <c r="AG230" s="96">
        <f t="shared" si="48"/>
        <v>2.4592564640878898</v>
      </c>
      <c r="AH230" s="96">
        <f t="shared" si="48"/>
        <v>0</v>
      </c>
      <c r="AI230" s="96">
        <f t="shared" si="48"/>
        <v>19.055331218127485</v>
      </c>
      <c r="AJ230" s="386">
        <f t="shared" si="47"/>
        <v>1.6003056882805924</v>
      </c>
    </row>
    <row r="231" spans="2:36" s="82" customFormat="1" x14ac:dyDescent="0.25">
      <c r="B231" s="83"/>
      <c r="C231" s="9" t="s">
        <v>625</v>
      </c>
      <c r="D231" s="96">
        <f t="shared" si="42"/>
        <v>2.5145760179419985</v>
      </c>
      <c r="E231" s="96">
        <f t="shared" ref="E231:AI231" si="49">IF((E17+E87+E157)=0,0,((E87+E157)/(E17+E87+E157)))*100</f>
        <v>12.648493985026334</v>
      </c>
      <c r="F231" s="96">
        <f t="shared" si="49"/>
        <v>7.9979987626365405</v>
      </c>
      <c r="G231" s="96">
        <f t="shared" si="49"/>
        <v>6.5190252151350023</v>
      </c>
      <c r="H231" s="96">
        <f t="shared" si="49"/>
        <v>8.3444157510900645</v>
      </c>
      <c r="I231" s="96">
        <f t="shared" si="49"/>
        <v>9.3569675822271368</v>
      </c>
      <c r="J231" s="96">
        <f t="shared" si="49"/>
        <v>3.2524939203488574</v>
      </c>
      <c r="K231" s="96">
        <f t="shared" si="49"/>
        <v>0</v>
      </c>
      <c r="L231" s="96">
        <f t="shared" si="44"/>
        <v>3.9804791425063</v>
      </c>
      <c r="M231" s="96">
        <f t="shared" si="49"/>
        <v>3.7564373536456879</v>
      </c>
      <c r="N231" s="96">
        <f t="shared" si="49"/>
        <v>4.0473961525918218</v>
      </c>
      <c r="O231" s="96">
        <f t="shared" si="49"/>
        <v>2.1150676143567879</v>
      </c>
      <c r="P231" s="96">
        <f t="shared" si="49"/>
        <v>4.1621830224430996</v>
      </c>
      <c r="Q231" s="96">
        <f t="shared" si="49"/>
        <v>4.3127615089196025</v>
      </c>
      <c r="R231" s="96">
        <f t="shared" si="49"/>
        <v>4.3756959079638929</v>
      </c>
      <c r="S231" s="96">
        <f t="shared" si="45"/>
        <v>0.74392866463688312</v>
      </c>
      <c r="T231" s="96">
        <f t="shared" si="49"/>
        <v>6.9258366167773655</v>
      </c>
      <c r="U231" s="96">
        <f t="shared" si="49"/>
        <v>23.041563948272856</v>
      </c>
      <c r="V231" s="96">
        <f t="shared" si="49"/>
        <v>8.7494838253333658</v>
      </c>
      <c r="W231" s="96">
        <f t="shared" si="49"/>
        <v>0</v>
      </c>
      <c r="X231" s="96">
        <f t="shared" si="49"/>
        <v>4.184260311131661</v>
      </c>
      <c r="Y231" s="96">
        <f t="shared" si="49"/>
        <v>11.373259464482027</v>
      </c>
      <c r="Z231" s="96">
        <f t="shared" si="49"/>
        <v>12.355319417098515</v>
      </c>
      <c r="AA231" s="96">
        <f t="shared" si="49"/>
        <v>0</v>
      </c>
      <c r="AB231" s="96">
        <f t="shared" si="49"/>
        <v>3.0562417059389859</v>
      </c>
      <c r="AC231" s="96">
        <f t="shared" si="46"/>
        <v>0</v>
      </c>
      <c r="AD231" s="96">
        <f t="shared" si="49"/>
        <v>7.3469477827112026</v>
      </c>
      <c r="AE231" s="96">
        <f t="shared" si="49"/>
        <v>6.745265446660385</v>
      </c>
      <c r="AF231" s="96">
        <f t="shared" si="49"/>
        <v>4.0473961525918218</v>
      </c>
      <c r="AG231" s="96">
        <f t="shared" si="49"/>
        <v>3.9808138493493566</v>
      </c>
      <c r="AH231" s="96">
        <f t="shared" si="49"/>
        <v>0</v>
      </c>
      <c r="AI231" s="96">
        <f t="shared" si="49"/>
        <v>11.368250474657343</v>
      </c>
      <c r="AJ231" s="386">
        <f t="shared" si="47"/>
        <v>7.7474611922738275</v>
      </c>
    </row>
    <row r="232" spans="2:36" s="82" customFormat="1" x14ac:dyDescent="0.25">
      <c r="B232" s="83"/>
      <c r="C232" s="9" t="s">
        <v>627</v>
      </c>
      <c r="D232" s="96">
        <f t="shared" si="42"/>
        <v>5.3033086784381229</v>
      </c>
      <c r="E232" s="96">
        <f t="shared" ref="E232:AI232" si="50">IF((E18+E88+E158)=0,0,((E88+E158)/(E18+E88+E158)))*100</f>
        <v>3.4459292610987124</v>
      </c>
      <c r="F232" s="96">
        <f t="shared" si="50"/>
        <v>7.96402887406812</v>
      </c>
      <c r="G232" s="96">
        <f t="shared" si="50"/>
        <v>8.9433485837664772</v>
      </c>
      <c r="H232" s="96">
        <f t="shared" si="50"/>
        <v>6.2264437713756289</v>
      </c>
      <c r="I232" s="96">
        <f t="shared" si="50"/>
        <v>10.476080437350827</v>
      </c>
      <c r="J232" s="96">
        <f t="shared" si="50"/>
        <v>14.685550713508261</v>
      </c>
      <c r="K232" s="96">
        <f t="shared" si="50"/>
        <v>0</v>
      </c>
      <c r="L232" s="96">
        <f t="shared" si="44"/>
        <v>3.4631452962318248</v>
      </c>
      <c r="M232" s="96">
        <f t="shared" si="50"/>
        <v>5.6940518484411697</v>
      </c>
      <c r="N232" s="96">
        <f t="shared" si="50"/>
        <v>7.8513136695579506</v>
      </c>
      <c r="O232" s="96">
        <f t="shared" si="50"/>
        <v>2.6549460849117255</v>
      </c>
      <c r="P232" s="96">
        <f t="shared" si="50"/>
        <v>3.3849695770407884</v>
      </c>
      <c r="Q232" s="96">
        <f t="shared" si="50"/>
        <v>4.5722132505475868</v>
      </c>
      <c r="R232" s="96">
        <f t="shared" si="50"/>
        <v>6.1580931000504036</v>
      </c>
      <c r="S232" s="96">
        <f t="shared" si="45"/>
        <v>2.112147713655542</v>
      </c>
      <c r="T232" s="96">
        <f t="shared" si="50"/>
        <v>7.6740013368947562</v>
      </c>
      <c r="U232" s="96">
        <f t="shared" si="50"/>
        <v>9.7233185586131068</v>
      </c>
      <c r="V232" s="96">
        <f t="shared" si="50"/>
        <v>7.685053552874578</v>
      </c>
      <c r="W232" s="96">
        <f t="shared" si="50"/>
        <v>0</v>
      </c>
      <c r="X232" s="96">
        <f t="shared" si="50"/>
        <v>5.5331931286314893</v>
      </c>
      <c r="Y232" s="96">
        <f t="shared" si="50"/>
        <v>11.513779882507576</v>
      </c>
      <c r="Z232" s="96">
        <f t="shared" si="50"/>
        <v>10.171048742160639</v>
      </c>
      <c r="AA232" s="96">
        <f t="shared" si="50"/>
        <v>0</v>
      </c>
      <c r="AB232" s="96">
        <f t="shared" si="50"/>
        <v>2.6432303880001395</v>
      </c>
      <c r="AC232" s="96">
        <f t="shared" si="46"/>
        <v>0</v>
      </c>
      <c r="AD232" s="96">
        <f t="shared" si="50"/>
        <v>6.3598989090576517</v>
      </c>
      <c r="AE232" s="96">
        <f t="shared" si="50"/>
        <v>6.2018658185023314</v>
      </c>
      <c r="AF232" s="96">
        <f t="shared" si="50"/>
        <v>7.8513136695579506</v>
      </c>
      <c r="AG232" s="96">
        <f t="shared" si="50"/>
        <v>3.8015697024279262</v>
      </c>
      <c r="AH232" s="96">
        <f t="shared" si="50"/>
        <v>0</v>
      </c>
      <c r="AI232" s="96">
        <f t="shared" si="50"/>
        <v>11.498382097010696</v>
      </c>
      <c r="AJ232" s="386">
        <f t="shared" si="47"/>
        <v>6.7753886722358114</v>
      </c>
    </row>
    <row r="233" spans="2:36" s="82" customFormat="1" x14ac:dyDescent="0.25">
      <c r="B233" s="83"/>
      <c r="C233" s="9" t="s">
        <v>1108</v>
      </c>
      <c r="D233" s="96">
        <f t="shared" si="42"/>
        <v>0.7921521179235691</v>
      </c>
      <c r="E233" s="96">
        <f t="shared" ref="E233:AI233" si="51">IF((E19+E89+E159)=0,0,((E89+E159)/(E19+E89+E159)))*100</f>
        <v>2.4994207199469187</v>
      </c>
      <c r="F233" s="96">
        <f t="shared" si="51"/>
        <v>4.4842863867708713</v>
      </c>
      <c r="G233" s="96">
        <f t="shared" si="51"/>
        <v>5.3433107796479939</v>
      </c>
      <c r="H233" s="96">
        <f t="shared" si="51"/>
        <v>3.2451836819841975</v>
      </c>
      <c r="I233" s="96">
        <f t="shared" si="51"/>
        <v>9.0191653130599345</v>
      </c>
      <c r="J233" s="96">
        <f t="shared" si="51"/>
        <v>4.0480569846141696</v>
      </c>
      <c r="K233" s="96">
        <f t="shared" si="51"/>
        <v>0</v>
      </c>
      <c r="L233" s="96">
        <f t="shared" si="44"/>
        <v>2.5863226926283027</v>
      </c>
      <c r="M233" s="96">
        <f t="shared" si="51"/>
        <v>3.1158521772117198</v>
      </c>
      <c r="N233" s="96">
        <f t="shared" si="51"/>
        <v>7.4994343232869003</v>
      </c>
      <c r="O233" s="96">
        <f t="shared" si="51"/>
        <v>3.2079444458349227</v>
      </c>
      <c r="P233" s="96">
        <f t="shared" si="51"/>
        <v>2.2966683143997195</v>
      </c>
      <c r="Q233" s="96">
        <f t="shared" si="51"/>
        <v>3.0226566986073582</v>
      </c>
      <c r="R233" s="96">
        <f t="shared" si="51"/>
        <v>4.1464116332238214</v>
      </c>
      <c r="S233" s="96">
        <f t="shared" si="45"/>
        <v>1.707240333669777</v>
      </c>
      <c r="T233" s="96">
        <f t="shared" si="51"/>
        <v>4.3445860591840839</v>
      </c>
      <c r="U233" s="96">
        <f t="shared" si="51"/>
        <v>7.567210899833432</v>
      </c>
      <c r="V233" s="96">
        <f t="shared" si="51"/>
        <v>5.0738081600019216</v>
      </c>
      <c r="W233" s="96">
        <f t="shared" si="51"/>
        <v>0</v>
      </c>
      <c r="X233" s="96">
        <f t="shared" si="51"/>
        <v>3.7163772946804889</v>
      </c>
      <c r="Y233" s="96">
        <f t="shared" si="51"/>
        <v>7.9036521728408466</v>
      </c>
      <c r="Z233" s="96">
        <f t="shared" si="51"/>
        <v>7.9577724482211298</v>
      </c>
      <c r="AA233" s="96">
        <f t="shared" si="51"/>
        <v>0</v>
      </c>
      <c r="AB233" s="96">
        <f t="shared" si="51"/>
        <v>2.3821285325707247</v>
      </c>
      <c r="AC233" s="96">
        <f t="shared" si="46"/>
        <v>0</v>
      </c>
      <c r="AD233" s="96">
        <f t="shared" si="51"/>
        <v>4.2154713363294016</v>
      </c>
      <c r="AE233" s="96">
        <f t="shared" si="51"/>
        <v>3.5874495531667598</v>
      </c>
      <c r="AF233" s="96">
        <f t="shared" si="51"/>
        <v>7.4994343232869003</v>
      </c>
      <c r="AG233" s="96">
        <f t="shared" si="51"/>
        <v>2.7228551273377724</v>
      </c>
      <c r="AH233" s="96">
        <f t="shared" si="51"/>
        <v>0</v>
      </c>
      <c r="AI233" s="96">
        <f t="shared" si="51"/>
        <v>7.7747284611220406</v>
      </c>
      <c r="AJ233" s="386">
        <f t="shared" si="47"/>
        <v>3.6144293037211854</v>
      </c>
    </row>
    <row r="234" spans="2:36" s="82" customFormat="1" x14ac:dyDescent="0.25">
      <c r="B234" s="83"/>
      <c r="C234" s="9" t="s">
        <v>1109</v>
      </c>
      <c r="D234" s="96">
        <f t="shared" si="42"/>
        <v>1.3836119974874312</v>
      </c>
      <c r="E234" s="96">
        <f t="shared" ref="E234:AI234" si="52">IF((E20+E90+E160)=0,0,((E90+E160)/(E20+E90+E160)))*100</f>
        <v>1.496614142589956</v>
      </c>
      <c r="F234" s="96">
        <f t="shared" si="52"/>
        <v>2.8955693022854141</v>
      </c>
      <c r="G234" s="96">
        <f t="shared" si="52"/>
        <v>4.4730718908618643</v>
      </c>
      <c r="H234" s="96">
        <f t="shared" si="52"/>
        <v>2.3662598507141324</v>
      </c>
      <c r="I234" s="96">
        <f t="shared" si="52"/>
        <v>10.163945485054498</v>
      </c>
      <c r="J234" s="96">
        <f t="shared" si="52"/>
        <v>5.2944910655679687</v>
      </c>
      <c r="K234" s="96">
        <f t="shared" si="52"/>
        <v>0</v>
      </c>
      <c r="L234" s="96">
        <f t="shared" si="44"/>
        <v>7.4039891865785679</v>
      </c>
      <c r="M234" s="96">
        <f t="shared" si="52"/>
        <v>1.8317926345811377</v>
      </c>
      <c r="N234" s="96">
        <f t="shared" si="52"/>
        <v>7.2589669117578692</v>
      </c>
      <c r="O234" s="96">
        <f t="shared" si="52"/>
        <v>1.5534735279908538</v>
      </c>
      <c r="P234" s="96">
        <f t="shared" si="52"/>
        <v>2.2257248184331662</v>
      </c>
      <c r="Q234" s="96">
        <f t="shared" si="52"/>
        <v>4.8868090325433124</v>
      </c>
      <c r="R234" s="96">
        <f t="shared" si="52"/>
        <v>5.8488973149410892</v>
      </c>
      <c r="S234" s="96">
        <f t="shared" si="45"/>
        <v>2.4706085699788902</v>
      </c>
      <c r="T234" s="96">
        <f t="shared" si="52"/>
        <v>3.4014072069082175</v>
      </c>
      <c r="U234" s="96">
        <f t="shared" si="52"/>
        <v>11.836768960536546</v>
      </c>
      <c r="V234" s="96">
        <f t="shared" si="52"/>
        <v>6.9278073743462594</v>
      </c>
      <c r="W234" s="96">
        <f t="shared" si="52"/>
        <v>0.30103066812505314</v>
      </c>
      <c r="X234" s="96">
        <f t="shared" si="52"/>
        <v>5.1849963150406371</v>
      </c>
      <c r="Y234" s="96">
        <f t="shared" si="52"/>
        <v>10.565738599189348</v>
      </c>
      <c r="Z234" s="96">
        <f t="shared" si="52"/>
        <v>5.9792103061444051</v>
      </c>
      <c r="AA234" s="96">
        <f t="shared" si="52"/>
        <v>0</v>
      </c>
      <c r="AB234" s="96">
        <f t="shared" si="52"/>
        <v>1.4117350317929227</v>
      </c>
      <c r="AC234" s="96">
        <f t="shared" si="46"/>
        <v>0</v>
      </c>
      <c r="AD234" s="96">
        <f t="shared" si="52"/>
        <v>4.0078309424731433</v>
      </c>
      <c r="AE234" s="96">
        <f t="shared" si="52"/>
        <v>3.5444935853656525</v>
      </c>
      <c r="AF234" s="96">
        <f t="shared" si="52"/>
        <v>7.2589669117578692</v>
      </c>
      <c r="AG234" s="96">
        <f t="shared" si="52"/>
        <v>5.304464391051539</v>
      </c>
      <c r="AH234" s="96">
        <f t="shared" si="52"/>
        <v>0</v>
      </c>
      <c r="AI234" s="96">
        <f t="shared" si="52"/>
        <v>10.519443103837665</v>
      </c>
      <c r="AJ234" s="386">
        <f t="shared" si="47"/>
        <v>3.0707108983736604</v>
      </c>
    </row>
    <row r="235" spans="2:36" x14ac:dyDescent="0.25">
      <c r="B235" s="15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22"/>
      <c r="Y235" s="22"/>
      <c r="Z235" s="22"/>
      <c r="AA235" s="22"/>
      <c r="AB235" s="22"/>
      <c r="AC235" s="22"/>
      <c r="AD235" s="22"/>
      <c r="AE235" s="22"/>
      <c r="AF235" s="22"/>
      <c r="AG235" s="22"/>
      <c r="AH235" s="22"/>
      <c r="AI235" s="22"/>
      <c r="AJ235" s="383"/>
    </row>
    <row r="236" spans="2:36" x14ac:dyDescent="0.25">
      <c r="B236" s="15"/>
      <c r="C236" s="6" t="s">
        <v>1043</v>
      </c>
      <c r="D236" s="21">
        <f>IF((D22+D92+D162)=0,0,((D92+D162)/(D22+D92+D162)))*100</f>
        <v>2.2871118528237715</v>
      </c>
      <c r="E236" s="21">
        <f>IF((E22+E92+E162)=0,0,((E92+E162)/(E22+E92+E162)))*100</f>
        <v>2.9184515911950943</v>
      </c>
      <c r="F236" s="21">
        <f t="shared" ref="F236:AI236" si="53">IF((F22+F92+F162)=0,0,((F92+F162)/(F22+F92+F162)))*100</f>
        <v>4.6406536871056492</v>
      </c>
      <c r="G236" s="21">
        <f t="shared" si="53"/>
        <v>3.5737645617328582</v>
      </c>
      <c r="H236" s="21">
        <f t="shared" si="53"/>
        <v>3.6800176355236665</v>
      </c>
      <c r="I236" s="21">
        <f t="shared" si="53"/>
        <v>1.6634467717314878</v>
      </c>
      <c r="J236" s="21">
        <f t="shared" si="53"/>
        <v>2.983265614385556</v>
      </c>
      <c r="K236" s="21">
        <f t="shared" si="53"/>
        <v>0</v>
      </c>
      <c r="L236" s="21">
        <f t="shared" ref="L236:L242" si="54">IF((L22+L92+L162)=0,0,((L92+L162)/(L22+L92+L162)))*100</f>
        <v>0</v>
      </c>
      <c r="M236" s="21">
        <f t="shared" si="53"/>
        <v>2.9902961150385177</v>
      </c>
      <c r="N236" s="21">
        <f t="shared" si="53"/>
        <v>2.9251785251896791</v>
      </c>
      <c r="O236" s="21">
        <f t="shared" si="53"/>
        <v>2.7587336368314173</v>
      </c>
      <c r="P236" s="21">
        <f t="shared" si="53"/>
        <v>1.6073483940468622</v>
      </c>
      <c r="Q236" s="21">
        <f t="shared" si="53"/>
        <v>63.388791994299552</v>
      </c>
      <c r="R236" s="21">
        <f t="shared" si="53"/>
        <v>2.7139955919082666</v>
      </c>
      <c r="S236" s="21">
        <f t="shared" ref="S236:S242" si="55">IF((S22+S92+S162)=0,0,((S92+S162)/(S22+S92+S162)))*100</f>
        <v>3.5643514828564746</v>
      </c>
      <c r="T236" s="21">
        <f t="shared" si="53"/>
        <v>3.025726170196117E-4</v>
      </c>
      <c r="U236" s="21">
        <f t="shared" si="53"/>
        <v>0</v>
      </c>
      <c r="V236" s="21">
        <f t="shared" si="53"/>
        <v>16.472708527175438</v>
      </c>
      <c r="W236" s="21">
        <f t="shared" si="53"/>
        <v>2.460781449448259E-3</v>
      </c>
      <c r="X236" s="21">
        <f t="shared" si="53"/>
        <v>100</v>
      </c>
      <c r="Y236" s="21">
        <f t="shared" si="53"/>
        <v>0</v>
      </c>
      <c r="Z236" s="21">
        <f t="shared" si="53"/>
        <v>5.5716381776228339</v>
      </c>
      <c r="AA236" s="21">
        <f t="shared" si="53"/>
        <v>0</v>
      </c>
      <c r="AB236" s="21">
        <f t="shared" si="53"/>
        <v>4.4679286679687902</v>
      </c>
      <c r="AC236" s="21">
        <f t="shared" ref="AC236:AC242" si="56">IF((AC22+AC92+AC162)=0,0,((AC92+AC162)/(AC22+AC92+AC162)))*100</f>
        <v>0</v>
      </c>
      <c r="AD236" s="21">
        <f t="shared" si="53"/>
        <v>3.6662358150464875</v>
      </c>
      <c r="AE236" s="21">
        <f t="shared" si="53"/>
        <v>3.5056857116558224</v>
      </c>
      <c r="AF236" s="21">
        <f t="shared" si="53"/>
        <v>2.9251785251896791</v>
      </c>
      <c r="AG236" s="21">
        <f t="shared" si="53"/>
        <v>2.9995867850580846</v>
      </c>
      <c r="AH236" s="21">
        <f t="shared" si="53"/>
        <v>0</v>
      </c>
      <c r="AI236" s="21">
        <f t="shared" si="53"/>
        <v>0</v>
      </c>
      <c r="AJ236" s="382">
        <f t="shared" ref="AJ236:AJ242" si="57">IF((AJ22+AJ92+AJ162)=0,0,((AJ92+AJ162)/(AJ22+AJ92+AJ162)))*100</f>
        <v>3.5648890062593677</v>
      </c>
    </row>
    <row r="237" spans="2:36" s="82" customFormat="1" x14ac:dyDescent="0.25">
      <c r="B237" s="83"/>
      <c r="C237" s="9" t="s">
        <v>623</v>
      </c>
      <c r="D237" s="96">
        <f t="shared" ref="D237:D242" si="58">IF((D23+D93+D163)=0,0,((D93+D163)/(D23+D93+D163)))*100</f>
        <v>2.8681531826061102</v>
      </c>
      <c r="E237" s="96">
        <f t="shared" ref="E237:AI237" si="59">IF((E23+E93+E163)=0,0,((E93+E163)/(E23+E93+E163)))*100</f>
        <v>2.7600335577361728</v>
      </c>
      <c r="F237" s="96">
        <f t="shared" si="59"/>
        <v>19.06170607307812</v>
      </c>
      <c r="G237" s="96">
        <f t="shared" si="59"/>
        <v>18.019125845935257</v>
      </c>
      <c r="H237" s="96">
        <f t="shared" si="59"/>
        <v>12.188610483190725</v>
      </c>
      <c r="I237" s="96">
        <f t="shared" si="59"/>
        <v>5.7354748136310914</v>
      </c>
      <c r="J237" s="96">
        <f t="shared" si="59"/>
        <v>8.1236092708993564</v>
      </c>
      <c r="K237" s="96">
        <f t="shared" si="59"/>
        <v>0</v>
      </c>
      <c r="L237" s="96">
        <f t="shared" si="54"/>
        <v>0</v>
      </c>
      <c r="M237" s="96">
        <f t="shared" si="59"/>
        <v>12.787186633690267</v>
      </c>
      <c r="N237" s="96">
        <f t="shared" si="59"/>
        <v>6.0909131917271004</v>
      </c>
      <c r="O237" s="96">
        <f t="shared" si="59"/>
        <v>2.3625880396628953</v>
      </c>
      <c r="P237" s="96">
        <f t="shared" si="59"/>
        <v>4.5744462923245415</v>
      </c>
      <c r="Q237" s="96">
        <f t="shared" si="59"/>
        <v>69.841853483241465</v>
      </c>
      <c r="R237" s="96">
        <f t="shared" si="59"/>
        <v>6.9991335427797035</v>
      </c>
      <c r="S237" s="96">
        <f t="shared" si="55"/>
        <v>15.635831015867588</v>
      </c>
      <c r="T237" s="96">
        <f t="shared" si="59"/>
        <v>0</v>
      </c>
      <c r="U237" s="96">
        <f t="shared" si="59"/>
        <v>0</v>
      </c>
      <c r="V237" s="96">
        <f t="shared" si="59"/>
        <v>49.064516292659164</v>
      </c>
      <c r="W237" s="96">
        <f t="shared" si="59"/>
        <v>0</v>
      </c>
      <c r="X237" s="96">
        <f t="shared" si="59"/>
        <v>0</v>
      </c>
      <c r="Y237" s="96">
        <f t="shared" si="59"/>
        <v>0</v>
      </c>
      <c r="Z237" s="96">
        <f t="shared" si="59"/>
        <v>9.1994137214242375</v>
      </c>
      <c r="AA237" s="96">
        <f t="shared" si="59"/>
        <v>0</v>
      </c>
      <c r="AB237" s="96">
        <f t="shared" si="59"/>
        <v>11.073935164649194</v>
      </c>
      <c r="AC237" s="96">
        <f t="shared" si="56"/>
        <v>0</v>
      </c>
      <c r="AD237" s="96">
        <f t="shared" si="59"/>
        <v>12.468591011981076</v>
      </c>
      <c r="AE237" s="96">
        <f t="shared" si="59"/>
        <v>11.04185056030793</v>
      </c>
      <c r="AF237" s="96">
        <f t="shared" si="59"/>
        <v>6.0909131917271004</v>
      </c>
      <c r="AG237" s="96">
        <f t="shared" si="59"/>
        <v>13.202442936578251</v>
      </c>
      <c r="AH237" s="96">
        <f t="shared" si="59"/>
        <v>0</v>
      </c>
      <c r="AI237" s="96">
        <f t="shared" si="59"/>
        <v>0</v>
      </c>
      <c r="AJ237" s="386">
        <f t="shared" si="57"/>
        <v>11.395915731373464</v>
      </c>
    </row>
    <row r="238" spans="2:36" s="82" customFormat="1" x14ac:dyDescent="0.25">
      <c r="B238" s="83"/>
      <c r="C238" s="9" t="s">
        <v>625</v>
      </c>
      <c r="D238" s="96">
        <f t="shared" si="58"/>
        <v>4.1483374017549997</v>
      </c>
      <c r="E238" s="96">
        <f t="shared" ref="E238:AI238" si="60">IF((E24+E94+E164)=0,0,((E94+E164)/(E24+E94+E164)))*100</f>
        <v>28.007104671510401</v>
      </c>
      <c r="F238" s="96">
        <f t="shared" si="60"/>
        <v>16.211256554030072</v>
      </c>
      <c r="G238" s="96">
        <f t="shared" si="60"/>
        <v>8.7973045214753327</v>
      </c>
      <c r="H238" s="96">
        <f t="shared" si="60"/>
        <v>16.420376970245059</v>
      </c>
      <c r="I238" s="96">
        <f t="shared" si="60"/>
        <v>2.780232071542756</v>
      </c>
      <c r="J238" s="96">
        <f t="shared" si="60"/>
        <v>2.3131412504422419</v>
      </c>
      <c r="K238" s="96">
        <f t="shared" si="60"/>
        <v>0</v>
      </c>
      <c r="L238" s="96">
        <f t="shared" si="54"/>
        <v>0</v>
      </c>
      <c r="M238" s="96">
        <f t="shared" si="60"/>
        <v>14.996185520217168</v>
      </c>
      <c r="N238" s="96">
        <f t="shared" si="60"/>
        <v>4.1318269529675646</v>
      </c>
      <c r="O238" s="96">
        <f t="shared" si="60"/>
        <v>3.160788441564029</v>
      </c>
      <c r="P238" s="96">
        <f t="shared" si="60"/>
        <v>2.3911466274814837</v>
      </c>
      <c r="Q238" s="96">
        <f t="shared" si="60"/>
        <v>59.940884791064583</v>
      </c>
      <c r="R238" s="96">
        <f t="shared" si="60"/>
        <v>4.5846908119618588</v>
      </c>
      <c r="S238" s="96">
        <f t="shared" si="55"/>
        <v>4.9559770402696834</v>
      </c>
      <c r="T238" s="96">
        <f t="shared" si="60"/>
        <v>0</v>
      </c>
      <c r="U238" s="96">
        <f t="shared" si="60"/>
        <v>0</v>
      </c>
      <c r="V238" s="96">
        <f t="shared" si="60"/>
        <v>47.283561808883775</v>
      </c>
      <c r="W238" s="96">
        <f t="shared" si="60"/>
        <v>0</v>
      </c>
      <c r="X238" s="96">
        <f t="shared" si="60"/>
        <v>0</v>
      </c>
      <c r="Y238" s="96">
        <f t="shared" si="60"/>
        <v>0</v>
      </c>
      <c r="Z238" s="96">
        <f t="shared" si="60"/>
        <v>9.8711947576550028</v>
      </c>
      <c r="AA238" s="96">
        <f t="shared" si="60"/>
        <v>0</v>
      </c>
      <c r="AB238" s="96">
        <f t="shared" si="60"/>
        <v>11.486283812660322</v>
      </c>
      <c r="AC238" s="96">
        <f t="shared" si="56"/>
        <v>0</v>
      </c>
      <c r="AD238" s="96">
        <f t="shared" si="60"/>
        <v>7.4261962175702285</v>
      </c>
      <c r="AE238" s="96">
        <f t="shared" si="60"/>
        <v>14.042165649489982</v>
      </c>
      <c r="AF238" s="96">
        <f t="shared" si="60"/>
        <v>4.1318269529675646</v>
      </c>
      <c r="AG238" s="96">
        <f t="shared" si="60"/>
        <v>15.177486604622775</v>
      </c>
      <c r="AH238" s="96">
        <f t="shared" si="60"/>
        <v>0</v>
      </c>
      <c r="AI238" s="96">
        <f t="shared" si="60"/>
        <v>0</v>
      </c>
      <c r="AJ238" s="386">
        <f t="shared" si="57"/>
        <v>14.629899439516322</v>
      </c>
    </row>
    <row r="239" spans="2:36" s="82" customFormat="1" x14ac:dyDescent="0.25">
      <c r="B239" s="83"/>
      <c r="C239" s="9" t="s">
        <v>1110</v>
      </c>
      <c r="D239" s="96">
        <f t="shared" si="58"/>
        <v>5.7637757983958213</v>
      </c>
      <c r="E239" s="96">
        <f t="shared" ref="E239:AI239" si="61">IF((E25+E95+E165)=0,0,((E95+E165)/(E25+E95+E165)))*100</f>
        <v>22.156934673362258</v>
      </c>
      <c r="F239" s="96">
        <f t="shared" si="61"/>
        <v>19.864632049482463</v>
      </c>
      <c r="G239" s="96">
        <f t="shared" si="61"/>
        <v>17.009032488003697</v>
      </c>
      <c r="H239" s="96">
        <f t="shared" si="61"/>
        <v>18.088622906922161</v>
      </c>
      <c r="I239" s="96">
        <f t="shared" si="61"/>
        <v>3.0702863626164807</v>
      </c>
      <c r="J239" s="96">
        <f t="shared" si="61"/>
        <v>6.161995740759326</v>
      </c>
      <c r="K239" s="96">
        <f t="shared" si="61"/>
        <v>0</v>
      </c>
      <c r="L239" s="96">
        <f t="shared" si="54"/>
        <v>0</v>
      </c>
      <c r="M239" s="96">
        <f t="shared" si="61"/>
        <v>10.821953560716219</v>
      </c>
      <c r="N239" s="96">
        <f t="shared" si="61"/>
        <v>7.0080502140302299</v>
      </c>
      <c r="O239" s="96">
        <f t="shared" si="61"/>
        <v>3.4590025649612723</v>
      </c>
      <c r="P239" s="96">
        <f t="shared" si="61"/>
        <v>4.4704197841712974</v>
      </c>
      <c r="Q239" s="96">
        <f t="shared" si="61"/>
        <v>74.856506874183978</v>
      </c>
      <c r="R239" s="96">
        <f t="shared" si="61"/>
        <v>6.3112752877706582</v>
      </c>
      <c r="S239" s="96">
        <f t="shared" si="55"/>
        <v>10.856138387587706</v>
      </c>
      <c r="T239" s="96">
        <f t="shared" si="61"/>
        <v>0</v>
      </c>
      <c r="U239" s="96">
        <f t="shared" si="61"/>
        <v>0</v>
      </c>
      <c r="V239" s="96">
        <f t="shared" si="61"/>
        <v>36.156671588786033</v>
      </c>
      <c r="W239" s="96">
        <f t="shared" si="61"/>
        <v>0</v>
      </c>
      <c r="X239" s="96">
        <f t="shared" si="61"/>
        <v>0</v>
      </c>
      <c r="Y239" s="96">
        <f t="shared" si="61"/>
        <v>0</v>
      </c>
      <c r="Z239" s="96">
        <f t="shared" si="61"/>
        <v>13.271305891175006</v>
      </c>
      <c r="AA239" s="96">
        <f t="shared" si="61"/>
        <v>0</v>
      </c>
      <c r="AB239" s="96">
        <f t="shared" si="61"/>
        <v>15.305204148674607</v>
      </c>
      <c r="AC239" s="96">
        <f t="shared" si="56"/>
        <v>0</v>
      </c>
      <c r="AD239" s="96">
        <f t="shared" si="61"/>
        <v>11.755865993072515</v>
      </c>
      <c r="AE239" s="96">
        <f t="shared" si="61"/>
        <v>15.842293261812754</v>
      </c>
      <c r="AF239" s="96">
        <f t="shared" si="61"/>
        <v>7.0080502140302299</v>
      </c>
      <c r="AG239" s="96">
        <f t="shared" si="61"/>
        <v>10.94480318618934</v>
      </c>
      <c r="AH239" s="96">
        <f t="shared" si="61"/>
        <v>0</v>
      </c>
      <c r="AI239" s="96">
        <f t="shared" si="61"/>
        <v>0</v>
      </c>
      <c r="AJ239" s="386">
        <f t="shared" si="57"/>
        <v>16.502502077376157</v>
      </c>
    </row>
    <row r="240" spans="2:36" s="82" customFormat="1" x14ac:dyDescent="0.25">
      <c r="B240" s="83"/>
      <c r="C240" s="9" t="s">
        <v>1111</v>
      </c>
      <c r="D240" s="96">
        <f t="shared" si="58"/>
        <v>2.7619500979795073</v>
      </c>
      <c r="E240" s="96">
        <f t="shared" ref="E240:AI240" si="62">IF((E26+E96+E166)=0,0,((E96+E166)/(E26+E96+E166)))*100</f>
        <v>2.1845554604527821</v>
      </c>
      <c r="F240" s="96">
        <f t="shared" si="62"/>
        <v>4.5959263437117741</v>
      </c>
      <c r="G240" s="96">
        <f t="shared" si="62"/>
        <v>3.702869406193074</v>
      </c>
      <c r="H240" s="96">
        <f t="shared" si="62"/>
        <v>3.4596536557902708</v>
      </c>
      <c r="I240" s="96">
        <f t="shared" si="62"/>
        <v>2.383011944357627</v>
      </c>
      <c r="J240" s="96">
        <f t="shared" si="62"/>
        <v>7.6420103211059338</v>
      </c>
      <c r="K240" s="96">
        <f t="shared" si="62"/>
        <v>0</v>
      </c>
      <c r="L240" s="96">
        <f t="shared" si="54"/>
        <v>0</v>
      </c>
      <c r="M240" s="96">
        <f t="shared" si="62"/>
        <v>4.5718419454443282</v>
      </c>
      <c r="N240" s="96">
        <f t="shared" si="62"/>
        <v>3.6584310122155359</v>
      </c>
      <c r="O240" s="96">
        <f t="shared" si="62"/>
        <v>5.9692618725320647</v>
      </c>
      <c r="P240" s="96">
        <f t="shared" si="62"/>
        <v>2.0451878465932189</v>
      </c>
      <c r="Q240" s="96">
        <f t="shared" si="62"/>
        <v>59.667906305085964</v>
      </c>
      <c r="R240" s="96">
        <f t="shared" si="62"/>
        <v>4.8293747533992866</v>
      </c>
      <c r="S240" s="96">
        <f t="shared" si="55"/>
        <v>4.9347289979013604</v>
      </c>
      <c r="T240" s="96">
        <f t="shared" si="62"/>
        <v>0</v>
      </c>
      <c r="U240" s="96">
        <f t="shared" si="62"/>
        <v>0</v>
      </c>
      <c r="V240" s="96">
        <f t="shared" si="62"/>
        <v>0</v>
      </c>
      <c r="W240" s="96">
        <f t="shared" si="62"/>
        <v>0</v>
      </c>
      <c r="X240" s="96">
        <f t="shared" si="62"/>
        <v>0</v>
      </c>
      <c r="Y240" s="96">
        <f t="shared" si="62"/>
        <v>0</v>
      </c>
      <c r="Z240" s="96">
        <f t="shared" si="62"/>
        <v>5.7312235624144883</v>
      </c>
      <c r="AA240" s="96">
        <f t="shared" si="62"/>
        <v>0</v>
      </c>
      <c r="AB240" s="96">
        <f t="shared" si="62"/>
        <v>7.4645745666971921</v>
      </c>
      <c r="AC240" s="96">
        <f t="shared" si="56"/>
        <v>0</v>
      </c>
      <c r="AD240" s="96">
        <f t="shared" si="62"/>
        <v>5.1690518371961955</v>
      </c>
      <c r="AE240" s="96">
        <f t="shared" si="62"/>
        <v>3.782971982912569</v>
      </c>
      <c r="AF240" s="96">
        <f t="shared" si="62"/>
        <v>3.6584310122155359</v>
      </c>
      <c r="AG240" s="96">
        <f t="shared" si="62"/>
        <v>4.5557710368745612</v>
      </c>
      <c r="AH240" s="96">
        <f t="shared" si="62"/>
        <v>0</v>
      </c>
      <c r="AI240" s="96">
        <f t="shared" si="62"/>
        <v>0</v>
      </c>
      <c r="AJ240" s="386">
        <f t="shared" si="57"/>
        <v>3.7663615350156663</v>
      </c>
    </row>
    <row r="241" spans="2:36" s="82" customFormat="1" x14ac:dyDescent="0.25">
      <c r="B241" s="83"/>
      <c r="C241" s="189" t="s">
        <v>1112</v>
      </c>
      <c r="D241" s="96">
        <f t="shared" si="58"/>
        <v>2.0225934473578331</v>
      </c>
      <c r="E241" s="96">
        <f t="shared" ref="E241:AI241" si="63">IF((E27+E97+E167)=0,0,((E97+E167)/(E27+E97+E167)))*100</f>
        <v>1.5846045366637524</v>
      </c>
      <c r="F241" s="96">
        <f t="shared" si="63"/>
        <v>3.644433917943251</v>
      </c>
      <c r="G241" s="96">
        <f t="shared" si="63"/>
        <v>2.8184093800319499</v>
      </c>
      <c r="H241" s="96">
        <f t="shared" si="63"/>
        <v>2.7114968118565637</v>
      </c>
      <c r="I241" s="96">
        <f t="shared" si="63"/>
        <v>1.0639865061881337</v>
      </c>
      <c r="J241" s="96">
        <f t="shared" si="63"/>
        <v>1.2121761781318581</v>
      </c>
      <c r="K241" s="96">
        <f t="shared" si="63"/>
        <v>0</v>
      </c>
      <c r="L241" s="96">
        <f t="shared" si="54"/>
        <v>0</v>
      </c>
      <c r="M241" s="96">
        <f t="shared" si="63"/>
        <v>2.5702134466710271</v>
      </c>
      <c r="N241" s="96">
        <f t="shared" si="63"/>
        <v>2.5857769193593847</v>
      </c>
      <c r="O241" s="96">
        <f t="shared" si="63"/>
        <v>2.44414471363902</v>
      </c>
      <c r="P241" s="96">
        <f t="shared" si="63"/>
        <v>1.40945747660598</v>
      </c>
      <c r="Q241" s="96">
        <f t="shared" si="63"/>
        <v>48.137514124753068</v>
      </c>
      <c r="R241" s="96">
        <f t="shared" si="63"/>
        <v>2.0804964154387635</v>
      </c>
      <c r="S241" s="96">
        <f t="shared" si="55"/>
        <v>3.1486055569179596</v>
      </c>
      <c r="T241" s="96">
        <f t="shared" si="63"/>
        <v>0</v>
      </c>
      <c r="U241" s="96">
        <f t="shared" si="63"/>
        <v>0</v>
      </c>
      <c r="V241" s="96">
        <f t="shared" si="63"/>
        <v>3.8296249357131842</v>
      </c>
      <c r="W241" s="96">
        <f t="shared" si="63"/>
        <v>0</v>
      </c>
      <c r="X241" s="96">
        <f t="shared" si="63"/>
        <v>0</v>
      </c>
      <c r="Y241" s="96">
        <f t="shared" si="63"/>
        <v>0</v>
      </c>
      <c r="Z241" s="96">
        <f t="shared" si="63"/>
        <v>3.4255171893240877</v>
      </c>
      <c r="AA241" s="96">
        <f t="shared" si="63"/>
        <v>0</v>
      </c>
      <c r="AB241" s="96">
        <f t="shared" si="63"/>
        <v>3.0795010009463062</v>
      </c>
      <c r="AC241" s="96">
        <f t="shared" si="56"/>
        <v>0</v>
      </c>
      <c r="AD241" s="96">
        <f t="shared" si="63"/>
        <v>2.9902466917205084</v>
      </c>
      <c r="AE241" s="96">
        <f t="shared" si="63"/>
        <v>2.6039119359796992</v>
      </c>
      <c r="AF241" s="96">
        <f t="shared" si="63"/>
        <v>2.5857769193593847</v>
      </c>
      <c r="AG241" s="96">
        <f t="shared" si="63"/>
        <v>2.5706729109220658</v>
      </c>
      <c r="AH241" s="96">
        <f t="shared" si="63"/>
        <v>0</v>
      </c>
      <c r="AI241" s="96">
        <f t="shared" si="63"/>
        <v>0</v>
      </c>
      <c r="AJ241" s="386">
        <f t="shared" si="57"/>
        <v>2.6066863983916453</v>
      </c>
    </row>
    <row r="242" spans="2:36" s="82" customFormat="1" x14ac:dyDescent="0.25">
      <c r="B242" s="83"/>
      <c r="C242" s="189" t="s">
        <v>1113</v>
      </c>
      <c r="D242" s="96">
        <f t="shared" si="58"/>
        <v>100</v>
      </c>
      <c r="E242" s="96">
        <f t="shared" ref="E242:AI242" si="64">IF((E28+E98+E168)=0,0,((E98+E168)/(E28+E98+E168)))*100</f>
        <v>100</v>
      </c>
      <c r="F242" s="96">
        <f t="shared" si="64"/>
        <v>100</v>
      </c>
      <c r="G242" s="96">
        <f t="shared" si="64"/>
        <v>100</v>
      </c>
      <c r="H242" s="96">
        <f t="shared" si="64"/>
        <v>100</v>
      </c>
      <c r="I242" s="96">
        <f t="shared" si="64"/>
        <v>100</v>
      </c>
      <c r="J242" s="96">
        <f t="shared" si="64"/>
        <v>100</v>
      </c>
      <c r="K242" s="96">
        <f t="shared" si="64"/>
        <v>0</v>
      </c>
      <c r="L242" s="96">
        <f t="shared" si="54"/>
        <v>0</v>
      </c>
      <c r="M242" s="96">
        <f t="shared" si="64"/>
        <v>100</v>
      </c>
      <c r="N242" s="96">
        <f t="shared" si="64"/>
        <v>100</v>
      </c>
      <c r="O242" s="96">
        <f t="shared" si="64"/>
        <v>100</v>
      </c>
      <c r="P242" s="96">
        <f t="shared" si="64"/>
        <v>100</v>
      </c>
      <c r="Q242" s="96">
        <f t="shared" si="64"/>
        <v>100</v>
      </c>
      <c r="R242" s="96">
        <f t="shared" si="64"/>
        <v>100</v>
      </c>
      <c r="S242" s="96">
        <f t="shared" si="55"/>
        <v>100</v>
      </c>
      <c r="T242" s="96">
        <f t="shared" si="64"/>
        <v>100</v>
      </c>
      <c r="U242" s="96">
        <f t="shared" si="64"/>
        <v>0</v>
      </c>
      <c r="V242" s="96">
        <f t="shared" si="64"/>
        <v>100</v>
      </c>
      <c r="W242" s="96">
        <f t="shared" si="64"/>
        <v>100</v>
      </c>
      <c r="X242" s="96">
        <f t="shared" si="64"/>
        <v>100</v>
      </c>
      <c r="Y242" s="96">
        <f t="shared" si="64"/>
        <v>0</v>
      </c>
      <c r="Z242" s="96">
        <f t="shared" si="64"/>
        <v>100</v>
      </c>
      <c r="AA242" s="96">
        <f t="shared" si="64"/>
        <v>0</v>
      </c>
      <c r="AB242" s="96">
        <f t="shared" si="64"/>
        <v>100</v>
      </c>
      <c r="AC242" s="96">
        <f t="shared" si="56"/>
        <v>0</v>
      </c>
      <c r="AD242" s="96">
        <f t="shared" si="64"/>
        <v>100</v>
      </c>
      <c r="AE242" s="96">
        <f t="shared" si="64"/>
        <v>100</v>
      </c>
      <c r="AF242" s="96">
        <f t="shared" si="64"/>
        <v>100</v>
      </c>
      <c r="AG242" s="96">
        <f t="shared" si="64"/>
        <v>100</v>
      </c>
      <c r="AH242" s="96">
        <f t="shared" si="64"/>
        <v>0</v>
      </c>
      <c r="AI242" s="96">
        <f t="shared" si="64"/>
        <v>0</v>
      </c>
      <c r="AJ242" s="386">
        <f t="shared" si="57"/>
        <v>100</v>
      </c>
    </row>
    <row r="243" spans="2:36" x14ac:dyDescent="0.25">
      <c r="B243" s="15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22"/>
      <c r="Y243" s="22"/>
      <c r="Z243" s="22"/>
      <c r="AA243" s="22"/>
      <c r="AB243" s="22"/>
      <c r="AC243" s="22"/>
      <c r="AD243" s="22"/>
      <c r="AE243" s="22"/>
      <c r="AF243" s="22"/>
      <c r="AG243" s="22"/>
      <c r="AH243" s="22"/>
      <c r="AI243" s="22"/>
      <c r="AJ243" s="383"/>
    </row>
    <row r="244" spans="2:36" x14ac:dyDescent="0.25">
      <c r="B244" s="15"/>
      <c r="C244" s="192" t="s">
        <v>1852</v>
      </c>
      <c r="D244" s="21">
        <f t="shared" ref="D244:D249" si="65">IF((D29+D99+D170)=0,0,((D99+D170)/(D29+D99+D170)))*100</f>
        <v>2.7467081355651373</v>
      </c>
      <c r="E244" s="21">
        <f t="shared" ref="E244:AI244" si="66">IF((E29+E99+E170)=0,0,((E99+E170)/(E29+E99+E170)))*100</f>
        <v>22.909045906984733</v>
      </c>
      <c r="F244" s="21">
        <f t="shared" si="66"/>
        <v>2.7251503461409543</v>
      </c>
      <c r="G244" s="21">
        <f t="shared" si="66"/>
        <v>5.028555060676295</v>
      </c>
      <c r="H244" s="21">
        <f t="shared" si="66"/>
        <v>2.8855962657288172</v>
      </c>
      <c r="I244" s="21">
        <f t="shared" si="66"/>
        <v>16.578440432202335</v>
      </c>
      <c r="J244" s="21">
        <f t="shared" si="66"/>
        <v>0</v>
      </c>
      <c r="K244" s="21">
        <f t="shared" si="66"/>
        <v>0</v>
      </c>
      <c r="L244" s="21">
        <f t="shared" ref="L244:L249" si="67">IF((L29+L99+L170)=0,0,((L99+L170)/(L29+L99+L170)))*100</f>
        <v>0</v>
      </c>
      <c r="M244" s="21">
        <f t="shared" si="66"/>
        <v>100</v>
      </c>
      <c r="N244" s="21">
        <f t="shared" si="66"/>
        <v>4.4809580288955777</v>
      </c>
      <c r="O244" s="21">
        <f t="shared" si="66"/>
        <v>1.8590535085206761</v>
      </c>
      <c r="P244" s="21">
        <f t="shared" si="66"/>
        <v>5.5368387042492042</v>
      </c>
      <c r="Q244" s="21">
        <f t="shared" si="66"/>
        <v>4.293251631201084</v>
      </c>
      <c r="R244" s="21">
        <f t="shared" si="66"/>
        <v>4.1352045895598737</v>
      </c>
      <c r="S244" s="21">
        <f t="shared" ref="S244:S249" si="68">IF((S29+S99+S170)=0,0,((S99+S170)/(S29+S99+S170)))*100</f>
        <v>2.5064557660751094</v>
      </c>
      <c r="T244" s="21">
        <f t="shared" si="66"/>
        <v>12.961316126324091</v>
      </c>
      <c r="U244" s="21">
        <f t="shared" si="66"/>
        <v>14.670420300051855</v>
      </c>
      <c r="V244" s="21">
        <f t="shared" si="66"/>
        <v>7.4259987591419216</v>
      </c>
      <c r="W244" s="21">
        <f t="shared" si="66"/>
        <v>0.96674635215370175</v>
      </c>
      <c r="X244" s="21">
        <f t="shared" si="66"/>
        <v>22.032986125890883</v>
      </c>
      <c r="Y244" s="21">
        <f t="shared" si="66"/>
        <v>10.718644067911869</v>
      </c>
      <c r="Z244" s="21">
        <f t="shared" si="66"/>
        <v>23.711085673446469</v>
      </c>
      <c r="AA244" s="21">
        <f t="shared" si="66"/>
        <v>6.5337657705702723</v>
      </c>
      <c r="AB244" s="21">
        <f t="shared" si="66"/>
        <v>5.5902146699963167</v>
      </c>
      <c r="AC244" s="21">
        <f t="shared" ref="AC244:AC249" si="69">IF((AC29+AC99+AC170)=0,0,((AC99+AC170)/(AC29+AC99+AC170)))*100</f>
        <v>6.2965635783619414</v>
      </c>
      <c r="AD244" s="21">
        <f t="shared" si="66"/>
        <v>6.3309582282090462</v>
      </c>
      <c r="AE244" s="21">
        <f t="shared" si="66"/>
        <v>3.6949755707034933</v>
      </c>
      <c r="AF244" s="21">
        <f t="shared" si="66"/>
        <v>4.4809580288955777</v>
      </c>
      <c r="AG244" s="21">
        <f t="shared" si="66"/>
        <v>7.4271349191570053</v>
      </c>
      <c r="AH244" s="21">
        <f t="shared" si="66"/>
        <v>0</v>
      </c>
      <c r="AI244" s="21">
        <f t="shared" si="66"/>
        <v>7.5876915055599419</v>
      </c>
      <c r="AJ244" s="382">
        <f t="shared" ref="AJ244:AJ249" si="70">IF((AJ29+AJ99+AJ170)=0,0,((AJ99+AJ170)/(AJ29+AJ99+AJ170)))*100</f>
        <v>3.253068813922936</v>
      </c>
    </row>
    <row r="245" spans="2:36" s="82" customFormat="1" x14ac:dyDescent="0.25">
      <c r="B245" s="83"/>
      <c r="C245" s="9" t="s">
        <v>623</v>
      </c>
      <c r="D245" s="96">
        <f t="shared" si="65"/>
        <v>1.1213537818395276</v>
      </c>
      <c r="E245" s="96">
        <f t="shared" ref="E245:AI245" si="71">IF((E30+E100+E171)=0,0,((E100+E171)/(E30+E100+E171)))*100</f>
        <v>35.737344875816333</v>
      </c>
      <c r="F245" s="96">
        <f t="shared" si="71"/>
        <v>4.2876367241906994</v>
      </c>
      <c r="G245" s="96">
        <f t="shared" si="71"/>
        <v>8.0185127724447209</v>
      </c>
      <c r="H245" s="96">
        <f t="shared" si="71"/>
        <v>3.5007385187031224</v>
      </c>
      <c r="I245" s="96">
        <f t="shared" si="71"/>
        <v>18.304665999072359</v>
      </c>
      <c r="J245" s="96">
        <f t="shared" si="71"/>
        <v>0</v>
      </c>
      <c r="K245" s="96">
        <f t="shared" si="71"/>
        <v>0</v>
      </c>
      <c r="L245" s="96">
        <f t="shared" si="67"/>
        <v>0</v>
      </c>
      <c r="M245" s="96">
        <f t="shared" si="71"/>
        <v>0</v>
      </c>
      <c r="N245" s="96">
        <f t="shared" si="71"/>
        <v>2.3613765335894734</v>
      </c>
      <c r="O245" s="96">
        <f t="shared" si="71"/>
        <v>3.3193042558757151</v>
      </c>
      <c r="P245" s="96">
        <f t="shared" si="71"/>
        <v>6.0489537857547413</v>
      </c>
      <c r="Q245" s="96">
        <f t="shared" si="71"/>
        <v>8.5507189237925676</v>
      </c>
      <c r="R245" s="96">
        <f t="shared" si="71"/>
        <v>8.1914443988954293</v>
      </c>
      <c r="S245" s="96">
        <f t="shared" si="68"/>
        <v>8.2476604393011481</v>
      </c>
      <c r="T245" s="96">
        <f t="shared" si="71"/>
        <v>6.6438035338285166</v>
      </c>
      <c r="U245" s="96">
        <f t="shared" si="71"/>
        <v>14.877286736927193</v>
      </c>
      <c r="V245" s="96">
        <f t="shared" si="71"/>
        <v>22.45021323919827</v>
      </c>
      <c r="W245" s="96">
        <f t="shared" si="71"/>
        <v>4.1629962235022493</v>
      </c>
      <c r="X245" s="96">
        <f t="shared" si="71"/>
        <v>44.068797702499104</v>
      </c>
      <c r="Y245" s="96">
        <f t="shared" si="71"/>
        <v>20.475216378129446</v>
      </c>
      <c r="Z245" s="96">
        <f t="shared" si="71"/>
        <v>34.498793088923158</v>
      </c>
      <c r="AA245" s="96">
        <f t="shared" si="71"/>
        <v>6.3569553004529471</v>
      </c>
      <c r="AB245" s="96">
        <f t="shared" si="71"/>
        <v>6.9753955340424199</v>
      </c>
      <c r="AC245" s="96">
        <f t="shared" si="69"/>
        <v>9.65336287416687</v>
      </c>
      <c r="AD245" s="96">
        <f t="shared" si="71"/>
        <v>10.311393155872437</v>
      </c>
      <c r="AE245" s="96">
        <f t="shared" si="71"/>
        <v>5.1376048269398149</v>
      </c>
      <c r="AF245" s="96">
        <f t="shared" si="71"/>
        <v>2.3613765335894734</v>
      </c>
      <c r="AG245" s="96">
        <f t="shared" si="71"/>
        <v>22.45021323919827</v>
      </c>
      <c r="AH245" s="96">
        <f t="shared" si="71"/>
        <v>0</v>
      </c>
      <c r="AI245" s="96">
        <f t="shared" si="71"/>
        <v>11.266916148365084</v>
      </c>
      <c r="AJ245" s="386">
        <f t="shared" si="70"/>
        <v>4.5695829783563982</v>
      </c>
    </row>
    <row r="246" spans="2:36" s="82" customFormat="1" x14ac:dyDescent="0.25">
      <c r="B246" s="83"/>
      <c r="C246" s="9" t="s">
        <v>625</v>
      </c>
      <c r="D246" s="96">
        <f t="shared" si="65"/>
        <v>4.9001707077164385</v>
      </c>
      <c r="E246" s="96">
        <f t="shared" ref="E246:AI246" si="72">IF((E31+E101+E172)=0,0,((E101+E172)/(E31+E101+E172)))*100</f>
        <v>40.052568797123769</v>
      </c>
      <c r="F246" s="96">
        <f t="shared" si="72"/>
        <v>3.7211275083175925</v>
      </c>
      <c r="G246" s="96">
        <f t="shared" si="72"/>
        <v>5.9608321363128445</v>
      </c>
      <c r="H246" s="96">
        <f t="shared" si="72"/>
        <v>4.2263799307348098</v>
      </c>
      <c r="I246" s="96">
        <f t="shared" si="72"/>
        <v>22.731933757787388</v>
      </c>
      <c r="J246" s="96">
        <f t="shared" si="72"/>
        <v>0</v>
      </c>
      <c r="K246" s="96">
        <f t="shared" si="72"/>
        <v>0</v>
      </c>
      <c r="L246" s="96">
        <f t="shared" si="67"/>
        <v>0</v>
      </c>
      <c r="M246" s="96">
        <f t="shared" si="72"/>
        <v>0</v>
      </c>
      <c r="N246" s="96">
        <f t="shared" si="72"/>
        <v>6.4692607654059016</v>
      </c>
      <c r="O246" s="96">
        <f t="shared" si="72"/>
        <v>2.262792841191462</v>
      </c>
      <c r="P246" s="96">
        <f t="shared" si="72"/>
        <v>5.8969796659870815</v>
      </c>
      <c r="Q246" s="96">
        <f t="shared" si="72"/>
        <v>4.591793370506581</v>
      </c>
      <c r="R246" s="96">
        <f t="shared" si="72"/>
        <v>4.5014398440774075</v>
      </c>
      <c r="S246" s="96">
        <f t="shared" si="68"/>
        <v>2.1196314117883173</v>
      </c>
      <c r="T246" s="96">
        <f t="shared" si="72"/>
        <v>1.0015834585171592</v>
      </c>
      <c r="U246" s="96">
        <f t="shared" si="72"/>
        <v>26.270312435205295</v>
      </c>
      <c r="V246" s="96">
        <f t="shared" si="72"/>
        <v>11.066069277635194</v>
      </c>
      <c r="W246" s="96">
        <f t="shared" si="72"/>
        <v>1.5812277780445003</v>
      </c>
      <c r="X246" s="96">
        <f t="shared" si="72"/>
        <v>25.548850107276039</v>
      </c>
      <c r="Y246" s="96">
        <f t="shared" si="72"/>
        <v>11.891284005382637</v>
      </c>
      <c r="Z246" s="96">
        <f t="shared" si="72"/>
        <v>37.869121546022576</v>
      </c>
      <c r="AA246" s="96">
        <f t="shared" si="72"/>
        <v>6.4739596512432191</v>
      </c>
      <c r="AB246" s="96">
        <f t="shared" si="72"/>
        <v>6.57841319189634</v>
      </c>
      <c r="AC246" s="96">
        <f t="shared" si="69"/>
        <v>8.3704220702688925</v>
      </c>
      <c r="AD246" s="96">
        <f t="shared" si="72"/>
        <v>7.5991191479589926</v>
      </c>
      <c r="AE246" s="96">
        <f t="shared" si="72"/>
        <v>4.8321898886698875</v>
      </c>
      <c r="AF246" s="96">
        <f t="shared" si="72"/>
        <v>6.4692607654059016</v>
      </c>
      <c r="AG246" s="96">
        <f t="shared" si="72"/>
        <v>11.066069277635194</v>
      </c>
      <c r="AH246" s="96">
        <f t="shared" si="72"/>
        <v>0</v>
      </c>
      <c r="AI246" s="96">
        <f t="shared" si="72"/>
        <v>8.4571131919176707</v>
      </c>
      <c r="AJ246" s="386">
        <f t="shared" si="70"/>
        <v>4.3384066030394326</v>
      </c>
    </row>
    <row r="247" spans="2:36" s="82" customFormat="1" x14ac:dyDescent="0.25">
      <c r="B247" s="83"/>
      <c r="C247" s="9" t="s">
        <v>627</v>
      </c>
      <c r="D247" s="96">
        <f t="shared" si="65"/>
        <v>5.7355919522906449</v>
      </c>
      <c r="E247" s="96">
        <f t="shared" ref="E247:AI247" si="73">IF((E32+E102+E173)=0,0,((E102+E173)/(E32+E102+E173)))*100</f>
        <v>30.275961285014585</v>
      </c>
      <c r="F247" s="96">
        <f t="shared" si="73"/>
        <v>3.0031849000272763</v>
      </c>
      <c r="G247" s="96">
        <f t="shared" si="73"/>
        <v>9.4499344644317382</v>
      </c>
      <c r="H247" s="96">
        <f t="shared" si="73"/>
        <v>3.6480926643583587</v>
      </c>
      <c r="I247" s="96">
        <f t="shared" si="73"/>
        <v>25.719668533058936</v>
      </c>
      <c r="J247" s="96">
        <f t="shared" si="73"/>
        <v>0</v>
      </c>
      <c r="K247" s="96">
        <f t="shared" si="73"/>
        <v>0</v>
      </c>
      <c r="L247" s="96">
        <f t="shared" si="67"/>
        <v>0</v>
      </c>
      <c r="M247" s="96">
        <f t="shared" si="73"/>
        <v>0</v>
      </c>
      <c r="N247" s="96">
        <f t="shared" si="73"/>
        <v>3.3401252973437936</v>
      </c>
      <c r="O247" s="96">
        <f t="shared" si="73"/>
        <v>3.7486403705943014</v>
      </c>
      <c r="P247" s="96">
        <f t="shared" si="73"/>
        <v>6.8120588797994026</v>
      </c>
      <c r="Q247" s="96">
        <f t="shared" si="73"/>
        <v>4.8046918776280663</v>
      </c>
      <c r="R247" s="96">
        <f t="shared" si="73"/>
        <v>4.8654710901233367</v>
      </c>
      <c r="S247" s="96">
        <f t="shared" si="68"/>
        <v>3.8597541993384157</v>
      </c>
      <c r="T247" s="96">
        <f t="shared" si="73"/>
        <v>17.534576794347796</v>
      </c>
      <c r="U247" s="96">
        <f t="shared" si="73"/>
        <v>22.588444453451835</v>
      </c>
      <c r="V247" s="96">
        <f t="shared" si="73"/>
        <v>9.4625550248251873</v>
      </c>
      <c r="W247" s="96">
        <f t="shared" si="73"/>
        <v>1.1912125380281913</v>
      </c>
      <c r="X247" s="96">
        <f t="shared" si="73"/>
        <v>28.78127033203674</v>
      </c>
      <c r="Y247" s="96">
        <f t="shared" si="73"/>
        <v>12.528048359756857</v>
      </c>
      <c r="Z247" s="96">
        <f t="shared" si="73"/>
        <v>18.538712891485819</v>
      </c>
      <c r="AA247" s="96">
        <f t="shared" si="73"/>
        <v>5.6604543968853811</v>
      </c>
      <c r="AB247" s="96">
        <f t="shared" si="73"/>
        <v>6.013966727876392</v>
      </c>
      <c r="AC247" s="96">
        <f t="shared" si="69"/>
        <v>6.874073381342634</v>
      </c>
      <c r="AD247" s="96">
        <f t="shared" si="73"/>
        <v>7.0210109425612623</v>
      </c>
      <c r="AE247" s="96">
        <f t="shared" si="73"/>
        <v>4.4520975966185077</v>
      </c>
      <c r="AF247" s="96">
        <f t="shared" si="73"/>
        <v>3.3401252973437936</v>
      </c>
      <c r="AG247" s="96">
        <f t="shared" si="73"/>
        <v>9.4625550248251873</v>
      </c>
      <c r="AH247" s="96">
        <f t="shared" si="73"/>
        <v>0</v>
      </c>
      <c r="AI247" s="96">
        <f t="shared" si="73"/>
        <v>7.6365379495990222</v>
      </c>
      <c r="AJ247" s="386">
        <f t="shared" si="70"/>
        <v>4.0189580295427874</v>
      </c>
    </row>
    <row r="248" spans="2:36" s="82" customFormat="1" x14ac:dyDescent="0.25">
      <c r="B248" s="83"/>
      <c r="C248" s="9" t="s">
        <v>629</v>
      </c>
      <c r="D248" s="96">
        <f t="shared" si="65"/>
        <v>2.0041300301453031</v>
      </c>
      <c r="E248" s="96">
        <f t="shared" ref="E248:AI248" si="74">IF((E33+E103+E174)=0,0,((E103+E174)/(E33+E103+E174)))*100</f>
        <v>20.264118847230911</v>
      </c>
      <c r="F248" s="96">
        <f t="shared" si="74"/>
        <v>1.8105112631669611</v>
      </c>
      <c r="G248" s="96">
        <f t="shared" si="74"/>
        <v>6.2094015048245366</v>
      </c>
      <c r="H248" s="96">
        <f t="shared" si="74"/>
        <v>1.9815422440336996</v>
      </c>
      <c r="I248" s="96">
        <f t="shared" si="74"/>
        <v>20.89735016549087</v>
      </c>
      <c r="J248" s="96">
        <f t="shared" si="74"/>
        <v>0</v>
      </c>
      <c r="K248" s="96">
        <f t="shared" si="74"/>
        <v>0</v>
      </c>
      <c r="L248" s="96">
        <f t="shared" si="67"/>
        <v>0</v>
      </c>
      <c r="M248" s="96">
        <f t="shared" si="74"/>
        <v>0</v>
      </c>
      <c r="N248" s="96">
        <f t="shared" si="74"/>
        <v>2.5767280820415244</v>
      </c>
      <c r="O248" s="96">
        <f t="shared" si="74"/>
        <v>3.7395842355902653</v>
      </c>
      <c r="P248" s="96">
        <f t="shared" si="74"/>
        <v>4.3048877531897407</v>
      </c>
      <c r="Q248" s="96">
        <f t="shared" si="74"/>
        <v>3.2002598916303868</v>
      </c>
      <c r="R248" s="96">
        <f t="shared" si="74"/>
        <v>3.4101329674232699</v>
      </c>
      <c r="S248" s="96">
        <f t="shared" si="68"/>
        <v>3.2348795994935649</v>
      </c>
      <c r="T248" s="96">
        <f t="shared" si="74"/>
        <v>17.311422327238848</v>
      </c>
      <c r="U248" s="96">
        <f t="shared" si="74"/>
        <v>19.933022861550022</v>
      </c>
      <c r="V248" s="96">
        <f t="shared" si="74"/>
        <v>10.185950465385501</v>
      </c>
      <c r="W248" s="96">
        <f t="shared" si="74"/>
        <v>0.76984671137042504</v>
      </c>
      <c r="X248" s="96">
        <f t="shared" si="74"/>
        <v>23.652048059505812</v>
      </c>
      <c r="Y248" s="96">
        <f t="shared" si="74"/>
        <v>8.6001863783182557</v>
      </c>
      <c r="Z248" s="96">
        <f t="shared" si="74"/>
        <v>16.443484828521747</v>
      </c>
      <c r="AA248" s="96">
        <f t="shared" si="74"/>
        <v>5.8389982106734193</v>
      </c>
      <c r="AB248" s="96">
        <f t="shared" si="74"/>
        <v>6.1508587981280334</v>
      </c>
      <c r="AC248" s="96">
        <f t="shared" si="69"/>
        <v>5.6416908227645655</v>
      </c>
      <c r="AD248" s="96">
        <f t="shared" si="74"/>
        <v>5.9719554654039735</v>
      </c>
      <c r="AE248" s="96">
        <f t="shared" si="74"/>
        <v>2.9389853559208019</v>
      </c>
      <c r="AF248" s="96">
        <f t="shared" si="74"/>
        <v>2.5767280820415244</v>
      </c>
      <c r="AG248" s="96">
        <f t="shared" si="74"/>
        <v>10.185950465385501</v>
      </c>
      <c r="AH248" s="96">
        <f t="shared" si="74"/>
        <v>0</v>
      </c>
      <c r="AI248" s="96">
        <f t="shared" si="74"/>
        <v>6.3674165696123177</v>
      </c>
      <c r="AJ248" s="386">
        <f t="shared" si="70"/>
        <v>2.4819724530729737</v>
      </c>
    </row>
    <row r="249" spans="2:36" s="82" customFormat="1" x14ac:dyDescent="0.25">
      <c r="B249" s="83"/>
      <c r="C249" s="9" t="s">
        <v>631</v>
      </c>
      <c r="D249" s="96">
        <f t="shared" si="65"/>
        <v>2.3625818483255396</v>
      </c>
      <c r="E249" s="96">
        <f t="shared" ref="E249:AI249" si="75">IF((E34+E104+E175)=0,0,((E104+E175)/(E34+E104+E175)))*100</f>
        <v>16.527371003566387</v>
      </c>
      <c r="F249" s="96">
        <f t="shared" si="75"/>
        <v>2.7202724951457551</v>
      </c>
      <c r="G249" s="96">
        <f t="shared" si="75"/>
        <v>2.9125269806781167</v>
      </c>
      <c r="H249" s="96">
        <f t="shared" si="75"/>
        <v>2.7666804687321007</v>
      </c>
      <c r="I249" s="96">
        <f t="shared" si="75"/>
        <v>14.209230843522072</v>
      </c>
      <c r="J249" s="96">
        <f t="shared" si="75"/>
        <v>0</v>
      </c>
      <c r="K249" s="96">
        <f t="shared" si="75"/>
        <v>0</v>
      </c>
      <c r="L249" s="96">
        <f t="shared" si="67"/>
        <v>0</v>
      </c>
      <c r="M249" s="96">
        <f t="shared" si="75"/>
        <v>100</v>
      </c>
      <c r="N249" s="96">
        <f t="shared" si="75"/>
        <v>6.2847039072138982</v>
      </c>
      <c r="O249" s="96">
        <f t="shared" si="75"/>
        <v>0.93503193864744338</v>
      </c>
      <c r="P249" s="96">
        <f t="shared" si="75"/>
        <v>5.6074759804066074</v>
      </c>
      <c r="Q249" s="96">
        <f t="shared" si="75"/>
        <v>4.0375526745111845</v>
      </c>
      <c r="R249" s="96">
        <f t="shared" si="75"/>
        <v>3.6669693984014318</v>
      </c>
      <c r="S249" s="96">
        <f t="shared" si="68"/>
        <v>2.0254055070805017</v>
      </c>
      <c r="T249" s="96">
        <f t="shared" si="75"/>
        <v>39.514173952912046</v>
      </c>
      <c r="U249" s="96">
        <f t="shared" si="75"/>
        <v>11.972137493476492</v>
      </c>
      <c r="V249" s="96">
        <f t="shared" si="75"/>
        <v>5.9966709222152383</v>
      </c>
      <c r="W249" s="96">
        <f t="shared" si="75"/>
        <v>0.23543658314708199</v>
      </c>
      <c r="X249" s="96">
        <f t="shared" si="75"/>
        <v>20.459096174599928</v>
      </c>
      <c r="Y249" s="96">
        <f t="shared" si="75"/>
        <v>10.11745119033386</v>
      </c>
      <c r="Z249" s="96">
        <f t="shared" si="75"/>
        <v>25.322733302097618</v>
      </c>
      <c r="AA249" s="96">
        <f t="shared" si="75"/>
        <v>7.2258145874502384</v>
      </c>
      <c r="AB249" s="96">
        <f t="shared" si="75"/>
        <v>5.2134500869815605</v>
      </c>
      <c r="AC249" s="96">
        <f t="shared" si="69"/>
        <v>5.0739894594591144</v>
      </c>
      <c r="AD249" s="96">
        <f t="shared" si="75"/>
        <v>5.770489288152846</v>
      </c>
      <c r="AE249" s="96">
        <f t="shared" si="75"/>
        <v>3.4468730830851841</v>
      </c>
      <c r="AF249" s="96">
        <f t="shared" si="75"/>
        <v>6.2847039072138982</v>
      </c>
      <c r="AG249" s="96">
        <f t="shared" si="75"/>
        <v>5.9982261860819772</v>
      </c>
      <c r="AH249" s="96">
        <f t="shared" si="75"/>
        <v>0</v>
      </c>
      <c r="AI249" s="96">
        <f t="shared" si="75"/>
        <v>7.6359199975724437</v>
      </c>
      <c r="AJ249" s="386">
        <f t="shared" si="70"/>
        <v>3.0370448554762652</v>
      </c>
    </row>
    <row r="250" spans="2:36" x14ac:dyDescent="0.25">
      <c r="B250" s="15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22"/>
      <c r="Y250" s="22"/>
      <c r="Z250" s="22"/>
      <c r="AA250" s="22"/>
      <c r="AB250" s="22"/>
      <c r="AC250" s="22"/>
      <c r="AD250" s="22"/>
      <c r="AE250" s="22"/>
      <c r="AF250" s="22"/>
      <c r="AG250" s="22"/>
      <c r="AH250" s="22"/>
      <c r="AI250" s="22"/>
      <c r="AJ250" s="383"/>
    </row>
    <row r="251" spans="2:36" s="479" customFormat="1" hidden="1" x14ac:dyDescent="0.25">
      <c r="B251" s="476" t="s">
        <v>1044</v>
      </c>
      <c r="C251" s="476" t="s">
        <v>1332</v>
      </c>
      <c r="D251" s="477" t="e">
        <f t="shared" ref="D251:D256" si="76">IF((D36+D106+D177)=0,0,((D106+D177)/(D36+D106+D177)))*100</f>
        <v>#REF!</v>
      </c>
      <c r="E251" s="477" t="e">
        <f t="shared" ref="E251:AI251" si="77">IF((E36+E106+E177)=0,0,((E106+E177)/(E36+E106+E177)))*100</f>
        <v>#REF!</v>
      </c>
      <c r="F251" s="477" t="e">
        <f t="shared" si="77"/>
        <v>#REF!</v>
      </c>
      <c r="G251" s="477" t="e">
        <f t="shared" si="77"/>
        <v>#REF!</v>
      </c>
      <c r="H251" s="477" t="e">
        <f t="shared" si="77"/>
        <v>#REF!</v>
      </c>
      <c r="I251" s="477" t="e">
        <f t="shared" si="77"/>
        <v>#REF!</v>
      </c>
      <c r="J251" s="477" t="e">
        <f t="shared" si="77"/>
        <v>#REF!</v>
      </c>
      <c r="K251" s="477" t="e">
        <f t="shared" si="77"/>
        <v>#REF!</v>
      </c>
      <c r="L251" s="477" t="e">
        <f t="shared" ref="L251:L256" si="78">IF((L36+L106+L177)=0,0,((L106+L177)/(L36+L106+L177)))*100</f>
        <v>#REF!</v>
      </c>
      <c r="M251" s="477" t="e">
        <f t="shared" si="77"/>
        <v>#REF!</v>
      </c>
      <c r="N251" s="477" t="e">
        <f t="shared" si="77"/>
        <v>#REF!</v>
      </c>
      <c r="O251" s="477" t="e">
        <f t="shared" si="77"/>
        <v>#REF!</v>
      </c>
      <c r="P251" s="477" t="e">
        <f t="shared" si="77"/>
        <v>#REF!</v>
      </c>
      <c r="Q251" s="477" t="e">
        <f t="shared" si="77"/>
        <v>#REF!</v>
      </c>
      <c r="R251" s="477" t="e">
        <f t="shared" si="77"/>
        <v>#REF!</v>
      </c>
      <c r="S251" s="477" t="e">
        <f t="shared" ref="S251:S256" si="79">IF((S36+S106+S177)=0,0,((S106+S177)/(S36+S106+S177)))*100</f>
        <v>#REF!</v>
      </c>
      <c r="T251" s="477" t="e">
        <f t="shared" si="77"/>
        <v>#REF!</v>
      </c>
      <c r="U251" s="477" t="e">
        <f t="shared" si="77"/>
        <v>#REF!</v>
      </c>
      <c r="V251" s="477" t="e">
        <f t="shared" si="77"/>
        <v>#REF!</v>
      </c>
      <c r="W251" s="477" t="e">
        <f t="shared" si="77"/>
        <v>#REF!</v>
      </c>
      <c r="X251" s="477" t="e">
        <f t="shared" si="77"/>
        <v>#REF!</v>
      </c>
      <c r="Y251" s="477" t="e">
        <f t="shared" si="77"/>
        <v>#REF!</v>
      </c>
      <c r="Z251" s="477" t="e">
        <f t="shared" si="77"/>
        <v>#REF!</v>
      </c>
      <c r="AA251" s="477" t="e">
        <f t="shared" si="77"/>
        <v>#REF!</v>
      </c>
      <c r="AB251" s="477" t="e">
        <f t="shared" si="77"/>
        <v>#REF!</v>
      </c>
      <c r="AC251" s="477" t="e">
        <f t="shared" ref="AC251:AC256" si="80">IF((AC36+AC106+AC177)=0,0,((AC106+AC177)/(AC36+AC106+AC177)))*100</f>
        <v>#REF!</v>
      </c>
      <c r="AD251" s="477" t="e">
        <f t="shared" si="77"/>
        <v>#REF!</v>
      </c>
      <c r="AE251" s="477" t="e">
        <f t="shared" si="77"/>
        <v>#REF!</v>
      </c>
      <c r="AF251" s="477" t="e">
        <f t="shared" si="77"/>
        <v>#REF!</v>
      </c>
      <c r="AG251" s="477" t="e">
        <f t="shared" si="77"/>
        <v>#REF!</v>
      </c>
      <c r="AH251" s="477" t="e">
        <f t="shared" si="77"/>
        <v>#REF!</v>
      </c>
      <c r="AI251" s="477" t="e">
        <f t="shared" si="77"/>
        <v>#REF!</v>
      </c>
      <c r="AJ251" s="478" t="e">
        <f t="shared" ref="AJ251:AJ256" si="81">IF((AJ36+AJ106+AJ177)=0,0,((AJ106+AJ177)/(AJ36+AJ106+AJ177)))*100</f>
        <v>#REF!</v>
      </c>
    </row>
    <row r="252" spans="2:36" s="437" customFormat="1" hidden="1" x14ac:dyDescent="0.25">
      <c r="B252" s="436"/>
      <c r="C252" s="506" t="s">
        <v>623</v>
      </c>
      <c r="D252" s="511" t="e">
        <f t="shared" si="76"/>
        <v>#REF!</v>
      </c>
      <c r="E252" s="511" t="e">
        <f t="shared" ref="E252:AI252" si="82">IF((E37+E107+E178)=0,0,((E107+E178)/(E37+E107+E178)))*100</f>
        <v>#REF!</v>
      </c>
      <c r="F252" s="511" t="e">
        <f t="shared" si="82"/>
        <v>#REF!</v>
      </c>
      <c r="G252" s="511" t="e">
        <f t="shared" si="82"/>
        <v>#REF!</v>
      </c>
      <c r="H252" s="511" t="e">
        <f t="shared" si="82"/>
        <v>#REF!</v>
      </c>
      <c r="I252" s="511" t="e">
        <f t="shared" si="82"/>
        <v>#REF!</v>
      </c>
      <c r="J252" s="511" t="e">
        <f t="shared" si="82"/>
        <v>#REF!</v>
      </c>
      <c r="K252" s="511" t="e">
        <f t="shared" si="82"/>
        <v>#REF!</v>
      </c>
      <c r="L252" s="511" t="e">
        <f t="shared" si="78"/>
        <v>#REF!</v>
      </c>
      <c r="M252" s="511" t="e">
        <f t="shared" si="82"/>
        <v>#REF!</v>
      </c>
      <c r="N252" s="511" t="e">
        <f t="shared" si="82"/>
        <v>#REF!</v>
      </c>
      <c r="O252" s="511" t="e">
        <f t="shared" si="82"/>
        <v>#REF!</v>
      </c>
      <c r="P252" s="511" t="e">
        <f t="shared" si="82"/>
        <v>#REF!</v>
      </c>
      <c r="Q252" s="511" t="e">
        <f t="shared" si="82"/>
        <v>#REF!</v>
      </c>
      <c r="R252" s="511" t="e">
        <f t="shared" si="82"/>
        <v>#REF!</v>
      </c>
      <c r="S252" s="511" t="e">
        <f t="shared" si="79"/>
        <v>#REF!</v>
      </c>
      <c r="T252" s="511" t="e">
        <f t="shared" si="82"/>
        <v>#REF!</v>
      </c>
      <c r="U252" s="511" t="e">
        <f t="shared" si="82"/>
        <v>#REF!</v>
      </c>
      <c r="V252" s="511" t="e">
        <f t="shared" si="82"/>
        <v>#REF!</v>
      </c>
      <c r="W252" s="511" t="e">
        <f t="shared" si="82"/>
        <v>#REF!</v>
      </c>
      <c r="X252" s="511" t="e">
        <f t="shared" si="82"/>
        <v>#REF!</v>
      </c>
      <c r="Y252" s="511" t="e">
        <f t="shared" si="82"/>
        <v>#REF!</v>
      </c>
      <c r="Z252" s="511" t="e">
        <f t="shared" si="82"/>
        <v>#REF!</v>
      </c>
      <c r="AA252" s="511" t="e">
        <f t="shared" si="82"/>
        <v>#REF!</v>
      </c>
      <c r="AB252" s="511" t="e">
        <f t="shared" si="82"/>
        <v>#REF!</v>
      </c>
      <c r="AC252" s="511" t="e">
        <f t="shared" si="80"/>
        <v>#REF!</v>
      </c>
      <c r="AD252" s="511" t="e">
        <f t="shared" si="82"/>
        <v>#REF!</v>
      </c>
      <c r="AE252" s="511" t="e">
        <f t="shared" si="82"/>
        <v>#REF!</v>
      </c>
      <c r="AF252" s="511" t="e">
        <f t="shared" si="82"/>
        <v>#REF!</v>
      </c>
      <c r="AG252" s="511" t="e">
        <f t="shared" si="82"/>
        <v>#REF!</v>
      </c>
      <c r="AH252" s="511" t="e">
        <f t="shared" si="82"/>
        <v>#REF!</v>
      </c>
      <c r="AI252" s="511" t="e">
        <f t="shared" si="82"/>
        <v>#REF!</v>
      </c>
      <c r="AJ252" s="512" t="e">
        <f t="shared" si="81"/>
        <v>#REF!</v>
      </c>
    </row>
    <row r="253" spans="2:36" s="437" customFormat="1" hidden="1" x14ac:dyDescent="0.25">
      <c r="B253" s="436"/>
      <c r="C253" s="506" t="s">
        <v>625</v>
      </c>
      <c r="D253" s="511" t="e">
        <f t="shared" si="76"/>
        <v>#REF!</v>
      </c>
      <c r="E253" s="511" t="e">
        <f t="shared" ref="E253:AI253" si="83">IF((E38+E108+E179)=0,0,((E108+E179)/(E38+E108+E179)))*100</f>
        <v>#REF!</v>
      </c>
      <c r="F253" s="511" t="e">
        <f t="shared" si="83"/>
        <v>#REF!</v>
      </c>
      <c r="G253" s="511" t="e">
        <f t="shared" si="83"/>
        <v>#REF!</v>
      </c>
      <c r="H253" s="511" t="e">
        <f t="shared" si="83"/>
        <v>#REF!</v>
      </c>
      <c r="I253" s="511" t="e">
        <f t="shared" si="83"/>
        <v>#REF!</v>
      </c>
      <c r="J253" s="511" t="e">
        <f t="shared" si="83"/>
        <v>#REF!</v>
      </c>
      <c r="K253" s="511" t="e">
        <f t="shared" si="83"/>
        <v>#REF!</v>
      </c>
      <c r="L253" s="511" t="e">
        <f t="shared" si="78"/>
        <v>#REF!</v>
      </c>
      <c r="M253" s="511" t="e">
        <f t="shared" si="83"/>
        <v>#REF!</v>
      </c>
      <c r="N253" s="511" t="e">
        <f t="shared" si="83"/>
        <v>#REF!</v>
      </c>
      <c r="O253" s="511" t="e">
        <f t="shared" si="83"/>
        <v>#REF!</v>
      </c>
      <c r="P253" s="511" t="e">
        <f t="shared" si="83"/>
        <v>#REF!</v>
      </c>
      <c r="Q253" s="511" t="e">
        <f t="shared" si="83"/>
        <v>#REF!</v>
      </c>
      <c r="R253" s="511" t="e">
        <f t="shared" si="83"/>
        <v>#REF!</v>
      </c>
      <c r="S253" s="511" t="e">
        <f t="shared" si="79"/>
        <v>#REF!</v>
      </c>
      <c r="T253" s="511" t="e">
        <f t="shared" si="83"/>
        <v>#REF!</v>
      </c>
      <c r="U253" s="511" t="e">
        <f t="shared" si="83"/>
        <v>#REF!</v>
      </c>
      <c r="V253" s="511" t="e">
        <f t="shared" si="83"/>
        <v>#REF!</v>
      </c>
      <c r="W253" s="511" t="e">
        <f t="shared" si="83"/>
        <v>#REF!</v>
      </c>
      <c r="X253" s="511" t="e">
        <f t="shared" si="83"/>
        <v>#REF!</v>
      </c>
      <c r="Y253" s="511" t="e">
        <f t="shared" si="83"/>
        <v>#REF!</v>
      </c>
      <c r="Z253" s="511" t="e">
        <f t="shared" si="83"/>
        <v>#REF!</v>
      </c>
      <c r="AA253" s="511" t="e">
        <f t="shared" si="83"/>
        <v>#REF!</v>
      </c>
      <c r="AB253" s="511" t="e">
        <f t="shared" si="83"/>
        <v>#REF!</v>
      </c>
      <c r="AC253" s="511" t="e">
        <f t="shared" si="80"/>
        <v>#REF!</v>
      </c>
      <c r="AD253" s="511" t="e">
        <f t="shared" si="83"/>
        <v>#REF!</v>
      </c>
      <c r="AE253" s="511" t="e">
        <f t="shared" si="83"/>
        <v>#REF!</v>
      </c>
      <c r="AF253" s="511" t="e">
        <f t="shared" si="83"/>
        <v>#REF!</v>
      </c>
      <c r="AG253" s="511" t="e">
        <f t="shared" si="83"/>
        <v>#REF!</v>
      </c>
      <c r="AH253" s="511" t="e">
        <f t="shared" si="83"/>
        <v>#REF!</v>
      </c>
      <c r="AI253" s="511" t="e">
        <f t="shared" si="83"/>
        <v>#REF!</v>
      </c>
      <c r="AJ253" s="512" t="e">
        <f t="shared" si="81"/>
        <v>#REF!</v>
      </c>
    </row>
    <row r="254" spans="2:36" s="437" customFormat="1" hidden="1" x14ac:dyDescent="0.25">
      <c r="B254" s="436"/>
      <c r="C254" s="506" t="s">
        <v>627</v>
      </c>
      <c r="D254" s="511" t="e">
        <f t="shared" si="76"/>
        <v>#REF!</v>
      </c>
      <c r="E254" s="511" t="e">
        <f t="shared" ref="E254:AI254" si="84">IF((E39+E109+E180)=0,0,((E109+E180)/(E39+E109+E180)))*100</f>
        <v>#REF!</v>
      </c>
      <c r="F254" s="511" t="e">
        <f t="shared" si="84"/>
        <v>#REF!</v>
      </c>
      <c r="G254" s="511" t="e">
        <f t="shared" si="84"/>
        <v>#REF!</v>
      </c>
      <c r="H254" s="511" t="e">
        <f t="shared" si="84"/>
        <v>#REF!</v>
      </c>
      <c r="I254" s="511" t="e">
        <f t="shared" si="84"/>
        <v>#REF!</v>
      </c>
      <c r="J254" s="511" t="e">
        <f t="shared" si="84"/>
        <v>#REF!</v>
      </c>
      <c r="K254" s="511" t="e">
        <f t="shared" si="84"/>
        <v>#REF!</v>
      </c>
      <c r="L254" s="511" t="e">
        <f t="shared" si="78"/>
        <v>#REF!</v>
      </c>
      <c r="M254" s="511" t="e">
        <f t="shared" si="84"/>
        <v>#REF!</v>
      </c>
      <c r="N254" s="511" t="e">
        <f t="shared" si="84"/>
        <v>#REF!</v>
      </c>
      <c r="O254" s="511" t="e">
        <f t="shared" si="84"/>
        <v>#REF!</v>
      </c>
      <c r="P254" s="511" t="e">
        <f t="shared" si="84"/>
        <v>#REF!</v>
      </c>
      <c r="Q254" s="511" t="e">
        <f t="shared" si="84"/>
        <v>#REF!</v>
      </c>
      <c r="R254" s="511" t="e">
        <f t="shared" si="84"/>
        <v>#REF!</v>
      </c>
      <c r="S254" s="511" t="e">
        <f t="shared" si="79"/>
        <v>#REF!</v>
      </c>
      <c r="T254" s="511" t="e">
        <f t="shared" si="84"/>
        <v>#REF!</v>
      </c>
      <c r="U254" s="511" t="e">
        <f t="shared" si="84"/>
        <v>#REF!</v>
      </c>
      <c r="V254" s="511" t="e">
        <f t="shared" si="84"/>
        <v>#REF!</v>
      </c>
      <c r="W254" s="511" t="e">
        <f t="shared" si="84"/>
        <v>#REF!</v>
      </c>
      <c r="X254" s="511" t="e">
        <f t="shared" si="84"/>
        <v>#REF!</v>
      </c>
      <c r="Y254" s="511" t="e">
        <f t="shared" si="84"/>
        <v>#REF!</v>
      </c>
      <c r="Z254" s="511" t="e">
        <f t="shared" si="84"/>
        <v>#REF!</v>
      </c>
      <c r="AA254" s="511" t="e">
        <f t="shared" si="84"/>
        <v>#REF!</v>
      </c>
      <c r="AB254" s="511" t="e">
        <f t="shared" si="84"/>
        <v>#REF!</v>
      </c>
      <c r="AC254" s="511" t="e">
        <f t="shared" si="80"/>
        <v>#REF!</v>
      </c>
      <c r="AD254" s="511" t="e">
        <f t="shared" si="84"/>
        <v>#REF!</v>
      </c>
      <c r="AE254" s="511" t="e">
        <f t="shared" si="84"/>
        <v>#REF!</v>
      </c>
      <c r="AF254" s="511" t="e">
        <f t="shared" si="84"/>
        <v>#REF!</v>
      </c>
      <c r="AG254" s="511" t="e">
        <f t="shared" si="84"/>
        <v>#REF!</v>
      </c>
      <c r="AH254" s="511" t="e">
        <f t="shared" si="84"/>
        <v>#REF!</v>
      </c>
      <c r="AI254" s="511" t="e">
        <f t="shared" si="84"/>
        <v>#REF!</v>
      </c>
      <c r="AJ254" s="512" t="e">
        <f t="shared" si="81"/>
        <v>#REF!</v>
      </c>
    </row>
    <row r="255" spans="2:36" s="437" customFormat="1" hidden="1" x14ac:dyDescent="0.25">
      <c r="B255" s="436"/>
      <c r="C255" s="506" t="s">
        <v>629</v>
      </c>
      <c r="D255" s="511" t="e">
        <f t="shared" si="76"/>
        <v>#REF!</v>
      </c>
      <c r="E255" s="511" t="e">
        <f t="shared" ref="E255:AI255" si="85">IF((E40+E110+E181)=0,0,((E110+E181)/(E40+E110+E181)))*100</f>
        <v>#REF!</v>
      </c>
      <c r="F255" s="511" t="e">
        <f t="shared" si="85"/>
        <v>#REF!</v>
      </c>
      <c r="G255" s="511" t="e">
        <f t="shared" si="85"/>
        <v>#REF!</v>
      </c>
      <c r="H255" s="511" t="e">
        <f t="shared" si="85"/>
        <v>#REF!</v>
      </c>
      <c r="I255" s="511" t="e">
        <f t="shared" si="85"/>
        <v>#REF!</v>
      </c>
      <c r="J255" s="511" t="e">
        <f t="shared" si="85"/>
        <v>#REF!</v>
      </c>
      <c r="K255" s="511" t="e">
        <f t="shared" si="85"/>
        <v>#REF!</v>
      </c>
      <c r="L255" s="511" t="e">
        <f t="shared" si="78"/>
        <v>#REF!</v>
      </c>
      <c r="M255" s="511" t="e">
        <f t="shared" si="85"/>
        <v>#REF!</v>
      </c>
      <c r="N255" s="511" t="e">
        <f t="shared" si="85"/>
        <v>#REF!</v>
      </c>
      <c r="O255" s="511" t="e">
        <f t="shared" si="85"/>
        <v>#REF!</v>
      </c>
      <c r="P255" s="511" t="e">
        <f t="shared" si="85"/>
        <v>#REF!</v>
      </c>
      <c r="Q255" s="511" t="e">
        <f t="shared" si="85"/>
        <v>#REF!</v>
      </c>
      <c r="R255" s="511" t="e">
        <f t="shared" si="85"/>
        <v>#REF!</v>
      </c>
      <c r="S255" s="511" t="e">
        <f t="shared" si="79"/>
        <v>#REF!</v>
      </c>
      <c r="T255" s="511" t="e">
        <f t="shared" si="85"/>
        <v>#REF!</v>
      </c>
      <c r="U255" s="511" t="e">
        <f t="shared" si="85"/>
        <v>#REF!</v>
      </c>
      <c r="V255" s="511" t="e">
        <f t="shared" si="85"/>
        <v>#REF!</v>
      </c>
      <c r="W255" s="511" t="e">
        <f t="shared" si="85"/>
        <v>#REF!</v>
      </c>
      <c r="X255" s="511" t="e">
        <f t="shared" si="85"/>
        <v>#REF!</v>
      </c>
      <c r="Y255" s="511" t="e">
        <f t="shared" si="85"/>
        <v>#REF!</v>
      </c>
      <c r="Z255" s="511" t="e">
        <f t="shared" si="85"/>
        <v>#REF!</v>
      </c>
      <c r="AA255" s="511" t="e">
        <f t="shared" si="85"/>
        <v>#REF!</v>
      </c>
      <c r="AB255" s="511" t="e">
        <f t="shared" si="85"/>
        <v>#REF!</v>
      </c>
      <c r="AC255" s="511" t="e">
        <f t="shared" si="80"/>
        <v>#REF!</v>
      </c>
      <c r="AD255" s="511" t="e">
        <f t="shared" si="85"/>
        <v>#REF!</v>
      </c>
      <c r="AE255" s="511" t="e">
        <f t="shared" si="85"/>
        <v>#REF!</v>
      </c>
      <c r="AF255" s="511" t="e">
        <f t="shared" si="85"/>
        <v>#REF!</v>
      </c>
      <c r="AG255" s="511" t="e">
        <f t="shared" si="85"/>
        <v>#REF!</v>
      </c>
      <c r="AH255" s="511" t="e">
        <f t="shared" si="85"/>
        <v>#REF!</v>
      </c>
      <c r="AI255" s="511" t="e">
        <f t="shared" si="85"/>
        <v>#REF!</v>
      </c>
      <c r="AJ255" s="512" t="e">
        <f t="shared" si="81"/>
        <v>#REF!</v>
      </c>
    </row>
    <row r="256" spans="2:36" s="437" customFormat="1" hidden="1" x14ac:dyDescent="0.25">
      <c r="B256" s="436"/>
      <c r="C256" s="506" t="s">
        <v>631</v>
      </c>
      <c r="D256" s="511" t="e">
        <f t="shared" si="76"/>
        <v>#REF!</v>
      </c>
      <c r="E256" s="511" t="e">
        <f t="shared" ref="E256:AI256" si="86">IF((E41+E111+E182)=0,0,((E111+E182)/(E41+E111+E182)))*100</f>
        <v>#REF!</v>
      </c>
      <c r="F256" s="511" t="e">
        <f t="shared" si="86"/>
        <v>#REF!</v>
      </c>
      <c r="G256" s="511" t="e">
        <f t="shared" si="86"/>
        <v>#REF!</v>
      </c>
      <c r="H256" s="511" t="e">
        <f t="shared" si="86"/>
        <v>#REF!</v>
      </c>
      <c r="I256" s="511" t="e">
        <f t="shared" si="86"/>
        <v>#REF!</v>
      </c>
      <c r="J256" s="511" t="e">
        <f t="shared" si="86"/>
        <v>#REF!</v>
      </c>
      <c r="K256" s="511" t="e">
        <f t="shared" si="86"/>
        <v>#REF!</v>
      </c>
      <c r="L256" s="511" t="e">
        <f t="shared" si="78"/>
        <v>#REF!</v>
      </c>
      <c r="M256" s="511" t="e">
        <f t="shared" si="86"/>
        <v>#REF!</v>
      </c>
      <c r="N256" s="511" t="e">
        <f t="shared" si="86"/>
        <v>#REF!</v>
      </c>
      <c r="O256" s="511" t="e">
        <f t="shared" si="86"/>
        <v>#REF!</v>
      </c>
      <c r="P256" s="511" t="e">
        <f t="shared" si="86"/>
        <v>#REF!</v>
      </c>
      <c r="Q256" s="511" t="e">
        <f t="shared" si="86"/>
        <v>#REF!</v>
      </c>
      <c r="R256" s="511" t="e">
        <f t="shared" si="86"/>
        <v>#REF!</v>
      </c>
      <c r="S256" s="511" t="e">
        <f t="shared" si="79"/>
        <v>#REF!</v>
      </c>
      <c r="T256" s="511" t="e">
        <f t="shared" si="86"/>
        <v>#REF!</v>
      </c>
      <c r="U256" s="511" t="e">
        <f t="shared" si="86"/>
        <v>#REF!</v>
      </c>
      <c r="V256" s="511" t="e">
        <f t="shared" si="86"/>
        <v>#REF!</v>
      </c>
      <c r="W256" s="511" t="e">
        <f t="shared" si="86"/>
        <v>#REF!</v>
      </c>
      <c r="X256" s="511" t="e">
        <f t="shared" si="86"/>
        <v>#REF!</v>
      </c>
      <c r="Y256" s="511" t="e">
        <f t="shared" si="86"/>
        <v>#REF!</v>
      </c>
      <c r="Z256" s="511" t="e">
        <f t="shared" si="86"/>
        <v>#REF!</v>
      </c>
      <c r="AA256" s="511" t="e">
        <f t="shared" si="86"/>
        <v>#REF!</v>
      </c>
      <c r="AB256" s="511" t="e">
        <f t="shared" si="86"/>
        <v>#REF!</v>
      </c>
      <c r="AC256" s="511" t="e">
        <f t="shared" si="80"/>
        <v>#REF!</v>
      </c>
      <c r="AD256" s="511" t="e">
        <f t="shared" si="86"/>
        <v>#REF!</v>
      </c>
      <c r="AE256" s="511" t="e">
        <f t="shared" si="86"/>
        <v>#REF!</v>
      </c>
      <c r="AF256" s="511" t="e">
        <f t="shared" si="86"/>
        <v>#REF!</v>
      </c>
      <c r="AG256" s="511" t="e">
        <f t="shared" si="86"/>
        <v>#REF!</v>
      </c>
      <c r="AH256" s="511" t="e">
        <f t="shared" si="86"/>
        <v>#REF!</v>
      </c>
      <c r="AI256" s="511" t="e">
        <f t="shared" si="86"/>
        <v>#REF!</v>
      </c>
      <c r="AJ256" s="512" t="e">
        <f t="shared" si="81"/>
        <v>#REF!</v>
      </c>
    </row>
    <row r="257" spans="2:36" hidden="1" x14ac:dyDescent="0.25">
      <c r="B257" s="15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22"/>
      <c r="Y257" s="22"/>
      <c r="Z257" s="22"/>
      <c r="AA257" s="22"/>
      <c r="AB257" s="22"/>
      <c r="AC257" s="22"/>
      <c r="AD257" s="22"/>
      <c r="AE257" s="22"/>
      <c r="AF257" s="22"/>
      <c r="AG257" s="22"/>
      <c r="AH257" s="22"/>
      <c r="AI257" s="22"/>
      <c r="AJ257" s="383"/>
    </row>
    <row r="258" spans="2:36" s="479" customFormat="1" hidden="1" x14ac:dyDescent="0.25">
      <c r="B258" s="476" t="s">
        <v>1045</v>
      </c>
      <c r="C258" s="476" t="s">
        <v>1332</v>
      </c>
      <c r="D258" s="477" t="e">
        <f t="shared" ref="D258:D263" si="87">IF((D43+D113+D184)=0,0,((D113+D184)/(D43+D113+D184)))*100</f>
        <v>#REF!</v>
      </c>
      <c r="E258" s="477" t="e">
        <f t="shared" ref="E258:AI258" si="88">IF((E43+E113+E184)=0,0,((E113+E184)/(E43+E113+E184)))*100</f>
        <v>#REF!</v>
      </c>
      <c r="F258" s="477" t="e">
        <f t="shared" si="88"/>
        <v>#REF!</v>
      </c>
      <c r="G258" s="477" t="e">
        <f t="shared" si="88"/>
        <v>#REF!</v>
      </c>
      <c r="H258" s="477" t="e">
        <f t="shared" si="88"/>
        <v>#REF!</v>
      </c>
      <c r="I258" s="477" t="e">
        <f t="shared" si="88"/>
        <v>#REF!</v>
      </c>
      <c r="J258" s="477" t="e">
        <f t="shared" si="88"/>
        <v>#REF!</v>
      </c>
      <c r="K258" s="477" t="e">
        <f t="shared" si="88"/>
        <v>#REF!</v>
      </c>
      <c r="L258" s="477" t="e">
        <f t="shared" ref="L258:L263" si="89">IF((L43+L113+L184)=0,0,((L113+L184)/(L43+L113+L184)))*100</f>
        <v>#REF!</v>
      </c>
      <c r="M258" s="477" t="e">
        <f t="shared" si="88"/>
        <v>#REF!</v>
      </c>
      <c r="N258" s="477" t="e">
        <f t="shared" si="88"/>
        <v>#REF!</v>
      </c>
      <c r="O258" s="477" t="e">
        <f t="shared" si="88"/>
        <v>#REF!</v>
      </c>
      <c r="P258" s="477" t="e">
        <f t="shared" si="88"/>
        <v>#REF!</v>
      </c>
      <c r="Q258" s="477" t="e">
        <f t="shared" si="88"/>
        <v>#REF!</v>
      </c>
      <c r="R258" s="477" t="e">
        <f t="shared" si="88"/>
        <v>#REF!</v>
      </c>
      <c r="S258" s="477" t="e">
        <f t="shared" ref="S258:S263" si="90">IF((S43+S113+S184)=0,0,((S113+S184)/(S43+S113+S184)))*100</f>
        <v>#REF!</v>
      </c>
      <c r="T258" s="477" t="e">
        <f t="shared" si="88"/>
        <v>#REF!</v>
      </c>
      <c r="U258" s="477" t="e">
        <f t="shared" si="88"/>
        <v>#REF!</v>
      </c>
      <c r="V258" s="477" t="e">
        <f t="shared" si="88"/>
        <v>#REF!</v>
      </c>
      <c r="W258" s="477" t="e">
        <f t="shared" si="88"/>
        <v>#REF!</v>
      </c>
      <c r="X258" s="477" t="e">
        <f t="shared" si="88"/>
        <v>#REF!</v>
      </c>
      <c r="Y258" s="477" t="e">
        <f t="shared" si="88"/>
        <v>#REF!</v>
      </c>
      <c r="Z258" s="477" t="e">
        <f t="shared" si="88"/>
        <v>#REF!</v>
      </c>
      <c r="AA258" s="477" t="e">
        <f t="shared" si="88"/>
        <v>#REF!</v>
      </c>
      <c r="AB258" s="477" t="e">
        <f t="shared" si="88"/>
        <v>#REF!</v>
      </c>
      <c r="AC258" s="477" t="e">
        <f t="shared" ref="AC258:AC263" si="91">IF((AC43+AC113+AC184)=0,0,((AC113+AC184)/(AC43+AC113+AC184)))*100</f>
        <v>#REF!</v>
      </c>
      <c r="AD258" s="477" t="e">
        <f t="shared" si="88"/>
        <v>#REF!</v>
      </c>
      <c r="AE258" s="477" t="e">
        <f t="shared" si="88"/>
        <v>#REF!</v>
      </c>
      <c r="AF258" s="477" t="e">
        <f t="shared" si="88"/>
        <v>#REF!</v>
      </c>
      <c r="AG258" s="477" t="e">
        <f t="shared" si="88"/>
        <v>#REF!</v>
      </c>
      <c r="AH258" s="477" t="e">
        <f t="shared" si="88"/>
        <v>#REF!</v>
      </c>
      <c r="AI258" s="477" t="e">
        <f t="shared" si="88"/>
        <v>#REF!</v>
      </c>
      <c r="AJ258" s="478" t="e">
        <f t="shared" ref="AJ258:AJ263" si="92">IF((AJ43+AJ113+AJ184)=0,0,((AJ113+AJ184)/(AJ43+AJ113+AJ184)))*100</f>
        <v>#REF!</v>
      </c>
    </row>
    <row r="259" spans="2:36" s="437" customFormat="1" hidden="1" x14ac:dyDescent="0.25">
      <c r="B259" s="436"/>
      <c r="C259" s="506" t="s">
        <v>623</v>
      </c>
      <c r="D259" s="511" t="e">
        <f t="shared" si="87"/>
        <v>#REF!</v>
      </c>
      <c r="E259" s="511" t="e">
        <f t="shared" ref="E259:AI259" si="93">IF((E44+E114+E185)=0,0,((E114+E185)/(E44+E114+E185)))*100</f>
        <v>#REF!</v>
      </c>
      <c r="F259" s="511" t="e">
        <f t="shared" si="93"/>
        <v>#REF!</v>
      </c>
      <c r="G259" s="511" t="e">
        <f t="shared" si="93"/>
        <v>#REF!</v>
      </c>
      <c r="H259" s="511" t="e">
        <f t="shared" si="93"/>
        <v>#REF!</v>
      </c>
      <c r="I259" s="511" t="e">
        <f t="shared" si="93"/>
        <v>#REF!</v>
      </c>
      <c r="J259" s="511" t="e">
        <f t="shared" si="93"/>
        <v>#REF!</v>
      </c>
      <c r="K259" s="511" t="e">
        <f t="shared" si="93"/>
        <v>#REF!</v>
      </c>
      <c r="L259" s="511" t="e">
        <f t="shared" si="89"/>
        <v>#REF!</v>
      </c>
      <c r="M259" s="511" t="e">
        <f t="shared" si="93"/>
        <v>#REF!</v>
      </c>
      <c r="N259" s="511" t="e">
        <f t="shared" si="93"/>
        <v>#REF!</v>
      </c>
      <c r="O259" s="511" t="e">
        <f t="shared" si="93"/>
        <v>#REF!</v>
      </c>
      <c r="P259" s="511" t="e">
        <f t="shared" si="93"/>
        <v>#REF!</v>
      </c>
      <c r="Q259" s="511" t="e">
        <f t="shared" si="93"/>
        <v>#REF!</v>
      </c>
      <c r="R259" s="511" t="e">
        <f t="shared" si="93"/>
        <v>#REF!</v>
      </c>
      <c r="S259" s="511" t="e">
        <f t="shared" si="90"/>
        <v>#REF!</v>
      </c>
      <c r="T259" s="511" t="e">
        <f t="shared" si="93"/>
        <v>#REF!</v>
      </c>
      <c r="U259" s="511" t="e">
        <f t="shared" si="93"/>
        <v>#REF!</v>
      </c>
      <c r="V259" s="511" t="e">
        <f t="shared" si="93"/>
        <v>#REF!</v>
      </c>
      <c r="W259" s="511" t="e">
        <f t="shared" si="93"/>
        <v>#REF!</v>
      </c>
      <c r="X259" s="511" t="e">
        <f t="shared" si="93"/>
        <v>#REF!</v>
      </c>
      <c r="Y259" s="511" t="e">
        <f t="shared" si="93"/>
        <v>#REF!</v>
      </c>
      <c r="Z259" s="511" t="e">
        <f t="shared" si="93"/>
        <v>#REF!</v>
      </c>
      <c r="AA259" s="511" t="e">
        <f t="shared" si="93"/>
        <v>#REF!</v>
      </c>
      <c r="AB259" s="511" t="e">
        <f t="shared" si="93"/>
        <v>#REF!</v>
      </c>
      <c r="AC259" s="511" t="e">
        <f t="shared" si="91"/>
        <v>#REF!</v>
      </c>
      <c r="AD259" s="511" t="e">
        <f t="shared" si="93"/>
        <v>#REF!</v>
      </c>
      <c r="AE259" s="511" t="e">
        <f t="shared" si="93"/>
        <v>#REF!</v>
      </c>
      <c r="AF259" s="511" t="e">
        <f t="shared" si="93"/>
        <v>#REF!</v>
      </c>
      <c r="AG259" s="511" t="e">
        <f t="shared" si="93"/>
        <v>#REF!</v>
      </c>
      <c r="AH259" s="511" t="e">
        <f t="shared" si="93"/>
        <v>#REF!</v>
      </c>
      <c r="AI259" s="511" t="e">
        <f t="shared" si="93"/>
        <v>#REF!</v>
      </c>
      <c r="AJ259" s="512" t="e">
        <f t="shared" si="92"/>
        <v>#REF!</v>
      </c>
    </row>
    <row r="260" spans="2:36" s="437" customFormat="1" hidden="1" x14ac:dyDescent="0.25">
      <c r="B260" s="436"/>
      <c r="C260" s="506" t="s">
        <v>625</v>
      </c>
      <c r="D260" s="511" t="e">
        <f t="shared" si="87"/>
        <v>#REF!</v>
      </c>
      <c r="E260" s="511" t="e">
        <f t="shared" ref="E260:AI260" si="94">IF((E45+E115+E186)=0,0,((E115+E186)/(E45+E115+E186)))*100</f>
        <v>#REF!</v>
      </c>
      <c r="F260" s="511" t="e">
        <f t="shared" si="94"/>
        <v>#REF!</v>
      </c>
      <c r="G260" s="511" t="e">
        <f t="shared" si="94"/>
        <v>#REF!</v>
      </c>
      <c r="H260" s="511" t="e">
        <f t="shared" si="94"/>
        <v>#REF!</v>
      </c>
      <c r="I260" s="511" t="e">
        <f t="shared" si="94"/>
        <v>#REF!</v>
      </c>
      <c r="J260" s="511" t="e">
        <f t="shared" si="94"/>
        <v>#REF!</v>
      </c>
      <c r="K260" s="511" t="e">
        <f t="shared" si="94"/>
        <v>#REF!</v>
      </c>
      <c r="L260" s="511" t="e">
        <f t="shared" si="89"/>
        <v>#REF!</v>
      </c>
      <c r="M260" s="511" t="e">
        <f t="shared" si="94"/>
        <v>#REF!</v>
      </c>
      <c r="N260" s="511" t="e">
        <f t="shared" si="94"/>
        <v>#REF!</v>
      </c>
      <c r="O260" s="511" t="e">
        <f t="shared" si="94"/>
        <v>#REF!</v>
      </c>
      <c r="P260" s="511" t="e">
        <f t="shared" si="94"/>
        <v>#REF!</v>
      </c>
      <c r="Q260" s="511" t="e">
        <f t="shared" si="94"/>
        <v>#REF!</v>
      </c>
      <c r="R260" s="511" t="e">
        <f t="shared" si="94"/>
        <v>#REF!</v>
      </c>
      <c r="S260" s="511" t="e">
        <f t="shared" si="90"/>
        <v>#REF!</v>
      </c>
      <c r="T260" s="511" t="e">
        <f t="shared" si="94"/>
        <v>#REF!</v>
      </c>
      <c r="U260" s="511" t="e">
        <f t="shared" si="94"/>
        <v>#REF!</v>
      </c>
      <c r="V260" s="511" t="e">
        <f t="shared" si="94"/>
        <v>#REF!</v>
      </c>
      <c r="W260" s="511" t="e">
        <f t="shared" si="94"/>
        <v>#REF!</v>
      </c>
      <c r="X260" s="511" t="e">
        <f t="shared" si="94"/>
        <v>#REF!</v>
      </c>
      <c r="Y260" s="511" t="e">
        <f t="shared" si="94"/>
        <v>#REF!</v>
      </c>
      <c r="Z260" s="511" t="e">
        <f t="shared" si="94"/>
        <v>#REF!</v>
      </c>
      <c r="AA260" s="511" t="e">
        <f t="shared" si="94"/>
        <v>#REF!</v>
      </c>
      <c r="AB260" s="511" t="e">
        <f t="shared" si="94"/>
        <v>#REF!</v>
      </c>
      <c r="AC260" s="511" t="e">
        <f t="shared" si="91"/>
        <v>#REF!</v>
      </c>
      <c r="AD260" s="511" t="e">
        <f t="shared" si="94"/>
        <v>#REF!</v>
      </c>
      <c r="AE260" s="511" t="e">
        <f t="shared" si="94"/>
        <v>#REF!</v>
      </c>
      <c r="AF260" s="511" t="e">
        <f t="shared" si="94"/>
        <v>#REF!</v>
      </c>
      <c r="AG260" s="511" t="e">
        <f t="shared" si="94"/>
        <v>#REF!</v>
      </c>
      <c r="AH260" s="511" t="e">
        <f t="shared" si="94"/>
        <v>#REF!</v>
      </c>
      <c r="AI260" s="511" t="e">
        <f t="shared" si="94"/>
        <v>#REF!</v>
      </c>
      <c r="AJ260" s="512" t="e">
        <f t="shared" si="92"/>
        <v>#REF!</v>
      </c>
    </row>
    <row r="261" spans="2:36" s="437" customFormat="1" hidden="1" x14ac:dyDescent="0.25">
      <c r="B261" s="436"/>
      <c r="C261" s="506" t="s">
        <v>627</v>
      </c>
      <c r="D261" s="511" t="e">
        <f t="shared" si="87"/>
        <v>#REF!</v>
      </c>
      <c r="E261" s="511" t="e">
        <f t="shared" ref="E261:AI261" si="95">IF((E46+E116+E187)=0,0,((E116+E187)/(E46+E116+E187)))*100</f>
        <v>#REF!</v>
      </c>
      <c r="F261" s="511" t="e">
        <f t="shared" si="95"/>
        <v>#REF!</v>
      </c>
      <c r="G261" s="511" t="e">
        <f t="shared" si="95"/>
        <v>#REF!</v>
      </c>
      <c r="H261" s="511" t="e">
        <f t="shared" si="95"/>
        <v>#REF!</v>
      </c>
      <c r="I261" s="511" t="e">
        <f t="shared" si="95"/>
        <v>#REF!</v>
      </c>
      <c r="J261" s="511" t="e">
        <f t="shared" si="95"/>
        <v>#REF!</v>
      </c>
      <c r="K261" s="511" t="e">
        <f t="shared" si="95"/>
        <v>#REF!</v>
      </c>
      <c r="L261" s="511" t="e">
        <f t="shared" si="89"/>
        <v>#REF!</v>
      </c>
      <c r="M261" s="511" t="e">
        <f t="shared" si="95"/>
        <v>#REF!</v>
      </c>
      <c r="N261" s="511" t="e">
        <f t="shared" si="95"/>
        <v>#REF!</v>
      </c>
      <c r="O261" s="511" t="e">
        <f t="shared" si="95"/>
        <v>#REF!</v>
      </c>
      <c r="P261" s="511" t="e">
        <f t="shared" si="95"/>
        <v>#REF!</v>
      </c>
      <c r="Q261" s="511" t="e">
        <f t="shared" si="95"/>
        <v>#REF!</v>
      </c>
      <c r="R261" s="511" t="e">
        <f t="shared" si="95"/>
        <v>#REF!</v>
      </c>
      <c r="S261" s="511" t="e">
        <f t="shared" si="90"/>
        <v>#REF!</v>
      </c>
      <c r="T261" s="511" t="e">
        <f t="shared" si="95"/>
        <v>#REF!</v>
      </c>
      <c r="U261" s="511" t="e">
        <f t="shared" si="95"/>
        <v>#REF!</v>
      </c>
      <c r="V261" s="511" t="e">
        <f t="shared" si="95"/>
        <v>#REF!</v>
      </c>
      <c r="W261" s="511" t="e">
        <f t="shared" si="95"/>
        <v>#REF!</v>
      </c>
      <c r="X261" s="511" t="e">
        <f t="shared" si="95"/>
        <v>#REF!</v>
      </c>
      <c r="Y261" s="511" t="e">
        <f t="shared" si="95"/>
        <v>#REF!</v>
      </c>
      <c r="Z261" s="511" t="e">
        <f t="shared" si="95"/>
        <v>#REF!</v>
      </c>
      <c r="AA261" s="511" t="e">
        <f t="shared" si="95"/>
        <v>#REF!</v>
      </c>
      <c r="AB261" s="511" t="e">
        <f t="shared" si="95"/>
        <v>#REF!</v>
      </c>
      <c r="AC261" s="511" t="e">
        <f t="shared" si="91"/>
        <v>#REF!</v>
      </c>
      <c r="AD261" s="511" t="e">
        <f t="shared" si="95"/>
        <v>#REF!</v>
      </c>
      <c r="AE261" s="511" t="e">
        <f t="shared" si="95"/>
        <v>#REF!</v>
      </c>
      <c r="AF261" s="511" t="e">
        <f t="shared" si="95"/>
        <v>#REF!</v>
      </c>
      <c r="AG261" s="511" t="e">
        <f t="shared" si="95"/>
        <v>#REF!</v>
      </c>
      <c r="AH261" s="511" t="e">
        <f t="shared" si="95"/>
        <v>#REF!</v>
      </c>
      <c r="AI261" s="511" t="e">
        <f t="shared" si="95"/>
        <v>#REF!</v>
      </c>
      <c r="AJ261" s="512" t="e">
        <f t="shared" si="92"/>
        <v>#REF!</v>
      </c>
    </row>
    <row r="262" spans="2:36" s="437" customFormat="1" hidden="1" x14ac:dyDescent="0.25">
      <c r="B262" s="436"/>
      <c r="C262" s="506" t="s">
        <v>629</v>
      </c>
      <c r="D262" s="511" t="e">
        <f t="shared" si="87"/>
        <v>#REF!</v>
      </c>
      <c r="E262" s="511" t="e">
        <f t="shared" ref="E262:AI262" si="96">IF((E47+E117+E188)=0,0,((E117+E188)/(E47+E117+E188)))*100</f>
        <v>#REF!</v>
      </c>
      <c r="F262" s="511" t="e">
        <f t="shared" si="96"/>
        <v>#REF!</v>
      </c>
      <c r="G262" s="511" t="e">
        <f t="shared" si="96"/>
        <v>#REF!</v>
      </c>
      <c r="H262" s="511" t="e">
        <f t="shared" si="96"/>
        <v>#REF!</v>
      </c>
      <c r="I262" s="511" t="e">
        <f t="shared" si="96"/>
        <v>#REF!</v>
      </c>
      <c r="J262" s="511" t="e">
        <f t="shared" si="96"/>
        <v>#REF!</v>
      </c>
      <c r="K262" s="511" t="e">
        <f t="shared" si="96"/>
        <v>#REF!</v>
      </c>
      <c r="L262" s="511" t="e">
        <f t="shared" si="89"/>
        <v>#REF!</v>
      </c>
      <c r="M262" s="511" t="e">
        <f t="shared" si="96"/>
        <v>#REF!</v>
      </c>
      <c r="N262" s="511" t="e">
        <f t="shared" si="96"/>
        <v>#REF!</v>
      </c>
      <c r="O262" s="511" t="e">
        <f t="shared" si="96"/>
        <v>#REF!</v>
      </c>
      <c r="P262" s="511" t="e">
        <f t="shared" si="96"/>
        <v>#REF!</v>
      </c>
      <c r="Q262" s="511" t="e">
        <f t="shared" si="96"/>
        <v>#REF!</v>
      </c>
      <c r="R262" s="511" t="e">
        <f t="shared" si="96"/>
        <v>#REF!</v>
      </c>
      <c r="S262" s="511" t="e">
        <f t="shared" si="90"/>
        <v>#REF!</v>
      </c>
      <c r="T262" s="511" t="e">
        <f t="shared" si="96"/>
        <v>#REF!</v>
      </c>
      <c r="U262" s="511" t="e">
        <f t="shared" si="96"/>
        <v>#REF!</v>
      </c>
      <c r="V262" s="511" t="e">
        <f t="shared" si="96"/>
        <v>#REF!</v>
      </c>
      <c r="W262" s="511" t="e">
        <f t="shared" si="96"/>
        <v>#REF!</v>
      </c>
      <c r="X262" s="511" t="e">
        <f t="shared" si="96"/>
        <v>#REF!</v>
      </c>
      <c r="Y262" s="511" t="e">
        <f t="shared" si="96"/>
        <v>#REF!</v>
      </c>
      <c r="Z262" s="511" t="e">
        <f t="shared" si="96"/>
        <v>#REF!</v>
      </c>
      <c r="AA262" s="511" t="e">
        <f t="shared" si="96"/>
        <v>#REF!</v>
      </c>
      <c r="AB262" s="511" t="e">
        <f t="shared" si="96"/>
        <v>#REF!</v>
      </c>
      <c r="AC262" s="511" t="e">
        <f t="shared" si="91"/>
        <v>#REF!</v>
      </c>
      <c r="AD262" s="511" t="e">
        <f t="shared" si="96"/>
        <v>#REF!</v>
      </c>
      <c r="AE262" s="511" t="e">
        <f t="shared" si="96"/>
        <v>#REF!</v>
      </c>
      <c r="AF262" s="511" t="e">
        <f t="shared" si="96"/>
        <v>#REF!</v>
      </c>
      <c r="AG262" s="511" t="e">
        <f t="shared" si="96"/>
        <v>#REF!</v>
      </c>
      <c r="AH262" s="511" t="e">
        <f t="shared" si="96"/>
        <v>#REF!</v>
      </c>
      <c r="AI262" s="511" t="e">
        <f t="shared" si="96"/>
        <v>#REF!</v>
      </c>
      <c r="AJ262" s="512" t="e">
        <f t="shared" si="92"/>
        <v>#REF!</v>
      </c>
    </row>
    <row r="263" spans="2:36" s="437" customFormat="1" hidden="1" x14ac:dyDescent="0.25">
      <c r="B263" s="436"/>
      <c r="C263" s="506" t="s">
        <v>631</v>
      </c>
      <c r="D263" s="511" t="e">
        <f t="shared" si="87"/>
        <v>#REF!</v>
      </c>
      <c r="E263" s="511" t="e">
        <f t="shared" ref="E263:AI263" si="97">IF((E48+E118+E189)=0,0,((E118+E189)/(E48+E118+E189)))*100</f>
        <v>#REF!</v>
      </c>
      <c r="F263" s="511" t="e">
        <f t="shared" si="97"/>
        <v>#REF!</v>
      </c>
      <c r="G263" s="511" t="e">
        <f t="shared" si="97"/>
        <v>#REF!</v>
      </c>
      <c r="H263" s="511" t="e">
        <f t="shared" si="97"/>
        <v>#REF!</v>
      </c>
      <c r="I263" s="511" t="e">
        <f t="shared" si="97"/>
        <v>#REF!</v>
      </c>
      <c r="J263" s="511" t="e">
        <f t="shared" si="97"/>
        <v>#REF!</v>
      </c>
      <c r="K263" s="511" t="e">
        <f t="shared" si="97"/>
        <v>#REF!</v>
      </c>
      <c r="L263" s="511" t="e">
        <f t="shared" si="89"/>
        <v>#REF!</v>
      </c>
      <c r="M263" s="511" t="e">
        <f t="shared" si="97"/>
        <v>#REF!</v>
      </c>
      <c r="N263" s="511" t="e">
        <f t="shared" si="97"/>
        <v>#REF!</v>
      </c>
      <c r="O263" s="511" t="e">
        <f t="shared" si="97"/>
        <v>#REF!</v>
      </c>
      <c r="P263" s="511" t="e">
        <f t="shared" si="97"/>
        <v>#REF!</v>
      </c>
      <c r="Q263" s="511" t="e">
        <f t="shared" si="97"/>
        <v>#REF!</v>
      </c>
      <c r="R263" s="511" t="e">
        <f t="shared" si="97"/>
        <v>#REF!</v>
      </c>
      <c r="S263" s="511" t="e">
        <f t="shared" si="90"/>
        <v>#REF!</v>
      </c>
      <c r="T263" s="511" t="e">
        <f t="shared" si="97"/>
        <v>#REF!</v>
      </c>
      <c r="U263" s="511" t="e">
        <f t="shared" si="97"/>
        <v>#REF!</v>
      </c>
      <c r="V263" s="511" t="e">
        <f t="shared" si="97"/>
        <v>#REF!</v>
      </c>
      <c r="W263" s="511" t="e">
        <f t="shared" si="97"/>
        <v>#REF!</v>
      </c>
      <c r="X263" s="511" t="e">
        <f t="shared" si="97"/>
        <v>#REF!</v>
      </c>
      <c r="Y263" s="511" t="e">
        <f t="shared" si="97"/>
        <v>#REF!</v>
      </c>
      <c r="Z263" s="511" t="e">
        <f t="shared" si="97"/>
        <v>#REF!</v>
      </c>
      <c r="AA263" s="511" t="e">
        <f t="shared" si="97"/>
        <v>#REF!</v>
      </c>
      <c r="AB263" s="511" t="e">
        <f t="shared" si="97"/>
        <v>#REF!</v>
      </c>
      <c r="AC263" s="511" t="e">
        <f t="shared" si="91"/>
        <v>#REF!</v>
      </c>
      <c r="AD263" s="511" t="e">
        <f t="shared" si="97"/>
        <v>#REF!</v>
      </c>
      <c r="AE263" s="511" t="e">
        <f t="shared" si="97"/>
        <v>#REF!</v>
      </c>
      <c r="AF263" s="511" t="e">
        <f t="shared" si="97"/>
        <v>#REF!</v>
      </c>
      <c r="AG263" s="511" t="e">
        <f t="shared" si="97"/>
        <v>#REF!</v>
      </c>
      <c r="AH263" s="511" t="e">
        <f t="shared" si="97"/>
        <v>#REF!</v>
      </c>
      <c r="AI263" s="511" t="e">
        <f t="shared" si="97"/>
        <v>#REF!</v>
      </c>
      <c r="AJ263" s="512" t="e">
        <f t="shared" si="92"/>
        <v>#REF!</v>
      </c>
    </row>
    <row r="264" spans="2:36" hidden="1" x14ac:dyDescent="0.25">
      <c r="B264" s="15"/>
      <c r="C264" s="9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22"/>
      <c r="Y264" s="22"/>
      <c r="Z264" s="22"/>
      <c r="AA264" s="22"/>
      <c r="AB264" s="22"/>
      <c r="AC264" s="22"/>
      <c r="AD264" s="22"/>
      <c r="AE264" s="22"/>
      <c r="AF264" s="22"/>
      <c r="AG264" s="22"/>
      <c r="AH264" s="22"/>
      <c r="AI264" s="22"/>
      <c r="AJ264" s="383"/>
    </row>
    <row r="265" spans="2:36" s="479" customFormat="1" hidden="1" x14ac:dyDescent="0.25">
      <c r="B265" s="476" t="s">
        <v>1046</v>
      </c>
      <c r="C265" s="476" t="s">
        <v>1332</v>
      </c>
      <c r="D265" s="477" t="e">
        <f t="shared" ref="D265:D270" si="98">IF((D50+D120+D191)=0,0,((D120+D191)/(D50+D120+D191)))*100</f>
        <v>#REF!</v>
      </c>
      <c r="E265" s="477" t="e">
        <f t="shared" ref="E265:AI265" si="99">IF((E50+E120+E191)=0,0,((E120+E191)/(E50+E120+E191)))*100</f>
        <v>#REF!</v>
      </c>
      <c r="F265" s="477" t="e">
        <f t="shared" si="99"/>
        <v>#REF!</v>
      </c>
      <c r="G265" s="477" t="e">
        <f t="shared" si="99"/>
        <v>#REF!</v>
      </c>
      <c r="H265" s="477" t="e">
        <f t="shared" si="99"/>
        <v>#REF!</v>
      </c>
      <c r="I265" s="477" t="e">
        <f t="shared" si="99"/>
        <v>#REF!</v>
      </c>
      <c r="J265" s="477" t="e">
        <f t="shared" si="99"/>
        <v>#REF!</v>
      </c>
      <c r="K265" s="477" t="e">
        <f t="shared" si="99"/>
        <v>#REF!</v>
      </c>
      <c r="L265" s="477" t="e">
        <f t="shared" ref="L265:L270" si="100">IF((L50+L120+L191)=0,0,((L120+L191)/(L50+L120+L191)))*100</f>
        <v>#REF!</v>
      </c>
      <c r="M265" s="477" t="e">
        <f t="shared" si="99"/>
        <v>#REF!</v>
      </c>
      <c r="N265" s="477" t="e">
        <f t="shared" si="99"/>
        <v>#REF!</v>
      </c>
      <c r="O265" s="477" t="e">
        <f t="shared" si="99"/>
        <v>#REF!</v>
      </c>
      <c r="P265" s="477" t="e">
        <f t="shared" si="99"/>
        <v>#REF!</v>
      </c>
      <c r="Q265" s="477" t="e">
        <f t="shared" si="99"/>
        <v>#REF!</v>
      </c>
      <c r="R265" s="477" t="e">
        <f t="shared" si="99"/>
        <v>#REF!</v>
      </c>
      <c r="S265" s="477" t="e">
        <f t="shared" ref="S265:S270" si="101">IF((S50+S120+S191)=0,0,((S120+S191)/(S50+S120+S191)))*100</f>
        <v>#REF!</v>
      </c>
      <c r="T265" s="477" t="e">
        <f t="shared" si="99"/>
        <v>#REF!</v>
      </c>
      <c r="U265" s="477" t="e">
        <f t="shared" si="99"/>
        <v>#REF!</v>
      </c>
      <c r="V265" s="477" t="e">
        <f t="shared" si="99"/>
        <v>#REF!</v>
      </c>
      <c r="W265" s="477" t="e">
        <f t="shared" si="99"/>
        <v>#REF!</v>
      </c>
      <c r="X265" s="477" t="e">
        <f t="shared" si="99"/>
        <v>#REF!</v>
      </c>
      <c r="Y265" s="477" t="e">
        <f t="shared" si="99"/>
        <v>#REF!</v>
      </c>
      <c r="Z265" s="477" t="e">
        <f t="shared" si="99"/>
        <v>#REF!</v>
      </c>
      <c r="AA265" s="477" t="e">
        <f t="shared" si="99"/>
        <v>#REF!</v>
      </c>
      <c r="AB265" s="477" t="e">
        <f t="shared" si="99"/>
        <v>#REF!</v>
      </c>
      <c r="AC265" s="477" t="e">
        <f t="shared" ref="AC265:AC270" si="102">IF((AC50+AC120+AC191)=0,0,((AC120+AC191)/(AC50+AC120+AC191)))*100</f>
        <v>#REF!</v>
      </c>
      <c r="AD265" s="477" t="e">
        <f t="shared" si="99"/>
        <v>#REF!</v>
      </c>
      <c r="AE265" s="477" t="e">
        <f t="shared" si="99"/>
        <v>#REF!</v>
      </c>
      <c r="AF265" s="477" t="e">
        <f t="shared" si="99"/>
        <v>#REF!</v>
      </c>
      <c r="AG265" s="477" t="e">
        <f t="shared" si="99"/>
        <v>#REF!</v>
      </c>
      <c r="AH265" s="477" t="e">
        <f t="shared" si="99"/>
        <v>#REF!</v>
      </c>
      <c r="AI265" s="477" t="e">
        <f t="shared" si="99"/>
        <v>#REF!</v>
      </c>
      <c r="AJ265" s="478" t="e">
        <f t="shared" ref="AJ265:AJ270" si="103">IF((AJ50+AJ120+AJ191)=0,0,((AJ120+AJ191)/(AJ50+AJ120+AJ191)))*100</f>
        <v>#REF!</v>
      </c>
    </row>
    <row r="266" spans="2:36" s="437" customFormat="1" hidden="1" x14ac:dyDescent="0.25">
      <c r="B266" s="436"/>
      <c r="C266" s="506" t="s">
        <v>623</v>
      </c>
      <c r="D266" s="511" t="e">
        <f t="shared" si="98"/>
        <v>#REF!</v>
      </c>
      <c r="E266" s="511" t="e">
        <f t="shared" ref="E266:AI266" si="104">IF((E51+E121+E192)=0,0,((E121+E192)/(E51+E121+E192)))*100</f>
        <v>#REF!</v>
      </c>
      <c r="F266" s="511" t="e">
        <f t="shared" si="104"/>
        <v>#REF!</v>
      </c>
      <c r="G266" s="511" t="e">
        <f t="shared" si="104"/>
        <v>#REF!</v>
      </c>
      <c r="H266" s="511" t="e">
        <f t="shared" si="104"/>
        <v>#REF!</v>
      </c>
      <c r="I266" s="511" t="e">
        <f t="shared" si="104"/>
        <v>#REF!</v>
      </c>
      <c r="J266" s="511" t="e">
        <f t="shared" si="104"/>
        <v>#REF!</v>
      </c>
      <c r="K266" s="511" t="e">
        <f t="shared" si="104"/>
        <v>#REF!</v>
      </c>
      <c r="L266" s="511" t="e">
        <f t="shared" si="100"/>
        <v>#REF!</v>
      </c>
      <c r="M266" s="511" t="e">
        <f t="shared" si="104"/>
        <v>#REF!</v>
      </c>
      <c r="N266" s="511" t="e">
        <f t="shared" si="104"/>
        <v>#REF!</v>
      </c>
      <c r="O266" s="511" t="e">
        <f t="shared" si="104"/>
        <v>#REF!</v>
      </c>
      <c r="P266" s="511" t="e">
        <f t="shared" si="104"/>
        <v>#REF!</v>
      </c>
      <c r="Q266" s="511" t="e">
        <f t="shared" si="104"/>
        <v>#REF!</v>
      </c>
      <c r="R266" s="511" t="e">
        <f t="shared" si="104"/>
        <v>#REF!</v>
      </c>
      <c r="S266" s="511" t="e">
        <f t="shared" si="101"/>
        <v>#REF!</v>
      </c>
      <c r="T266" s="511" t="e">
        <f t="shared" si="104"/>
        <v>#REF!</v>
      </c>
      <c r="U266" s="511" t="e">
        <f t="shared" si="104"/>
        <v>#REF!</v>
      </c>
      <c r="V266" s="511" t="e">
        <f t="shared" si="104"/>
        <v>#REF!</v>
      </c>
      <c r="W266" s="511" t="e">
        <f t="shared" si="104"/>
        <v>#REF!</v>
      </c>
      <c r="X266" s="511" t="e">
        <f t="shared" si="104"/>
        <v>#REF!</v>
      </c>
      <c r="Y266" s="511" t="e">
        <f t="shared" si="104"/>
        <v>#REF!</v>
      </c>
      <c r="Z266" s="511" t="e">
        <f t="shared" si="104"/>
        <v>#REF!</v>
      </c>
      <c r="AA266" s="511" t="e">
        <f t="shared" si="104"/>
        <v>#REF!</v>
      </c>
      <c r="AB266" s="511" t="e">
        <f t="shared" si="104"/>
        <v>#REF!</v>
      </c>
      <c r="AC266" s="511" t="e">
        <f t="shared" si="102"/>
        <v>#REF!</v>
      </c>
      <c r="AD266" s="511" t="e">
        <f t="shared" si="104"/>
        <v>#REF!</v>
      </c>
      <c r="AE266" s="511" t="e">
        <f t="shared" si="104"/>
        <v>#REF!</v>
      </c>
      <c r="AF266" s="511" t="e">
        <f t="shared" si="104"/>
        <v>#REF!</v>
      </c>
      <c r="AG266" s="511" t="e">
        <f t="shared" si="104"/>
        <v>#REF!</v>
      </c>
      <c r="AH266" s="511" t="e">
        <f t="shared" si="104"/>
        <v>#REF!</v>
      </c>
      <c r="AI266" s="511" t="e">
        <f t="shared" si="104"/>
        <v>#REF!</v>
      </c>
      <c r="AJ266" s="512" t="e">
        <f t="shared" si="103"/>
        <v>#REF!</v>
      </c>
    </row>
    <row r="267" spans="2:36" s="437" customFormat="1" hidden="1" x14ac:dyDescent="0.25">
      <c r="B267" s="436"/>
      <c r="C267" s="506" t="s">
        <v>625</v>
      </c>
      <c r="D267" s="511" t="e">
        <f t="shared" si="98"/>
        <v>#REF!</v>
      </c>
      <c r="E267" s="511" t="e">
        <f t="shared" ref="E267:AI267" si="105">IF((E52+E122+E193)=0,0,((E122+E193)/(E52+E122+E193)))*100</f>
        <v>#REF!</v>
      </c>
      <c r="F267" s="511" t="e">
        <f t="shared" si="105"/>
        <v>#REF!</v>
      </c>
      <c r="G267" s="511" t="e">
        <f t="shared" si="105"/>
        <v>#REF!</v>
      </c>
      <c r="H267" s="511" t="e">
        <f t="shared" si="105"/>
        <v>#REF!</v>
      </c>
      <c r="I267" s="511" t="e">
        <f t="shared" si="105"/>
        <v>#REF!</v>
      </c>
      <c r="J267" s="511" t="e">
        <f t="shared" si="105"/>
        <v>#REF!</v>
      </c>
      <c r="K267" s="511" t="e">
        <f t="shared" si="105"/>
        <v>#REF!</v>
      </c>
      <c r="L267" s="511" t="e">
        <f t="shared" si="100"/>
        <v>#REF!</v>
      </c>
      <c r="M267" s="511" t="e">
        <f t="shared" si="105"/>
        <v>#REF!</v>
      </c>
      <c r="N267" s="511" t="e">
        <f t="shared" si="105"/>
        <v>#REF!</v>
      </c>
      <c r="O267" s="511" t="e">
        <f t="shared" si="105"/>
        <v>#REF!</v>
      </c>
      <c r="P267" s="511" t="e">
        <f t="shared" si="105"/>
        <v>#REF!</v>
      </c>
      <c r="Q267" s="511" t="e">
        <f t="shared" si="105"/>
        <v>#REF!</v>
      </c>
      <c r="R267" s="511" t="e">
        <f t="shared" si="105"/>
        <v>#REF!</v>
      </c>
      <c r="S267" s="511" t="e">
        <f t="shared" si="101"/>
        <v>#REF!</v>
      </c>
      <c r="T267" s="511" t="e">
        <f t="shared" si="105"/>
        <v>#REF!</v>
      </c>
      <c r="U267" s="511" t="e">
        <f t="shared" si="105"/>
        <v>#REF!</v>
      </c>
      <c r="V267" s="511" t="e">
        <f t="shared" si="105"/>
        <v>#REF!</v>
      </c>
      <c r="W267" s="511" t="e">
        <f t="shared" si="105"/>
        <v>#REF!</v>
      </c>
      <c r="X267" s="511" t="e">
        <f t="shared" si="105"/>
        <v>#REF!</v>
      </c>
      <c r="Y267" s="511" t="e">
        <f t="shared" si="105"/>
        <v>#REF!</v>
      </c>
      <c r="Z267" s="511" t="e">
        <f t="shared" si="105"/>
        <v>#REF!</v>
      </c>
      <c r="AA267" s="511" t="e">
        <f t="shared" si="105"/>
        <v>#REF!</v>
      </c>
      <c r="AB267" s="511" t="e">
        <f t="shared" si="105"/>
        <v>#REF!</v>
      </c>
      <c r="AC267" s="511" t="e">
        <f t="shared" si="102"/>
        <v>#REF!</v>
      </c>
      <c r="AD267" s="511" t="e">
        <f t="shared" si="105"/>
        <v>#REF!</v>
      </c>
      <c r="AE267" s="511" t="e">
        <f t="shared" si="105"/>
        <v>#REF!</v>
      </c>
      <c r="AF267" s="511" t="e">
        <f t="shared" si="105"/>
        <v>#REF!</v>
      </c>
      <c r="AG267" s="511" t="e">
        <f t="shared" si="105"/>
        <v>#REF!</v>
      </c>
      <c r="AH267" s="511" t="e">
        <f t="shared" si="105"/>
        <v>#REF!</v>
      </c>
      <c r="AI267" s="511" t="e">
        <f t="shared" si="105"/>
        <v>#REF!</v>
      </c>
      <c r="AJ267" s="512" t="e">
        <f t="shared" si="103"/>
        <v>#REF!</v>
      </c>
    </row>
    <row r="268" spans="2:36" s="437" customFormat="1" hidden="1" x14ac:dyDescent="0.25">
      <c r="B268" s="436"/>
      <c r="C268" s="506" t="s">
        <v>627</v>
      </c>
      <c r="D268" s="511" t="e">
        <f t="shared" si="98"/>
        <v>#REF!</v>
      </c>
      <c r="E268" s="511" t="e">
        <f t="shared" ref="E268:AI268" si="106">IF((E53+E123+E194)=0,0,((E123+E194)/(E53+E123+E194)))*100</f>
        <v>#REF!</v>
      </c>
      <c r="F268" s="511" t="e">
        <f t="shared" si="106"/>
        <v>#REF!</v>
      </c>
      <c r="G268" s="511" t="e">
        <f t="shared" si="106"/>
        <v>#REF!</v>
      </c>
      <c r="H268" s="511" t="e">
        <f t="shared" si="106"/>
        <v>#REF!</v>
      </c>
      <c r="I268" s="511" t="e">
        <f t="shared" si="106"/>
        <v>#REF!</v>
      </c>
      <c r="J268" s="511" t="e">
        <f t="shared" si="106"/>
        <v>#REF!</v>
      </c>
      <c r="K268" s="511" t="e">
        <f t="shared" si="106"/>
        <v>#REF!</v>
      </c>
      <c r="L268" s="511" t="e">
        <f t="shared" si="100"/>
        <v>#REF!</v>
      </c>
      <c r="M268" s="511" t="e">
        <f t="shared" si="106"/>
        <v>#REF!</v>
      </c>
      <c r="N268" s="511" t="e">
        <f t="shared" si="106"/>
        <v>#REF!</v>
      </c>
      <c r="O268" s="511" t="e">
        <f t="shared" si="106"/>
        <v>#REF!</v>
      </c>
      <c r="P268" s="511" t="e">
        <f t="shared" si="106"/>
        <v>#REF!</v>
      </c>
      <c r="Q268" s="511" t="e">
        <f t="shared" si="106"/>
        <v>#REF!</v>
      </c>
      <c r="R268" s="511" t="e">
        <f t="shared" si="106"/>
        <v>#REF!</v>
      </c>
      <c r="S268" s="511" t="e">
        <f t="shared" si="101"/>
        <v>#REF!</v>
      </c>
      <c r="T268" s="511" t="e">
        <f t="shared" si="106"/>
        <v>#REF!</v>
      </c>
      <c r="U268" s="511" t="e">
        <f t="shared" si="106"/>
        <v>#REF!</v>
      </c>
      <c r="V268" s="511" t="e">
        <f t="shared" si="106"/>
        <v>#REF!</v>
      </c>
      <c r="W268" s="511" t="e">
        <f t="shared" si="106"/>
        <v>#REF!</v>
      </c>
      <c r="X268" s="511" t="e">
        <f t="shared" si="106"/>
        <v>#REF!</v>
      </c>
      <c r="Y268" s="511" t="e">
        <f t="shared" si="106"/>
        <v>#REF!</v>
      </c>
      <c r="Z268" s="511" t="e">
        <f t="shared" si="106"/>
        <v>#REF!</v>
      </c>
      <c r="AA268" s="511" t="e">
        <f t="shared" si="106"/>
        <v>#REF!</v>
      </c>
      <c r="AB268" s="511" t="e">
        <f t="shared" si="106"/>
        <v>#REF!</v>
      </c>
      <c r="AC268" s="511" t="e">
        <f t="shared" si="102"/>
        <v>#REF!</v>
      </c>
      <c r="AD268" s="511" t="e">
        <f t="shared" si="106"/>
        <v>#REF!</v>
      </c>
      <c r="AE268" s="511" t="e">
        <f t="shared" si="106"/>
        <v>#REF!</v>
      </c>
      <c r="AF268" s="511" t="e">
        <f t="shared" si="106"/>
        <v>#REF!</v>
      </c>
      <c r="AG268" s="511" t="e">
        <f t="shared" si="106"/>
        <v>#REF!</v>
      </c>
      <c r="AH268" s="511" t="e">
        <f t="shared" si="106"/>
        <v>#REF!</v>
      </c>
      <c r="AI268" s="511" t="e">
        <f t="shared" si="106"/>
        <v>#REF!</v>
      </c>
      <c r="AJ268" s="512" t="e">
        <f t="shared" si="103"/>
        <v>#REF!</v>
      </c>
    </row>
    <row r="269" spans="2:36" s="437" customFormat="1" hidden="1" x14ac:dyDescent="0.25">
      <c r="B269" s="436"/>
      <c r="C269" s="506" t="s">
        <v>629</v>
      </c>
      <c r="D269" s="511" t="e">
        <f t="shared" si="98"/>
        <v>#REF!</v>
      </c>
      <c r="E269" s="511" t="e">
        <f t="shared" ref="E269:AI269" si="107">IF((E54+E124+E195)=0,0,((E124+E195)/(E54+E124+E195)))*100</f>
        <v>#REF!</v>
      </c>
      <c r="F269" s="511" t="e">
        <f t="shared" si="107"/>
        <v>#REF!</v>
      </c>
      <c r="G269" s="511" t="e">
        <f t="shared" si="107"/>
        <v>#REF!</v>
      </c>
      <c r="H269" s="511" t="e">
        <f t="shared" si="107"/>
        <v>#REF!</v>
      </c>
      <c r="I269" s="511" t="e">
        <f t="shared" si="107"/>
        <v>#REF!</v>
      </c>
      <c r="J269" s="511" t="e">
        <f t="shared" si="107"/>
        <v>#REF!</v>
      </c>
      <c r="K269" s="511" t="e">
        <f t="shared" si="107"/>
        <v>#REF!</v>
      </c>
      <c r="L269" s="511" t="e">
        <f t="shared" si="100"/>
        <v>#REF!</v>
      </c>
      <c r="M269" s="511" t="e">
        <f t="shared" si="107"/>
        <v>#REF!</v>
      </c>
      <c r="N269" s="511" t="e">
        <f t="shared" si="107"/>
        <v>#REF!</v>
      </c>
      <c r="O269" s="511" t="e">
        <f t="shared" si="107"/>
        <v>#REF!</v>
      </c>
      <c r="P269" s="511" t="e">
        <f t="shared" si="107"/>
        <v>#REF!</v>
      </c>
      <c r="Q269" s="511" t="e">
        <f t="shared" si="107"/>
        <v>#REF!</v>
      </c>
      <c r="R269" s="511" t="e">
        <f t="shared" si="107"/>
        <v>#REF!</v>
      </c>
      <c r="S269" s="511" t="e">
        <f t="shared" si="101"/>
        <v>#REF!</v>
      </c>
      <c r="T269" s="511" t="e">
        <f t="shared" si="107"/>
        <v>#REF!</v>
      </c>
      <c r="U269" s="511" t="e">
        <f t="shared" si="107"/>
        <v>#REF!</v>
      </c>
      <c r="V269" s="511" t="e">
        <f t="shared" si="107"/>
        <v>#REF!</v>
      </c>
      <c r="W269" s="511" t="e">
        <f t="shared" si="107"/>
        <v>#REF!</v>
      </c>
      <c r="X269" s="511" t="e">
        <f t="shared" si="107"/>
        <v>#REF!</v>
      </c>
      <c r="Y269" s="511" t="e">
        <f t="shared" si="107"/>
        <v>#REF!</v>
      </c>
      <c r="Z269" s="511" t="e">
        <f t="shared" si="107"/>
        <v>#REF!</v>
      </c>
      <c r="AA269" s="511" t="e">
        <f t="shared" si="107"/>
        <v>#REF!</v>
      </c>
      <c r="AB269" s="511" t="e">
        <f t="shared" si="107"/>
        <v>#REF!</v>
      </c>
      <c r="AC269" s="511" t="e">
        <f t="shared" si="102"/>
        <v>#REF!</v>
      </c>
      <c r="AD269" s="511" t="e">
        <f t="shared" si="107"/>
        <v>#REF!</v>
      </c>
      <c r="AE269" s="511" t="e">
        <f t="shared" si="107"/>
        <v>#REF!</v>
      </c>
      <c r="AF269" s="511" t="e">
        <f t="shared" si="107"/>
        <v>#REF!</v>
      </c>
      <c r="AG269" s="511" t="e">
        <f t="shared" si="107"/>
        <v>#REF!</v>
      </c>
      <c r="AH269" s="511" t="e">
        <f t="shared" si="107"/>
        <v>#REF!</v>
      </c>
      <c r="AI269" s="511" t="e">
        <f t="shared" si="107"/>
        <v>#REF!</v>
      </c>
      <c r="AJ269" s="512" t="e">
        <f t="shared" si="103"/>
        <v>#REF!</v>
      </c>
    </row>
    <row r="270" spans="2:36" s="437" customFormat="1" hidden="1" x14ac:dyDescent="0.25">
      <c r="B270" s="436"/>
      <c r="C270" s="506" t="s">
        <v>631</v>
      </c>
      <c r="D270" s="511" t="e">
        <f t="shared" si="98"/>
        <v>#REF!</v>
      </c>
      <c r="E270" s="511" t="e">
        <f t="shared" ref="E270:AI270" si="108">IF((E55+E125+E196)=0,0,((E125+E196)/(E55+E125+E196)))*100</f>
        <v>#REF!</v>
      </c>
      <c r="F270" s="511" t="e">
        <f t="shared" si="108"/>
        <v>#REF!</v>
      </c>
      <c r="G270" s="511" t="e">
        <f t="shared" si="108"/>
        <v>#REF!</v>
      </c>
      <c r="H270" s="511" t="e">
        <f t="shared" si="108"/>
        <v>#REF!</v>
      </c>
      <c r="I270" s="511" t="e">
        <f t="shared" si="108"/>
        <v>#REF!</v>
      </c>
      <c r="J270" s="511" t="e">
        <f t="shared" si="108"/>
        <v>#REF!</v>
      </c>
      <c r="K270" s="511" t="e">
        <f t="shared" si="108"/>
        <v>#REF!</v>
      </c>
      <c r="L270" s="511" t="e">
        <f t="shared" si="100"/>
        <v>#REF!</v>
      </c>
      <c r="M270" s="511" t="e">
        <f t="shared" si="108"/>
        <v>#REF!</v>
      </c>
      <c r="N270" s="511" t="e">
        <f t="shared" si="108"/>
        <v>#REF!</v>
      </c>
      <c r="O270" s="511" t="e">
        <f t="shared" si="108"/>
        <v>#REF!</v>
      </c>
      <c r="P270" s="511" t="e">
        <f t="shared" si="108"/>
        <v>#REF!</v>
      </c>
      <c r="Q270" s="511" t="e">
        <f t="shared" si="108"/>
        <v>#REF!</v>
      </c>
      <c r="R270" s="511" t="e">
        <f t="shared" si="108"/>
        <v>#REF!</v>
      </c>
      <c r="S270" s="511" t="e">
        <f t="shared" si="101"/>
        <v>#REF!</v>
      </c>
      <c r="T270" s="511" t="e">
        <f t="shared" si="108"/>
        <v>#REF!</v>
      </c>
      <c r="U270" s="511" t="e">
        <f t="shared" si="108"/>
        <v>#REF!</v>
      </c>
      <c r="V270" s="511" t="e">
        <f t="shared" si="108"/>
        <v>#REF!</v>
      </c>
      <c r="W270" s="511" t="e">
        <f t="shared" si="108"/>
        <v>#REF!</v>
      </c>
      <c r="X270" s="511" t="e">
        <f t="shared" si="108"/>
        <v>#REF!</v>
      </c>
      <c r="Y270" s="511" t="e">
        <f t="shared" si="108"/>
        <v>#REF!</v>
      </c>
      <c r="Z270" s="511" t="e">
        <f t="shared" si="108"/>
        <v>#REF!</v>
      </c>
      <c r="AA270" s="511" t="e">
        <f t="shared" si="108"/>
        <v>#REF!</v>
      </c>
      <c r="AB270" s="511" t="e">
        <f t="shared" si="108"/>
        <v>#REF!</v>
      </c>
      <c r="AC270" s="511" t="e">
        <f t="shared" si="102"/>
        <v>#REF!</v>
      </c>
      <c r="AD270" s="511" t="e">
        <f t="shared" si="108"/>
        <v>#REF!</v>
      </c>
      <c r="AE270" s="511" t="e">
        <f t="shared" si="108"/>
        <v>#REF!</v>
      </c>
      <c r="AF270" s="511" t="e">
        <f t="shared" si="108"/>
        <v>#REF!</v>
      </c>
      <c r="AG270" s="511" t="e">
        <f t="shared" si="108"/>
        <v>#REF!</v>
      </c>
      <c r="AH270" s="511" t="e">
        <f t="shared" si="108"/>
        <v>#REF!</v>
      </c>
      <c r="AI270" s="511" t="e">
        <f t="shared" si="108"/>
        <v>#REF!</v>
      </c>
      <c r="AJ270" s="512" t="e">
        <f t="shared" si="103"/>
        <v>#REF!</v>
      </c>
    </row>
    <row r="271" spans="2:36" s="82" customFormat="1" hidden="1" x14ac:dyDescent="0.25">
      <c r="B271" s="83"/>
      <c r="C271" s="9"/>
      <c r="D271" s="96"/>
      <c r="E271" s="96"/>
      <c r="F271" s="96"/>
      <c r="G271" s="96"/>
      <c r="H271" s="96"/>
      <c r="I271" s="96"/>
      <c r="J271" s="96"/>
      <c r="K271" s="96"/>
      <c r="L271" s="96"/>
      <c r="M271" s="96"/>
      <c r="N271" s="96"/>
      <c r="O271" s="96"/>
      <c r="P271" s="96"/>
      <c r="Q271" s="96"/>
      <c r="R271" s="96"/>
      <c r="S271" s="96"/>
      <c r="T271" s="96"/>
      <c r="U271" s="96"/>
      <c r="V271" s="96"/>
      <c r="W271" s="96"/>
      <c r="X271" s="96"/>
      <c r="Y271" s="96"/>
      <c r="Z271" s="96"/>
      <c r="AA271" s="96"/>
      <c r="AB271" s="96"/>
      <c r="AC271" s="96"/>
      <c r="AD271" s="96"/>
      <c r="AE271" s="96"/>
      <c r="AF271" s="96"/>
      <c r="AG271" s="96"/>
      <c r="AH271" s="96"/>
      <c r="AI271" s="96"/>
      <c r="AJ271" s="386"/>
    </row>
    <row r="272" spans="2:36" x14ac:dyDescent="0.25">
      <c r="B272" s="15"/>
      <c r="C272" s="6" t="s">
        <v>1853</v>
      </c>
      <c r="D272" s="21">
        <f>IF((D57+D127+D198)=0,0,((D127+D198)/(D57+D127+D198)))*100</f>
        <v>0</v>
      </c>
      <c r="E272" s="21">
        <f t="shared" ref="E272:AI272" si="109">IF((E57+E127+E198)=0,0,((E127+E198)/(E57+E127+E198)))*100</f>
        <v>8.9117808823513851</v>
      </c>
      <c r="F272" s="21">
        <f t="shared" si="109"/>
        <v>8.3816658301724261E-5</v>
      </c>
      <c r="G272" s="21">
        <f t="shared" si="109"/>
        <v>0</v>
      </c>
      <c r="H272" s="21">
        <f t="shared" si="109"/>
        <v>7.7084811162333562</v>
      </c>
      <c r="I272" s="21">
        <f t="shared" si="109"/>
        <v>0</v>
      </c>
      <c r="J272" s="21">
        <f t="shared" si="109"/>
        <v>0</v>
      </c>
      <c r="K272" s="21">
        <f t="shared" si="109"/>
        <v>0</v>
      </c>
      <c r="L272" s="21">
        <f t="shared" ref="L272:L278" si="110">IF((L57+L127+L198)=0,0,((L127+L198)/(L57+L127+L198)))*100</f>
        <v>0</v>
      </c>
      <c r="M272" s="21">
        <f t="shared" si="109"/>
        <v>4.8855806567155682</v>
      </c>
      <c r="N272" s="21">
        <f t="shared" si="109"/>
        <v>0</v>
      </c>
      <c r="O272" s="21">
        <f t="shared" si="109"/>
        <v>0</v>
      </c>
      <c r="P272" s="21">
        <f t="shared" si="109"/>
        <v>0</v>
      </c>
      <c r="Q272" s="21">
        <f t="shared" si="109"/>
        <v>0</v>
      </c>
      <c r="R272" s="21">
        <f t="shared" si="109"/>
        <v>4.3127401044632778</v>
      </c>
      <c r="S272" s="21">
        <f t="shared" ref="S272:S278" si="111">IF((S57+S127+S198)=0,0,((S127+S198)/(S57+S127+S198)))*100</f>
        <v>0</v>
      </c>
      <c r="T272" s="21">
        <f t="shared" si="109"/>
        <v>0</v>
      </c>
      <c r="U272" s="21">
        <f t="shared" si="109"/>
        <v>0</v>
      </c>
      <c r="V272" s="21">
        <f t="shared" si="109"/>
        <v>0</v>
      </c>
      <c r="W272" s="21">
        <f t="shared" si="109"/>
        <v>0</v>
      </c>
      <c r="X272" s="21">
        <f t="shared" si="109"/>
        <v>0</v>
      </c>
      <c r="Y272" s="21">
        <f t="shared" si="109"/>
        <v>0</v>
      </c>
      <c r="Z272" s="21">
        <f t="shared" si="109"/>
        <v>0</v>
      </c>
      <c r="AA272" s="21">
        <f t="shared" si="109"/>
        <v>0</v>
      </c>
      <c r="AB272" s="21">
        <f t="shared" si="109"/>
        <v>0</v>
      </c>
      <c r="AC272" s="21">
        <f t="shared" ref="AC272:AC278" si="112">IF((AC57+AC127+AC198)=0,0,((AC127+AC198)/(AC57+AC127+AC198)))*100</f>
        <v>0</v>
      </c>
      <c r="AD272" s="21">
        <f t="shared" si="109"/>
        <v>0</v>
      </c>
      <c r="AE272" s="21">
        <f t="shared" si="109"/>
        <v>7.5254693283362348</v>
      </c>
      <c r="AF272" s="21">
        <f t="shared" si="109"/>
        <v>0</v>
      </c>
      <c r="AG272" s="21">
        <f t="shared" si="109"/>
        <v>4.8855806567155682</v>
      </c>
      <c r="AH272" s="21">
        <f t="shared" si="109"/>
        <v>0</v>
      </c>
      <c r="AI272" s="21">
        <f t="shared" si="109"/>
        <v>0</v>
      </c>
      <c r="AJ272" s="382">
        <f t="shared" ref="AJ272:AJ278" si="113">IF((AJ57+AJ127+AJ198)=0,0,((AJ127+AJ198)/(AJ57+AJ127+AJ198)))*100</f>
        <v>7.7084811162333562</v>
      </c>
    </row>
    <row r="273" spans="2:36" s="82" customFormat="1" x14ac:dyDescent="0.25">
      <c r="B273" s="83"/>
      <c r="C273" s="9" t="s">
        <v>623</v>
      </c>
      <c r="D273" s="96">
        <f t="shared" ref="D273:D278" si="114">IF((D58+D128+D199)=0,0,((D128+D199)/(D58+D128+D199)))*100</f>
        <v>0</v>
      </c>
      <c r="E273" s="96">
        <f t="shared" ref="E273:AI273" si="115">IF((E58+E128+E199)=0,0,((E128+E199)/(E58+E128+E199)))*100</f>
        <v>12.978644808487211</v>
      </c>
      <c r="F273" s="96">
        <f t="shared" si="115"/>
        <v>0</v>
      </c>
      <c r="G273" s="96">
        <f t="shared" si="115"/>
        <v>0</v>
      </c>
      <c r="H273" s="96">
        <f t="shared" si="115"/>
        <v>12.122461866812868</v>
      </c>
      <c r="I273" s="96">
        <f t="shared" si="115"/>
        <v>0</v>
      </c>
      <c r="J273" s="96">
        <f t="shared" si="115"/>
        <v>0</v>
      </c>
      <c r="K273" s="96">
        <f t="shared" si="115"/>
        <v>0</v>
      </c>
      <c r="L273" s="96">
        <f t="shared" si="110"/>
        <v>0</v>
      </c>
      <c r="M273" s="96">
        <f t="shared" si="115"/>
        <v>11.034680062714319</v>
      </c>
      <c r="N273" s="96">
        <f t="shared" si="115"/>
        <v>0</v>
      </c>
      <c r="O273" s="96">
        <f t="shared" si="115"/>
        <v>0</v>
      </c>
      <c r="P273" s="96">
        <f t="shared" si="115"/>
        <v>0</v>
      </c>
      <c r="Q273" s="96">
        <f t="shared" si="115"/>
        <v>0</v>
      </c>
      <c r="R273" s="96">
        <f t="shared" si="115"/>
        <v>9.6421244586277641</v>
      </c>
      <c r="S273" s="96">
        <f t="shared" si="111"/>
        <v>0</v>
      </c>
      <c r="T273" s="96">
        <f t="shared" si="115"/>
        <v>0</v>
      </c>
      <c r="U273" s="96">
        <f t="shared" si="115"/>
        <v>0</v>
      </c>
      <c r="V273" s="96">
        <f t="shared" si="115"/>
        <v>0</v>
      </c>
      <c r="W273" s="96">
        <f t="shared" si="115"/>
        <v>0</v>
      </c>
      <c r="X273" s="96">
        <f t="shared" si="115"/>
        <v>0</v>
      </c>
      <c r="Y273" s="96">
        <f t="shared" si="115"/>
        <v>0</v>
      </c>
      <c r="Z273" s="96">
        <f t="shared" si="115"/>
        <v>0</v>
      </c>
      <c r="AA273" s="96">
        <f t="shared" si="115"/>
        <v>0</v>
      </c>
      <c r="AB273" s="96">
        <f t="shared" si="115"/>
        <v>0</v>
      </c>
      <c r="AC273" s="96">
        <f t="shared" si="112"/>
        <v>0</v>
      </c>
      <c r="AD273" s="96">
        <f t="shared" si="115"/>
        <v>0</v>
      </c>
      <c r="AE273" s="96">
        <f t="shared" si="115"/>
        <v>11.833486988712936</v>
      </c>
      <c r="AF273" s="96">
        <f t="shared" si="115"/>
        <v>0</v>
      </c>
      <c r="AG273" s="96">
        <f t="shared" si="115"/>
        <v>11.034680062714319</v>
      </c>
      <c r="AH273" s="96">
        <f t="shared" si="115"/>
        <v>0</v>
      </c>
      <c r="AI273" s="96">
        <f t="shared" si="115"/>
        <v>0</v>
      </c>
      <c r="AJ273" s="386">
        <f t="shared" si="113"/>
        <v>12.122461866812868</v>
      </c>
    </row>
    <row r="274" spans="2:36" s="82" customFormat="1" x14ac:dyDescent="0.25">
      <c r="B274" s="83"/>
      <c r="C274" s="9" t="s">
        <v>625</v>
      </c>
      <c r="D274" s="96">
        <f t="shared" si="114"/>
        <v>0</v>
      </c>
      <c r="E274" s="96">
        <f t="shared" ref="E274:AI274" si="116">IF((E59+E129+E200)=0,0,((E129+E200)/(E59+E129+E200)))*100</f>
        <v>78.288584127665928</v>
      </c>
      <c r="F274" s="96">
        <f t="shared" si="116"/>
        <v>0</v>
      </c>
      <c r="G274" s="96">
        <f t="shared" si="116"/>
        <v>0</v>
      </c>
      <c r="H274" s="96">
        <f t="shared" si="116"/>
        <v>66.195218903884395</v>
      </c>
      <c r="I274" s="96">
        <f t="shared" si="116"/>
        <v>0</v>
      </c>
      <c r="J274" s="96">
        <f t="shared" si="116"/>
        <v>0</v>
      </c>
      <c r="K274" s="96">
        <f t="shared" si="116"/>
        <v>0</v>
      </c>
      <c r="L274" s="96">
        <f t="shared" si="110"/>
        <v>0</v>
      </c>
      <c r="M274" s="96">
        <f t="shared" si="116"/>
        <v>7.2477796553446927</v>
      </c>
      <c r="N274" s="96">
        <f t="shared" si="116"/>
        <v>0</v>
      </c>
      <c r="O274" s="96">
        <f t="shared" si="116"/>
        <v>0</v>
      </c>
      <c r="P274" s="96">
        <f t="shared" si="116"/>
        <v>0</v>
      </c>
      <c r="Q274" s="96">
        <f t="shared" si="116"/>
        <v>0</v>
      </c>
      <c r="R274" s="96">
        <f t="shared" si="116"/>
        <v>6.3277587663949486</v>
      </c>
      <c r="S274" s="96">
        <f t="shared" si="111"/>
        <v>0</v>
      </c>
      <c r="T274" s="96">
        <f t="shared" si="116"/>
        <v>0</v>
      </c>
      <c r="U274" s="96">
        <f t="shared" si="116"/>
        <v>0</v>
      </c>
      <c r="V274" s="96">
        <f t="shared" si="116"/>
        <v>0</v>
      </c>
      <c r="W274" s="96">
        <f t="shared" si="116"/>
        <v>0</v>
      </c>
      <c r="X274" s="96">
        <f t="shared" si="116"/>
        <v>0</v>
      </c>
      <c r="Y274" s="96">
        <f t="shared" si="116"/>
        <v>0</v>
      </c>
      <c r="Z274" s="96">
        <f t="shared" si="116"/>
        <v>0</v>
      </c>
      <c r="AA274" s="96">
        <f t="shared" si="116"/>
        <v>0</v>
      </c>
      <c r="AB274" s="96">
        <f t="shared" si="116"/>
        <v>0</v>
      </c>
      <c r="AC274" s="96">
        <f t="shared" si="112"/>
        <v>0</v>
      </c>
      <c r="AD274" s="96">
        <f t="shared" si="116"/>
        <v>0</v>
      </c>
      <c r="AE274" s="96">
        <f t="shared" si="116"/>
        <v>64.745129898412372</v>
      </c>
      <c r="AF274" s="96">
        <f t="shared" si="116"/>
        <v>0</v>
      </c>
      <c r="AG274" s="96">
        <f t="shared" si="116"/>
        <v>7.2477796553446927</v>
      </c>
      <c r="AH274" s="96">
        <f t="shared" si="116"/>
        <v>0</v>
      </c>
      <c r="AI274" s="96">
        <f t="shared" si="116"/>
        <v>0</v>
      </c>
      <c r="AJ274" s="386">
        <f t="shared" si="113"/>
        <v>66.195218903884395</v>
      </c>
    </row>
    <row r="275" spans="2:36" s="82" customFormat="1" x14ac:dyDescent="0.25">
      <c r="B275" s="83"/>
      <c r="C275" s="9" t="s">
        <v>1110</v>
      </c>
      <c r="D275" s="96">
        <f t="shared" si="114"/>
        <v>0</v>
      </c>
      <c r="E275" s="96">
        <f t="shared" ref="E275:AI275" si="117">IF((E60+E130+E201)=0,0,((E130+E201)/(E60+E130+E201)))*100</f>
        <v>77.720202553322665</v>
      </c>
      <c r="F275" s="96">
        <f t="shared" si="117"/>
        <v>0</v>
      </c>
      <c r="G275" s="96">
        <f t="shared" si="117"/>
        <v>0</v>
      </c>
      <c r="H275" s="96">
        <f t="shared" si="117"/>
        <v>74.780078407859463</v>
      </c>
      <c r="I275" s="96">
        <f t="shared" si="117"/>
        <v>0</v>
      </c>
      <c r="J275" s="96">
        <f t="shared" si="117"/>
        <v>0</v>
      </c>
      <c r="K275" s="96">
        <f t="shared" si="117"/>
        <v>0</v>
      </c>
      <c r="L275" s="96">
        <f t="shared" si="110"/>
        <v>0</v>
      </c>
      <c r="M275" s="96">
        <f t="shared" si="117"/>
        <v>6.5860016956193341</v>
      </c>
      <c r="N275" s="96">
        <f t="shared" si="117"/>
        <v>0</v>
      </c>
      <c r="O275" s="96">
        <f t="shared" si="117"/>
        <v>0</v>
      </c>
      <c r="P275" s="96">
        <f t="shared" si="117"/>
        <v>0</v>
      </c>
      <c r="Q275" s="96">
        <f t="shared" si="117"/>
        <v>0</v>
      </c>
      <c r="R275" s="96">
        <f t="shared" si="117"/>
        <v>5.7687548960033963</v>
      </c>
      <c r="S275" s="96">
        <f t="shared" si="111"/>
        <v>0</v>
      </c>
      <c r="T275" s="96">
        <f t="shared" si="117"/>
        <v>0</v>
      </c>
      <c r="U275" s="96">
        <f t="shared" si="117"/>
        <v>0</v>
      </c>
      <c r="V275" s="96">
        <f t="shared" si="117"/>
        <v>0</v>
      </c>
      <c r="W275" s="96">
        <f t="shared" si="117"/>
        <v>0</v>
      </c>
      <c r="X275" s="96">
        <f t="shared" si="117"/>
        <v>0</v>
      </c>
      <c r="Y275" s="96">
        <f t="shared" si="117"/>
        <v>0</v>
      </c>
      <c r="Z275" s="96">
        <f t="shared" si="117"/>
        <v>0</v>
      </c>
      <c r="AA275" s="96">
        <f t="shared" si="117"/>
        <v>0</v>
      </c>
      <c r="AB275" s="96">
        <f t="shared" si="117"/>
        <v>0</v>
      </c>
      <c r="AC275" s="96">
        <f t="shared" si="112"/>
        <v>0</v>
      </c>
      <c r="AD275" s="96">
        <f t="shared" si="117"/>
        <v>0</v>
      </c>
      <c r="AE275" s="96">
        <f t="shared" si="117"/>
        <v>72.820637769308718</v>
      </c>
      <c r="AF275" s="96">
        <f t="shared" si="117"/>
        <v>0</v>
      </c>
      <c r="AG275" s="96">
        <f t="shared" si="117"/>
        <v>6.5860016956193341</v>
      </c>
      <c r="AH275" s="96">
        <f t="shared" si="117"/>
        <v>0</v>
      </c>
      <c r="AI275" s="96">
        <f t="shared" si="117"/>
        <v>0</v>
      </c>
      <c r="AJ275" s="386">
        <f t="shared" si="113"/>
        <v>74.780078407859463</v>
      </c>
    </row>
    <row r="276" spans="2:36" s="82" customFormat="1" x14ac:dyDescent="0.25">
      <c r="B276" s="83"/>
      <c r="C276" s="9" t="s">
        <v>1111</v>
      </c>
      <c r="D276" s="96">
        <f t="shared" si="114"/>
        <v>0</v>
      </c>
      <c r="E276" s="96">
        <f t="shared" ref="E276:AI276" si="118">IF((E61+E131+E202)=0,0,((E131+E202)/(E61+E131+E202)))*100</f>
        <v>32.68500440446703</v>
      </c>
      <c r="F276" s="96">
        <f t="shared" si="118"/>
        <v>0</v>
      </c>
      <c r="G276" s="96">
        <f t="shared" si="118"/>
        <v>0</v>
      </c>
      <c r="H276" s="96">
        <f t="shared" si="118"/>
        <v>29.028988658866776</v>
      </c>
      <c r="I276" s="96">
        <f t="shared" si="118"/>
        <v>0</v>
      </c>
      <c r="J276" s="96">
        <f t="shared" si="118"/>
        <v>0</v>
      </c>
      <c r="K276" s="96">
        <f t="shared" si="118"/>
        <v>0</v>
      </c>
      <c r="L276" s="96">
        <f t="shared" si="110"/>
        <v>0</v>
      </c>
      <c r="M276" s="96">
        <f t="shared" si="118"/>
        <v>5.3666780701492316</v>
      </c>
      <c r="N276" s="96">
        <f t="shared" si="118"/>
        <v>0</v>
      </c>
      <c r="O276" s="96">
        <f t="shared" si="118"/>
        <v>0</v>
      </c>
      <c r="P276" s="96">
        <f t="shared" si="118"/>
        <v>0</v>
      </c>
      <c r="Q276" s="96">
        <f t="shared" si="118"/>
        <v>0</v>
      </c>
      <c r="R276" s="96">
        <f t="shared" si="118"/>
        <v>4.6861820143704254</v>
      </c>
      <c r="S276" s="96">
        <f t="shared" si="111"/>
        <v>0</v>
      </c>
      <c r="T276" s="96">
        <f t="shared" si="118"/>
        <v>0</v>
      </c>
      <c r="U276" s="96">
        <f t="shared" si="118"/>
        <v>0</v>
      </c>
      <c r="V276" s="96">
        <f t="shared" si="118"/>
        <v>0</v>
      </c>
      <c r="W276" s="96">
        <f t="shared" si="118"/>
        <v>0</v>
      </c>
      <c r="X276" s="96">
        <f t="shared" si="118"/>
        <v>0</v>
      </c>
      <c r="Y276" s="96">
        <f t="shared" si="118"/>
        <v>0</v>
      </c>
      <c r="Z276" s="96">
        <f t="shared" si="118"/>
        <v>0</v>
      </c>
      <c r="AA276" s="96">
        <f t="shared" si="118"/>
        <v>0</v>
      </c>
      <c r="AB276" s="96">
        <f t="shared" si="118"/>
        <v>0</v>
      </c>
      <c r="AC276" s="96">
        <f t="shared" si="112"/>
        <v>0</v>
      </c>
      <c r="AD276" s="96">
        <f t="shared" si="118"/>
        <v>0</v>
      </c>
      <c r="AE276" s="96">
        <f t="shared" si="118"/>
        <v>27.242893871264222</v>
      </c>
      <c r="AF276" s="96">
        <f t="shared" si="118"/>
        <v>0</v>
      </c>
      <c r="AG276" s="96">
        <f t="shared" si="118"/>
        <v>5.3666780701492316</v>
      </c>
      <c r="AH276" s="96">
        <f t="shared" si="118"/>
        <v>0</v>
      </c>
      <c r="AI276" s="96">
        <f t="shared" si="118"/>
        <v>0</v>
      </c>
      <c r="AJ276" s="386">
        <f t="shared" si="113"/>
        <v>29.028988658866776</v>
      </c>
    </row>
    <row r="277" spans="2:36" s="82" customFormat="1" x14ac:dyDescent="0.25">
      <c r="B277" s="83"/>
      <c r="C277" s="189" t="s">
        <v>1112</v>
      </c>
      <c r="D277" s="96">
        <f t="shared" si="114"/>
        <v>0</v>
      </c>
      <c r="E277" s="96">
        <f t="shared" ref="E277:AI277" si="119">IF((E62+E132+E203)=0,0,((E132+E203)/(E62+E132+E203)))*100</f>
        <v>4.8003008125329094</v>
      </c>
      <c r="F277" s="96">
        <f t="shared" si="119"/>
        <v>0</v>
      </c>
      <c r="G277" s="96">
        <f t="shared" si="119"/>
        <v>0</v>
      </c>
      <c r="H277" s="96">
        <f t="shared" si="119"/>
        <v>4.1364232298309505</v>
      </c>
      <c r="I277" s="96">
        <f t="shared" si="119"/>
        <v>0</v>
      </c>
      <c r="J277" s="96">
        <f t="shared" si="119"/>
        <v>0</v>
      </c>
      <c r="K277" s="96">
        <f t="shared" si="119"/>
        <v>0</v>
      </c>
      <c r="L277" s="96">
        <f t="shared" si="110"/>
        <v>0</v>
      </c>
      <c r="M277" s="96">
        <f t="shared" si="119"/>
        <v>4.8038295757560041</v>
      </c>
      <c r="N277" s="96">
        <f t="shared" si="119"/>
        <v>0</v>
      </c>
      <c r="O277" s="96">
        <f t="shared" si="119"/>
        <v>0</v>
      </c>
      <c r="P277" s="96">
        <f t="shared" si="119"/>
        <v>0</v>
      </c>
      <c r="Q277" s="96">
        <f t="shared" si="119"/>
        <v>0</v>
      </c>
      <c r="R277" s="96">
        <f t="shared" si="119"/>
        <v>4.2426774623322796</v>
      </c>
      <c r="S277" s="96">
        <f t="shared" si="111"/>
        <v>0</v>
      </c>
      <c r="T277" s="96">
        <f t="shared" si="119"/>
        <v>0</v>
      </c>
      <c r="U277" s="96">
        <f t="shared" si="119"/>
        <v>0</v>
      </c>
      <c r="V277" s="96">
        <f t="shared" si="119"/>
        <v>0</v>
      </c>
      <c r="W277" s="96">
        <f t="shared" si="119"/>
        <v>0</v>
      </c>
      <c r="X277" s="96">
        <f t="shared" si="119"/>
        <v>0</v>
      </c>
      <c r="Y277" s="96">
        <f t="shared" si="119"/>
        <v>0</v>
      </c>
      <c r="Z277" s="96">
        <f t="shared" si="119"/>
        <v>0</v>
      </c>
      <c r="AA277" s="96">
        <f t="shared" si="119"/>
        <v>0</v>
      </c>
      <c r="AB277" s="96">
        <f t="shared" si="119"/>
        <v>0</v>
      </c>
      <c r="AC277" s="96">
        <f t="shared" si="112"/>
        <v>0</v>
      </c>
      <c r="AD277" s="96">
        <f t="shared" si="119"/>
        <v>0</v>
      </c>
      <c r="AE277" s="96">
        <f t="shared" si="119"/>
        <v>4.1422444341148399</v>
      </c>
      <c r="AF277" s="96">
        <f t="shared" si="119"/>
        <v>0</v>
      </c>
      <c r="AG277" s="96">
        <f t="shared" si="119"/>
        <v>4.8038295757560041</v>
      </c>
      <c r="AH277" s="96">
        <f t="shared" si="119"/>
        <v>0</v>
      </c>
      <c r="AI277" s="96">
        <f t="shared" si="119"/>
        <v>0</v>
      </c>
      <c r="AJ277" s="386">
        <f t="shared" si="113"/>
        <v>4.1364232298309505</v>
      </c>
    </row>
    <row r="278" spans="2:36" s="82" customFormat="1" x14ac:dyDescent="0.25">
      <c r="B278" s="83"/>
      <c r="C278" s="189" t="s">
        <v>1113</v>
      </c>
      <c r="D278" s="96">
        <f t="shared" si="114"/>
        <v>0</v>
      </c>
      <c r="E278" s="96">
        <f t="shared" ref="E278:AI278" si="120">IF((E63+E133+E204)=0,0,((E133+E204)/(E63+E133+E204)))*100</f>
        <v>100</v>
      </c>
      <c r="F278" s="96">
        <f t="shared" si="120"/>
        <v>100</v>
      </c>
      <c r="G278" s="96">
        <f t="shared" si="120"/>
        <v>0</v>
      </c>
      <c r="H278" s="96">
        <f t="shared" si="120"/>
        <v>100</v>
      </c>
      <c r="I278" s="96">
        <f t="shared" si="120"/>
        <v>0</v>
      </c>
      <c r="J278" s="96">
        <f t="shared" si="120"/>
        <v>0</v>
      </c>
      <c r="K278" s="96">
        <f t="shared" si="120"/>
        <v>0</v>
      </c>
      <c r="L278" s="96">
        <f t="shared" si="110"/>
        <v>0</v>
      </c>
      <c r="M278" s="96">
        <f t="shared" si="120"/>
        <v>0</v>
      </c>
      <c r="N278" s="96">
        <f t="shared" si="120"/>
        <v>0</v>
      </c>
      <c r="O278" s="96">
        <f t="shared" si="120"/>
        <v>0</v>
      </c>
      <c r="P278" s="96">
        <f t="shared" si="120"/>
        <v>0</v>
      </c>
      <c r="Q278" s="96">
        <f t="shared" si="120"/>
        <v>0</v>
      </c>
      <c r="R278" s="96">
        <f t="shared" si="120"/>
        <v>0</v>
      </c>
      <c r="S278" s="96">
        <f t="shared" si="111"/>
        <v>0</v>
      </c>
      <c r="T278" s="96">
        <f t="shared" si="120"/>
        <v>0</v>
      </c>
      <c r="U278" s="96">
        <f t="shared" si="120"/>
        <v>0</v>
      </c>
      <c r="V278" s="96">
        <f t="shared" si="120"/>
        <v>0</v>
      </c>
      <c r="W278" s="96">
        <f t="shared" si="120"/>
        <v>0</v>
      </c>
      <c r="X278" s="96">
        <f t="shared" si="120"/>
        <v>0</v>
      </c>
      <c r="Y278" s="96">
        <f t="shared" si="120"/>
        <v>0</v>
      </c>
      <c r="Z278" s="96">
        <f t="shared" si="120"/>
        <v>0</v>
      </c>
      <c r="AA278" s="96">
        <f t="shared" si="120"/>
        <v>0</v>
      </c>
      <c r="AB278" s="96">
        <f t="shared" si="120"/>
        <v>0</v>
      </c>
      <c r="AC278" s="96">
        <f t="shared" si="112"/>
        <v>0</v>
      </c>
      <c r="AD278" s="96">
        <f t="shared" si="120"/>
        <v>0</v>
      </c>
      <c r="AE278" s="96">
        <f t="shared" si="120"/>
        <v>100</v>
      </c>
      <c r="AF278" s="96">
        <f t="shared" si="120"/>
        <v>0</v>
      </c>
      <c r="AG278" s="96">
        <f t="shared" si="120"/>
        <v>0</v>
      </c>
      <c r="AH278" s="96">
        <f t="shared" si="120"/>
        <v>0</v>
      </c>
      <c r="AI278" s="96">
        <f t="shared" si="120"/>
        <v>0</v>
      </c>
      <c r="AJ278" s="386">
        <f t="shared" si="113"/>
        <v>100</v>
      </c>
    </row>
    <row r="279" spans="2:36" x14ac:dyDescent="0.25">
      <c r="B279" s="15"/>
      <c r="C279" s="9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22"/>
      <c r="Y279" s="22"/>
      <c r="Z279" s="22"/>
      <c r="AA279" s="22"/>
      <c r="AB279" s="22"/>
      <c r="AC279" s="22"/>
      <c r="AD279" s="22"/>
      <c r="AE279" s="22"/>
      <c r="AF279" s="22"/>
      <c r="AG279" s="22"/>
      <c r="AH279" s="22"/>
      <c r="AI279" s="22"/>
      <c r="AJ279" s="383"/>
    </row>
    <row r="280" spans="2:36" x14ac:dyDescent="0.25">
      <c r="B280" s="15"/>
      <c r="C280" s="192" t="s">
        <v>720</v>
      </c>
      <c r="D280" s="21">
        <f t="shared" ref="D280:D285" si="121">IF((D64+D134+D206)=0,0,((D134+D206)/(D64+D134+D206)))*100</f>
        <v>4.939517475562325</v>
      </c>
      <c r="E280" s="21">
        <f t="shared" ref="E280:AI280" si="122">IF((E64+E134+E206)=0,0,((E134+E206)/(E64+E134+E206)))*100</f>
        <v>6.7856684798809646</v>
      </c>
      <c r="F280" s="21">
        <f t="shared" si="122"/>
        <v>0.10107731115237681</v>
      </c>
      <c r="G280" s="21">
        <f t="shared" si="122"/>
        <v>17.606536995690725</v>
      </c>
      <c r="H280" s="21">
        <f t="shared" si="122"/>
        <v>6.4790986534563348</v>
      </c>
      <c r="I280" s="21">
        <f t="shared" si="122"/>
        <v>0</v>
      </c>
      <c r="J280" s="21">
        <f t="shared" si="122"/>
        <v>2.1454264417663151</v>
      </c>
      <c r="K280" s="21">
        <f t="shared" si="122"/>
        <v>0</v>
      </c>
      <c r="L280" s="21">
        <f t="shared" ref="L280:L285" si="123">IF((L64+L134+L206)=0,0,((L134+L206)/(L64+L134+L206)))*100</f>
        <v>0</v>
      </c>
      <c r="M280" s="21">
        <f t="shared" si="122"/>
        <v>0</v>
      </c>
      <c r="N280" s="21">
        <f t="shared" si="122"/>
        <v>0</v>
      </c>
      <c r="O280" s="21">
        <f t="shared" si="122"/>
        <v>0</v>
      </c>
      <c r="P280" s="21">
        <f t="shared" si="122"/>
        <v>0.54415529135892071</v>
      </c>
      <c r="Q280" s="21">
        <f t="shared" si="122"/>
        <v>0</v>
      </c>
      <c r="R280" s="21">
        <f t="shared" si="122"/>
        <v>1.3860226458182927</v>
      </c>
      <c r="S280" s="21">
        <f t="shared" ref="S280:S285" si="124">IF((S64+S134+S206)=0,0,((S134+S206)/(S64+S134+S206)))*100</f>
        <v>0</v>
      </c>
      <c r="T280" s="21">
        <f t="shared" si="122"/>
        <v>0</v>
      </c>
      <c r="U280" s="21">
        <f t="shared" si="122"/>
        <v>0</v>
      </c>
      <c r="V280" s="21">
        <f t="shared" si="122"/>
        <v>0</v>
      </c>
      <c r="W280" s="21">
        <f t="shared" si="122"/>
        <v>0</v>
      </c>
      <c r="X280" s="21">
        <f t="shared" si="122"/>
        <v>0</v>
      </c>
      <c r="Y280" s="21">
        <f t="shared" si="122"/>
        <v>0</v>
      </c>
      <c r="Z280" s="21">
        <f t="shared" si="122"/>
        <v>0</v>
      </c>
      <c r="AA280" s="21">
        <f t="shared" si="122"/>
        <v>0</v>
      </c>
      <c r="AB280" s="21">
        <f t="shared" si="122"/>
        <v>0</v>
      </c>
      <c r="AC280" s="21">
        <f t="shared" ref="AC280:AC285" si="125">IF((AC64+AC134+AC206)=0,0,((AC134+AC206)/(AC64+AC134+AC206)))*100</f>
        <v>0</v>
      </c>
      <c r="AD280" s="21">
        <f t="shared" si="122"/>
        <v>0</v>
      </c>
      <c r="AE280" s="21">
        <f t="shared" si="122"/>
        <v>6.382119679357352</v>
      </c>
      <c r="AF280" s="21">
        <f t="shared" si="122"/>
        <v>0</v>
      </c>
      <c r="AG280" s="21">
        <f t="shared" si="122"/>
        <v>0</v>
      </c>
      <c r="AH280" s="21">
        <f t="shared" si="122"/>
        <v>0</v>
      </c>
      <c r="AI280" s="21">
        <f t="shared" si="122"/>
        <v>0</v>
      </c>
      <c r="AJ280" s="382">
        <f t="shared" ref="AJ280:AJ285" si="126">IF((AJ64+AJ134+AJ206)=0,0,((AJ134+AJ206)/(AJ64+AJ134+AJ206)))*100</f>
        <v>6.382119679357352</v>
      </c>
    </row>
    <row r="281" spans="2:36" s="82" customFormat="1" x14ac:dyDescent="0.25">
      <c r="B281" s="83"/>
      <c r="C281" s="9" t="s">
        <v>623</v>
      </c>
      <c r="D281" s="96">
        <f t="shared" si="121"/>
        <v>3.1590744822395775</v>
      </c>
      <c r="E281" s="96">
        <f t="shared" ref="E281:AI281" si="127">IF((E65+E135+E207)=0,0,((E135+E207)/(E65+E135+E207)))*100</f>
        <v>13.862337793755996</v>
      </c>
      <c r="F281" s="96">
        <f t="shared" si="127"/>
        <v>2.086460354474331</v>
      </c>
      <c r="G281" s="96">
        <f t="shared" si="127"/>
        <v>27.160862471881742</v>
      </c>
      <c r="H281" s="96">
        <f t="shared" si="127"/>
        <v>13.474861285587878</v>
      </c>
      <c r="I281" s="96">
        <f t="shared" si="127"/>
        <v>0</v>
      </c>
      <c r="J281" s="96">
        <f t="shared" si="127"/>
        <v>3.9667797493734018</v>
      </c>
      <c r="K281" s="96">
        <f t="shared" si="127"/>
        <v>0</v>
      </c>
      <c r="L281" s="96">
        <f t="shared" si="123"/>
        <v>0</v>
      </c>
      <c r="M281" s="96">
        <f t="shared" si="127"/>
        <v>0</v>
      </c>
      <c r="N281" s="96">
        <f t="shared" si="127"/>
        <v>0</v>
      </c>
      <c r="O281" s="96">
        <f t="shared" si="127"/>
        <v>0</v>
      </c>
      <c r="P281" s="96">
        <f t="shared" si="127"/>
        <v>1.3935447157345533</v>
      </c>
      <c r="Q281" s="96">
        <f t="shared" si="127"/>
        <v>0</v>
      </c>
      <c r="R281" s="96">
        <f t="shared" si="127"/>
        <v>2.8995629978673336</v>
      </c>
      <c r="S281" s="96">
        <f t="shared" si="124"/>
        <v>0</v>
      </c>
      <c r="T281" s="96">
        <f t="shared" si="127"/>
        <v>0</v>
      </c>
      <c r="U281" s="96">
        <f t="shared" si="127"/>
        <v>0</v>
      </c>
      <c r="V281" s="96">
        <f t="shared" si="127"/>
        <v>0</v>
      </c>
      <c r="W281" s="96">
        <f t="shared" si="127"/>
        <v>0</v>
      </c>
      <c r="X281" s="96">
        <f t="shared" si="127"/>
        <v>0</v>
      </c>
      <c r="Y281" s="96">
        <f t="shared" si="127"/>
        <v>0</v>
      </c>
      <c r="Z281" s="96">
        <f t="shared" si="127"/>
        <v>0</v>
      </c>
      <c r="AA281" s="96">
        <f t="shared" si="127"/>
        <v>0</v>
      </c>
      <c r="AB281" s="96">
        <f t="shared" si="127"/>
        <v>0</v>
      </c>
      <c r="AC281" s="96">
        <f t="shared" si="125"/>
        <v>0</v>
      </c>
      <c r="AD281" s="96">
        <f t="shared" si="127"/>
        <v>0</v>
      </c>
      <c r="AE281" s="96">
        <f t="shared" si="127"/>
        <v>12.97784485857405</v>
      </c>
      <c r="AF281" s="96">
        <f t="shared" si="127"/>
        <v>0</v>
      </c>
      <c r="AG281" s="96">
        <f t="shared" si="127"/>
        <v>0</v>
      </c>
      <c r="AH281" s="96">
        <f t="shared" si="127"/>
        <v>0</v>
      </c>
      <c r="AI281" s="96">
        <f t="shared" si="127"/>
        <v>0</v>
      </c>
      <c r="AJ281" s="386">
        <f t="shared" si="126"/>
        <v>12.97784485857405</v>
      </c>
    </row>
    <row r="282" spans="2:36" s="82" customFormat="1" x14ac:dyDescent="0.25">
      <c r="B282" s="83"/>
      <c r="C282" s="9" t="s">
        <v>625</v>
      </c>
      <c r="D282" s="96">
        <f t="shared" si="121"/>
        <v>5.4749248477806409</v>
      </c>
      <c r="E282" s="96">
        <f t="shared" ref="E282:AI282" si="128">IF((E66+E136+E208)=0,0,((E136+E208)/(E66+E136+E208)))*100</f>
        <v>11.699824279832919</v>
      </c>
      <c r="F282" s="96">
        <f t="shared" si="128"/>
        <v>0.93398642084119232</v>
      </c>
      <c r="G282" s="96">
        <f t="shared" si="128"/>
        <v>44.812025700565087</v>
      </c>
      <c r="H282" s="96">
        <f t="shared" si="128"/>
        <v>11.365835062097823</v>
      </c>
      <c r="I282" s="96">
        <f t="shared" si="128"/>
        <v>0</v>
      </c>
      <c r="J282" s="96">
        <f t="shared" si="128"/>
        <v>1.9847391987816587</v>
      </c>
      <c r="K282" s="96">
        <f t="shared" si="128"/>
        <v>0</v>
      </c>
      <c r="L282" s="96">
        <f t="shared" si="123"/>
        <v>0</v>
      </c>
      <c r="M282" s="96">
        <f t="shared" si="128"/>
        <v>0</v>
      </c>
      <c r="N282" s="96">
        <f t="shared" si="128"/>
        <v>0</v>
      </c>
      <c r="O282" s="96">
        <f t="shared" si="128"/>
        <v>0</v>
      </c>
      <c r="P282" s="96">
        <f t="shared" si="128"/>
        <v>0.78460282645687396</v>
      </c>
      <c r="Q282" s="96">
        <f t="shared" si="128"/>
        <v>0</v>
      </c>
      <c r="R282" s="96">
        <f t="shared" si="128"/>
        <v>1.492726260459273</v>
      </c>
      <c r="S282" s="96">
        <f t="shared" si="124"/>
        <v>0</v>
      </c>
      <c r="T282" s="96">
        <f t="shared" si="128"/>
        <v>0</v>
      </c>
      <c r="U282" s="96">
        <f t="shared" si="128"/>
        <v>0</v>
      </c>
      <c r="V282" s="96">
        <f t="shared" si="128"/>
        <v>0</v>
      </c>
      <c r="W282" s="96">
        <f t="shared" si="128"/>
        <v>0</v>
      </c>
      <c r="X282" s="96">
        <f t="shared" si="128"/>
        <v>0</v>
      </c>
      <c r="Y282" s="96">
        <f t="shared" si="128"/>
        <v>0</v>
      </c>
      <c r="Z282" s="96">
        <f t="shared" si="128"/>
        <v>0</v>
      </c>
      <c r="AA282" s="96">
        <f t="shared" si="128"/>
        <v>0</v>
      </c>
      <c r="AB282" s="96">
        <f t="shared" si="128"/>
        <v>0</v>
      </c>
      <c r="AC282" s="96">
        <f t="shared" si="125"/>
        <v>0</v>
      </c>
      <c r="AD282" s="96">
        <f t="shared" si="128"/>
        <v>0</v>
      </c>
      <c r="AE282" s="96">
        <f t="shared" si="128"/>
        <v>10.801963430662077</v>
      </c>
      <c r="AF282" s="96">
        <f t="shared" si="128"/>
        <v>0</v>
      </c>
      <c r="AG282" s="96">
        <f t="shared" si="128"/>
        <v>0</v>
      </c>
      <c r="AH282" s="96">
        <f t="shared" si="128"/>
        <v>0</v>
      </c>
      <c r="AI282" s="96">
        <f t="shared" si="128"/>
        <v>0</v>
      </c>
      <c r="AJ282" s="386">
        <f t="shared" si="126"/>
        <v>10.801963430662081</v>
      </c>
    </row>
    <row r="283" spans="2:36" s="82" customFormat="1" x14ac:dyDescent="0.25">
      <c r="B283" s="83"/>
      <c r="C283" s="9" t="s">
        <v>627</v>
      </c>
      <c r="D283" s="96">
        <f t="shared" si="121"/>
        <v>3.5942951530776481</v>
      </c>
      <c r="E283" s="96">
        <f t="shared" ref="E283:AI283" si="129">IF((E67+E137+E209)=0,0,((E137+E209)/(E67+E137+E209)))*100</f>
        <v>11.821771259175057</v>
      </c>
      <c r="F283" s="96">
        <f t="shared" si="129"/>
        <v>0.77184533896628227</v>
      </c>
      <c r="G283" s="96">
        <f t="shared" si="129"/>
        <v>94.430285870901088</v>
      </c>
      <c r="H283" s="96">
        <f t="shared" si="129"/>
        <v>11.309647155919285</v>
      </c>
      <c r="I283" s="96">
        <f t="shared" si="129"/>
        <v>0</v>
      </c>
      <c r="J283" s="96">
        <f t="shared" si="129"/>
        <v>5.506300422643065</v>
      </c>
      <c r="K283" s="96">
        <f t="shared" si="129"/>
        <v>0</v>
      </c>
      <c r="L283" s="96">
        <f t="shared" si="123"/>
        <v>0</v>
      </c>
      <c r="M283" s="96">
        <f t="shared" si="129"/>
        <v>0</v>
      </c>
      <c r="N283" s="96">
        <f t="shared" si="129"/>
        <v>0</v>
      </c>
      <c r="O283" s="96">
        <f t="shared" si="129"/>
        <v>0</v>
      </c>
      <c r="P283" s="96">
        <f t="shared" si="129"/>
        <v>0.75991386818877471</v>
      </c>
      <c r="Q283" s="96">
        <f t="shared" si="129"/>
        <v>0</v>
      </c>
      <c r="R283" s="96">
        <f t="shared" si="129"/>
        <v>3.6624362500115129</v>
      </c>
      <c r="S283" s="96">
        <f t="shared" si="124"/>
        <v>0</v>
      </c>
      <c r="T283" s="96">
        <f t="shared" si="129"/>
        <v>0</v>
      </c>
      <c r="U283" s="96">
        <f t="shared" si="129"/>
        <v>0</v>
      </c>
      <c r="V283" s="96">
        <f t="shared" si="129"/>
        <v>0</v>
      </c>
      <c r="W283" s="96">
        <f t="shared" si="129"/>
        <v>0</v>
      </c>
      <c r="X283" s="96">
        <f t="shared" si="129"/>
        <v>0</v>
      </c>
      <c r="Y283" s="96">
        <f t="shared" si="129"/>
        <v>0</v>
      </c>
      <c r="Z283" s="96">
        <f t="shared" si="129"/>
        <v>0</v>
      </c>
      <c r="AA283" s="96">
        <f t="shared" si="129"/>
        <v>0</v>
      </c>
      <c r="AB283" s="96">
        <f t="shared" si="129"/>
        <v>0</v>
      </c>
      <c r="AC283" s="96">
        <f t="shared" si="125"/>
        <v>0</v>
      </c>
      <c r="AD283" s="96">
        <f t="shared" si="129"/>
        <v>0</v>
      </c>
      <c r="AE283" s="96">
        <f t="shared" si="129"/>
        <v>10.858519969593011</v>
      </c>
      <c r="AF283" s="96">
        <f t="shared" si="129"/>
        <v>0</v>
      </c>
      <c r="AG283" s="96">
        <f t="shared" si="129"/>
        <v>0</v>
      </c>
      <c r="AH283" s="96">
        <f t="shared" si="129"/>
        <v>0</v>
      </c>
      <c r="AI283" s="96">
        <f t="shared" si="129"/>
        <v>0</v>
      </c>
      <c r="AJ283" s="386">
        <f t="shared" si="126"/>
        <v>10.858519969593011</v>
      </c>
    </row>
    <row r="284" spans="2:36" s="82" customFormat="1" x14ac:dyDescent="0.25">
      <c r="B284" s="83"/>
      <c r="C284" s="9" t="s">
        <v>629</v>
      </c>
      <c r="D284" s="96">
        <f t="shared" si="121"/>
        <v>2.8592887573420711</v>
      </c>
      <c r="E284" s="96">
        <f t="shared" ref="E284:AI284" si="130">IF((E68+E138+E210)=0,0,((E138+E210)/(E68+E138+E210)))*100</f>
        <v>9.6644303189942633</v>
      </c>
      <c r="F284" s="96">
        <f t="shared" si="130"/>
        <v>0.44386443637074741</v>
      </c>
      <c r="G284" s="96">
        <f t="shared" si="130"/>
        <v>3.2998933144491437E-3</v>
      </c>
      <c r="H284" s="96">
        <f t="shared" si="130"/>
        <v>9.0151900519154733</v>
      </c>
      <c r="I284" s="96">
        <f t="shared" si="130"/>
        <v>0</v>
      </c>
      <c r="J284" s="96">
        <f t="shared" si="130"/>
        <v>3.0678113738035808</v>
      </c>
      <c r="K284" s="96">
        <f t="shared" si="130"/>
        <v>0</v>
      </c>
      <c r="L284" s="96">
        <f t="shared" si="123"/>
        <v>0</v>
      </c>
      <c r="M284" s="96">
        <f t="shared" si="130"/>
        <v>0</v>
      </c>
      <c r="N284" s="96">
        <f t="shared" si="130"/>
        <v>0</v>
      </c>
      <c r="O284" s="96">
        <f t="shared" si="130"/>
        <v>0</v>
      </c>
      <c r="P284" s="96">
        <f t="shared" si="130"/>
        <v>0.65541227641609023</v>
      </c>
      <c r="Q284" s="96">
        <f t="shared" si="130"/>
        <v>0</v>
      </c>
      <c r="R284" s="96">
        <f t="shared" si="130"/>
        <v>2.0718506956450589</v>
      </c>
      <c r="S284" s="96">
        <f t="shared" si="124"/>
        <v>0</v>
      </c>
      <c r="T284" s="96">
        <f t="shared" si="130"/>
        <v>0</v>
      </c>
      <c r="U284" s="96">
        <f t="shared" si="130"/>
        <v>0</v>
      </c>
      <c r="V284" s="96">
        <f t="shared" si="130"/>
        <v>0</v>
      </c>
      <c r="W284" s="96">
        <f t="shared" si="130"/>
        <v>0</v>
      </c>
      <c r="X284" s="96">
        <f t="shared" si="130"/>
        <v>0</v>
      </c>
      <c r="Y284" s="96">
        <f t="shared" si="130"/>
        <v>0</v>
      </c>
      <c r="Z284" s="96">
        <f t="shared" si="130"/>
        <v>0</v>
      </c>
      <c r="AA284" s="96">
        <f t="shared" si="130"/>
        <v>0</v>
      </c>
      <c r="AB284" s="96">
        <f t="shared" si="130"/>
        <v>0</v>
      </c>
      <c r="AC284" s="96">
        <f t="shared" si="125"/>
        <v>0</v>
      </c>
      <c r="AD284" s="96">
        <f t="shared" si="130"/>
        <v>0</v>
      </c>
      <c r="AE284" s="96">
        <f t="shared" si="130"/>
        <v>8.6273864270126044</v>
      </c>
      <c r="AF284" s="96">
        <f t="shared" si="130"/>
        <v>0</v>
      </c>
      <c r="AG284" s="96">
        <f t="shared" si="130"/>
        <v>0</v>
      </c>
      <c r="AH284" s="96">
        <f t="shared" si="130"/>
        <v>0</v>
      </c>
      <c r="AI284" s="96">
        <f t="shared" si="130"/>
        <v>0</v>
      </c>
      <c r="AJ284" s="386">
        <f t="shared" si="126"/>
        <v>8.6273864270126044</v>
      </c>
    </row>
    <row r="285" spans="2:36" s="82" customFormat="1" x14ac:dyDescent="0.25">
      <c r="B285" s="83"/>
      <c r="C285" s="9" t="s">
        <v>631</v>
      </c>
      <c r="D285" s="96">
        <f t="shared" si="121"/>
        <v>7.5686162767251375</v>
      </c>
      <c r="E285" s="96">
        <f t="shared" ref="E285:AI285" si="131">IF((E69+E139+E211)=0,0,((E139+E211)/(E69+E139+E211)))*100</f>
        <v>6.2347907510987977</v>
      </c>
      <c r="F285" s="96">
        <f t="shared" si="131"/>
        <v>4.3979707461210125E-2</v>
      </c>
      <c r="G285" s="96">
        <f t="shared" si="131"/>
        <v>0.54492252689793164</v>
      </c>
      <c r="H285" s="96">
        <f t="shared" si="131"/>
        <v>5.9437970053570179</v>
      </c>
      <c r="I285" s="96">
        <f t="shared" si="131"/>
        <v>0</v>
      </c>
      <c r="J285" s="96">
        <f t="shared" si="131"/>
        <v>1.1211330638641148</v>
      </c>
      <c r="K285" s="96">
        <f t="shared" si="131"/>
        <v>0</v>
      </c>
      <c r="L285" s="96">
        <f t="shared" si="123"/>
        <v>0</v>
      </c>
      <c r="M285" s="96">
        <f t="shared" si="131"/>
        <v>0</v>
      </c>
      <c r="N285" s="96">
        <f t="shared" si="131"/>
        <v>0</v>
      </c>
      <c r="O285" s="96">
        <f t="shared" si="131"/>
        <v>0</v>
      </c>
      <c r="P285" s="96">
        <f t="shared" si="131"/>
        <v>0.4405471902049547</v>
      </c>
      <c r="Q285" s="96">
        <f t="shared" si="131"/>
        <v>0</v>
      </c>
      <c r="R285" s="96">
        <f t="shared" si="131"/>
        <v>0.76350631675571445</v>
      </c>
      <c r="S285" s="96">
        <f t="shared" si="124"/>
        <v>0</v>
      </c>
      <c r="T285" s="96">
        <f t="shared" si="131"/>
        <v>0</v>
      </c>
      <c r="U285" s="96">
        <f t="shared" si="131"/>
        <v>0</v>
      </c>
      <c r="V285" s="96">
        <f t="shared" si="131"/>
        <v>0</v>
      </c>
      <c r="W285" s="96">
        <f t="shared" si="131"/>
        <v>0</v>
      </c>
      <c r="X285" s="96">
        <f t="shared" si="131"/>
        <v>0</v>
      </c>
      <c r="Y285" s="96">
        <f t="shared" si="131"/>
        <v>0</v>
      </c>
      <c r="Z285" s="96">
        <f t="shared" si="131"/>
        <v>0</v>
      </c>
      <c r="AA285" s="96">
        <f t="shared" si="131"/>
        <v>0</v>
      </c>
      <c r="AB285" s="96">
        <f t="shared" si="131"/>
        <v>0</v>
      </c>
      <c r="AC285" s="96">
        <f t="shared" si="125"/>
        <v>0</v>
      </c>
      <c r="AD285" s="96">
        <f t="shared" si="131"/>
        <v>0</v>
      </c>
      <c r="AE285" s="96">
        <f t="shared" si="131"/>
        <v>5.8727512473928032</v>
      </c>
      <c r="AF285" s="96">
        <f t="shared" si="131"/>
        <v>0</v>
      </c>
      <c r="AG285" s="96">
        <f t="shared" si="131"/>
        <v>0</v>
      </c>
      <c r="AH285" s="96">
        <f t="shared" si="131"/>
        <v>0</v>
      </c>
      <c r="AI285" s="96">
        <f t="shared" si="131"/>
        <v>0</v>
      </c>
      <c r="AJ285" s="386">
        <f t="shared" si="126"/>
        <v>5.8727512473928032</v>
      </c>
    </row>
    <row r="286" spans="2:36" x14ac:dyDescent="0.25">
      <c r="B286" s="15"/>
      <c r="C286" s="9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22"/>
      <c r="Y286" s="22"/>
      <c r="Z286" s="22"/>
      <c r="AA286" s="22"/>
      <c r="AB286" s="22"/>
      <c r="AC286" s="22"/>
      <c r="AD286" s="22"/>
      <c r="AE286" s="22"/>
      <c r="AF286" s="22"/>
      <c r="AG286" s="22"/>
      <c r="AH286" s="22"/>
      <c r="AI286" s="22"/>
      <c r="AJ286" s="383"/>
    </row>
    <row r="287" spans="2:36" x14ac:dyDescent="0.25">
      <c r="B287" s="15"/>
      <c r="C287" s="192" t="s">
        <v>1047</v>
      </c>
      <c r="D287" s="21">
        <f t="shared" ref="D287:D292" si="132">IF((D71+D141+D213)=0,0,((D141+D213)/(D71+D141+D213)))*100</f>
        <v>0</v>
      </c>
      <c r="E287" s="21">
        <f t="shared" ref="E287:AI287" si="133">IF((E71+E141+E213)=0,0,((E141+E213)/(E71+E141+E213)))*100</f>
        <v>0</v>
      </c>
      <c r="F287" s="21">
        <f t="shared" si="133"/>
        <v>0</v>
      </c>
      <c r="G287" s="21">
        <f t="shared" si="133"/>
        <v>0</v>
      </c>
      <c r="H287" s="21">
        <f t="shared" si="133"/>
        <v>0</v>
      </c>
      <c r="I287" s="21">
        <f t="shared" si="133"/>
        <v>0</v>
      </c>
      <c r="J287" s="21">
        <f t="shared" si="133"/>
        <v>0</v>
      </c>
      <c r="K287" s="21">
        <f t="shared" si="133"/>
        <v>0</v>
      </c>
      <c r="L287" s="21">
        <f t="shared" ref="L287:L292" si="134">IF((L71+L141+L213)=0,0,((L141+L213)/(L71+L141+L213)))*100</f>
        <v>0</v>
      </c>
      <c r="M287" s="21">
        <f t="shared" si="133"/>
        <v>0</v>
      </c>
      <c r="N287" s="21">
        <f t="shared" si="133"/>
        <v>0</v>
      </c>
      <c r="O287" s="21">
        <f t="shared" si="133"/>
        <v>0</v>
      </c>
      <c r="P287" s="21">
        <f t="shared" si="133"/>
        <v>0</v>
      </c>
      <c r="Q287" s="21">
        <f t="shared" si="133"/>
        <v>0</v>
      </c>
      <c r="R287" s="21">
        <f t="shared" si="133"/>
        <v>0</v>
      </c>
      <c r="S287" s="21">
        <f t="shared" ref="S287:S292" si="135">IF((S71+S141+S213)=0,0,((S141+S213)/(S71+S141+S213)))*100</f>
        <v>0</v>
      </c>
      <c r="T287" s="21">
        <f t="shared" si="133"/>
        <v>0</v>
      </c>
      <c r="U287" s="21">
        <f t="shared" si="133"/>
        <v>0</v>
      </c>
      <c r="V287" s="21">
        <f t="shared" si="133"/>
        <v>0</v>
      </c>
      <c r="W287" s="21">
        <f t="shared" si="133"/>
        <v>0</v>
      </c>
      <c r="X287" s="21">
        <f t="shared" si="133"/>
        <v>0</v>
      </c>
      <c r="Y287" s="21">
        <f t="shared" si="133"/>
        <v>0</v>
      </c>
      <c r="Z287" s="21">
        <f t="shared" si="133"/>
        <v>0</v>
      </c>
      <c r="AA287" s="21">
        <f t="shared" si="133"/>
        <v>0</v>
      </c>
      <c r="AB287" s="21">
        <f t="shared" si="133"/>
        <v>0</v>
      </c>
      <c r="AC287" s="21">
        <f t="shared" ref="AC287:AC292" si="136">IF((AC71+AC141+AC213)=0,0,((AC141+AC213)/(AC71+AC141+AC213)))*100</f>
        <v>0</v>
      </c>
      <c r="AD287" s="21">
        <f t="shared" si="133"/>
        <v>0</v>
      </c>
      <c r="AE287" s="21">
        <f t="shared" si="133"/>
        <v>0</v>
      </c>
      <c r="AF287" s="21">
        <f t="shared" si="133"/>
        <v>0</v>
      </c>
      <c r="AG287" s="21">
        <f t="shared" si="133"/>
        <v>0</v>
      </c>
      <c r="AH287" s="21">
        <f t="shared" si="133"/>
        <v>0</v>
      </c>
      <c r="AI287" s="21">
        <f t="shared" si="133"/>
        <v>0</v>
      </c>
      <c r="AJ287" s="382">
        <f t="shared" ref="AJ287:AJ292" si="137">IF((AJ71+AJ141+AJ213)=0,0,((AJ141+AJ213)/(AJ71+AJ141+AJ213)))*100</f>
        <v>0</v>
      </c>
    </row>
    <row r="288" spans="2:36" s="82" customFormat="1" x14ac:dyDescent="0.25">
      <c r="B288" s="83"/>
      <c r="C288" s="9" t="s">
        <v>623</v>
      </c>
      <c r="D288" s="96">
        <f t="shared" si="132"/>
        <v>0</v>
      </c>
      <c r="E288" s="96">
        <f t="shared" ref="E288:AI288" si="138">IF((E72+E142+E214)=0,0,((E142+E214)/(E72+E142+E214)))*100</f>
        <v>0</v>
      </c>
      <c r="F288" s="96">
        <f t="shared" si="138"/>
        <v>0</v>
      </c>
      <c r="G288" s="96">
        <f t="shared" si="138"/>
        <v>0</v>
      </c>
      <c r="H288" s="96">
        <f t="shared" si="138"/>
        <v>0</v>
      </c>
      <c r="I288" s="96">
        <f t="shared" si="138"/>
        <v>0</v>
      </c>
      <c r="J288" s="96">
        <f t="shared" si="138"/>
        <v>0</v>
      </c>
      <c r="K288" s="96">
        <f t="shared" si="138"/>
        <v>0</v>
      </c>
      <c r="L288" s="96">
        <f t="shared" si="134"/>
        <v>0</v>
      </c>
      <c r="M288" s="96">
        <f t="shared" si="138"/>
        <v>0</v>
      </c>
      <c r="N288" s="96">
        <f t="shared" si="138"/>
        <v>0</v>
      </c>
      <c r="O288" s="96">
        <f t="shared" si="138"/>
        <v>0</v>
      </c>
      <c r="P288" s="96">
        <f t="shared" si="138"/>
        <v>0</v>
      </c>
      <c r="Q288" s="96">
        <f t="shared" si="138"/>
        <v>0</v>
      </c>
      <c r="R288" s="96">
        <f t="shared" si="138"/>
        <v>0</v>
      </c>
      <c r="S288" s="96">
        <f t="shared" si="135"/>
        <v>0</v>
      </c>
      <c r="T288" s="96">
        <f t="shared" si="138"/>
        <v>0</v>
      </c>
      <c r="U288" s="96">
        <f t="shared" si="138"/>
        <v>0</v>
      </c>
      <c r="V288" s="96">
        <f t="shared" si="138"/>
        <v>0</v>
      </c>
      <c r="W288" s="96">
        <f t="shared" si="138"/>
        <v>0</v>
      </c>
      <c r="X288" s="96">
        <f t="shared" si="138"/>
        <v>0</v>
      </c>
      <c r="Y288" s="96">
        <f t="shared" si="138"/>
        <v>0</v>
      </c>
      <c r="Z288" s="96">
        <f t="shared" si="138"/>
        <v>0</v>
      </c>
      <c r="AA288" s="96">
        <f t="shared" si="138"/>
        <v>0</v>
      </c>
      <c r="AB288" s="96">
        <f t="shared" si="138"/>
        <v>0</v>
      </c>
      <c r="AC288" s="96">
        <f t="shared" si="136"/>
        <v>0</v>
      </c>
      <c r="AD288" s="96">
        <f t="shared" si="138"/>
        <v>0</v>
      </c>
      <c r="AE288" s="96">
        <f t="shared" si="138"/>
        <v>0</v>
      </c>
      <c r="AF288" s="96">
        <f t="shared" si="138"/>
        <v>0</v>
      </c>
      <c r="AG288" s="96">
        <f t="shared" si="138"/>
        <v>0</v>
      </c>
      <c r="AH288" s="96">
        <f t="shared" si="138"/>
        <v>0</v>
      </c>
      <c r="AI288" s="96">
        <f t="shared" si="138"/>
        <v>0</v>
      </c>
      <c r="AJ288" s="386">
        <f t="shared" si="137"/>
        <v>0</v>
      </c>
    </row>
    <row r="289" spans="2:36" s="82" customFormat="1" x14ac:dyDescent="0.25">
      <c r="B289" s="83"/>
      <c r="C289" s="9" t="s">
        <v>625</v>
      </c>
      <c r="D289" s="96">
        <f t="shared" si="132"/>
        <v>0</v>
      </c>
      <c r="E289" s="96">
        <f t="shared" ref="E289:AI289" si="139">IF((E73+E143+E215)=0,0,((E143+E215)/(E73+E143+E215)))*100</f>
        <v>0</v>
      </c>
      <c r="F289" s="96">
        <f t="shared" si="139"/>
        <v>0</v>
      </c>
      <c r="G289" s="96">
        <f t="shared" si="139"/>
        <v>0</v>
      </c>
      <c r="H289" s="96">
        <f t="shared" si="139"/>
        <v>0</v>
      </c>
      <c r="I289" s="96">
        <f t="shared" si="139"/>
        <v>0</v>
      </c>
      <c r="J289" s="96">
        <f t="shared" si="139"/>
        <v>0</v>
      </c>
      <c r="K289" s="96">
        <f t="shared" si="139"/>
        <v>0</v>
      </c>
      <c r="L289" s="96">
        <f t="shared" si="134"/>
        <v>0</v>
      </c>
      <c r="M289" s="96">
        <f t="shared" si="139"/>
        <v>0</v>
      </c>
      <c r="N289" s="96">
        <f t="shared" si="139"/>
        <v>0</v>
      </c>
      <c r="O289" s="96">
        <f t="shared" si="139"/>
        <v>0</v>
      </c>
      <c r="P289" s="96">
        <f t="shared" si="139"/>
        <v>0</v>
      </c>
      <c r="Q289" s="96">
        <f t="shared" si="139"/>
        <v>0</v>
      </c>
      <c r="R289" s="96">
        <f t="shared" si="139"/>
        <v>0</v>
      </c>
      <c r="S289" s="96">
        <f t="shared" si="135"/>
        <v>0</v>
      </c>
      <c r="T289" s="96">
        <f t="shared" si="139"/>
        <v>0</v>
      </c>
      <c r="U289" s="96">
        <f t="shared" si="139"/>
        <v>0</v>
      </c>
      <c r="V289" s="96">
        <f t="shared" si="139"/>
        <v>0</v>
      </c>
      <c r="W289" s="96">
        <f t="shared" si="139"/>
        <v>0</v>
      </c>
      <c r="X289" s="96">
        <f t="shared" si="139"/>
        <v>0</v>
      </c>
      <c r="Y289" s="96">
        <f t="shared" si="139"/>
        <v>0</v>
      </c>
      <c r="Z289" s="96">
        <f t="shared" si="139"/>
        <v>0</v>
      </c>
      <c r="AA289" s="96">
        <f t="shared" si="139"/>
        <v>0</v>
      </c>
      <c r="AB289" s="96">
        <f t="shared" si="139"/>
        <v>0</v>
      </c>
      <c r="AC289" s="96">
        <f t="shared" si="136"/>
        <v>0</v>
      </c>
      <c r="AD289" s="96">
        <f t="shared" si="139"/>
        <v>0</v>
      </c>
      <c r="AE289" s="96">
        <f t="shared" si="139"/>
        <v>0</v>
      </c>
      <c r="AF289" s="96">
        <f t="shared" si="139"/>
        <v>0</v>
      </c>
      <c r="AG289" s="96">
        <f t="shared" si="139"/>
        <v>0</v>
      </c>
      <c r="AH289" s="96">
        <f t="shared" si="139"/>
        <v>0</v>
      </c>
      <c r="AI289" s="96">
        <f t="shared" si="139"/>
        <v>0</v>
      </c>
      <c r="AJ289" s="386">
        <f t="shared" si="137"/>
        <v>0</v>
      </c>
    </row>
    <row r="290" spans="2:36" s="82" customFormat="1" x14ac:dyDescent="0.25">
      <c r="B290" s="83"/>
      <c r="C290" s="9" t="s">
        <v>627</v>
      </c>
      <c r="D290" s="96">
        <f t="shared" si="132"/>
        <v>0</v>
      </c>
      <c r="E290" s="96">
        <f t="shared" ref="E290:AI290" si="140">IF((E74+E144+E216)=0,0,((E144+E216)/(E74+E144+E216)))*100</f>
        <v>0</v>
      </c>
      <c r="F290" s="96">
        <f t="shared" si="140"/>
        <v>0</v>
      </c>
      <c r="G290" s="96">
        <f t="shared" si="140"/>
        <v>0</v>
      </c>
      <c r="H290" s="96">
        <f t="shared" si="140"/>
        <v>0</v>
      </c>
      <c r="I290" s="96">
        <f t="shared" si="140"/>
        <v>0</v>
      </c>
      <c r="J290" s="96">
        <f t="shared" si="140"/>
        <v>0</v>
      </c>
      <c r="K290" s="96">
        <f t="shared" si="140"/>
        <v>0</v>
      </c>
      <c r="L290" s="96">
        <f t="shared" si="134"/>
        <v>0</v>
      </c>
      <c r="M290" s="96">
        <f t="shared" si="140"/>
        <v>0</v>
      </c>
      <c r="N290" s="96">
        <f t="shared" si="140"/>
        <v>0</v>
      </c>
      <c r="O290" s="96">
        <f t="shared" si="140"/>
        <v>0</v>
      </c>
      <c r="P290" s="96">
        <f t="shared" si="140"/>
        <v>0</v>
      </c>
      <c r="Q290" s="96">
        <f t="shared" si="140"/>
        <v>0</v>
      </c>
      <c r="R290" s="96">
        <f t="shared" si="140"/>
        <v>0</v>
      </c>
      <c r="S290" s="96">
        <f t="shared" si="135"/>
        <v>0</v>
      </c>
      <c r="T290" s="96">
        <f t="shared" si="140"/>
        <v>0</v>
      </c>
      <c r="U290" s="96">
        <f t="shared" si="140"/>
        <v>0</v>
      </c>
      <c r="V290" s="96">
        <f t="shared" si="140"/>
        <v>0</v>
      </c>
      <c r="W290" s="96">
        <f t="shared" si="140"/>
        <v>0</v>
      </c>
      <c r="X290" s="96">
        <f t="shared" si="140"/>
        <v>0</v>
      </c>
      <c r="Y290" s="96">
        <f t="shared" si="140"/>
        <v>0</v>
      </c>
      <c r="Z290" s="96">
        <f t="shared" si="140"/>
        <v>0</v>
      </c>
      <c r="AA290" s="96">
        <f t="shared" si="140"/>
        <v>0</v>
      </c>
      <c r="AB290" s="96">
        <f t="shared" si="140"/>
        <v>0</v>
      </c>
      <c r="AC290" s="96">
        <f t="shared" si="136"/>
        <v>0</v>
      </c>
      <c r="AD290" s="96">
        <f t="shared" si="140"/>
        <v>0</v>
      </c>
      <c r="AE290" s="96">
        <f t="shared" si="140"/>
        <v>0</v>
      </c>
      <c r="AF290" s="96">
        <f t="shared" si="140"/>
        <v>0</v>
      </c>
      <c r="AG290" s="96">
        <f t="shared" si="140"/>
        <v>0</v>
      </c>
      <c r="AH290" s="96">
        <f t="shared" si="140"/>
        <v>0</v>
      </c>
      <c r="AI290" s="96">
        <f t="shared" si="140"/>
        <v>0</v>
      </c>
      <c r="AJ290" s="386">
        <f t="shared" si="137"/>
        <v>0</v>
      </c>
    </row>
    <row r="291" spans="2:36" s="82" customFormat="1" x14ac:dyDescent="0.25">
      <c r="B291" s="83"/>
      <c r="C291" s="9" t="s">
        <v>629</v>
      </c>
      <c r="D291" s="96">
        <f t="shared" si="132"/>
        <v>0</v>
      </c>
      <c r="E291" s="96">
        <f t="shared" ref="E291:AI291" si="141">IF((E75+E145+E217)=0,0,((E145+E217)/(E75+E145+E217)))*100</f>
        <v>0</v>
      </c>
      <c r="F291" s="96">
        <f t="shared" si="141"/>
        <v>0</v>
      </c>
      <c r="G291" s="96">
        <f t="shared" si="141"/>
        <v>0</v>
      </c>
      <c r="H291" s="96">
        <f t="shared" si="141"/>
        <v>0</v>
      </c>
      <c r="I291" s="96">
        <f t="shared" si="141"/>
        <v>0</v>
      </c>
      <c r="J291" s="96">
        <f t="shared" si="141"/>
        <v>0</v>
      </c>
      <c r="K291" s="96">
        <f t="shared" si="141"/>
        <v>0</v>
      </c>
      <c r="L291" s="96">
        <f t="shared" si="134"/>
        <v>0</v>
      </c>
      <c r="M291" s="96">
        <f t="shared" si="141"/>
        <v>0</v>
      </c>
      <c r="N291" s="96">
        <f t="shared" si="141"/>
        <v>0</v>
      </c>
      <c r="O291" s="96">
        <f t="shared" si="141"/>
        <v>0</v>
      </c>
      <c r="P291" s="96">
        <f t="shared" si="141"/>
        <v>0</v>
      </c>
      <c r="Q291" s="96">
        <f t="shared" si="141"/>
        <v>0</v>
      </c>
      <c r="R291" s="96">
        <f t="shared" si="141"/>
        <v>0</v>
      </c>
      <c r="S291" s="96">
        <f t="shared" si="135"/>
        <v>0</v>
      </c>
      <c r="T291" s="96">
        <f t="shared" si="141"/>
        <v>0</v>
      </c>
      <c r="U291" s="96">
        <f t="shared" si="141"/>
        <v>0</v>
      </c>
      <c r="V291" s="96">
        <f t="shared" si="141"/>
        <v>0</v>
      </c>
      <c r="W291" s="96">
        <f t="shared" si="141"/>
        <v>0</v>
      </c>
      <c r="X291" s="96">
        <f t="shared" si="141"/>
        <v>0</v>
      </c>
      <c r="Y291" s="96">
        <f t="shared" si="141"/>
        <v>0</v>
      </c>
      <c r="Z291" s="96">
        <f t="shared" si="141"/>
        <v>0</v>
      </c>
      <c r="AA291" s="96">
        <f t="shared" si="141"/>
        <v>0</v>
      </c>
      <c r="AB291" s="96">
        <f t="shared" si="141"/>
        <v>0</v>
      </c>
      <c r="AC291" s="96">
        <f t="shared" si="136"/>
        <v>0</v>
      </c>
      <c r="AD291" s="96">
        <f t="shared" si="141"/>
        <v>0</v>
      </c>
      <c r="AE291" s="96">
        <f t="shared" si="141"/>
        <v>0</v>
      </c>
      <c r="AF291" s="96">
        <f t="shared" si="141"/>
        <v>0</v>
      </c>
      <c r="AG291" s="96">
        <f t="shared" si="141"/>
        <v>0</v>
      </c>
      <c r="AH291" s="96">
        <f t="shared" si="141"/>
        <v>0</v>
      </c>
      <c r="AI291" s="96">
        <f t="shared" si="141"/>
        <v>0</v>
      </c>
      <c r="AJ291" s="386">
        <f t="shared" si="137"/>
        <v>0</v>
      </c>
    </row>
    <row r="292" spans="2:36" s="82" customFormat="1" x14ac:dyDescent="0.25">
      <c r="B292" s="83"/>
      <c r="C292" s="9" t="s">
        <v>631</v>
      </c>
      <c r="D292" s="96">
        <f t="shared" si="132"/>
        <v>0</v>
      </c>
      <c r="E292" s="96">
        <f t="shared" ref="E292:AI292" si="142">IF((E76+E146+E218)=0,0,((E146+E218)/(E76+E146+E218)))*100</f>
        <v>0</v>
      </c>
      <c r="F292" s="96">
        <f t="shared" si="142"/>
        <v>0</v>
      </c>
      <c r="G292" s="96">
        <f t="shared" si="142"/>
        <v>0</v>
      </c>
      <c r="H292" s="96">
        <f t="shared" si="142"/>
        <v>0</v>
      </c>
      <c r="I292" s="96">
        <f t="shared" si="142"/>
        <v>0</v>
      </c>
      <c r="J292" s="96">
        <f t="shared" si="142"/>
        <v>0</v>
      </c>
      <c r="K292" s="96">
        <f t="shared" si="142"/>
        <v>0</v>
      </c>
      <c r="L292" s="96">
        <f t="shared" si="134"/>
        <v>0</v>
      </c>
      <c r="M292" s="96">
        <f t="shared" si="142"/>
        <v>0</v>
      </c>
      <c r="N292" s="96">
        <f t="shared" si="142"/>
        <v>0</v>
      </c>
      <c r="O292" s="96">
        <f t="shared" si="142"/>
        <v>0</v>
      </c>
      <c r="P292" s="96">
        <f t="shared" si="142"/>
        <v>0</v>
      </c>
      <c r="Q292" s="96">
        <f t="shared" si="142"/>
        <v>0</v>
      </c>
      <c r="R292" s="96">
        <f t="shared" si="142"/>
        <v>0</v>
      </c>
      <c r="S292" s="96">
        <f t="shared" si="135"/>
        <v>0</v>
      </c>
      <c r="T292" s="96">
        <f t="shared" si="142"/>
        <v>0</v>
      </c>
      <c r="U292" s="96">
        <f t="shared" si="142"/>
        <v>0</v>
      </c>
      <c r="V292" s="96">
        <f t="shared" si="142"/>
        <v>0</v>
      </c>
      <c r="W292" s="96">
        <f t="shared" si="142"/>
        <v>0</v>
      </c>
      <c r="X292" s="96">
        <f t="shared" si="142"/>
        <v>0</v>
      </c>
      <c r="Y292" s="96">
        <f t="shared" si="142"/>
        <v>0</v>
      </c>
      <c r="Z292" s="96">
        <f t="shared" si="142"/>
        <v>0</v>
      </c>
      <c r="AA292" s="96">
        <f t="shared" si="142"/>
        <v>0</v>
      </c>
      <c r="AB292" s="96">
        <f t="shared" si="142"/>
        <v>0</v>
      </c>
      <c r="AC292" s="96">
        <f t="shared" si="136"/>
        <v>0</v>
      </c>
      <c r="AD292" s="96">
        <f t="shared" si="142"/>
        <v>0</v>
      </c>
      <c r="AE292" s="96">
        <f t="shared" si="142"/>
        <v>0</v>
      </c>
      <c r="AF292" s="96">
        <f t="shared" si="142"/>
        <v>0</v>
      </c>
      <c r="AG292" s="96">
        <f t="shared" si="142"/>
        <v>0</v>
      </c>
      <c r="AH292" s="96">
        <f t="shared" si="142"/>
        <v>0</v>
      </c>
      <c r="AI292" s="96">
        <f t="shared" si="142"/>
        <v>0</v>
      </c>
      <c r="AJ292" s="386">
        <f t="shared" si="137"/>
        <v>0</v>
      </c>
    </row>
    <row r="293" spans="2:36" x14ac:dyDescent="0.25">
      <c r="B293" s="16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387"/>
    </row>
    <row r="295" spans="2:36" s="14" customFormat="1" x14ac:dyDescent="0.25">
      <c r="B295" s="40" t="str">
        <f>BALANCE!$B$1411</f>
        <v>Fuente:  Estados de situación remitidos por las entidades / Sistema de Administración de Balances (S.A.B.)</v>
      </c>
    </row>
    <row r="296" spans="2:36" s="14" customFormat="1" x14ac:dyDescent="0.25">
      <c r="B296" s="40" t="str">
        <f>BALANCE!$B$1412</f>
        <v>Elaboración: Dirección de Estudios y Gestión de la Información / Subdirección de Estadísticas y Estudios/OM</v>
      </c>
    </row>
    <row r="297" spans="2:36" s="14" customFormat="1" x14ac:dyDescent="0.25">
      <c r="B297" s="40" t="str">
        <f>BALANCE!$B$1413</f>
        <v>Nota: Agrupación de entidades en base a su participación en el Activo Total.</v>
      </c>
    </row>
    <row r="298" spans="2:36" x14ac:dyDescent="0.25">
      <c r="B298" s="42" t="str">
        <f>BALANCE!$B$1414</f>
        <v xml:space="preserve">                       Grandes (Mayor al 10%)</v>
      </c>
    </row>
    <row r="299" spans="2:36" x14ac:dyDescent="0.25">
      <c r="B299" s="42" t="str">
        <f>BALANCE!$B$1415</f>
        <v xml:space="preserve">                       Medianas (Entre el 1%% y 10%)</v>
      </c>
    </row>
    <row r="300" spans="2:36" x14ac:dyDescent="0.25">
      <c r="B300" s="42" t="str">
        <f>BALANCE!$B$1416</f>
        <v xml:space="preserve">                       Pequeñas (Menor al 1%)</v>
      </c>
    </row>
    <row r="301" spans="2:36" x14ac:dyDescent="0.25">
      <c r="B301" s="42" t="str">
        <f>BALANCE!$B$1417</f>
        <v>Fecha de consolidación: 06-08-2020</v>
      </c>
    </row>
    <row r="302" spans="2:36" x14ac:dyDescent="0.25">
      <c r="B302" s="42" t="str">
        <f>BALANCE!$B$1418</f>
        <v>Código Orgánico Monetario y Financiero Art 162 : Composición del sector financiero privado, Bancos Múltiple y Especializada</v>
      </c>
    </row>
    <row r="871" s="11" customFormat="1" x14ac:dyDescent="0.25"/>
    <row r="1072" s="11" customFormat="1" x14ac:dyDescent="0.25"/>
    <row r="1121" s="11" customFormat="1" x14ac:dyDescent="0.25"/>
  </sheetData>
  <customSheetViews>
    <customSheetView guid="{CFED1871-9B9D-472F-82C9-C68C06036B2E}" scale="75" showGridLines="0">
      <pane xSplit="3" ySplit="6" topLeftCell="AG339" activePane="bottomRight" state="frozen"/>
      <selection pane="bottomRight" activeCell="F14" sqref="F13:F14"/>
      <pageMargins left="0.7" right="0.7" top="0.75" bottom="0.75" header="0.3" footer="0.3"/>
    </customSheetView>
  </customSheetViews>
  <mergeCells count="1">
    <mergeCell ref="AF5:AI5"/>
  </mergeCells>
  <conditionalFormatting sqref="AH5">
    <cfRule type="containsBlanks" dxfId="2" priority="1">
      <formula>LEN(TRIM(AH5))=0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68F2-5615-4EEA-A29B-5EFFB9980111}">
  <sheetPr>
    <tabColor rgb="FFFF0000"/>
  </sheetPr>
  <dimension ref="A1:CN94"/>
  <sheetViews>
    <sheetView showGridLines="0" zoomScale="70" zoomScaleNormal="70" workbookViewId="0">
      <pane xSplit="3" ySplit="7" topLeftCell="D8" activePane="bottomRight" state="frozen"/>
      <selection activeCell="C3" sqref="C3"/>
      <selection pane="topRight" activeCell="C3" sqref="C3"/>
      <selection pane="bottomLeft" activeCell="C3" sqref="C3"/>
      <selection pane="bottomRight" activeCell="C13" sqref="C13"/>
    </sheetView>
  </sheetViews>
  <sheetFormatPr defaultColWidth="11.44140625" defaultRowHeight="13.8" x14ac:dyDescent="0.25"/>
  <cols>
    <col min="1" max="1" width="2.77734375" style="28" customWidth="1"/>
    <col min="2" max="2" width="33.77734375" style="82" customWidth="1"/>
    <col min="3" max="3" width="56.77734375" style="82" customWidth="1"/>
    <col min="4" max="4" width="22.21875" style="82" bestFit="1" customWidth="1"/>
    <col min="5" max="5" width="20.21875" style="82" bestFit="1" customWidth="1"/>
    <col min="6" max="6" width="20.44140625" style="82" bestFit="1" customWidth="1"/>
    <col min="7" max="7" width="26.5546875" style="82" bestFit="1" customWidth="1"/>
    <col min="8" max="8" width="28.77734375" style="82" bestFit="1" customWidth="1"/>
    <col min="9" max="9" width="18" style="82" bestFit="1" customWidth="1"/>
    <col min="10" max="10" width="25.44140625" style="82" bestFit="1" customWidth="1"/>
    <col min="11" max="11" width="19.77734375" style="82" bestFit="1" customWidth="1"/>
    <col min="12" max="12" width="19.77734375" style="82" customWidth="1"/>
    <col min="13" max="13" width="35.44140625" style="82" bestFit="1" customWidth="1"/>
    <col min="14" max="14" width="29.21875" style="82" bestFit="1" customWidth="1"/>
    <col min="15" max="15" width="14" style="82" bestFit="1" customWidth="1"/>
    <col min="16" max="16" width="20.77734375" style="82" bestFit="1" customWidth="1"/>
    <col min="17" max="17" width="21.5546875" style="82" bestFit="1" customWidth="1"/>
    <col min="18" max="18" width="28.77734375" style="82" bestFit="1" customWidth="1"/>
    <col min="19" max="19" width="28.77734375" style="82" customWidth="1"/>
    <col min="20" max="20" width="17.21875" style="82" bestFit="1" customWidth="1"/>
    <col min="21" max="21" width="23.21875" style="82" bestFit="1" customWidth="1"/>
    <col min="22" max="22" width="18.21875" style="82" bestFit="1" customWidth="1"/>
    <col min="23" max="23" width="23.44140625" style="82" bestFit="1" customWidth="1"/>
    <col min="24" max="24" width="18.77734375" style="82" bestFit="1" customWidth="1"/>
    <col min="25" max="25" width="15.44140625" style="82" bestFit="1" customWidth="1"/>
    <col min="26" max="26" width="14.44140625" style="82" bestFit="1" customWidth="1"/>
    <col min="27" max="27" width="17" style="82" bestFit="1" customWidth="1"/>
    <col min="28" max="28" width="29.77734375" style="82" bestFit="1" customWidth="1"/>
    <col min="29" max="29" width="29.77734375" style="82" customWidth="1"/>
    <col min="30" max="30" width="43.77734375" style="82" bestFit="1" customWidth="1"/>
    <col min="31" max="31" width="23.44140625" style="82" bestFit="1" customWidth="1"/>
    <col min="32" max="33" width="28.77734375" style="82" bestFit="1" customWidth="1"/>
    <col min="34" max="34" width="24" style="82" customWidth="1"/>
    <col min="35" max="36" width="28.77734375" style="82" bestFit="1" customWidth="1"/>
    <col min="37" max="16384" width="11.44140625" style="82"/>
  </cols>
  <sheetData>
    <row r="1" spans="1:92" s="42" customFormat="1" x14ac:dyDescent="0.25">
      <c r="A1" s="28"/>
    </row>
    <row r="2" spans="1:92" s="42" customFormat="1" x14ac:dyDescent="0.25">
      <c r="A2" s="28"/>
      <c r="B2" s="40" t="s">
        <v>1856</v>
      </c>
    </row>
    <row r="3" spans="1:92" s="42" customFormat="1" x14ac:dyDescent="0.25">
      <c r="A3" s="28"/>
      <c r="B3" s="547" t="s">
        <v>1160</v>
      </c>
    </row>
    <row r="4" spans="1:92" s="42" customFormat="1" x14ac:dyDescent="0.25">
      <c r="A4" s="28"/>
      <c r="B4" s="23">
        <v>44439</v>
      </c>
    </row>
    <row r="5" spans="1:92" s="42" customFormat="1" x14ac:dyDescent="0.25">
      <c r="A5" s="28"/>
      <c r="B5" s="23" t="s">
        <v>1868</v>
      </c>
    </row>
    <row r="6" spans="1:92" s="1" customFormat="1" ht="15" customHeight="1" x14ac:dyDescent="0.25">
      <c r="A6" s="190"/>
      <c r="B6" s="110"/>
      <c r="C6" s="58"/>
      <c r="D6" s="101"/>
      <c r="E6" s="101"/>
      <c r="F6" s="101"/>
      <c r="G6" s="101"/>
      <c r="H6" s="101"/>
      <c r="I6" s="101"/>
      <c r="J6" s="101"/>
      <c r="K6" s="100"/>
      <c r="L6" s="100"/>
      <c r="M6" s="100"/>
      <c r="N6" s="100"/>
      <c r="O6" s="101"/>
      <c r="P6" s="111"/>
      <c r="Q6" s="111"/>
      <c r="R6" s="111"/>
      <c r="S6" s="111"/>
      <c r="T6" s="111"/>
      <c r="U6" s="111"/>
      <c r="V6" s="93"/>
      <c r="W6" s="111"/>
      <c r="X6" s="111"/>
      <c r="Y6" s="93"/>
      <c r="Z6" s="111"/>
      <c r="AA6" s="93"/>
      <c r="AB6" s="111"/>
      <c r="AC6" s="93"/>
      <c r="AD6" s="111"/>
      <c r="AE6" s="111"/>
      <c r="AF6" s="569" t="s">
        <v>1221</v>
      </c>
      <c r="AG6" s="570"/>
      <c r="AH6" s="570"/>
      <c r="AI6" s="571"/>
      <c r="AJ6" s="3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</row>
    <row r="7" spans="1:92" s="342" customFormat="1" ht="48.75" customHeight="1" x14ac:dyDescent="0.3">
      <c r="A7" s="338"/>
      <c r="B7" s="344" t="s">
        <v>10</v>
      </c>
      <c r="C7" s="345" t="s">
        <v>11</v>
      </c>
      <c r="D7" s="346" t="s">
        <v>1133</v>
      </c>
      <c r="E7" s="346" t="s">
        <v>1134</v>
      </c>
      <c r="F7" s="346" t="s">
        <v>1135</v>
      </c>
      <c r="G7" s="346" t="s">
        <v>1136</v>
      </c>
      <c r="H7" s="346" t="s">
        <v>1137</v>
      </c>
      <c r="I7" s="346" t="s">
        <v>1138</v>
      </c>
      <c r="J7" s="346" t="s">
        <v>1139</v>
      </c>
      <c r="K7" s="346" t="s">
        <v>1144</v>
      </c>
      <c r="L7" s="346" t="s">
        <v>1205</v>
      </c>
      <c r="M7" s="346" t="s">
        <v>1141</v>
      </c>
      <c r="N7" s="346" t="s">
        <v>1142</v>
      </c>
      <c r="O7" s="346" t="s">
        <v>1145</v>
      </c>
      <c r="P7" s="346" t="s">
        <v>1143</v>
      </c>
      <c r="Q7" s="346" t="s">
        <v>1140</v>
      </c>
      <c r="R7" s="346" t="s">
        <v>1147</v>
      </c>
      <c r="S7" s="346" t="s">
        <v>1146</v>
      </c>
      <c r="T7" s="346" t="s">
        <v>1148</v>
      </c>
      <c r="U7" s="346" t="s">
        <v>1149</v>
      </c>
      <c r="V7" s="346" t="s">
        <v>1150</v>
      </c>
      <c r="W7" s="346" t="s">
        <v>1151</v>
      </c>
      <c r="X7" s="346" t="s">
        <v>1152</v>
      </c>
      <c r="Y7" s="346" t="s">
        <v>1284</v>
      </c>
      <c r="Z7" s="346" t="s">
        <v>1153</v>
      </c>
      <c r="AA7" s="346" t="s">
        <v>1285</v>
      </c>
      <c r="AB7" s="346" t="s">
        <v>1154</v>
      </c>
      <c r="AC7" s="346" t="s">
        <v>1286</v>
      </c>
      <c r="AD7" s="346" t="s">
        <v>1155</v>
      </c>
      <c r="AE7" s="346" t="s">
        <v>1156</v>
      </c>
      <c r="AF7" s="346" t="s">
        <v>1157</v>
      </c>
      <c r="AG7" s="346" t="s">
        <v>1158</v>
      </c>
      <c r="AH7" s="346" t="s">
        <v>1159</v>
      </c>
      <c r="AI7" s="346" t="s">
        <v>1854</v>
      </c>
      <c r="AJ7" s="346" t="s">
        <v>1222</v>
      </c>
    </row>
    <row r="8" spans="1:92" x14ac:dyDescent="0.25">
      <c r="B8" s="548"/>
      <c r="C8" s="548"/>
      <c r="D8" s="549"/>
      <c r="E8" s="549"/>
      <c r="F8" s="549"/>
      <c r="G8" s="549"/>
      <c r="H8" s="549"/>
      <c r="I8" s="549"/>
      <c r="J8" s="549"/>
      <c r="K8" s="549"/>
      <c r="L8" s="549"/>
      <c r="M8" s="549"/>
      <c r="N8" s="549"/>
      <c r="O8" s="549"/>
      <c r="P8" s="549"/>
      <c r="Q8" s="549"/>
      <c r="R8" s="549"/>
      <c r="S8" s="549"/>
      <c r="T8" s="549"/>
      <c r="U8" s="549"/>
      <c r="V8" s="549"/>
      <c r="W8" s="549"/>
      <c r="X8" s="549"/>
      <c r="Y8" s="549"/>
      <c r="Z8" s="549"/>
      <c r="AA8" s="549"/>
      <c r="AB8" s="549"/>
      <c r="AC8" s="549"/>
      <c r="AD8" s="549"/>
      <c r="AE8" s="549"/>
      <c r="AF8" s="549"/>
      <c r="AG8" s="549"/>
      <c r="AH8" s="549"/>
      <c r="AI8" s="549"/>
      <c r="AJ8" s="549"/>
    </row>
    <row r="9" spans="1:92" x14ac:dyDescent="0.25">
      <c r="B9" s="550"/>
      <c r="C9" s="550" t="s">
        <v>0</v>
      </c>
      <c r="D9" s="551">
        <v>6027308.9752900004</v>
      </c>
      <c r="E9" s="551">
        <v>6821736.4859999996</v>
      </c>
      <c r="F9" s="551">
        <v>12645681.10836</v>
      </c>
      <c r="G9" s="551">
        <v>5536414.7618199997</v>
      </c>
      <c r="H9" s="551">
        <v>31031141.331470001</v>
      </c>
      <c r="I9" s="551">
        <v>2229530.31409</v>
      </c>
      <c r="J9" s="551">
        <v>4051913.9515</v>
      </c>
      <c r="K9" s="551">
        <v>632310.70400000003</v>
      </c>
      <c r="L9" s="551">
        <v>2221328.6606600001</v>
      </c>
      <c r="M9" s="551">
        <v>956203.27356</v>
      </c>
      <c r="N9" s="551">
        <v>4096649.3048100001</v>
      </c>
      <c r="O9" s="551">
        <v>605686.61470000003</v>
      </c>
      <c r="P9" s="551">
        <v>910890.61433000001</v>
      </c>
      <c r="Q9" s="551">
        <v>771759.36074000003</v>
      </c>
      <c r="R9" s="551">
        <v>16476272.798390001</v>
      </c>
      <c r="S9" s="551">
        <v>550791.33270000003</v>
      </c>
      <c r="T9" s="551">
        <v>255929.70478999999</v>
      </c>
      <c r="U9" s="551">
        <v>59571.644659999998</v>
      </c>
      <c r="V9" s="551">
        <v>37499.975980000003</v>
      </c>
      <c r="W9" s="551">
        <v>192567.89655</v>
      </c>
      <c r="X9" s="551">
        <v>31516.043720000001</v>
      </c>
      <c r="Y9" s="551">
        <v>91164.808480000007</v>
      </c>
      <c r="Z9" s="551">
        <v>32000.72106</v>
      </c>
      <c r="AA9" s="551">
        <v>114541.85086000001</v>
      </c>
      <c r="AB9" s="551">
        <v>214102.33603000001</v>
      </c>
      <c r="AC9" s="551">
        <v>86925.411210000006</v>
      </c>
      <c r="AD9" s="551">
        <v>1666611.7260400001</v>
      </c>
      <c r="AE9" s="551">
        <v>49174025.855899997</v>
      </c>
      <c r="AF9" s="551">
        <v>4728960.0088100005</v>
      </c>
      <c r="AG9" s="551">
        <v>3215031.9102000003</v>
      </c>
      <c r="AH9" s="551">
        <v>0</v>
      </c>
      <c r="AI9" s="551">
        <v>292632.07055</v>
      </c>
      <c r="AJ9" s="551">
        <v>40937401.866340004</v>
      </c>
    </row>
    <row r="10" spans="1:92" x14ac:dyDescent="0.25">
      <c r="B10" s="552"/>
      <c r="C10" s="552" t="s">
        <v>1857</v>
      </c>
      <c r="D10" s="557">
        <v>0.12257098885807073</v>
      </c>
      <c r="E10" s="557">
        <v>0.1387264184142758</v>
      </c>
      <c r="F10" s="557">
        <v>0.2571618021558173</v>
      </c>
      <c r="G10" s="557">
        <v>0.11258819397956064</v>
      </c>
      <c r="H10" s="557">
        <v>0.63104740340772447</v>
      </c>
      <c r="I10" s="557">
        <v>4.5339592910766252E-2</v>
      </c>
      <c r="J10" s="557">
        <v>8.2399475759291393E-2</v>
      </c>
      <c r="K10" s="557">
        <v>1.2858632031734171E-2</v>
      </c>
      <c r="L10" s="557">
        <v>4.5172804585278441E-2</v>
      </c>
      <c r="M10" s="557">
        <v>1.9445291633474682E-2</v>
      </c>
      <c r="N10" s="557">
        <v>8.3309211184271509E-2</v>
      </c>
      <c r="O10" s="557">
        <v>1.2317206170487434E-2</v>
      </c>
      <c r="P10" s="557">
        <v>1.8523816150405947E-2</v>
      </c>
      <c r="Q10" s="557">
        <v>1.5694451436650124E-2</v>
      </c>
      <c r="R10" s="557">
        <v>0.33506048186235998</v>
      </c>
      <c r="S10" s="557">
        <v>1.1200859053396276E-2</v>
      </c>
      <c r="T10" s="557">
        <v>5.2045709159542616E-3</v>
      </c>
      <c r="U10" s="557">
        <v>1.2114453438197084E-3</v>
      </c>
      <c r="V10" s="557">
        <v>7.6259723151182019E-4</v>
      </c>
      <c r="W10" s="557">
        <v>3.9160490360155313E-3</v>
      </c>
      <c r="X10" s="557">
        <v>6.4090834889856069E-4</v>
      </c>
      <c r="Y10" s="557">
        <v>1.8539220023829281E-3</v>
      </c>
      <c r="Z10" s="557">
        <v>6.5076471781617387E-4</v>
      </c>
      <c r="AA10" s="557">
        <v>2.3293161148866368E-3</v>
      </c>
      <c r="AB10" s="557">
        <v>4.353972087976026E-3</v>
      </c>
      <c r="AC10" s="557">
        <v>1.7677098772577011E-3</v>
      </c>
      <c r="AD10" s="557">
        <v>3.3892114729915622E-2</v>
      </c>
      <c r="AE10" s="557">
        <v>1</v>
      </c>
      <c r="AF10" s="557">
        <v>9.6167843216005675E-2</v>
      </c>
      <c r="AG10" s="557">
        <v>6.5380693450264954E-2</v>
      </c>
      <c r="AH10" s="557">
        <v>0</v>
      </c>
      <c r="AI10" s="557">
        <v>5.9509479945272659E-3</v>
      </c>
      <c r="AJ10" s="557">
        <v>0.83250051533920222</v>
      </c>
    </row>
    <row r="11" spans="1:92" x14ac:dyDescent="0.25">
      <c r="B11" s="552"/>
      <c r="C11" s="552"/>
      <c r="D11" s="121"/>
      <c r="E11" s="121"/>
      <c r="F11" s="121"/>
      <c r="G11" s="121"/>
      <c r="H11" s="121"/>
      <c r="I11" s="121"/>
      <c r="J11" s="121"/>
      <c r="K11" s="121"/>
      <c r="L11" s="121"/>
      <c r="M11" s="121"/>
      <c r="N11" s="121"/>
      <c r="O11" s="121"/>
      <c r="P11" s="121"/>
      <c r="Q11" s="121"/>
      <c r="R11" s="121"/>
      <c r="S11" s="121"/>
      <c r="T11" s="121"/>
      <c r="U11" s="121"/>
      <c r="V11" s="121"/>
      <c r="W11" s="121"/>
      <c r="X11" s="121"/>
      <c r="Y11" s="121"/>
      <c r="Z11" s="121"/>
      <c r="AA11" s="121"/>
      <c r="AB11" s="121"/>
      <c r="AC11" s="121"/>
      <c r="AD11" s="121"/>
      <c r="AE11" s="121"/>
      <c r="AF11" s="121"/>
      <c r="AG11" s="121"/>
      <c r="AH11" s="121"/>
      <c r="AI11" s="121"/>
      <c r="AJ11" s="121"/>
    </row>
    <row r="12" spans="1:92" s="14" customFormat="1" x14ac:dyDescent="0.25">
      <c r="A12" s="481"/>
      <c r="B12" s="553">
        <v>11</v>
      </c>
      <c r="C12" s="553" t="s">
        <v>12</v>
      </c>
      <c r="D12" s="558">
        <v>851347.57114999997</v>
      </c>
      <c r="E12" s="558">
        <v>1203729.1572400001</v>
      </c>
      <c r="F12" s="558">
        <v>1740514.4751200001</v>
      </c>
      <c r="G12" s="558">
        <v>895515.05325999996</v>
      </c>
      <c r="H12" s="558">
        <v>4691106.2567699999</v>
      </c>
      <c r="I12" s="558">
        <v>430335.95565999998</v>
      </c>
      <c r="J12" s="558">
        <v>871739.41725000006</v>
      </c>
      <c r="K12" s="558">
        <v>297817.12400000001</v>
      </c>
      <c r="L12" s="558">
        <v>72585.906529999993</v>
      </c>
      <c r="M12" s="558">
        <v>163183.69334999999</v>
      </c>
      <c r="N12" s="558">
        <v>736322.44004999998</v>
      </c>
      <c r="O12" s="558">
        <v>150658.30179999999</v>
      </c>
      <c r="P12" s="558">
        <v>163296.08069999999</v>
      </c>
      <c r="Q12" s="558">
        <v>72369.493489999993</v>
      </c>
      <c r="R12" s="558">
        <v>2958308.4128299998</v>
      </c>
      <c r="S12" s="558">
        <v>67381.469809999995</v>
      </c>
      <c r="T12" s="558">
        <v>29676.34475</v>
      </c>
      <c r="U12" s="558">
        <v>10340.623159999999</v>
      </c>
      <c r="V12" s="558">
        <v>1984.3271199999999</v>
      </c>
      <c r="W12" s="558">
        <v>59570.614350000003</v>
      </c>
      <c r="X12" s="558">
        <v>3134.4885899999999</v>
      </c>
      <c r="Y12" s="558">
        <v>9134.2929499999991</v>
      </c>
      <c r="Z12" s="558">
        <v>6793.6288199999999</v>
      </c>
      <c r="AA12" s="558">
        <v>7038.1644900000001</v>
      </c>
      <c r="AB12" s="558">
        <v>23371.85973</v>
      </c>
      <c r="AC12" s="558">
        <v>4390.1098300000003</v>
      </c>
      <c r="AD12" s="558">
        <v>222815.92360000001</v>
      </c>
      <c r="AE12" s="558">
        <v>7872230.5932</v>
      </c>
      <c r="AF12" s="558">
        <v>1034139.5640499999</v>
      </c>
      <c r="AG12" s="558">
        <v>237753.92699999997</v>
      </c>
      <c r="AH12" s="558">
        <v>0</v>
      </c>
      <c r="AI12" s="558">
        <v>20562.56727</v>
      </c>
      <c r="AJ12" s="558">
        <v>6579774.5348800002</v>
      </c>
    </row>
    <row r="13" spans="1:92" x14ac:dyDescent="0.25">
      <c r="B13" s="554">
        <v>1102</v>
      </c>
      <c r="C13" s="554" t="s">
        <v>16</v>
      </c>
      <c r="D13" s="551">
        <v>508927.33380999998</v>
      </c>
      <c r="E13" s="551">
        <v>819280.32579999999</v>
      </c>
      <c r="F13" s="551">
        <v>1054553.07412</v>
      </c>
      <c r="G13" s="551">
        <v>385722.34671000001</v>
      </c>
      <c r="H13" s="551">
        <v>2768483.0804400002</v>
      </c>
      <c r="I13" s="551">
        <v>233168.16354000001</v>
      </c>
      <c r="J13" s="551">
        <v>261221.21223</v>
      </c>
      <c r="K13" s="551">
        <v>117329.073</v>
      </c>
      <c r="L13" s="551">
        <v>27355.61681</v>
      </c>
      <c r="M13" s="551">
        <v>22889.84864</v>
      </c>
      <c r="N13" s="551">
        <v>336604.28729000001</v>
      </c>
      <c r="O13" s="551">
        <v>90549.53903</v>
      </c>
      <c r="P13" s="551">
        <v>66904.258029999997</v>
      </c>
      <c r="Q13" s="551">
        <v>19048.414270000001</v>
      </c>
      <c r="R13" s="551">
        <v>1175070.4128400001</v>
      </c>
      <c r="S13" s="551">
        <v>30382.774420000002</v>
      </c>
      <c r="T13" s="551">
        <v>10810.44925</v>
      </c>
      <c r="U13" s="551">
        <v>5253.0565399999996</v>
      </c>
      <c r="V13" s="551">
        <v>1213.8773699999999</v>
      </c>
      <c r="W13" s="551">
        <v>3920.0003200000001</v>
      </c>
      <c r="X13" s="551">
        <v>836.40884000000005</v>
      </c>
      <c r="Y13" s="551">
        <v>5192.1089300000003</v>
      </c>
      <c r="Z13" s="551">
        <v>1569.18175</v>
      </c>
      <c r="AA13" s="551">
        <v>1997.9861699999999</v>
      </c>
      <c r="AB13" s="551">
        <v>8100.2283399999997</v>
      </c>
      <c r="AC13" s="551">
        <v>394.27053999999998</v>
      </c>
      <c r="AD13" s="551">
        <v>69670.342469999989</v>
      </c>
      <c r="AE13" s="551">
        <v>4013223.8357500001</v>
      </c>
      <c r="AF13" s="551">
        <v>453933.36028999998</v>
      </c>
      <c r="AG13" s="551">
        <v>51459.342819999998</v>
      </c>
      <c r="AH13" s="551">
        <v>0</v>
      </c>
      <c r="AI13" s="551">
        <v>7584.36564</v>
      </c>
      <c r="AJ13" s="551">
        <v>3500246.7670000009</v>
      </c>
    </row>
    <row r="14" spans="1:92" x14ac:dyDescent="0.25">
      <c r="B14" s="554">
        <v>110310</v>
      </c>
      <c r="C14" s="554" t="s">
        <v>21</v>
      </c>
      <c r="D14" s="551">
        <v>84319.642319999999</v>
      </c>
      <c r="E14" s="551">
        <v>3915.5000799999998</v>
      </c>
      <c r="F14" s="551">
        <v>5986.23837</v>
      </c>
      <c r="G14" s="551">
        <v>252519.74812999999</v>
      </c>
      <c r="H14" s="551">
        <v>346741.12890000001</v>
      </c>
      <c r="I14" s="551">
        <v>116245.48123</v>
      </c>
      <c r="J14" s="551">
        <v>142015.11408</v>
      </c>
      <c r="K14" s="551">
        <v>39919.589</v>
      </c>
      <c r="L14" s="551">
        <v>37931.276239999999</v>
      </c>
      <c r="M14" s="551">
        <v>57229.96531</v>
      </c>
      <c r="N14" s="551">
        <v>124818.67812</v>
      </c>
      <c r="O14" s="551">
        <v>19655.83092</v>
      </c>
      <c r="P14" s="551">
        <v>54606.787850000001</v>
      </c>
      <c r="Q14" s="551">
        <v>12016.405650000001</v>
      </c>
      <c r="R14" s="551">
        <v>604439.12839999993</v>
      </c>
      <c r="S14" s="551">
        <v>22238.09937</v>
      </c>
      <c r="T14" s="551">
        <v>12471.693649999999</v>
      </c>
      <c r="U14" s="551">
        <v>1695.8697199999999</v>
      </c>
      <c r="V14" s="551">
        <v>206.19702000000001</v>
      </c>
      <c r="W14" s="551">
        <v>47523.491260000003</v>
      </c>
      <c r="X14" s="551">
        <v>1778.04168</v>
      </c>
      <c r="Y14" s="551">
        <v>2250.59175</v>
      </c>
      <c r="Z14" s="551">
        <v>2903.4106000000002</v>
      </c>
      <c r="AA14" s="551">
        <v>3507.9050699999998</v>
      </c>
      <c r="AB14" s="551">
        <v>9160.09339</v>
      </c>
      <c r="AC14" s="551">
        <v>3181.4817800000001</v>
      </c>
      <c r="AD14" s="551">
        <v>106916.87529</v>
      </c>
      <c r="AE14" s="551">
        <v>1058097.1325900001</v>
      </c>
      <c r="AF14" s="551">
        <v>164738.26712</v>
      </c>
      <c r="AG14" s="551">
        <v>95367.438569999998</v>
      </c>
      <c r="AH14" s="551">
        <v>0</v>
      </c>
      <c r="AI14" s="551">
        <v>8939.9786000000004</v>
      </c>
      <c r="AJ14" s="551">
        <v>789051.44829999993</v>
      </c>
    </row>
    <row r="15" spans="1:92" x14ac:dyDescent="0.25">
      <c r="B15" s="554">
        <v>110315</v>
      </c>
      <c r="C15" s="554" t="s">
        <v>22</v>
      </c>
      <c r="D15" s="551">
        <v>19285.474440000002</v>
      </c>
      <c r="E15" s="551">
        <v>90525.737469999993</v>
      </c>
      <c r="F15" s="551">
        <v>141946.24668000001</v>
      </c>
      <c r="G15" s="551">
        <v>77148.948959999994</v>
      </c>
      <c r="H15" s="551">
        <v>328906.40755</v>
      </c>
      <c r="I15" s="551">
        <v>11856.52578</v>
      </c>
      <c r="J15" s="551">
        <v>246849.71969999999</v>
      </c>
      <c r="K15" s="551">
        <v>133735.14499999999</v>
      </c>
      <c r="L15" s="551">
        <v>7295.2134800000003</v>
      </c>
      <c r="M15" s="551">
        <v>30894.978449999999</v>
      </c>
      <c r="N15" s="551">
        <v>165615.8259</v>
      </c>
      <c r="O15" s="551">
        <v>16990.716240000002</v>
      </c>
      <c r="P15" s="551">
        <v>11250.930050000001</v>
      </c>
      <c r="Q15" s="551">
        <v>22128.08079</v>
      </c>
      <c r="R15" s="551">
        <v>646617.13538999984</v>
      </c>
      <c r="S15" s="551">
        <v>8159.2905600000004</v>
      </c>
      <c r="T15" s="551">
        <v>1474.0735199999999</v>
      </c>
      <c r="U15" s="551">
        <v>203.14512999999999</v>
      </c>
      <c r="V15" s="551">
        <v>0</v>
      </c>
      <c r="W15" s="551">
        <v>0</v>
      </c>
      <c r="X15" s="551">
        <v>13.963150000000001</v>
      </c>
      <c r="Y15" s="551">
        <v>0</v>
      </c>
      <c r="Z15" s="551">
        <v>400.33273000000003</v>
      </c>
      <c r="AA15" s="551">
        <v>0</v>
      </c>
      <c r="AB15" s="551">
        <v>1049.0904599999999</v>
      </c>
      <c r="AC15" s="551">
        <v>0</v>
      </c>
      <c r="AD15" s="551">
        <v>11299.895549999999</v>
      </c>
      <c r="AE15" s="551">
        <v>986823.43848999985</v>
      </c>
      <c r="AF15" s="551">
        <v>299350.97089999996</v>
      </c>
      <c r="AG15" s="551">
        <v>38190.191930000001</v>
      </c>
      <c r="AH15" s="551">
        <v>0</v>
      </c>
      <c r="AI15" s="551">
        <v>0</v>
      </c>
      <c r="AJ15" s="551">
        <v>649282.27565999993</v>
      </c>
    </row>
    <row r="16" spans="1:92" x14ac:dyDescent="0.25">
      <c r="B16" s="552"/>
      <c r="C16" s="552" t="s">
        <v>1858</v>
      </c>
      <c r="D16" s="557">
        <v>0.14124837048179331</v>
      </c>
      <c r="E16" s="557">
        <v>0.1764549480488391</v>
      </c>
      <c r="F16" s="557">
        <v>0.1376370683560377</v>
      </c>
      <c r="G16" s="557">
        <v>0.16174999377496332</v>
      </c>
      <c r="H16" s="557">
        <v>0.15117414492300835</v>
      </c>
      <c r="I16" s="557">
        <v>0.19301641827446733</v>
      </c>
      <c r="J16" s="557">
        <v>0.21514262831946027</v>
      </c>
      <c r="K16" s="557">
        <v>0.47099807438970698</v>
      </c>
      <c r="L16" s="557">
        <v>3.2676797367046671E-2</v>
      </c>
      <c r="M16" s="557">
        <v>0.17065795303383313</v>
      </c>
      <c r="N16" s="557">
        <v>0.17973772838828589</v>
      </c>
      <c r="O16" s="557">
        <v>0.24873969168795629</v>
      </c>
      <c r="P16" s="557">
        <v>0.17927079073057681</v>
      </c>
      <c r="Q16" s="557">
        <v>9.3772096810861669E-2</v>
      </c>
      <c r="R16" s="557">
        <v>0.17954961349748194</v>
      </c>
      <c r="S16" s="557">
        <v>0.12233574824007029</v>
      </c>
      <c r="T16" s="557">
        <v>0.11595506185712426</v>
      </c>
      <c r="U16" s="557">
        <v>0.17358297255377469</v>
      </c>
      <c r="V16" s="557">
        <v>5.2915423760759424E-2</v>
      </c>
      <c r="W16" s="557">
        <v>0.30934862672985874</v>
      </c>
      <c r="X16" s="557">
        <v>9.9456918445980619E-2</v>
      </c>
      <c r="Y16" s="557">
        <v>0.10019538352898429</v>
      </c>
      <c r="Z16" s="557">
        <v>0.2122961169300602</v>
      </c>
      <c r="AA16" s="557">
        <v>6.1446226310787236E-2</v>
      </c>
      <c r="AB16" s="557">
        <v>0.10916209586207007</v>
      </c>
      <c r="AC16" s="557">
        <v>5.0504332034669246E-2</v>
      </c>
      <c r="AD16" s="557">
        <v>0.13369396129800915</v>
      </c>
      <c r="AE16" s="557">
        <v>0.16008920270772328</v>
      </c>
      <c r="AF16" s="557">
        <v>0.21868223924994276</v>
      </c>
      <c r="AG16" s="557">
        <v>7.3950720752009522E-2</v>
      </c>
      <c r="AH16" s="557" t="e">
        <v>#DIV/0!</v>
      </c>
      <c r="AI16" s="557">
        <v>7.0267647805494438E-2</v>
      </c>
      <c r="AJ16" s="557">
        <v>0.16072770217227914</v>
      </c>
    </row>
    <row r="17" spans="1:36" x14ac:dyDescent="0.25">
      <c r="B17" s="552"/>
      <c r="C17" s="552"/>
      <c r="D17" s="121"/>
      <c r="E17" s="121"/>
      <c r="F17" s="121"/>
      <c r="G17" s="121"/>
      <c r="H17" s="121"/>
      <c r="I17" s="121"/>
      <c r="J17" s="121"/>
      <c r="K17" s="121"/>
      <c r="L17" s="121"/>
      <c r="M17" s="121"/>
      <c r="N17" s="121"/>
      <c r="O17" s="121"/>
      <c r="P17" s="121"/>
      <c r="Q17" s="121"/>
      <c r="R17" s="121"/>
      <c r="S17" s="121"/>
      <c r="T17" s="121"/>
      <c r="U17" s="121"/>
      <c r="V17" s="121"/>
      <c r="W17" s="121"/>
      <c r="X17" s="121"/>
      <c r="Y17" s="121"/>
      <c r="Z17" s="121"/>
      <c r="AA17" s="121"/>
      <c r="AB17" s="121"/>
      <c r="AC17" s="121"/>
      <c r="AD17" s="121"/>
      <c r="AE17" s="121"/>
      <c r="AF17" s="121"/>
      <c r="AG17" s="121"/>
      <c r="AH17" s="121"/>
      <c r="AI17" s="121"/>
      <c r="AJ17" s="121"/>
    </row>
    <row r="18" spans="1:36" x14ac:dyDescent="0.25">
      <c r="B18" s="550">
        <v>13</v>
      </c>
      <c r="C18" s="550" t="s">
        <v>33</v>
      </c>
      <c r="D18" s="558">
        <v>1129757.8500099999</v>
      </c>
      <c r="E18" s="558">
        <v>951670.01506000001</v>
      </c>
      <c r="F18" s="558">
        <v>2702674.35513</v>
      </c>
      <c r="G18" s="558">
        <v>763348.07434000005</v>
      </c>
      <c r="H18" s="558">
        <v>5547450.2945400001</v>
      </c>
      <c r="I18" s="558">
        <v>420723.62150000001</v>
      </c>
      <c r="J18" s="558">
        <v>633383.69240000006</v>
      </c>
      <c r="K18" s="558">
        <v>132995.622</v>
      </c>
      <c r="L18" s="558">
        <v>217568.52163</v>
      </c>
      <c r="M18" s="558">
        <v>142400.81021</v>
      </c>
      <c r="N18" s="558">
        <v>720012.16882000002</v>
      </c>
      <c r="O18" s="558">
        <v>66119.510649999997</v>
      </c>
      <c r="P18" s="558">
        <v>166878.95482000001</v>
      </c>
      <c r="Q18" s="558">
        <v>121204.43815</v>
      </c>
      <c r="R18" s="558">
        <v>2621287.3401800003</v>
      </c>
      <c r="S18" s="558">
        <v>29138.068210000001</v>
      </c>
      <c r="T18" s="558">
        <v>66182.884879999998</v>
      </c>
      <c r="U18" s="558">
        <v>8871.8825799999995</v>
      </c>
      <c r="V18" s="558">
        <v>5317.3597799999998</v>
      </c>
      <c r="W18" s="558">
        <v>39709.685189999997</v>
      </c>
      <c r="X18" s="558">
        <v>4251.70442</v>
      </c>
      <c r="Y18" s="558">
        <v>8455.61751</v>
      </c>
      <c r="Z18" s="558">
        <v>4986.12997</v>
      </c>
      <c r="AA18" s="558">
        <v>22543.192330000002</v>
      </c>
      <c r="AB18" s="558">
        <v>23455.563389999999</v>
      </c>
      <c r="AC18" s="558">
        <v>1895.9086500000001</v>
      </c>
      <c r="AD18" s="558">
        <v>214807.99690999999</v>
      </c>
      <c r="AE18" s="558">
        <v>8383545.6316300007</v>
      </c>
      <c r="AF18" s="558">
        <v>853007.79081999999</v>
      </c>
      <c r="AG18" s="558">
        <v>365286.69162</v>
      </c>
      <c r="AH18" s="558">
        <v>0</v>
      </c>
      <c r="AI18" s="558">
        <v>32894.718489999999</v>
      </c>
      <c r="AJ18" s="558">
        <v>7132356.4306999994</v>
      </c>
    </row>
    <row r="19" spans="1:36" x14ac:dyDescent="0.25">
      <c r="B19" s="552"/>
      <c r="C19" s="552" t="s">
        <v>1859</v>
      </c>
      <c r="D19" s="557">
        <v>0.18743984332670491</v>
      </c>
      <c r="E19" s="557">
        <v>0.13950553748493183</v>
      </c>
      <c r="F19" s="557">
        <v>0.21372311479080988</v>
      </c>
      <c r="G19" s="557">
        <v>0.13787768929527647</v>
      </c>
      <c r="H19" s="557">
        <v>0.17877042404863447</v>
      </c>
      <c r="I19" s="557">
        <v>0.18870504645805705</v>
      </c>
      <c r="J19" s="557">
        <v>0.15631716269925336</v>
      </c>
      <c r="K19" s="557">
        <v>0.21033270694085862</v>
      </c>
      <c r="L19" s="557">
        <v>9.7945218770713632E-2</v>
      </c>
      <c r="M19" s="557">
        <v>0.14892315697668923</v>
      </c>
      <c r="N19" s="557">
        <v>0.17575635970953429</v>
      </c>
      <c r="O19" s="557">
        <v>0.10916455646415327</v>
      </c>
      <c r="P19" s="557">
        <v>0.18320416545596618</v>
      </c>
      <c r="Q19" s="557">
        <v>0.15704952128314109</v>
      </c>
      <c r="R19" s="557">
        <v>0.15909467949791062</v>
      </c>
      <c r="S19" s="557">
        <v>5.2902190866301553E-2</v>
      </c>
      <c r="T19" s="557">
        <v>0.25859790263230897</v>
      </c>
      <c r="U19" s="557">
        <v>0.14892794433720105</v>
      </c>
      <c r="V19" s="557">
        <v>0.14179635162528975</v>
      </c>
      <c r="W19" s="557">
        <v>0.20621134623906237</v>
      </c>
      <c r="X19" s="557">
        <v>0.13490603255198175</v>
      </c>
      <c r="Y19" s="557">
        <v>9.2750894242870238E-2</v>
      </c>
      <c r="Z19" s="557">
        <v>0.15581305060755402</v>
      </c>
      <c r="AA19" s="557">
        <v>0.19681183917268508</v>
      </c>
      <c r="AB19" s="557">
        <v>0.10955304750487826</v>
      </c>
      <c r="AC19" s="557">
        <v>2.1810752731669474E-2</v>
      </c>
      <c r="AD19" s="557">
        <v>0.12888904689300404</v>
      </c>
      <c r="AE19" s="557">
        <v>0.17048727424102345</v>
      </c>
      <c r="AF19" s="557">
        <v>0.18037957378173125</v>
      </c>
      <c r="AG19" s="557">
        <v>0.11361837201711515</v>
      </c>
      <c r="AH19" s="557" t="e">
        <v>#DIV/0!</v>
      </c>
      <c r="AI19" s="557">
        <v>0.11240982038699517</v>
      </c>
      <c r="AJ19" s="557">
        <v>0.17422591824432423</v>
      </c>
    </row>
    <row r="20" spans="1:36" x14ac:dyDescent="0.25">
      <c r="B20" s="552"/>
      <c r="C20" s="552"/>
      <c r="D20" s="121"/>
      <c r="E20" s="121"/>
      <c r="F20" s="121"/>
      <c r="G20" s="121"/>
      <c r="H20" s="121"/>
      <c r="I20" s="121"/>
      <c r="J20" s="121"/>
      <c r="K20" s="121"/>
      <c r="L20" s="121"/>
      <c r="M20" s="121"/>
      <c r="N20" s="121"/>
      <c r="O20" s="121"/>
      <c r="P20" s="121"/>
      <c r="Q20" s="121"/>
      <c r="R20" s="121"/>
      <c r="S20" s="121"/>
      <c r="T20" s="121"/>
      <c r="U20" s="121"/>
      <c r="V20" s="121"/>
      <c r="W20" s="121"/>
      <c r="X20" s="121"/>
      <c r="Y20" s="121"/>
      <c r="Z20" s="121"/>
      <c r="AA20" s="121"/>
      <c r="AB20" s="121"/>
      <c r="AC20" s="121"/>
      <c r="AD20" s="121"/>
      <c r="AE20" s="121"/>
      <c r="AF20" s="121"/>
      <c r="AG20" s="121"/>
      <c r="AH20" s="121"/>
      <c r="AI20" s="121"/>
      <c r="AJ20" s="121"/>
    </row>
    <row r="21" spans="1:36" s="14" customFormat="1" x14ac:dyDescent="0.25">
      <c r="A21" s="481"/>
      <c r="B21" s="555" t="s">
        <v>2</v>
      </c>
      <c r="C21" s="550" t="s">
        <v>3</v>
      </c>
      <c r="D21" s="558">
        <v>3848367.7294800002</v>
      </c>
      <c r="E21" s="558">
        <v>4341577.2921800008</v>
      </c>
      <c r="F21" s="558">
        <v>7782551.6746599991</v>
      </c>
      <c r="G21" s="558">
        <v>3677767.3245700006</v>
      </c>
      <c r="H21" s="558">
        <v>19650264.020889997</v>
      </c>
      <c r="I21" s="558">
        <v>1252361.2018500001</v>
      </c>
      <c r="J21" s="558">
        <v>2466106.7203799998</v>
      </c>
      <c r="K21" s="558">
        <v>204156.24600000001</v>
      </c>
      <c r="L21" s="558">
        <v>2012336.5966099999</v>
      </c>
      <c r="M21" s="558">
        <v>668541.91457000002</v>
      </c>
      <c r="N21" s="558">
        <v>2551181.5669200001</v>
      </c>
      <c r="O21" s="558">
        <v>391878.22951999988</v>
      </c>
      <c r="P21" s="558">
        <v>544684.56767999998</v>
      </c>
      <c r="Q21" s="558">
        <v>607769.57117999985</v>
      </c>
      <c r="R21" s="558">
        <v>10699016.614709999</v>
      </c>
      <c r="S21" s="558">
        <v>443556.84490999999</v>
      </c>
      <c r="T21" s="558">
        <v>129094.30146</v>
      </c>
      <c r="U21" s="558">
        <v>32548.430380000002</v>
      </c>
      <c r="V21" s="558">
        <v>28965.12560000001</v>
      </c>
      <c r="W21" s="558">
        <v>89375.825420000008</v>
      </c>
      <c r="X21" s="558">
        <v>16235.023369999999</v>
      </c>
      <c r="Y21" s="558">
        <v>72289.566569999995</v>
      </c>
      <c r="Z21" s="558">
        <v>16372.817170000002</v>
      </c>
      <c r="AA21" s="558">
        <v>81300.528040000005</v>
      </c>
      <c r="AB21" s="558">
        <v>166595.89319</v>
      </c>
      <c r="AC21" s="558">
        <v>83809.632299999997</v>
      </c>
      <c r="AD21" s="558">
        <v>1160143.9884099998</v>
      </c>
      <c r="AE21" s="558">
        <v>31509424.624009989</v>
      </c>
      <c r="AF21" s="558">
        <v>2755337.8129200004</v>
      </c>
      <c r="AG21" s="558">
        <v>2709843.6367799989</v>
      </c>
      <c r="AH21" s="558">
        <v>0</v>
      </c>
      <c r="AI21" s="558">
        <v>237399.72691</v>
      </c>
      <c r="AJ21" s="558">
        <v>25806843.447399985</v>
      </c>
    </row>
    <row r="22" spans="1:36" x14ac:dyDescent="0.25">
      <c r="B22" s="555"/>
      <c r="C22" s="551" t="s">
        <v>1822</v>
      </c>
      <c r="D22" s="551">
        <v>1983227.5782699999</v>
      </c>
      <c r="E22" s="551">
        <v>1555346.3725200002</v>
      </c>
      <c r="F22" s="551">
        <v>2970987.0226800004</v>
      </c>
      <c r="G22" s="551">
        <v>2301408.6645000004</v>
      </c>
      <c r="H22" s="551">
        <v>8810969.6379700005</v>
      </c>
      <c r="I22" s="551">
        <v>648260.89811999991</v>
      </c>
      <c r="J22" s="551">
        <v>1768941.66029</v>
      </c>
      <c r="K22" s="551">
        <v>204156.24600000001</v>
      </c>
      <c r="L22" s="551">
        <v>115128.92634999999</v>
      </c>
      <c r="M22" s="551">
        <v>67012.446360000002</v>
      </c>
      <c r="N22" s="551">
        <v>2106041.41958</v>
      </c>
      <c r="O22" s="551">
        <v>124677.61369</v>
      </c>
      <c r="P22" s="551">
        <v>350736.88078999997</v>
      </c>
      <c r="Q22" s="551">
        <v>33.779390000000006</v>
      </c>
      <c r="R22" s="551">
        <v>5384989.8705699993</v>
      </c>
      <c r="S22" s="551">
        <v>343338.29443000007</v>
      </c>
      <c r="T22" s="551">
        <v>63482.874329999999</v>
      </c>
      <c r="U22" s="551">
        <v>15779.516879999999</v>
      </c>
      <c r="V22" s="551">
        <v>5441.4908500000001</v>
      </c>
      <c r="W22" s="551">
        <v>79376.372210000001</v>
      </c>
      <c r="X22" s="551">
        <v>1109.5823899999998</v>
      </c>
      <c r="Y22" s="551">
        <v>0</v>
      </c>
      <c r="Z22" s="551">
        <v>9934.8801199999998</v>
      </c>
      <c r="AA22" s="551">
        <v>0</v>
      </c>
      <c r="AB22" s="551">
        <v>19192.603370000001</v>
      </c>
      <c r="AC22" s="551">
        <v>0</v>
      </c>
      <c r="AD22" s="551">
        <v>537655.61458000017</v>
      </c>
      <c r="AE22" s="551">
        <v>14733615.123119999</v>
      </c>
      <c r="AF22" s="551">
        <v>2310197.6655800007</v>
      </c>
      <c r="AG22" s="551">
        <v>187582.86355999997</v>
      </c>
      <c r="AH22" s="551">
        <v>0</v>
      </c>
      <c r="AI22" s="551">
        <v>0</v>
      </c>
      <c r="AJ22" s="551">
        <v>12235834.593979998</v>
      </c>
    </row>
    <row r="23" spans="1:36" x14ac:dyDescent="0.25">
      <c r="B23" s="555"/>
      <c r="C23" s="551"/>
      <c r="D23" s="559">
        <v>0.51534253420682796</v>
      </c>
      <c r="E23" s="559">
        <v>0.35824454290413593</v>
      </c>
      <c r="F23" s="559">
        <v>0.38174973284835845</v>
      </c>
      <c r="G23" s="559">
        <v>0.62576244264421432</v>
      </c>
      <c r="H23" s="559">
        <v>0.44838937678410556</v>
      </c>
      <c r="I23" s="559">
        <v>0.51763093360157009</v>
      </c>
      <c r="J23" s="559">
        <v>0.71730134209983631</v>
      </c>
      <c r="K23" s="559">
        <v>1</v>
      </c>
      <c r="L23" s="559">
        <v>5.7211565174507685E-2</v>
      </c>
      <c r="M23" s="559">
        <v>0.10023671650131581</v>
      </c>
      <c r="N23" s="559">
        <v>0.82551608513014985</v>
      </c>
      <c r="O23" s="559">
        <v>0.31815396798825463</v>
      </c>
      <c r="P23" s="559">
        <v>0.64392659825834553</v>
      </c>
      <c r="Q23" s="559">
        <v>5.557927149004263E-5</v>
      </c>
      <c r="R23" s="559">
        <v>0.50331633873399317</v>
      </c>
      <c r="S23" s="559">
        <v>0.77405703095319189</v>
      </c>
      <c r="T23" s="559">
        <v>0.49175582200016971</v>
      </c>
      <c r="U23" s="559">
        <v>0.48480116232259307</v>
      </c>
      <c r="V23" s="559">
        <v>0.18786353372484599</v>
      </c>
      <c r="W23" s="559">
        <v>0.88811903931504976</v>
      </c>
      <c r="X23" s="559">
        <v>6.8344982616430933E-2</v>
      </c>
      <c r="Y23" s="559">
        <v>0</v>
      </c>
      <c r="Z23" s="559">
        <v>0.60679112316747374</v>
      </c>
      <c r="AA23" s="559">
        <v>0</v>
      </c>
      <c r="AB23" s="559">
        <v>0.11520454077527072</v>
      </c>
      <c r="AC23" s="559">
        <v>0</v>
      </c>
      <c r="AD23" s="559">
        <v>0.46343869377530256</v>
      </c>
      <c r="AE23" s="559">
        <v>0.46759391194636635</v>
      </c>
      <c r="AF23" s="559">
        <v>0.8384444385538854</v>
      </c>
      <c r="AG23" s="559">
        <v>6.9222762898193374E-2</v>
      </c>
      <c r="AH23" s="559" t="e">
        <v>#DIV/0!</v>
      </c>
      <c r="AI23" s="559">
        <v>0</v>
      </c>
      <c r="AJ23" s="559">
        <v>0.47413139150161115</v>
      </c>
    </row>
    <row r="24" spans="1:36" x14ac:dyDescent="0.25">
      <c r="B24" s="555"/>
      <c r="C24" s="551" t="s">
        <v>1182</v>
      </c>
      <c r="D24" s="551">
        <v>1439621.65858</v>
      </c>
      <c r="E24" s="551">
        <v>1851800.7782700001</v>
      </c>
      <c r="F24" s="551">
        <v>2720797.4665899999</v>
      </c>
      <c r="G24" s="551">
        <v>1100567.5736800001</v>
      </c>
      <c r="H24" s="551">
        <v>7112787.477119999</v>
      </c>
      <c r="I24" s="551">
        <v>547797.43212000001</v>
      </c>
      <c r="J24" s="551">
        <v>622432.63488999999</v>
      </c>
      <c r="K24" s="551">
        <v>0</v>
      </c>
      <c r="L24" s="551">
        <v>1897207.6702599998</v>
      </c>
      <c r="M24" s="551">
        <v>504685.60022000008</v>
      </c>
      <c r="N24" s="551">
        <v>329368.68028000003</v>
      </c>
      <c r="O24" s="551">
        <v>164327.22598000002</v>
      </c>
      <c r="P24" s="551">
        <v>165776.23445999998</v>
      </c>
      <c r="Q24" s="551">
        <v>263898.80098</v>
      </c>
      <c r="R24" s="551">
        <v>4495494.2791899992</v>
      </c>
      <c r="S24" s="551">
        <v>4364.6423799999993</v>
      </c>
      <c r="T24" s="551">
        <v>63770.826520000002</v>
      </c>
      <c r="U24" s="551">
        <v>9331.1427199999998</v>
      </c>
      <c r="V24" s="551">
        <v>21856.623900000006</v>
      </c>
      <c r="W24" s="551">
        <v>860.5903800000001</v>
      </c>
      <c r="X24" s="551">
        <v>14321.843499999999</v>
      </c>
      <c r="Y24" s="551">
        <v>4909.3714200000013</v>
      </c>
      <c r="Z24" s="551">
        <v>4507.4095699999998</v>
      </c>
      <c r="AA24" s="551">
        <v>0</v>
      </c>
      <c r="AB24" s="551">
        <v>57359.650190000008</v>
      </c>
      <c r="AC24" s="551">
        <v>30.085339999999999</v>
      </c>
      <c r="AD24" s="551">
        <v>181312.18591999996</v>
      </c>
      <c r="AE24" s="551">
        <v>11789593.942230003</v>
      </c>
      <c r="AF24" s="551">
        <v>329368.68028000003</v>
      </c>
      <c r="AG24" s="551">
        <v>2423749.89438</v>
      </c>
      <c r="AH24" s="551">
        <v>0</v>
      </c>
      <c r="AI24" s="551">
        <v>4939.4567600000009</v>
      </c>
      <c r="AJ24" s="551">
        <v>9031535.9108099993</v>
      </c>
    </row>
    <row r="25" spans="1:36" x14ac:dyDescent="0.25">
      <c r="B25" s="555"/>
      <c r="C25" s="551"/>
      <c r="D25" s="559">
        <v>0.37408630353901362</v>
      </c>
      <c r="E25" s="559">
        <v>0.42652719360897773</v>
      </c>
      <c r="F25" s="559">
        <v>0.34960223591562134</v>
      </c>
      <c r="G25" s="559">
        <v>0.29924883130247426</v>
      </c>
      <c r="H25" s="559">
        <v>0.36196905393018969</v>
      </c>
      <c r="I25" s="559">
        <v>0.43741169185917639</v>
      </c>
      <c r="J25" s="559">
        <v>0.25239484964141773</v>
      </c>
      <c r="K25" s="559">
        <v>0</v>
      </c>
      <c r="L25" s="559">
        <v>0.94278843482549224</v>
      </c>
      <c r="M25" s="559">
        <v>0.75490494944450726</v>
      </c>
      <c r="N25" s="559">
        <v>0.12910436660046953</v>
      </c>
      <c r="O25" s="559">
        <v>0.41933236807076407</v>
      </c>
      <c r="P25" s="559">
        <v>0.30435272871067071</v>
      </c>
      <c r="Q25" s="559">
        <v>0.43420864336402004</v>
      </c>
      <c r="R25" s="559">
        <v>0.42017826881483455</v>
      </c>
      <c r="S25" s="559">
        <v>9.8400970024160195E-3</v>
      </c>
      <c r="T25" s="559">
        <v>0.49398637893989039</v>
      </c>
      <c r="U25" s="559">
        <v>0.2866848757700371</v>
      </c>
      <c r="V25" s="559">
        <v>0.75458412305313816</v>
      </c>
      <c r="W25" s="559">
        <v>9.6288943453765544E-3</v>
      </c>
      <c r="X25" s="559">
        <v>0.88215724570281295</v>
      </c>
      <c r="Y25" s="559">
        <v>6.791258618553371E-2</v>
      </c>
      <c r="Z25" s="559">
        <v>0.27529835111448936</v>
      </c>
      <c r="AA25" s="559">
        <v>0</v>
      </c>
      <c r="AB25" s="559">
        <v>0.34430410673198425</v>
      </c>
      <c r="AC25" s="559">
        <v>3.5897234213256408E-4</v>
      </c>
      <c r="AD25" s="559">
        <v>0.15628420931482123</v>
      </c>
      <c r="AE25" s="559">
        <v>0.37416087671897386</v>
      </c>
      <c r="AF25" s="559">
        <v>0.11953840241859411</v>
      </c>
      <c r="AG25" s="559">
        <v>0.89442426178509926</v>
      </c>
      <c r="AH25" s="559" t="e">
        <v>#DIV/0!</v>
      </c>
      <c r="AI25" s="559">
        <v>2.0806497228501808E-2</v>
      </c>
      <c r="AJ25" s="559">
        <v>0.34996670279409597</v>
      </c>
    </row>
    <row r="26" spans="1:36" x14ac:dyDescent="0.25">
      <c r="B26" s="552"/>
      <c r="C26" s="551" t="s">
        <v>1019</v>
      </c>
      <c r="D26" s="551">
        <v>207485.38005000001</v>
      </c>
      <c r="E26" s="551">
        <v>527949.50848999992</v>
      </c>
      <c r="F26" s="551">
        <v>754646.34085000004</v>
      </c>
      <c r="G26" s="551">
        <v>256047.62055000002</v>
      </c>
      <c r="H26" s="551">
        <v>1746128.8499399999</v>
      </c>
      <c r="I26" s="551">
        <v>49924.035000000003</v>
      </c>
      <c r="J26" s="551">
        <v>71091.154369999989</v>
      </c>
      <c r="K26" s="551">
        <v>0</v>
      </c>
      <c r="L26" s="551">
        <v>0</v>
      </c>
      <c r="M26" s="551">
        <v>93733.593670000002</v>
      </c>
      <c r="N26" s="551">
        <v>112335.16422000002</v>
      </c>
      <c r="O26" s="551">
        <v>36595.573719999993</v>
      </c>
      <c r="P26" s="551">
        <v>19477.416209999999</v>
      </c>
      <c r="Q26" s="551">
        <v>63.826520000000002</v>
      </c>
      <c r="R26" s="551">
        <v>383220.76370999997</v>
      </c>
      <c r="S26" s="551">
        <v>23521.7844</v>
      </c>
      <c r="T26" s="551">
        <v>1652.4958700000002</v>
      </c>
      <c r="U26" s="551">
        <v>25.45655</v>
      </c>
      <c r="V26" s="551">
        <v>118.22641999999999</v>
      </c>
      <c r="W26" s="551">
        <v>162.54998999999998</v>
      </c>
      <c r="X26" s="551">
        <v>1E-3</v>
      </c>
      <c r="Y26" s="551">
        <v>0</v>
      </c>
      <c r="Z26" s="551">
        <v>1807.5650000000001</v>
      </c>
      <c r="AA26" s="551">
        <v>0</v>
      </c>
      <c r="AB26" s="551">
        <v>12019.22536</v>
      </c>
      <c r="AC26" s="551">
        <v>0</v>
      </c>
      <c r="AD26" s="551">
        <v>39307.30459</v>
      </c>
      <c r="AE26" s="551">
        <v>2168656.9182399996</v>
      </c>
      <c r="AF26" s="551">
        <v>112335.16422000002</v>
      </c>
      <c r="AG26" s="551">
        <v>93851.820089999994</v>
      </c>
      <c r="AH26" s="551">
        <v>0</v>
      </c>
      <c r="AI26" s="551">
        <v>0</v>
      </c>
      <c r="AJ26" s="551">
        <v>1962469.9339300001</v>
      </c>
    </row>
    <row r="27" spans="1:36" x14ac:dyDescent="0.25">
      <c r="B27" s="552"/>
      <c r="C27" s="551"/>
      <c r="D27" s="559">
        <v>5.3915164723106097E-2</v>
      </c>
      <c r="E27" s="559">
        <v>0.12160315778344812</v>
      </c>
      <c r="F27" s="559">
        <v>9.696644139313966E-2</v>
      </c>
      <c r="G27" s="559">
        <v>6.9620396820491287E-2</v>
      </c>
      <c r="H27" s="559">
        <v>8.8860325137805146E-2</v>
      </c>
      <c r="I27" s="559">
        <v>3.9863926578252135E-2</v>
      </c>
      <c r="J27" s="559">
        <v>2.8827282202550267E-2</v>
      </c>
      <c r="K27" s="559">
        <v>0</v>
      </c>
      <c r="L27" s="559">
        <v>0</v>
      </c>
      <c r="M27" s="559">
        <v>0.14020600896847069</v>
      </c>
      <c r="N27" s="559">
        <v>4.4032602648356553E-2</v>
      </c>
      <c r="O27" s="559">
        <v>9.3385064449292884E-2</v>
      </c>
      <c r="P27" s="559">
        <v>3.5759074821893805E-2</v>
      </c>
      <c r="Q27" s="559">
        <v>1.0501763007989887E-4</v>
      </c>
      <c r="R27" s="559">
        <v>3.5818316534167498E-2</v>
      </c>
      <c r="S27" s="559">
        <v>5.3029920899479499E-2</v>
      </c>
      <c r="T27" s="559">
        <v>1.2800687956873355E-2</v>
      </c>
      <c r="U27" s="559">
        <v>7.8211298372293434E-4</v>
      </c>
      <c r="V27" s="559">
        <v>4.0816815929843571E-3</v>
      </c>
      <c r="W27" s="559">
        <v>1.8187243500816441E-3</v>
      </c>
      <c r="X27" s="559">
        <v>6.1595230090512648E-8</v>
      </c>
      <c r="Y27" s="559">
        <v>0</v>
      </c>
      <c r="Z27" s="559">
        <v>0.11040036551021964</v>
      </c>
      <c r="AA27" s="559">
        <v>0</v>
      </c>
      <c r="AB27" s="559">
        <v>7.2145988294514934E-2</v>
      </c>
      <c r="AC27" s="559">
        <v>0</v>
      </c>
      <c r="AD27" s="559">
        <v>3.3881401776577259E-2</v>
      </c>
      <c r="AE27" s="559">
        <v>6.8825659120017563E-2</v>
      </c>
      <c r="AF27" s="559">
        <v>4.0770015093340418E-2</v>
      </c>
      <c r="AG27" s="559">
        <v>3.4633666244123375E-2</v>
      </c>
      <c r="AH27" s="559" t="e">
        <v>#DIV/0!</v>
      </c>
      <c r="AI27" s="559">
        <v>0</v>
      </c>
      <c r="AJ27" s="559">
        <v>7.6044555310685075E-2</v>
      </c>
    </row>
    <row r="28" spans="1:36" x14ac:dyDescent="0.25">
      <c r="B28" s="552"/>
      <c r="C28" s="551" t="s">
        <v>1823</v>
      </c>
      <c r="D28" s="551">
        <v>215388.92070000002</v>
      </c>
      <c r="E28" s="551">
        <v>10618.617869999998</v>
      </c>
      <c r="F28" s="551">
        <v>1311151.02621</v>
      </c>
      <c r="G28" s="551">
        <v>19346.735579999997</v>
      </c>
      <c r="H28" s="551">
        <v>1556505.3003599998</v>
      </c>
      <c r="I28" s="551">
        <v>6378.8366100000003</v>
      </c>
      <c r="J28" s="551">
        <v>0</v>
      </c>
      <c r="K28" s="551">
        <v>0</v>
      </c>
      <c r="L28" s="551">
        <v>0</v>
      </c>
      <c r="M28" s="551">
        <v>1.7000000000000001E-2</v>
      </c>
      <c r="N28" s="551">
        <v>3023.1822999999999</v>
      </c>
      <c r="O28" s="551">
        <v>66039.458749999991</v>
      </c>
      <c r="P28" s="551">
        <v>5809.78971</v>
      </c>
      <c r="Q28" s="551">
        <v>343773.16428999999</v>
      </c>
      <c r="R28" s="551">
        <v>425024.44866000005</v>
      </c>
      <c r="S28" s="551">
        <v>72123.613949999999</v>
      </c>
      <c r="T28" s="551">
        <v>188.10473999999999</v>
      </c>
      <c r="U28" s="551">
        <v>7412.31423</v>
      </c>
      <c r="V28" s="551">
        <v>1548.7844300000002</v>
      </c>
      <c r="W28" s="551">
        <v>8976.3128400000005</v>
      </c>
      <c r="X28" s="551">
        <v>803.59647999999993</v>
      </c>
      <c r="Y28" s="551">
        <v>67380.19515</v>
      </c>
      <c r="Z28" s="551">
        <v>122.96248</v>
      </c>
      <c r="AA28" s="551">
        <v>81300.52803999999</v>
      </c>
      <c r="AB28" s="551">
        <v>78024.414270000008</v>
      </c>
      <c r="AC28" s="551">
        <v>83779.546960000007</v>
      </c>
      <c r="AD28" s="551">
        <v>401660.37356999994</v>
      </c>
      <c r="AE28" s="551">
        <v>2383190.1225899998</v>
      </c>
      <c r="AF28" s="551">
        <v>3023.1822999999999</v>
      </c>
      <c r="AG28" s="551">
        <v>1548.8014300000002</v>
      </c>
      <c r="AH28" s="551">
        <v>0</v>
      </c>
      <c r="AI28" s="551">
        <v>232460.27015</v>
      </c>
      <c r="AJ28" s="551">
        <v>2146157.8687100001</v>
      </c>
    </row>
    <row r="29" spans="1:36" x14ac:dyDescent="0.25">
      <c r="B29" s="552"/>
      <c r="C29" s="551"/>
      <c r="D29" s="559">
        <v>5.5968903140424117E-2</v>
      </c>
      <c r="E29" s="559">
        <v>2.4457972656910043E-3</v>
      </c>
      <c r="F29" s="559">
        <v>0.1684731539244525</v>
      </c>
      <c r="G29" s="559">
        <v>5.2604566500851135E-3</v>
      </c>
      <c r="H29" s="559">
        <v>7.9210401382154169E-2</v>
      </c>
      <c r="I29" s="559">
        <v>5.0934479610012838E-3</v>
      </c>
      <c r="J29" s="559">
        <v>0</v>
      </c>
      <c r="K29" s="559">
        <v>0</v>
      </c>
      <c r="L29" s="559">
        <v>0</v>
      </c>
      <c r="M29" s="559">
        <v>2.5428472964083698E-8</v>
      </c>
      <c r="N29" s="559">
        <v>1.185012599338368E-3</v>
      </c>
      <c r="O29" s="559">
        <v>0.16852035600673645</v>
      </c>
      <c r="P29" s="559">
        <v>1.0666338014212344E-2</v>
      </c>
      <c r="Q29" s="559">
        <v>0.56563075973441002</v>
      </c>
      <c r="R29" s="559">
        <v>3.9725562074147736E-2</v>
      </c>
      <c r="S29" s="559">
        <v>0.16260286539966312</v>
      </c>
      <c r="T29" s="559">
        <v>1.457111103066656E-3</v>
      </c>
      <c r="U29" s="559">
        <v>0.22773184892364695</v>
      </c>
      <c r="V29" s="559">
        <v>5.3470661629031566E-2</v>
      </c>
      <c r="W29" s="559">
        <v>0.10043334198949209</v>
      </c>
      <c r="X29" s="559">
        <v>4.9497710085526038E-2</v>
      </c>
      <c r="Y29" s="559">
        <v>0.93208741381446636</v>
      </c>
      <c r="Z29" s="559">
        <v>7.5101602078171863E-3</v>
      </c>
      <c r="AA29" s="559">
        <v>1</v>
      </c>
      <c r="AB29" s="559">
        <v>0.4683453641982302</v>
      </c>
      <c r="AC29" s="559">
        <v>0.99964102765786733</v>
      </c>
      <c r="AD29" s="559">
        <v>0.34621596765801743</v>
      </c>
      <c r="AE29" s="559">
        <v>7.5634199958510923E-2</v>
      </c>
      <c r="AF29" s="559">
        <v>1.0972093098073328E-3</v>
      </c>
      <c r="AG29" s="559">
        <v>5.7154642023566336E-4</v>
      </c>
      <c r="AH29" s="559" t="e">
        <v>#DIV/0!</v>
      </c>
      <c r="AI29" s="559">
        <v>0.97919350277149819</v>
      </c>
      <c r="AJ29" s="559">
        <v>8.3162354709685429E-2</v>
      </c>
    </row>
    <row r="30" spans="1:36" x14ac:dyDescent="0.25">
      <c r="B30" s="552"/>
      <c r="C30" s="551" t="s">
        <v>1824</v>
      </c>
      <c r="D30" s="551">
        <v>0</v>
      </c>
      <c r="E30" s="551">
        <v>53500.514240000004</v>
      </c>
      <c r="F30" s="551">
        <v>8351.56178</v>
      </c>
      <c r="G30" s="551">
        <v>0</v>
      </c>
      <c r="H30" s="551">
        <v>61852.076020000008</v>
      </c>
      <c r="I30" s="551">
        <v>0</v>
      </c>
      <c r="J30" s="551">
        <v>0</v>
      </c>
      <c r="K30" s="551">
        <v>0</v>
      </c>
      <c r="L30" s="551">
        <v>0</v>
      </c>
      <c r="M30" s="551">
        <v>3110.2573200000002</v>
      </c>
      <c r="N30" s="551">
        <v>413.12054000000001</v>
      </c>
      <c r="O30" s="551">
        <v>0</v>
      </c>
      <c r="P30" s="551">
        <v>0</v>
      </c>
      <c r="Q30" s="551">
        <v>0</v>
      </c>
      <c r="R30" s="551">
        <v>3523.3778600000001</v>
      </c>
      <c r="S30" s="551">
        <v>0</v>
      </c>
      <c r="T30" s="551">
        <v>0</v>
      </c>
      <c r="U30" s="551">
        <v>0</v>
      </c>
      <c r="V30" s="551">
        <v>0</v>
      </c>
      <c r="W30" s="551">
        <v>0</v>
      </c>
      <c r="X30" s="551">
        <v>0</v>
      </c>
      <c r="Y30" s="551">
        <v>0</v>
      </c>
      <c r="Z30" s="551">
        <v>0</v>
      </c>
      <c r="AA30" s="551">
        <v>0</v>
      </c>
      <c r="AB30" s="551">
        <v>0</v>
      </c>
      <c r="AC30" s="551">
        <v>0</v>
      </c>
      <c r="AD30" s="551">
        <v>0</v>
      </c>
      <c r="AE30" s="551">
        <v>65375.453880000008</v>
      </c>
      <c r="AF30" s="551">
        <v>413.12054000000001</v>
      </c>
      <c r="AG30" s="551">
        <v>3110.2573200000002</v>
      </c>
      <c r="AH30" s="551">
        <v>0</v>
      </c>
      <c r="AI30" s="551">
        <v>0</v>
      </c>
      <c r="AJ30" s="551">
        <v>61852.076020000008</v>
      </c>
    </row>
    <row r="31" spans="1:36" x14ac:dyDescent="0.25">
      <c r="B31" s="552"/>
      <c r="C31" s="551"/>
      <c r="D31" s="559">
        <v>0</v>
      </c>
      <c r="E31" s="559">
        <v>1.2322828925875518E-2</v>
      </c>
      <c r="F31" s="559">
        <v>1.0731135659776852E-3</v>
      </c>
      <c r="G31" s="559">
        <v>0</v>
      </c>
      <c r="H31" s="559">
        <v>3.1476460547423526E-3</v>
      </c>
      <c r="I31" s="559">
        <v>0</v>
      </c>
      <c r="J31" s="559">
        <v>0</v>
      </c>
      <c r="K31" s="559">
        <v>0</v>
      </c>
      <c r="L31" s="559">
        <v>0</v>
      </c>
      <c r="M31" s="559">
        <v>4.6522996572331424E-3</v>
      </c>
      <c r="N31" s="559">
        <v>1.6193302168561593E-4</v>
      </c>
      <c r="O31" s="559">
        <v>0</v>
      </c>
      <c r="P31" s="559">
        <v>0</v>
      </c>
      <c r="Q31" s="559">
        <v>0</v>
      </c>
      <c r="R31" s="559">
        <v>3.2931791648549587E-4</v>
      </c>
      <c r="S31" s="559">
        <v>0</v>
      </c>
      <c r="T31" s="559">
        <v>0</v>
      </c>
      <c r="U31" s="559">
        <v>0</v>
      </c>
      <c r="V31" s="559">
        <v>0</v>
      </c>
      <c r="W31" s="559">
        <v>0</v>
      </c>
      <c r="X31" s="559">
        <v>0</v>
      </c>
      <c r="Y31" s="559">
        <v>0</v>
      </c>
      <c r="Z31" s="559">
        <v>0</v>
      </c>
      <c r="AA31" s="559">
        <v>0</v>
      </c>
      <c r="AB31" s="559">
        <v>0</v>
      </c>
      <c r="AC31" s="559">
        <v>0</v>
      </c>
      <c r="AD31" s="559">
        <v>0</v>
      </c>
      <c r="AE31" s="559">
        <v>2.0747904685693404E-3</v>
      </c>
      <c r="AF31" s="559">
        <v>1.499346243726793E-4</v>
      </c>
      <c r="AG31" s="559">
        <v>1.1477626523483829E-3</v>
      </c>
      <c r="AH31" s="559" t="e">
        <v>#DIV/0!</v>
      </c>
      <c r="AI31" s="559">
        <v>0</v>
      </c>
      <c r="AJ31" s="559">
        <v>2.3967315547935215E-3</v>
      </c>
    </row>
    <row r="32" spans="1:36" x14ac:dyDescent="0.25">
      <c r="B32" s="552"/>
      <c r="C32" s="551" t="s">
        <v>565</v>
      </c>
      <c r="D32" s="551">
        <v>2644.1918800000003</v>
      </c>
      <c r="E32" s="551">
        <v>342361.50079000002</v>
      </c>
      <c r="F32" s="551">
        <v>16618.256550000002</v>
      </c>
      <c r="G32" s="551">
        <v>396.73025999999999</v>
      </c>
      <c r="H32" s="551">
        <v>362020.67948000005</v>
      </c>
      <c r="I32" s="551">
        <v>0</v>
      </c>
      <c r="J32" s="551">
        <v>3641.2708300000004</v>
      </c>
      <c r="K32" s="551">
        <v>0</v>
      </c>
      <c r="L32" s="551">
        <v>0</v>
      </c>
      <c r="M32" s="551">
        <v>0</v>
      </c>
      <c r="N32" s="551">
        <v>0</v>
      </c>
      <c r="O32" s="551">
        <v>238.35738000000001</v>
      </c>
      <c r="P32" s="551">
        <v>2884.2465099999999</v>
      </c>
      <c r="Q32" s="551">
        <v>0</v>
      </c>
      <c r="R32" s="551">
        <v>6763.8747200000016</v>
      </c>
      <c r="S32" s="551">
        <v>208.50975</v>
      </c>
      <c r="T32" s="551">
        <v>0</v>
      </c>
      <c r="U32" s="551">
        <v>0</v>
      </c>
      <c r="V32" s="551">
        <v>0</v>
      </c>
      <c r="W32" s="551">
        <v>0</v>
      </c>
      <c r="X32" s="551">
        <v>0</v>
      </c>
      <c r="Y32" s="551">
        <v>0</v>
      </c>
      <c r="Z32" s="551">
        <v>0</v>
      </c>
      <c r="AA32" s="551">
        <v>0</v>
      </c>
      <c r="AB32" s="551">
        <v>0</v>
      </c>
      <c r="AC32" s="551">
        <v>0</v>
      </c>
      <c r="AD32" s="551">
        <v>208.50975</v>
      </c>
      <c r="AE32" s="551">
        <v>368993.06395000004</v>
      </c>
      <c r="AF32" s="551">
        <v>0</v>
      </c>
      <c r="AG32" s="551">
        <v>0</v>
      </c>
      <c r="AH32" s="551">
        <v>0</v>
      </c>
      <c r="AI32" s="551">
        <v>0</v>
      </c>
      <c r="AJ32" s="551">
        <v>368993.06395000004</v>
      </c>
    </row>
    <row r="33" spans="1:36" x14ac:dyDescent="0.25">
      <c r="B33" s="552"/>
      <c r="C33" s="551"/>
      <c r="D33" s="559">
        <v>6.8709439062812465E-4</v>
      </c>
      <c r="E33" s="559">
        <v>7.8856479511871802E-2</v>
      </c>
      <c r="F33" s="559">
        <v>2.1353223524501696E-3</v>
      </c>
      <c r="G33" s="559">
        <v>1.0787258273506607E-4</v>
      </c>
      <c r="H33" s="559">
        <v>1.842319671100294E-2</v>
      </c>
      <c r="I33" s="559">
        <v>0</v>
      </c>
      <c r="J33" s="559">
        <v>1.4765260561955405E-3</v>
      </c>
      <c r="K33" s="559">
        <v>0</v>
      </c>
      <c r="L33" s="559">
        <v>0</v>
      </c>
      <c r="M33" s="559">
        <v>0</v>
      </c>
      <c r="N33" s="559">
        <v>0</v>
      </c>
      <c r="O33" s="559">
        <v>6.0824348495183526E-4</v>
      </c>
      <c r="P33" s="559">
        <v>5.2952601948775668E-3</v>
      </c>
      <c r="Q33" s="559">
        <v>0</v>
      </c>
      <c r="R33" s="559">
        <v>6.3219592637143865E-4</v>
      </c>
      <c r="S33" s="559">
        <v>4.7008574524942269E-4</v>
      </c>
      <c r="T33" s="559">
        <v>0</v>
      </c>
      <c r="U33" s="559">
        <v>0</v>
      </c>
      <c r="V33" s="559">
        <v>0</v>
      </c>
      <c r="W33" s="559">
        <v>0</v>
      </c>
      <c r="X33" s="559">
        <v>0</v>
      </c>
      <c r="Y33" s="559">
        <v>0</v>
      </c>
      <c r="Z33" s="559">
        <v>0</v>
      </c>
      <c r="AA33" s="559">
        <v>0</v>
      </c>
      <c r="AB33" s="559">
        <v>0</v>
      </c>
      <c r="AC33" s="559">
        <v>0</v>
      </c>
      <c r="AD33" s="559">
        <v>1.797274752815525E-4</v>
      </c>
      <c r="AE33" s="559">
        <v>1.1710561787562109E-2</v>
      </c>
      <c r="AF33" s="559">
        <v>0</v>
      </c>
      <c r="AG33" s="559">
        <v>0</v>
      </c>
      <c r="AH33" s="559" t="e">
        <v>#DIV/0!</v>
      </c>
      <c r="AI33" s="559">
        <v>0</v>
      </c>
      <c r="AJ33" s="559">
        <v>1.4298264129128723E-2</v>
      </c>
    </row>
    <row r="34" spans="1:36" x14ac:dyDescent="0.25">
      <c r="B34" s="552"/>
      <c r="C34" s="551" t="s">
        <v>1020</v>
      </c>
      <c r="D34" s="551">
        <v>0</v>
      </c>
      <c r="E34" s="551">
        <v>0</v>
      </c>
      <c r="F34" s="551">
        <v>0</v>
      </c>
      <c r="G34" s="551">
        <v>0</v>
      </c>
      <c r="H34" s="551">
        <v>0</v>
      </c>
      <c r="I34" s="551">
        <v>0</v>
      </c>
      <c r="J34" s="551">
        <v>0</v>
      </c>
      <c r="K34" s="551">
        <v>0</v>
      </c>
      <c r="L34" s="551">
        <v>0</v>
      </c>
      <c r="M34" s="551">
        <v>0</v>
      </c>
      <c r="N34" s="551">
        <v>0</v>
      </c>
      <c r="O34" s="551">
        <v>0</v>
      </c>
      <c r="P34" s="551">
        <v>0</v>
      </c>
      <c r="Q34" s="551">
        <v>0</v>
      </c>
      <c r="R34" s="551">
        <v>0</v>
      </c>
      <c r="S34" s="551">
        <v>0</v>
      </c>
      <c r="T34" s="551">
        <v>0</v>
      </c>
      <c r="U34" s="551">
        <v>0</v>
      </c>
      <c r="V34" s="551">
        <v>0</v>
      </c>
      <c r="W34" s="551">
        <v>0</v>
      </c>
      <c r="X34" s="551">
        <v>0</v>
      </c>
      <c r="Y34" s="551">
        <v>0</v>
      </c>
      <c r="Z34" s="551">
        <v>0</v>
      </c>
      <c r="AA34" s="551">
        <v>0</v>
      </c>
      <c r="AB34" s="551">
        <v>0</v>
      </c>
      <c r="AC34" s="551">
        <v>0</v>
      </c>
      <c r="AD34" s="551">
        <v>0</v>
      </c>
      <c r="AE34" s="551">
        <v>0</v>
      </c>
      <c r="AF34" s="551">
        <v>0</v>
      </c>
      <c r="AG34" s="551">
        <v>0</v>
      </c>
      <c r="AH34" s="551">
        <v>0</v>
      </c>
      <c r="AI34" s="551">
        <v>0</v>
      </c>
      <c r="AJ34" s="551">
        <v>0</v>
      </c>
    </row>
    <row r="35" spans="1:36" x14ac:dyDescent="0.25">
      <c r="B35" s="552"/>
      <c r="C35" s="551"/>
      <c r="D35" s="559">
        <v>0</v>
      </c>
      <c r="E35" s="559">
        <v>0</v>
      </c>
      <c r="F35" s="559">
        <v>0</v>
      </c>
      <c r="G35" s="559">
        <v>0</v>
      </c>
      <c r="H35" s="559">
        <v>0</v>
      </c>
      <c r="I35" s="559">
        <v>0</v>
      </c>
      <c r="J35" s="559">
        <v>0</v>
      </c>
      <c r="K35" s="559">
        <v>0</v>
      </c>
      <c r="L35" s="559">
        <v>0</v>
      </c>
      <c r="M35" s="559">
        <v>0</v>
      </c>
      <c r="N35" s="559">
        <v>0</v>
      </c>
      <c r="O35" s="559">
        <v>0</v>
      </c>
      <c r="P35" s="559">
        <v>0</v>
      </c>
      <c r="Q35" s="559">
        <v>0</v>
      </c>
      <c r="R35" s="559">
        <v>0</v>
      </c>
      <c r="S35" s="559">
        <v>0</v>
      </c>
      <c r="T35" s="559">
        <v>0</v>
      </c>
      <c r="U35" s="559">
        <v>0</v>
      </c>
      <c r="V35" s="559">
        <v>0</v>
      </c>
      <c r="W35" s="559">
        <v>0</v>
      </c>
      <c r="X35" s="559">
        <v>0</v>
      </c>
      <c r="Y35" s="559">
        <v>0</v>
      </c>
      <c r="Z35" s="559">
        <v>0</v>
      </c>
      <c r="AA35" s="559">
        <v>0</v>
      </c>
      <c r="AB35" s="559">
        <v>0</v>
      </c>
      <c r="AC35" s="559">
        <v>0</v>
      </c>
      <c r="AD35" s="559">
        <v>0</v>
      </c>
      <c r="AE35" s="559">
        <v>0</v>
      </c>
      <c r="AF35" s="559">
        <v>0</v>
      </c>
      <c r="AG35" s="559">
        <v>0</v>
      </c>
      <c r="AH35" s="559" t="e">
        <v>#DIV/0!</v>
      </c>
      <c r="AI35" s="559">
        <v>0</v>
      </c>
      <c r="AJ35" s="559">
        <v>0</v>
      </c>
    </row>
    <row r="36" spans="1:36" x14ac:dyDescent="0.25">
      <c r="B36" s="552"/>
      <c r="C36" s="551" t="s">
        <v>1280</v>
      </c>
      <c r="D36" s="558">
        <v>3848367.7294800002</v>
      </c>
      <c r="E36" s="558">
        <v>4341577.2921799999</v>
      </c>
      <c r="F36" s="558">
        <v>7782551.6746600019</v>
      </c>
      <c r="G36" s="558">
        <v>3677767.3245700006</v>
      </c>
      <c r="H36" s="558">
        <v>19650264.020890001</v>
      </c>
      <c r="I36" s="558">
        <v>1252361.2018500001</v>
      </c>
      <c r="J36" s="558">
        <v>2466106.7203800003</v>
      </c>
      <c r="K36" s="558">
        <v>204156.24600000001</v>
      </c>
      <c r="L36" s="558">
        <v>2012336.5966099999</v>
      </c>
      <c r="M36" s="558">
        <v>668541.91457000014</v>
      </c>
      <c r="N36" s="558">
        <v>2551181.5669200001</v>
      </c>
      <c r="O36" s="558">
        <v>391878.22952000005</v>
      </c>
      <c r="P36" s="558">
        <v>544684.56767999998</v>
      </c>
      <c r="Q36" s="558">
        <v>607769.57117999997</v>
      </c>
      <c r="R36" s="558">
        <v>10699016.614709999</v>
      </c>
      <c r="S36" s="558">
        <v>443556.8449100001</v>
      </c>
      <c r="T36" s="558">
        <v>129094.30145999999</v>
      </c>
      <c r="U36" s="558">
        <v>32548.430379999998</v>
      </c>
      <c r="V36" s="558">
        <v>28965.125600000003</v>
      </c>
      <c r="W36" s="558">
        <v>89375.825419999994</v>
      </c>
      <c r="X36" s="558">
        <v>16235.023369999999</v>
      </c>
      <c r="Y36" s="558">
        <v>72289.566569999995</v>
      </c>
      <c r="Z36" s="558">
        <v>16372.81717</v>
      </c>
      <c r="AA36" s="558">
        <v>81300.52803999999</v>
      </c>
      <c r="AB36" s="558">
        <v>166595.89319</v>
      </c>
      <c r="AC36" s="558">
        <v>83809.632300000012</v>
      </c>
      <c r="AD36" s="558">
        <v>1160143.98841</v>
      </c>
      <c r="AE36" s="558">
        <v>31509424.624009997</v>
      </c>
      <c r="AF36" s="558">
        <v>2755337.8129200009</v>
      </c>
      <c r="AG36" s="558">
        <v>2709843.6367799998</v>
      </c>
      <c r="AH36" s="558">
        <v>0</v>
      </c>
      <c r="AI36" s="558">
        <v>237399.72691</v>
      </c>
      <c r="AJ36" s="558">
        <v>25806843.4474</v>
      </c>
    </row>
    <row r="37" spans="1:36" x14ac:dyDescent="0.25">
      <c r="B37" s="552"/>
      <c r="C37" s="551">
        <v>0</v>
      </c>
      <c r="D37" s="559">
        <v>1</v>
      </c>
      <c r="E37" s="559">
        <v>1</v>
      </c>
      <c r="F37" s="559">
        <v>1</v>
      </c>
      <c r="G37" s="559">
        <v>1</v>
      </c>
      <c r="H37" s="559">
        <v>1</v>
      </c>
      <c r="I37" s="559">
        <v>1</v>
      </c>
      <c r="J37" s="559">
        <v>1</v>
      </c>
      <c r="K37" s="559">
        <v>1</v>
      </c>
      <c r="L37" s="559">
        <v>1</v>
      </c>
      <c r="M37" s="559">
        <v>1</v>
      </c>
      <c r="N37" s="559">
        <v>1</v>
      </c>
      <c r="O37" s="559">
        <v>1</v>
      </c>
      <c r="P37" s="559">
        <v>1</v>
      </c>
      <c r="Q37" s="559">
        <v>1</v>
      </c>
      <c r="R37" s="559">
        <v>1</v>
      </c>
      <c r="S37" s="559">
        <v>1</v>
      </c>
      <c r="T37" s="559">
        <v>1</v>
      </c>
      <c r="U37" s="559">
        <v>1</v>
      </c>
      <c r="V37" s="559">
        <v>1</v>
      </c>
      <c r="W37" s="559">
        <v>1</v>
      </c>
      <c r="X37" s="559">
        <v>1</v>
      </c>
      <c r="Y37" s="559">
        <v>1</v>
      </c>
      <c r="Z37" s="559">
        <v>1</v>
      </c>
      <c r="AA37" s="559">
        <v>1</v>
      </c>
      <c r="AB37" s="559">
        <v>1</v>
      </c>
      <c r="AC37" s="559">
        <v>1</v>
      </c>
      <c r="AD37" s="559">
        <v>1</v>
      </c>
      <c r="AE37" s="559">
        <v>1</v>
      </c>
      <c r="AF37" s="559">
        <v>1</v>
      </c>
      <c r="AG37" s="559">
        <v>1</v>
      </c>
      <c r="AH37" s="559" t="e">
        <v>#DIV/0!</v>
      </c>
      <c r="AI37" s="559">
        <v>1</v>
      </c>
      <c r="AJ37" s="559">
        <v>1</v>
      </c>
    </row>
    <row r="38" spans="1:36" x14ac:dyDescent="0.25">
      <c r="B38" s="552"/>
      <c r="C38" s="551" t="s">
        <v>548</v>
      </c>
      <c r="D38" s="551">
        <v>0</v>
      </c>
      <c r="E38" s="551">
        <v>0</v>
      </c>
      <c r="F38" s="551">
        <v>0</v>
      </c>
      <c r="G38" s="551">
        <v>0</v>
      </c>
      <c r="H38" s="551">
        <v>0</v>
      </c>
      <c r="I38" s="551">
        <v>0</v>
      </c>
      <c r="J38" s="551">
        <v>0</v>
      </c>
      <c r="K38" s="551">
        <v>0</v>
      </c>
      <c r="L38" s="551">
        <v>0</v>
      </c>
      <c r="M38" s="551">
        <v>0</v>
      </c>
      <c r="N38" s="551">
        <v>0</v>
      </c>
      <c r="O38" s="551">
        <v>0</v>
      </c>
      <c r="P38" s="551">
        <v>0</v>
      </c>
      <c r="Q38" s="551">
        <v>0</v>
      </c>
      <c r="R38" s="551">
        <v>0</v>
      </c>
      <c r="S38" s="551">
        <v>0</v>
      </c>
      <c r="T38" s="551">
        <v>0</v>
      </c>
      <c r="U38" s="551">
        <v>0</v>
      </c>
      <c r="V38" s="551">
        <v>0</v>
      </c>
      <c r="W38" s="551">
        <v>0</v>
      </c>
      <c r="X38" s="551">
        <v>0</v>
      </c>
      <c r="Y38" s="551">
        <v>0</v>
      </c>
      <c r="Z38" s="551">
        <v>0</v>
      </c>
      <c r="AA38" s="551">
        <v>0</v>
      </c>
      <c r="AB38" s="551">
        <v>0</v>
      </c>
      <c r="AC38" s="551">
        <v>0</v>
      </c>
      <c r="AD38" s="551">
        <v>0</v>
      </c>
      <c r="AE38" s="551">
        <v>0</v>
      </c>
      <c r="AF38" s="551">
        <v>0</v>
      </c>
      <c r="AG38" s="551">
        <v>0</v>
      </c>
      <c r="AH38" s="551">
        <v>0</v>
      </c>
      <c r="AI38" s="551">
        <v>0</v>
      </c>
      <c r="AJ38" s="551">
        <v>0</v>
      </c>
    </row>
    <row r="39" spans="1:36" x14ac:dyDescent="0.25">
      <c r="B39" s="552"/>
      <c r="C39" s="552"/>
      <c r="D39" s="121"/>
      <c r="E39" s="121"/>
      <c r="F39" s="121"/>
      <c r="G39" s="121"/>
      <c r="H39" s="121"/>
      <c r="I39" s="121"/>
      <c r="J39" s="121"/>
      <c r="K39" s="121"/>
      <c r="L39" s="121"/>
      <c r="M39" s="121"/>
      <c r="N39" s="121"/>
      <c r="O39" s="121"/>
      <c r="P39" s="121"/>
      <c r="Q39" s="121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  <c r="AD39" s="121"/>
      <c r="AE39" s="121"/>
      <c r="AF39" s="121"/>
      <c r="AG39" s="121"/>
      <c r="AH39" s="121"/>
      <c r="AI39" s="121"/>
      <c r="AJ39" s="121"/>
    </row>
    <row r="40" spans="1:36" s="14" customFormat="1" x14ac:dyDescent="0.25">
      <c r="A40" s="481"/>
      <c r="B40" s="550">
        <v>1499</v>
      </c>
      <c r="C40" s="550" t="s">
        <v>503</v>
      </c>
      <c r="D40" s="550"/>
      <c r="E40" s="550"/>
      <c r="F40" s="550"/>
      <c r="G40" s="550"/>
      <c r="H40" s="550"/>
      <c r="I40" s="550"/>
      <c r="J40" s="550"/>
      <c r="K40" s="550"/>
      <c r="L40" s="550"/>
      <c r="M40" s="550"/>
      <c r="N40" s="550"/>
      <c r="O40" s="550"/>
      <c r="P40" s="550"/>
      <c r="Q40" s="550"/>
      <c r="R40" s="550"/>
      <c r="S40" s="550"/>
      <c r="T40" s="550"/>
      <c r="U40" s="550"/>
      <c r="V40" s="550"/>
      <c r="W40" s="550"/>
      <c r="X40" s="550"/>
      <c r="Y40" s="550"/>
      <c r="Z40" s="550"/>
      <c r="AA40" s="550"/>
      <c r="AB40" s="550"/>
      <c r="AC40" s="550"/>
      <c r="AD40" s="550"/>
      <c r="AE40" s="550"/>
      <c r="AF40" s="550"/>
      <c r="AG40" s="550"/>
      <c r="AH40" s="550"/>
      <c r="AI40" s="550"/>
      <c r="AJ40" s="550"/>
    </row>
    <row r="41" spans="1:36" s="14" customFormat="1" x14ac:dyDescent="0.25">
      <c r="A41" s="481"/>
      <c r="B41" s="550" t="s">
        <v>1195</v>
      </c>
      <c r="C41" s="550" t="s">
        <v>1185</v>
      </c>
      <c r="D41" s="551">
        <v>64075.100860000006</v>
      </c>
      <c r="E41" s="551">
        <v>107903.08792999999</v>
      </c>
      <c r="F41" s="551">
        <v>400225.35236999998</v>
      </c>
      <c r="G41" s="551">
        <v>64875.789099999995</v>
      </c>
      <c r="H41" s="551">
        <v>637079.33025999996</v>
      </c>
      <c r="I41" s="551">
        <v>28549.34232</v>
      </c>
      <c r="J41" s="551">
        <v>66444.744930000001</v>
      </c>
      <c r="K41" s="551">
        <v>16625.080000000002</v>
      </c>
      <c r="L41" s="551">
        <v>6876.24791</v>
      </c>
      <c r="M41" s="551">
        <v>21366.946539999997</v>
      </c>
      <c r="N41" s="551">
        <v>72831.32729999999</v>
      </c>
      <c r="O41" s="551">
        <v>14925.12644</v>
      </c>
      <c r="P41" s="551">
        <v>11396.51238</v>
      </c>
      <c r="Q41" s="551">
        <v>0.36054999999999998</v>
      </c>
      <c r="R41" s="551">
        <v>239015.68836999996</v>
      </c>
      <c r="S41" s="551">
        <v>7135.0796600000003</v>
      </c>
      <c r="T41" s="551">
        <v>867.65090999999995</v>
      </c>
      <c r="U41" s="551">
        <v>387.10895000000005</v>
      </c>
      <c r="V41" s="551">
        <v>185.24611999999999</v>
      </c>
      <c r="W41" s="551">
        <v>1265.1255700000002</v>
      </c>
      <c r="X41" s="551">
        <v>26.383209999999998</v>
      </c>
      <c r="Y41" s="551">
        <v>0</v>
      </c>
      <c r="Z41" s="551">
        <v>265.96172999999999</v>
      </c>
      <c r="AA41" s="551">
        <v>0</v>
      </c>
      <c r="AB41" s="551">
        <v>527.38468</v>
      </c>
      <c r="AC41" s="551">
        <v>0</v>
      </c>
      <c r="AD41" s="551">
        <v>10659.940830000001</v>
      </c>
      <c r="AE41" s="551">
        <v>886754.95945999993</v>
      </c>
      <c r="AF41" s="551">
        <v>89456.407299999992</v>
      </c>
      <c r="AG41" s="551">
        <v>28428.440569999999</v>
      </c>
      <c r="AH41" s="551">
        <v>0</v>
      </c>
      <c r="AI41" s="551">
        <v>0</v>
      </c>
      <c r="AJ41" s="551">
        <v>768870.1115900001</v>
      </c>
    </row>
    <row r="42" spans="1:36" s="14" customFormat="1" x14ac:dyDescent="0.25">
      <c r="A42" s="481"/>
      <c r="B42" s="550" t="s">
        <v>1194</v>
      </c>
      <c r="C42" s="550" t="s">
        <v>1186</v>
      </c>
      <c r="D42" s="551">
        <v>68494.445500000002</v>
      </c>
      <c r="E42" s="551">
        <v>79786.937859999991</v>
      </c>
      <c r="F42" s="551">
        <v>170396.9535</v>
      </c>
      <c r="G42" s="551">
        <v>82636.020149999997</v>
      </c>
      <c r="H42" s="551">
        <v>401314.35701000004</v>
      </c>
      <c r="I42" s="551">
        <v>46924.005810000002</v>
      </c>
      <c r="J42" s="551">
        <v>24124.062930000004</v>
      </c>
      <c r="K42" s="551">
        <v>0</v>
      </c>
      <c r="L42" s="551">
        <v>209347.85253999999</v>
      </c>
      <c r="M42" s="551">
        <v>22960.71731</v>
      </c>
      <c r="N42" s="551">
        <v>31689.498790000001</v>
      </c>
      <c r="O42" s="551">
        <v>16325.4125</v>
      </c>
      <c r="P42" s="551">
        <v>8250.3263599999991</v>
      </c>
      <c r="Q42" s="551">
        <v>24296.28196</v>
      </c>
      <c r="R42" s="551">
        <v>383918.15820000001</v>
      </c>
      <c r="S42" s="551">
        <v>124.89287000000002</v>
      </c>
      <c r="T42" s="551">
        <v>2900.2910000000002</v>
      </c>
      <c r="U42" s="551">
        <v>806.33291999999994</v>
      </c>
      <c r="V42" s="551">
        <v>1779.9871999999998</v>
      </c>
      <c r="W42" s="551">
        <v>34.963549999999998</v>
      </c>
      <c r="X42" s="551">
        <v>890.42870000000005</v>
      </c>
      <c r="Y42" s="551">
        <v>252.03804</v>
      </c>
      <c r="Z42" s="551">
        <v>445.93292000000002</v>
      </c>
      <c r="AA42" s="551">
        <v>0</v>
      </c>
      <c r="AB42" s="551">
        <v>3090.47246</v>
      </c>
      <c r="AC42" s="551">
        <v>0.31365999999999999</v>
      </c>
      <c r="AD42" s="551">
        <v>10325.653320000001</v>
      </c>
      <c r="AE42" s="551">
        <v>795558.16853000014</v>
      </c>
      <c r="AF42" s="551">
        <v>31689.498790000001</v>
      </c>
      <c r="AG42" s="551">
        <v>234088.55705</v>
      </c>
      <c r="AH42" s="551">
        <v>0</v>
      </c>
      <c r="AI42" s="551">
        <v>252.35169999999999</v>
      </c>
      <c r="AJ42" s="551">
        <v>529527.76098999998</v>
      </c>
    </row>
    <row r="43" spans="1:36" s="14" customFormat="1" x14ac:dyDescent="0.25">
      <c r="A43" s="481"/>
      <c r="B43" s="550" t="s">
        <v>1870</v>
      </c>
      <c r="C43" s="550" t="s">
        <v>1187</v>
      </c>
      <c r="D43" s="551">
        <v>11742.05565</v>
      </c>
      <c r="E43" s="551">
        <v>22354.590229999998</v>
      </c>
      <c r="F43" s="551">
        <v>51666.596939999996</v>
      </c>
      <c r="G43" s="551">
        <v>12668.126049999999</v>
      </c>
      <c r="H43" s="551">
        <v>98431.36887000002</v>
      </c>
      <c r="I43" s="551">
        <v>1418.1352400000001</v>
      </c>
      <c r="J43" s="551">
        <v>2224.56853</v>
      </c>
      <c r="K43" s="551">
        <v>0</v>
      </c>
      <c r="L43" s="551">
        <v>0</v>
      </c>
      <c r="M43" s="551">
        <v>5177.8839799999996</v>
      </c>
      <c r="N43" s="551">
        <v>4653.4118599999993</v>
      </c>
      <c r="O43" s="551">
        <v>1260.96711</v>
      </c>
      <c r="P43" s="551">
        <v>537.08025999999995</v>
      </c>
      <c r="Q43" s="551">
        <v>33.65887</v>
      </c>
      <c r="R43" s="551">
        <v>15305.70585</v>
      </c>
      <c r="S43" s="551">
        <v>456.23879000000005</v>
      </c>
      <c r="T43" s="551">
        <v>17.969940000000001</v>
      </c>
      <c r="U43" s="551">
        <v>0.62944</v>
      </c>
      <c r="V43" s="551">
        <v>7.5356899999999998</v>
      </c>
      <c r="W43" s="551">
        <v>2.2756699999999999</v>
      </c>
      <c r="X43" s="551">
        <v>1E-3</v>
      </c>
      <c r="Y43" s="551">
        <v>0</v>
      </c>
      <c r="Z43" s="551">
        <v>71.042140000000003</v>
      </c>
      <c r="AA43" s="551">
        <v>0</v>
      </c>
      <c r="AB43" s="551">
        <v>467.21940999999998</v>
      </c>
      <c r="AC43" s="551">
        <v>0</v>
      </c>
      <c r="AD43" s="551">
        <v>1022.9120799999999</v>
      </c>
      <c r="AE43" s="551">
        <v>114759.9868</v>
      </c>
      <c r="AF43" s="551">
        <v>4653.4118599999993</v>
      </c>
      <c r="AG43" s="551">
        <v>5185.4196700000002</v>
      </c>
      <c r="AH43" s="551">
        <v>0</v>
      </c>
      <c r="AI43" s="551">
        <v>0</v>
      </c>
      <c r="AJ43" s="551">
        <v>104921.15526999999</v>
      </c>
    </row>
    <row r="44" spans="1:36" s="14" customFormat="1" x14ac:dyDescent="0.25">
      <c r="A44" s="481"/>
      <c r="B44" s="550" t="s">
        <v>1195</v>
      </c>
      <c r="C44" s="550" t="s">
        <v>1825</v>
      </c>
      <c r="D44" s="551">
        <v>64075.100860000006</v>
      </c>
      <c r="E44" s="551">
        <v>107903.08792999999</v>
      </c>
      <c r="F44" s="551">
        <v>400225.35236999998</v>
      </c>
      <c r="G44" s="551">
        <v>64875.789099999995</v>
      </c>
      <c r="H44" s="551">
        <v>637079.33025999996</v>
      </c>
      <c r="I44" s="551">
        <v>28549.34232</v>
      </c>
      <c r="J44" s="551">
        <v>66444.744930000001</v>
      </c>
      <c r="K44" s="551">
        <v>16625.080000000002</v>
      </c>
      <c r="L44" s="551">
        <v>6876.24791</v>
      </c>
      <c r="M44" s="551">
        <v>21366.946539999997</v>
      </c>
      <c r="N44" s="551">
        <v>72831.32729999999</v>
      </c>
      <c r="O44" s="551">
        <v>14925.12644</v>
      </c>
      <c r="P44" s="551">
        <v>11396.51238</v>
      </c>
      <c r="Q44" s="551">
        <v>0.36054999999999998</v>
      </c>
      <c r="R44" s="551">
        <v>239015.68836999996</v>
      </c>
      <c r="S44" s="551">
        <v>7135.0796600000003</v>
      </c>
      <c r="T44" s="551">
        <v>867.65090999999995</v>
      </c>
      <c r="U44" s="551">
        <v>387.10895000000005</v>
      </c>
      <c r="V44" s="551">
        <v>185.24611999999999</v>
      </c>
      <c r="W44" s="551">
        <v>1265.1255700000002</v>
      </c>
      <c r="X44" s="551">
        <v>26.383209999999998</v>
      </c>
      <c r="Y44" s="551">
        <v>0</v>
      </c>
      <c r="Z44" s="551">
        <v>265.96172999999999</v>
      </c>
      <c r="AA44" s="551">
        <v>0</v>
      </c>
      <c r="AB44" s="551">
        <v>527.38468</v>
      </c>
      <c r="AC44" s="551">
        <v>0</v>
      </c>
      <c r="AD44" s="551">
        <v>10659.940830000001</v>
      </c>
      <c r="AE44" s="551">
        <v>886754.95945999993</v>
      </c>
      <c r="AF44" s="551">
        <v>89456.407299999992</v>
      </c>
      <c r="AG44" s="551">
        <v>28428.440569999999</v>
      </c>
      <c r="AH44" s="551">
        <v>0</v>
      </c>
      <c r="AI44" s="551">
        <v>0</v>
      </c>
      <c r="AJ44" s="551">
        <v>768870.1115900001</v>
      </c>
    </row>
    <row r="45" spans="1:36" s="14" customFormat="1" x14ac:dyDescent="0.25">
      <c r="A45" s="481"/>
      <c r="B45" s="550" t="s">
        <v>1194</v>
      </c>
      <c r="C45" s="550" t="s">
        <v>1186</v>
      </c>
      <c r="D45" s="551">
        <v>68494.445500000002</v>
      </c>
      <c r="E45" s="551">
        <v>79786.937859999991</v>
      </c>
      <c r="F45" s="551">
        <v>170396.9535</v>
      </c>
      <c r="G45" s="551">
        <v>82636.020149999997</v>
      </c>
      <c r="H45" s="551">
        <v>401314.35701000004</v>
      </c>
      <c r="I45" s="551">
        <v>46924.005810000002</v>
      </c>
      <c r="J45" s="551">
        <v>24124.062930000004</v>
      </c>
      <c r="K45" s="551">
        <v>0</v>
      </c>
      <c r="L45" s="551">
        <v>209347.85253999999</v>
      </c>
      <c r="M45" s="551">
        <v>22960.71731</v>
      </c>
      <c r="N45" s="551">
        <v>31689.498790000001</v>
      </c>
      <c r="O45" s="551">
        <v>16325.4125</v>
      </c>
      <c r="P45" s="551">
        <v>8250.3263599999991</v>
      </c>
      <c r="Q45" s="551">
        <v>24296.28196</v>
      </c>
      <c r="R45" s="551">
        <v>383918.15820000001</v>
      </c>
      <c r="S45" s="551">
        <v>124.89287000000002</v>
      </c>
      <c r="T45" s="551">
        <v>2900.2910000000002</v>
      </c>
      <c r="U45" s="551">
        <v>806.33291999999994</v>
      </c>
      <c r="V45" s="551">
        <v>1779.9871999999998</v>
      </c>
      <c r="W45" s="551">
        <v>34.963549999999998</v>
      </c>
      <c r="X45" s="551">
        <v>890.42870000000005</v>
      </c>
      <c r="Y45" s="551">
        <v>252.03804</v>
      </c>
      <c r="Z45" s="551">
        <v>445.93292000000002</v>
      </c>
      <c r="AA45" s="551">
        <v>0</v>
      </c>
      <c r="AB45" s="551">
        <v>3090.47246</v>
      </c>
      <c r="AC45" s="551">
        <v>0.31365999999999999</v>
      </c>
      <c r="AD45" s="551">
        <v>10325.653320000001</v>
      </c>
      <c r="AE45" s="551">
        <v>795558.16853000014</v>
      </c>
      <c r="AF45" s="551">
        <v>31689.498790000001</v>
      </c>
      <c r="AG45" s="551">
        <v>234088.55705</v>
      </c>
      <c r="AH45" s="551">
        <v>0</v>
      </c>
      <c r="AI45" s="551">
        <v>252.35169999999999</v>
      </c>
      <c r="AJ45" s="551">
        <v>529527.76098999998</v>
      </c>
    </row>
    <row r="46" spans="1:36" s="14" customFormat="1" x14ac:dyDescent="0.25">
      <c r="A46" s="481"/>
      <c r="B46" s="550" t="s">
        <v>1193</v>
      </c>
      <c r="C46" s="550" t="s">
        <v>1188</v>
      </c>
      <c r="D46" s="551">
        <v>7739.4903300000005</v>
      </c>
      <c r="E46" s="551">
        <v>17759.362229999999</v>
      </c>
      <c r="F46" s="551">
        <v>51583.081399999995</v>
      </c>
      <c r="G46" s="551">
        <v>12668.126049999999</v>
      </c>
      <c r="H46" s="551">
        <v>89750.060010000016</v>
      </c>
      <c r="I46" s="551">
        <v>1418.1352400000001</v>
      </c>
      <c r="J46" s="551">
        <v>2224.56853</v>
      </c>
      <c r="K46" s="551">
        <v>0</v>
      </c>
      <c r="L46" s="551">
        <v>0</v>
      </c>
      <c r="M46" s="551">
        <v>5109.1659199999995</v>
      </c>
      <c r="N46" s="551">
        <v>4647.9617799999996</v>
      </c>
      <c r="O46" s="551">
        <v>1260.96711</v>
      </c>
      <c r="P46" s="551">
        <v>537.08025999999995</v>
      </c>
      <c r="Q46" s="551">
        <v>33.65887</v>
      </c>
      <c r="R46" s="551">
        <v>15231.537710000001</v>
      </c>
      <c r="S46" s="551">
        <v>456.23879000000005</v>
      </c>
      <c r="T46" s="551">
        <v>17.969940000000001</v>
      </c>
      <c r="U46" s="551">
        <v>0.62944</v>
      </c>
      <c r="V46" s="551">
        <v>7.5356899999999998</v>
      </c>
      <c r="W46" s="551">
        <v>2.2756699999999999</v>
      </c>
      <c r="X46" s="551">
        <v>1E-3</v>
      </c>
      <c r="Y46" s="551">
        <v>0</v>
      </c>
      <c r="Z46" s="551">
        <v>71.042140000000003</v>
      </c>
      <c r="AA46" s="551">
        <v>0</v>
      </c>
      <c r="AB46" s="551">
        <v>467.21940999999998</v>
      </c>
      <c r="AC46" s="551">
        <v>0</v>
      </c>
      <c r="AD46" s="551">
        <v>1022.9120799999999</v>
      </c>
      <c r="AE46" s="551">
        <v>106004.5098</v>
      </c>
      <c r="AF46" s="551">
        <v>4647.9617799999996</v>
      </c>
      <c r="AG46" s="551">
        <v>5116.7016100000001</v>
      </c>
      <c r="AH46" s="551">
        <v>0</v>
      </c>
      <c r="AI46" s="551">
        <v>0</v>
      </c>
      <c r="AJ46" s="551">
        <v>96239.846409999984</v>
      </c>
    </row>
    <row r="47" spans="1:36" s="14" customFormat="1" x14ac:dyDescent="0.25">
      <c r="A47" s="481"/>
      <c r="B47" s="550" t="s">
        <v>1197</v>
      </c>
      <c r="C47" s="550" t="s">
        <v>1826</v>
      </c>
      <c r="D47" s="551">
        <v>8058.4937999999984</v>
      </c>
      <c r="E47" s="551">
        <v>1130.9429499999999</v>
      </c>
      <c r="F47" s="551">
        <v>72041.114950000003</v>
      </c>
      <c r="G47" s="551">
        <v>1767.18103</v>
      </c>
      <c r="H47" s="551">
        <v>82997.732730000003</v>
      </c>
      <c r="I47" s="551">
        <v>653.05552000000012</v>
      </c>
      <c r="J47" s="551">
        <v>0</v>
      </c>
      <c r="K47" s="551">
        <v>0</v>
      </c>
      <c r="L47" s="551">
        <v>0</v>
      </c>
      <c r="M47" s="551">
        <v>1.7000000000000001E-2</v>
      </c>
      <c r="N47" s="551">
        <v>149.37870000000001</v>
      </c>
      <c r="O47" s="551">
        <v>4447.7951700000003</v>
      </c>
      <c r="P47" s="551">
        <v>370.63309000000004</v>
      </c>
      <c r="Q47" s="551">
        <v>34096.04623</v>
      </c>
      <c r="R47" s="551">
        <v>39716.925709999996</v>
      </c>
      <c r="S47" s="551">
        <v>2149.0366899999999</v>
      </c>
      <c r="T47" s="551">
        <v>9.6320999999999994</v>
      </c>
      <c r="U47" s="551">
        <v>1173.65102</v>
      </c>
      <c r="V47" s="551">
        <v>69.186580000000006</v>
      </c>
      <c r="W47" s="551">
        <v>499.54025000000001</v>
      </c>
      <c r="X47" s="551">
        <v>158.37036999999998</v>
      </c>
      <c r="Y47" s="551">
        <v>5827.08428</v>
      </c>
      <c r="Z47" s="551">
        <v>25.964310000000001</v>
      </c>
      <c r="AA47" s="551">
        <v>6699.8662399999994</v>
      </c>
      <c r="AB47" s="551">
        <v>7329.5357199999999</v>
      </c>
      <c r="AC47" s="551">
        <v>5933.3224</v>
      </c>
      <c r="AD47" s="551">
        <v>29875.189959999996</v>
      </c>
      <c r="AE47" s="551">
        <v>152589.84839999999</v>
      </c>
      <c r="AF47" s="551">
        <v>149.37870000000001</v>
      </c>
      <c r="AG47" s="551">
        <v>69.203580000000002</v>
      </c>
      <c r="AH47" s="551">
        <v>0</v>
      </c>
      <c r="AI47" s="551">
        <v>18460.272919999999</v>
      </c>
      <c r="AJ47" s="551">
        <v>133910.99320000003</v>
      </c>
    </row>
    <row r="48" spans="1:36" s="14" customFormat="1" x14ac:dyDescent="0.25">
      <c r="A48" s="481"/>
      <c r="B48" s="550" t="s">
        <v>1192</v>
      </c>
      <c r="C48" s="550" t="s">
        <v>1827</v>
      </c>
      <c r="D48" s="551">
        <v>4002.5653200000002</v>
      </c>
      <c r="E48" s="551">
        <v>4595.2280000000001</v>
      </c>
      <c r="F48" s="551">
        <v>83.515540000000001</v>
      </c>
      <c r="G48" s="551">
        <v>0</v>
      </c>
      <c r="H48" s="551">
        <v>8681.3088599999992</v>
      </c>
      <c r="I48" s="551">
        <v>0</v>
      </c>
      <c r="J48" s="551">
        <v>0</v>
      </c>
      <c r="K48" s="551">
        <v>0</v>
      </c>
      <c r="L48" s="551">
        <v>0</v>
      </c>
      <c r="M48" s="551">
        <v>68.718059999999994</v>
      </c>
      <c r="N48" s="551">
        <v>5.4500799999999998</v>
      </c>
      <c r="O48" s="551">
        <v>0</v>
      </c>
      <c r="P48" s="551">
        <v>0</v>
      </c>
      <c r="Q48" s="551">
        <v>0</v>
      </c>
      <c r="R48" s="551">
        <v>74.168139999999994</v>
      </c>
      <c r="S48" s="551">
        <v>0</v>
      </c>
      <c r="T48" s="551">
        <v>0</v>
      </c>
      <c r="U48" s="551">
        <v>0</v>
      </c>
      <c r="V48" s="551">
        <v>0</v>
      </c>
      <c r="W48" s="551">
        <v>0</v>
      </c>
      <c r="X48" s="551">
        <v>0</v>
      </c>
      <c r="Y48" s="551">
        <v>0</v>
      </c>
      <c r="Z48" s="551">
        <v>0</v>
      </c>
      <c r="AA48" s="551">
        <v>0</v>
      </c>
      <c r="AB48" s="551">
        <v>0</v>
      </c>
      <c r="AC48" s="551">
        <v>0</v>
      </c>
      <c r="AD48" s="551">
        <v>0</v>
      </c>
      <c r="AE48" s="551">
        <v>8755.476999999999</v>
      </c>
      <c r="AF48" s="551">
        <v>5.4500799999999998</v>
      </c>
      <c r="AG48" s="551">
        <v>68.718059999999994</v>
      </c>
      <c r="AH48" s="551">
        <v>0</v>
      </c>
      <c r="AI48" s="551">
        <v>0</v>
      </c>
      <c r="AJ48" s="551">
        <v>8681.3088599999992</v>
      </c>
    </row>
    <row r="49" spans="1:36" s="14" customFormat="1" x14ac:dyDescent="0.25">
      <c r="A49" s="481"/>
      <c r="B49" s="550" t="s">
        <v>1191</v>
      </c>
      <c r="C49" s="550" t="s">
        <v>1189</v>
      </c>
      <c r="D49" s="551">
        <v>191.70940999999999</v>
      </c>
      <c r="E49" s="551">
        <v>10285.277389999999</v>
      </c>
      <c r="F49" s="551">
        <v>407.32538</v>
      </c>
      <c r="G49" s="551">
        <v>18.543279999999999</v>
      </c>
      <c r="H49" s="551">
        <v>10902.855459999999</v>
      </c>
      <c r="I49" s="551">
        <v>0</v>
      </c>
      <c r="J49" s="551">
        <v>89.120999999999995</v>
      </c>
      <c r="K49" s="551">
        <v>0</v>
      </c>
      <c r="L49" s="551">
        <v>0</v>
      </c>
      <c r="M49" s="551">
        <v>0</v>
      </c>
      <c r="N49" s="551">
        <v>0</v>
      </c>
      <c r="O49" s="551">
        <v>2.3835800000000003</v>
      </c>
      <c r="P49" s="551">
        <v>38.554650000000002</v>
      </c>
      <c r="Q49" s="551">
        <v>0</v>
      </c>
      <c r="R49" s="551">
        <v>130.05922999999999</v>
      </c>
      <c r="S49" s="551">
        <v>2.0850900000000001</v>
      </c>
      <c r="T49" s="551">
        <v>0</v>
      </c>
      <c r="U49" s="551">
        <v>2.63E-3</v>
      </c>
      <c r="V49" s="551">
        <v>0</v>
      </c>
      <c r="W49" s="551">
        <v>0</v>
      </c>
      <c r="X49" s="551">
        <v>0</v>
      </c>
      <c r="Y49" s="551">
        <v>0</v>
      </c>
      <c r="Z49" s="551">
        <v>0</v>
      </c>
      <c r="AA49" s="551">
        <v>0</v>
      </c>
      <c r="AB49" s="551">
        <v>0</v>
      </c>
      <c r="AC49" s="551">
        <v>0</v>
      </c>
      <c r="AD49" s="551">
        <v>2.08772</v>
      </c>
      <c r="AE49" s="551">
        <v>11035.002409999997</v>
      </c>
      <c r="AF49" s="551">
        <v>0</v>
      </c>
      <c r="AG49" s="551">
        <v>0</v>
      </c>
      <c r="AH49" s="551">
        <v>0</v>
      </c>
      <c r="AI49" s="551">
        <v>0</v>
      </c>
      <c r="AJ49" s="551">
        <v>11035.002409999999</v>
      </c>
    </row>
    <row r="50" spans="1:36" s="14" customFormat="1" x14ac:dyDescent="0.25">
      <c r="A50" s="481"/>
      <c r="B50" s="550" t="s">
        <v>1196</v>
      </c>
      <c r="C50" s="550" t="s">
        <v>1190</v>
      </c>
      <c r="D50" s="551">
        <v>0</v>
      </c>
      <c r="E50" s="551">
        <v>0</v>
      </c>
      <c r="F50" s="551">
        <v>0</v>
      </c>
      <c r="G50" s="551">
        <v>0</v>
      </c>
      <c r="H50" s="551">
        <v>0</v>
      </c>
      <c r="I50" s="551">
        <v>0</v>
      </c>
      <c r="J50" s="551">
        <v>0</v>
      </c>
      <c r="K50" s="551">
        <v>0</v>
      </c>
      <c r="L50" s="551">
        <v>0</v>
      </c>
      <c r="M50" s="551">
        <v>0</v>
      </c>
      <c r="N50" s="551">
        <v>0</v>
      </c>
      <c r="O50" s="551">
        <v>0</v>
      </c>
      <c r="P50" s="551">
        <v>0</v>
      </c>
      <c r="Q50" s="551">
        <v>0</v>
      </c>
      <c r="R50" s="551">
        <v>0</v>
      </c>
      <c r="S50" s="551">
        <v>0</v>
      </c>
      <c r="T50" s="551">
        <v>0</v>
      </c>
      <c r="U50" s="551">
        <v>0</v>
      </c>
      <c r="V50" s="551">
        <v>0</v>
      </c>
      <c r="W50" s="551">
        <v>0</v>
      </c>
      <c r="X50" s="551">
        <v>0</v>
      </c>
      <c r="Y50" s="551">
        <v>0</v>
      </c>
      <c r="Z50" s="551">
        <v>0</v>
      </c>
      <c r="AA50" s="551">
        <v>0</v>
      </c>
      <c r="AB50" s="551">
        <v>0</v>
      </c>
      <c r="AC50" s="551">
        <v>0</v>
      </c>
      <c r="AD50" s="551">
        <v>0</v>
      </c>
      <c r="AE50" s="551">
        <v>0</v>
      </c>
      <c r="AF50" s="551">
        <v>0</v>
      </c>
      <c r="AG50" s="551">
        <v>0</v>
      </c>
      <c r="AH50" s="551">
        <v>0</v>
      </c>
      <c r="AI50" s="551">
        <v>0</v>
      </c>
      <c r="AJ50" s="551">
        <v>0</v>
      </c>
    </row>
    <row r="51" spans="1:36" s="14" customFormat="1" x14ac:dyDescent="0.25">
      <c r="A51" s="481"/>
      <c r="B51" s="550" t="s">
        <v>1275</v>
      </c>
      <c r="C51" s="550" t="s">
        <v>1276</v>
      </c>
      <c r="D51" s="551">
        <v>5758.2605199999998</v>
      </c>
      <c r="E51" s="551">
        <v>20150.083330000001</v>
      </c>
      <c r="F51" s="551">
        <v>37449.708890000002</v>
      </c>
      <c r="G51" s="551">
        <v>3488.6475399999999</v>
      </c>
      <c r="H51" s="551">
        <v>66846.700280000005</v>
      </c>
      <c r="I51" s="551">
        <v>6727.2066699999996</v>
      </c>
      <c r="J51" s="551">
        <v>67.596000000000004</v>
      </c>
      <c r="K51" s="551">
        <v>0</v>
      </c>
      <c r="L51" s="551">
        <v>11302.52792</v>
      </c>
      <c r="M51" s="551">
        <v>1489.8707400000001</v>
      </c>
      <c r="N51" s="551">
        <v>6689.4606999999996</v>
      </c>
      <c r="O51" s="551">
        <v>2639.9522200000001</v>
      </c>
      <c r="P51" s="551">
        <v>126.05168</v>
      </c>
      <c r="Q51" s="551">
        <v>1137.92464</v>
      </c>
      <c r="R51" s="551">
        <v>30180.590569999997</v>
      </c>
      <c r="S51" s="551">
        <v>1338.94435</v>
      </c>
      <c r="T51" s="551">
        <v>243.94702000000001</v>
      </c>
      <c r="U51" s="551">
        <v>125.24555000000001</v>
      </c>
      <c r="V51" s="551">
        <v>488.97757999999999</v>
      </c>
      <c r="W51" s="551">
        <v>0</v>
      </c>
      <c r="X51" s="551">
        <v>55.300780000000003</v>
      </c>
      <c r="Y51" s="551">
        <v>2707.1783700000001</v>
      </c>
      <c r="Z51" s="551">
        <v>130.44246000000001</v>
      </c>
      <c r="AA51" s="551">
        <v>389.25110000000001</v>
      </c>
      <c r="AB51" s="551">
        <v>4095.6307099999999</v>
      </c>
      <c r="AC51" s="551">
        <v>525.54515000000004</v>
      </c>
      <c r="AD51" s="551">
        <v>10100.463070000002</v>
      </c>
      <c r="AE51" s="551">
        <v>107127.75392</v>
      </c>
      <c r="AF51" s="551">
        <v>6689.4606999999996</v>
      </c>
      <c r="AG51" s="551">
        <v>13281.376240000001</v>
      </c>
      <c r="AH51" s="551">
        <v>0</v>
      </c>
      <c r="AI51" s="551">
        <v>3621.97462</v>
      </c>
      <c r="AJ51" s="551">
        <v>83534.942360000045</v>
      </c>
    </row>
    <row r="52" spans="1:36" s="14" customFormat="1" x14ac:dyDescent="0.25">
      <c r="A52" s="481"/>
      <c r="B52" s="550" t="s">
        <v>1277</v>
      </c>
      <c r="C52" s="550" t="s">
        <v>1278</v>
      </c>
      <c r="D52" s="551">
        <v>14583.30291</v>
      </c>
      <c r="E52" s="551">
        <v>39881.620389999996</v>
      </c>
      <c r="F52" s="551">
        <v>133630.09888000001</v>
      </c>
      <c r="G52" s="551">
        <v>47658.553789999998</v>
      </c>
      <c r="H52" s="551">
        <v>235753.57597000001</v>
      </c>
      <c r="I52" s="551">
        <v>21144.215939999998</v>
      </c>
      <c r="J52" s="551">
        <v>5895.77412</v>
      </c>
      <c r="K52" s="551">
        <v>1479.8330000000001</v>
      </c>
      <c r="L52" s="551">
        <v>45407.570460000003</v>
      </c>
      <c r="M52" s="551">
        <v>18738.45793</v>
      </c>
      <c r="N52" s="551">
        <v>12118.15948</v>
      </c>
      <c r="O52" s="551">
        <v>11966.512290000001</v>
      </c>
      <c r="P52" s="551">
        <v>2497.1389800000002</v>
      </c>
      <c r="Q52" s="551">
        <v>2405.31194</v>
      </c>
      <c r="R52" s="551">
        <v>121652.97414000001</v>
      </c>
      <c r="S52" s="551">
        <v>732.98167000000001</v>
      </c>
      <c r="T52" s="551">
        <v>996.39102000000003</v>
      </c>
      <c r="U52" s="551">
        <v>4.3789999999999996</v>
      </c>
      <c r="V52" s="551">
        <v>405.33978999999999</v>
      </c>
      <c r="W52" s="551">
        <v>0</v>
      </c>
      <c r="X52" s="551">
        <v>105.81631</v>
      </c>
      <c r="Y52" s="551">
        <v>1705.68201</v>
      </c>
      <c r="Z52" s="551">
        <v>254.16887</v>
      </c>
      <c r="AA52" s="551">
        <v>167.96487999999999</v>
      </c>
      <c r="AB52" s="551">
        <v>678.78652</v>
      </c>
      <c r="AC52" s="551">
        <v>90.266589999999994</v>
      </c>
      <c r="AD52" s="551">
        <v>5141.7766600000014</v>
      </c>
      <c r="AE52" s="551">
        <v>362548.32677000004</v>
      </c>
      <c r="AF52" s="551">
        <v>13597.992480000001</v>
      </c>
      <c r="AG52" s="551">
        <v>64551.368180000005</v>
      </c>
      <c r="AH52" s="551">
        <v>0</v>
      </c>
      <c r="AI52" s="551">
        <v>1963.9134799999999</v>
      </c>
      <c r="AJ52" s="551">
        <v>282435.05262999999</v>
      </c>
    </row>
    <row r="53" spans="1:36" s="14" customFormat="1" x14ac:dyDescent="0.25">
      <c r="A53" s="481"/>
      <c r="B53" s="550">
        <v>-1499</v>
      </c>
      <c r="C53" s="550" t="s">
        <v>88</v>
      </c>
      <c r="D53" s="558">
        <v>168124.92222000001</v>
      </c>
      <c r="E53" s="558">
        <v>232311.38037999999</v>
      </c>
      <c r="F53" s="558">
        <v>916517.45030000003</v>
      </c>
      <c r="G53" s="558">
        <v>166000.75623</v>
      </c>
      <c r="H53" s="558">
        <v>1482954.5091299999</v>
      </c>
      <c r="I53" s="558">
        <v>77917.41128</v>
      </c>
      <c r="J53" s="558">
        <v>95222.835399999996</v>
      </c>
      <c r="K53" s="558">
        <v>19304.189999999999</v>
      </c>
      <c r="L53" s="558">
        <v>226921.41566</v>
      </c>
      <c r="M53" s="558">
        <v>58389.161169999999</v>
      </c>
      <c r="N53" s="558">
        <v>122835.7357</v>
      </c>
      <c r="O53" s="558">
        <v>36961.684800000003</v>
      </c>
      <c r="P53" s="558">
        <v>16050.164119999999</v>
      </c>
      <c r="Q53" s="558">
        <v>75133.241840000002</v>
      </c>
      <c r="R53" s="558">
        <v>728735.83996999997</v>
      </c>
      <c r="S53" s="558">
        <v>9867.3330999999998</v>
      </c>
      <c r="T53" s="558">
        <v>3853.54745</v>
      </c>
      <c r="U53" s="558">
        <v>2395.9094500000001</v>
      </c>
      <c r="V53" s="558">
        <v>2068.0558799999999</v>
      </c>
      <c r="W53" s="558">
        <v>2713.7117600000001</v>
      </c>
      <c r="X53" s="558">
        <v>1643.97497</v>
      </c>
      <c r="Y53" s="558">
        <v>6079.1223200000004</v>
      </c>
      <c r="Z53" s="558">
        <v>886.82492999999999</v>
      </c>
      <c r="AA53" s="558">
        <v>6984.1432100000002</v>
      </c>
      <c r="AB53" s="558">
        <v>12729.97004</v>
      </c>
      <c r="AC53" s="558">
        <v>6103.7031299999999</v>
      </c>
      <c r="AD53" s="558">
        <v>55326.296239999996</v>
      </c>
      <c r="AE53" s="558">
        <v>2267016.6453399998</v>
      </c>
      <c r="AF53" s="558">
        <v>142139.92569999999</v>
      </c>
      <c r="AG53" s="558">
        <v>287378.63270999998</v>
      </c>
      <c r="AH53" s="558">
        <v>0</v>
      </c>
      <c r="AI53" s="558">
        <v>19166.968659999999</v>
      </c>
      <c r="AJ53" s="558">
        <v>1818331.1182699997</v>
      </c>
    </row>
    <row r="54" spans="1:36" x14ac:dyDescent="0.25">
      <c r="B54" s="552"/>
      <c r="C54" s="552"/>
      <c r="D54" s="121"/>
      <c r="E54" s="121"/>
      <c r="F54" s="121"/>
      <c r="G54" s="121"/>
      <c r="H54" s="121"/>
      <c r="I54" s="121"/>
      <c r="J54" s="121"/>
      <c r="K54" s="121"/>
      <c r="L54" s="121"/>
      <c r="M54" s="121"/>
      <c r="N54" s="121"/>
      <c r="O54" s="121"/>
      <c r="P54" s="121"/>
      <c r="Q54" s="121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  <c r="AC54" s="121"/>
      <c r="AD54" s="121"/>
      <c r="AE54" s="121"/>
      <c r="AF54" s="121"/>
      <c r="AG54" s="121"/>
      <c r="AH54" s="121"/>
      <c r="AI54" s="121"/>
      <c r="AJ54" s="121"/>
    </row>
    <row r="55" spans="1:36" x14ac:dyDescent="0.25">
      <c r="B55" s="550">
        <v>2</v>
      </c>
      <c r="C55" s="550" t="s">
        <v>841</v>
      </c>
      <c r="D55" s="560">
        <v>5458923.5083100004</v>
      </c>
      <c r="E55" s="560">
        <v>6019469.273</v>
      </c>
      <c r="F55" s="560">
        <v>11331689.36238</v>
      </c>
      <c r="G55" s="560">
        <v>5064030.09999</v>
      </c>
      <c r="H55" s="560">
        <v>27874112.243679997</v>
      </c>
      <c r="I55" s="560">
        <v>2023581.6863599999</v>
      </c>
      <c r="J55" s="560">
        <v>3676872.8444099999</v>
      </c>
      <c r="K55" s="560">
        <v>548487.04299999995</v>
      </c>
      <c r="L55" s="560">
        <v>1756884.49077</v>
      </c>
      <c r="M55" s="560">
        <v>868380.12046999997</v>
      </c>
      <c r="N55" s="560">
        <v>3690621.1948799998</v>
      </c>
      <c r="O55" s="560">
        <v>543381.47013999999</v>
      </c>
      <c r="P55" s="560">
        <v>844687.75783000002</v>
      </c>
      <c r="Q55" s="560">
        <v>618617.81831</v>
      </c>
      <c r="R55" s="560">
        <v>14571514.426169999</v>
      </c>
      <c r="S55" s="560">
        <v>493818.54320000001</v>
      </c>
      <c r="T55" s="560">
        <v>231908.26712999999</v>
      </c>
      <c r="U55" s="560">
        <v>46838.003559999997</v>
      </c>
      <c r="V55" s="560">
        <v>26008.17468</v>
      </c>
      <c r="W55" s="560">
        <v>161346.20989</v>
      </c>
      <c r="X55" s="560">
        <v>25654.443859999999</v>
      </c>
      <c r="Y55" s="560">
        <v>82709.879199999996</v>
      </c>
      <c r="Z55" s="560">
        <v>20503.696790000002</v>
      </c>
      <c r="AA55" s="560">
        <v>94214.256139999998</v>
      </c>
      <c r="AB55" s="560">
        <v>188871.74645000001</v>
      </c>
      <c r="AC55" s="560">
        <v>68626.976079999993</v>
      </c>
      <c r="AD55" s="560">
        <v>1440500.19698</v>
      </c>
      <c r="AE55" s="560">
        <v>43886126.866829991</v>
      </c>
      <c r="AF55" s="560">
        <v>4239108.2378799999</v>
      </c>
      <c r="AG55" s="560">
        <v>2651272.7859199997</v>
      </c>
      <c r="AH55" s="560">
        <v>0</v>
      </c>
      <c r="AI55" s="560">
        <v>245551.11141999997</v>
      </c>
      <c r="AJ55" s="560">
        <v>36750194.731610008</v>
      </c>
    </row>
    <row r="56" spans="1:36" x14ac:dyDescent="0.25">
      <c r="B56" s="552"/>
      <c r="C56" s="552" t="s">
        <v>1860</v>
      </c>
      <c r="D56" s="557">
        <v>0.12438836365931311</v>
      </c>
      <c r="E56" s="557">
        <v>0.13716109629053719</v>
      </c>
      <c r="F56" s="557">
        <v>0.25820664003377147</v>
      </c>
      <c r="G56" s="557">
        <v>0.11539022605837415</v>
      </c>
      <c r="H56" s="557">
        <v>0.63514632604199583</v>
      </c>
      <c r="I56" s="557">
        <v>4.6109826289762269E-2</v>
      </c>
      <c r="J56" s="557">
        <v>8.3782122208397786E-2</v>
      </c>
      <c r="K56" s="557">
        <v>1.2497959655094499E-2</v>
      </c>
      <c r="L56" s="557">
        <v>4.003279888656313E-2</v>
      </c>
      <c r="M56" s="557">
        <v>1.978712140866409E-2</v>
      </c>
      <c r="N56" s="557">
        <v>8.4095395478370291E-2</v>
      </c>
      <c r="O56" s="557">
        <v>1.2381622825565373E-2</v>
      </c>
      <c r="P56" s="557">
        <v>1.9247261449914638E-2</v>
      </c>
      <c r="Q56" s="557">
        <v>1.4095976621203356E-2</v>
      </c>
      <c r="R56" s="557">
        <v>0.33203008482353541</v>
      </c>
      <c r="S56" s="557">
        <v>1.1252269873312468E-2</v>
      </c>
      <c r="T56" s="557">
        <v>5.2843183868495095E-3</v>
      </c>
      <c r="U56" s="557">
        <v>1.0672621829246247E-3</v>
      </c>
      <c r="V56" s="557">
        <v>5.9262861721473754E-4</v>
      </c>
      <c r="W56" s="557">
        <v>3.6764741254017718E-3</v>
      </c>
      <c r="X56" s="557">
        <v>5.8456842039961696E-4</v>
      </c>
      <c r="Y56" s="557">
        <v>1.8846474980801682E-3</v>
      </c>
      <c r="Z56" s="557">
        <v>4.6720224029377956E-4</v>
      </c>
      <c r="AA56" s="557">
        <v>2.1467890394130224E-3</v>
      </c>
      <c r="AB56" s="557">
        <v>4.3036777208232757E-3</v>
      </c>
      <c r="AC56" s="557">
        <v>1.5637510297558208E-3</v>
      </c>
      <c r="AD56" s="557">
        <v>3.2823589134468797E-2</v>
      </c>
      <c r="AE56" s="557">
        <v>1</v>
      </c>
      <c r="AF56" s="557">
        <v>9.6593355133464787E-2</v>
      </c>
      <c r="AG56" s="557">
        <v>6.0412548912441952E-2</v>
      </c>
      <c r="AH56" s="557">
        <v>0</v>
      </c>
      <c r="AI56" s="557">
        <v>5.5951875672490114E-3</v>
      </c>
      <c r="AJ56" s="557">
        <v>0.83739890838684461</v>
      </c>
    </row>
    <row r="57" spans="1:36" x14ac:dyDescent="0.25">
      <c r="B57" s="552"/>
      <c r="C57" s="552"/>
      <c r="D57" s="121"/>
      <c r="E57" s="121"/>
      <c r="F57" s="121"/>
      <c r="G57" s="121"/>
      <c r="H57" s="121"/>
      <c r="I57" s="121"/>
      <c r="J57" s="121"/>
      <c r="K57" s="121"/>
      <c r="L57" s="121"/>
      <c r="M57" s="121"/>
      <c r="N57" s="121"/>
      <c r="O57" s="121"/>
      <c r="P57" s="121"/>
      <c r="Q57" s="121"/>
      <c r="R57" s="121"/>
      <c r="S57" s="121"/>
      <c r="T57" s="121"/>
      <c r="U57" s="121"/>
      <c r="V57" s="121"/>
      <c r="W57" s="121"/>
      <c r="X57" s="121"/>
      <c r="Y57" s="121"/>
      <c r="Z57" s="121"/>
      <c r="AA57" s="121"/>
      <c r="AB57" s="121"/>
      <c r="AC57" s="121"/>
      <c r="AD57" s="121"/>
      <c r="AE57" s="121"/>
      <c r="AF57" s="121"/>
      <c r="AG57" s="121"/>
      <c r="AH57" s="121"/>
      <c r="AI57" s="121"/>
      <c r="AJ57" s="121"/>
    </row>
    <row r="58" spans="1:36" s="14" customFormat="1" x14ac:dyDescent="0.25">
      <c r="A58" s="481"/>
      <c r="B58" s="550">
        <v>21</v>
      </c>
      <c r="C58" s="550" t="s">
        <v>824</v>
      </c>
      <c r="D58" s="558">
        <v>4721386.6200900003</v>
      </c>
      <c r="E58" s="558">
        <v>5300777.6806600001</v>
      </c>
      <c r="F58" s="558">
        <v>10169669.408779999</v>
      </c>
      <c r="G58" s="558">
        <v>4471422.8282000003</v>
      </c>
      <c r="H58" s="558">
        <v>24663256.537730001</v>
      </c>
      <c r="I58" s="558">
        <v>1971925.2156</v>
      </c>
      <c r="J58" s="558">
        <v>3285806.6161099998</v>
      </c>
      <c r="K58" s="558">
        <v>503234.89199999999</v>
      </c>
      <c r="L58" s="558">
        <v>1131205.2909200001</v>
      </c>
      <c r="M58" s="558">
        <v>793641.46229000005</v>
      </c>
      <c r="N58" s="558">
        <v>3443537.28889</v>
      </c>
      <c r="O58" s="558">
        <v>520848.42297999997</v>
      </c>
      <c r="P58" s="558">
        <v>784627.76959000004</v>
      </c>
      <c r="Q58" s="558">
        <v>378108.11962000001</v>
      </c>
      <c r="R58" s="558">
        <v>12812935.077999998</v>
      </c>
      <c r="S58" s="558">
        <v>295132.13611999998</v>
      </c>
      <c r="T58" s="558">
        <v>208616.86785000001</v>
      </c>
      <c r="U58" s="558">
        <v>45679.438710000002</v>
      </c>
      <c r="V58" s="558">
        <v>24668.12271</v>
      </c>
      <c r="W58" s="558">
        <v>157369.7242</v>
      </c>
      <c r="X58" s="558">
        <v>23734.24641</v>
      </c>
      <c r="Y58" s="558">
        <v>67718.414059999996</v>
      </c>
      <c r="Z58" s="558">
        <v>18109.23198</v>
      </c>
      <c r="AA58" s="558">
        <v>39426.215880000003</v>
      </c>
      <c r="AB58" s="558">
        <v>156391.02982</v>
      </c>
      <c r="AC58" s="558">
        <v>13928.756670000001</v>
      </c>
      <c r="AD58" s="558">
        <v>1050774.18441</v>
      </c>
      <c r="AE58" s="558">
        <v>38526965.800140001</v>
      </c>
      <c r="AF58" s="558">
        <v>3946772.18089</v>
      </c>
      <c r="AG58" s="558">
        <v>1949514.87592</v>
      </c>
      <c r="AH58" s="558">
        <v>0</v>
      </c>
      <c r="AI58" s="558">
        <v>121073.38661</v>
      </c>
      <c r="AJ58" s="558">
        <v>32509605.356719997</v>
      </c>
    </row>
    <row r="59" spans="1:36" x14ac:dyDescent="0.25">
      <c r="B59" s="552">
        <v>210105</v>
      </c>
      <c r="C59" s="552" t="s">
        <v>1571</v>
      </c>
      <c r="D59" s="551">
        <v>641105.87412000005</v>
      </c>
      <c r="E59" s="551">
        <v>569516.70154000004</v>
      </c>
      <c r="F59" s="551">
        <v>520409.91963999998</v>
      </c>
      <c r="G59" s="551">
        <v>7691.4857000000002</v>
      </c>
      <c r="H59" s="551">
        <v>1738723.9810000001</v>
      </c>
      <c r="I59" s="551">
        <v>60197.391130000004</v>
      </c>
      <c r="J59" s="551">
        <v>418511.88004000002</v>
      </c>
      <c r="K59" s="551">
        <v>32985.351000000002</v>
      </c>
      <c r="L59" s="551">
        <v>0</v>
      </c>
      <c r="M59" s="551">
        <v>47358.708740000002</v>
      </c>
      <c r="N59" s="551">
        <v>1024753.38026</v>
      </c>
      <c r="O59" s="551">
        <v>0</v>
      </c>
      <c r="P59" s="551">
        <v>104.94928</v>
      </c>
      <c r="Q59" s="551">
        <v>8970.6000499999991</v>
      </c>
      <c r="R59" s="551">
        <v>1592882.2605000001</v>
      </c>
      <c r="S59" s="551">
        <v>54887.659299999999</v>
      </c>
      <c r="T59" s="551">
        <v>14091.833860000001</v>
      </c>
      <c r="U59" s="551">
        <v>4959.4053299999996</v>
      </c>
      <c r="V59" s="551">
        <v>0</v>
      </c>
      <c r="W59" s="551">
        <v>0</v>
      </c>
      <c r="X59" s="551">
        <v>1033.07419</v>
      </c>
      <c r="Y59" s="551">
        <v>0</v>
      </c>
      <c r="Z59" s="551">
        <v>0</v>
      </c>
      <c r="AA59" s="551">
        <v>0</v>
      </c>
      <c r="AB59" s="551">
        <v>4566.8288000000002</v>
      </c>
      <c r="AC59" s="551">
        <v>0</v>
      </c>
      <c r="AD59" s="551">
        <v>79538.801479999995</v>
      </c>
      <c r="AE59" s="551">
        <v>3411145.0429800004</v>
      </c>
      <c r="AF59" s="551">
        <v>1057738.73126</v>
      </c>
      <c r="AG59" s="551">
        <v>47358.708740000002</v>
      </c>
      <c r="AH59" s="551">
        <v>0</v>
      </c>
      <c r="AI59" s="551">
        <v>0</v>
      </c>
      <c r="AJ59" s="551">
        <v>2306047.60298</v>
      </c>
    </row>
    <row r="60" spans="1:36" x14ac:dyDescent="0.25">
      <c r="B60" s="552">
        <v>210110</v>
      </c>
      <c r="C60" s="552" t="s">
        <v>1572</v>
      </c>
      <c r="D60" s="551">
        <v>833556.60574999999</v>
      </c>
      <c r="E60" s="551">
        <v>930340.52286999999</v>
      </c>
      <c r="F60" s="551">
        <v>2627204.98019</v>
      </c>
      <c r="G60" s="551">
        <v>1478628.0202299999</v>
      </c>
      <c r="H60" s="551">
        <v>5869730.12904</v>
      </c>
      <c r="I60" s="551">
        <v>182272.45246</v>
      </c>
      <c r="J60" s="551">
        <v>755459.33163999999</v>
      </c>
      <c r="K60" s="551">
        <v>462429.98599999998</v>
      </c>
      <c r="L60" s="551">
        <v>0</v>
      </c>
      <c r="M60" s="551">
        <v>37240.325929999999</v>
      </c>
      <c r="N60" s="551">
        <v>148868.92160999999</v>
      </c>
      <c r="O60" s="551">
        <v>74280.235650000002</v>
      </c>
      <c r="P60" s="551">
        <v>140908.79509999999</v>
      </c>
      <c r="Q60" s="551">
        <v>37.399880000000003</v>
      </c>
      <c r="R60" s="551">
        <v>1801497.4482700001</v>
      </c>
      <c r="S60" s="551">
        <v>0</v>
      </c>
      <c r="T60" s="551">
        <v>14555.267739999999</v>
      </c>
      <c r="U60" s="551">
        <v>7302.7139999999999</v>
      </c>
      <c r="V60" s="551">
        <v>3345.1033600000001</v>
      </c>
      <c r="W60" s="551">
        <v>173.77805000000001</v>
      </c>
      <c r="X60" s="551">
        <v>36.57367</v>
      </c>
      <c r="Y60" s="551">
        <v>0</v>
      </c>
      <c r="Z60" s="551">
        <v>3009.9217100000001</v>
      </c>
      <c r="AA60" s="551">
        <v>0</v>
      </c>
      <c r="AB60" s="551">
        <v>0</v>
      </c>
      <c r="AC60" s="551">
        <v>0</v>
      </c>
      <c r="AD60" s="551">
        <v>28423.358530000001</v>
      </c>
      <c r="AE60" s="551">
        <v>7699650.9358399995</v>
      </c>
      <c r="AF60" s="551">
        <v>611298.90760999999</v>
      </c>
      <c r="AG60" s="551">
        <v>40585.42929</v>
      </c>
      <c r="AH60" s="551">
        <v>0</v>
      </c>
      <c r="AI60" s="551">
        <v>0</v>
      </c>
      <c r="AJ60" s="551">
        <v>7047766.5989400009</v>
      </c>
    </row>
    <row r="61" spans="1:36" x14ac:dyDescent="0.25">
      <c r="B61" s="556" t="s">
        <v>1861</v>
      </c>
      <c r="C61" s="552" t="s">
        <v>1867</v>
      </c>
      <c r="D61" s="558">
        <v>1474662.4798699999</v>
      </c>
      <c r="E61" s="558">
        <v>1499857.22441</v>
      </c>
      <c r="F61" s="558">
        <v>3147614.89983</v>
      </c>
      <c r="G61" s="558">
        <v>1486319.50593</v>
      </c>
      <c r="H61" s="558">
        <v>7608454.1100399997</v>
      </c>
      <c r="I61" s="558">
        <v>242469.84359</v>
      </c>
      <c r="J61" s="558">
        <v>1173971.2116799999</v>
      </c>
      <c r="K61" s="558">
        <v>495415.337</v>
      </c>
      <c r="L61" s="558">
        <v>0</v>
      </c>
      <c r="M61" s="558">
        <v>84599.034669999994</v>
      </c>
      <c r="N61" s="558">
        <v>1173622.3018700001</v>
      </c>
      <c r="O61" s="558">
        <v>74280.235650000002</v>
      </c>
      <c r="P61" s="558">
        <v>141013.74437999999</v>
      </c>
      <c r="Q61" s="558">
        <v>9007.9999299999999</v>
      </c>
      <c r="R61" s="558">
        <v>3394379.7087700004</v>
      </c>
      <c r="S61" s="558">
        <v>54887.659299999999</v>
      </c>
      <c r="T61" s="558">
        <v>28647.101600000002</v>
      </c>
      <c r="U61" s="558">
        <v>12262.11933</v>
      </c>
      <c r="V61" s="558">
        <v>3345.1033600000001</v>
      </c>
      <c r="W61" s="558">
        <v>173.77805000000001</v>
      </c>
      <c r="X61" s="558">
        <v>1069.64786</v>
      </c>
      <c r="Y61" s="558">
        <v>0</v>
      </c>
      <c r="Z61" s="558">
        <v>3009.9217100000001</v>
      </c>
      <c r="AA61" s="558">
        <v>0</v>
      </c>
      <c r="AB61" s="558">
        <v>4566.8288000000002</v>
      </c>
      <c r="AC61" s="558">
        <v>0</v>
      </c>
      <c r="AD61" s="558">
        <v>107962.16000999999</v>
      </c>
      <c r="AE61" s="558">
        <v>11110795.97882</v>
      </c>
      <c r="AF61" s="558">
        <v>1669037.6388699999</v>
      </c>
      <c r="AG61" s="558">
        <v>87944.138030000002</v>
      </c>
      <c r="AH61" s="558">
        <v>0</v>
      </c>
      <c r="AI61" s="558">
        <v>0</v>
      </c>
      <c r="AJ61" s="558">
        <v>9353814.2019200008</v>
      </c>
    </row>
    <row r="62" spans="1:36" x14ac:dyDescent="0.25">
      <c r="B62" s="552">
        <v>210135</v>
      </c>
      <c r="C62" s="552" t="s">
        <v>249</v>
      </c>
      <c r="D62" s="551">
        <v>1135563.40607</v>
      </c>
      <c r="E62" s="551">
        <v>1156813.7956699999</v>
      </c>
      <c r="F62" s="551">
        <v>3767437.57027</v>
      </c>
      <c r="G62" s="551">
        <v>1166252.10769</v>
      </c>
      <c r="H62" s="551">
        <v>7226066.8797000004</v>
      </c>
      <c r="I62" s="551">
        <v>633838.74580000003</v>
      </c>
      <c r="J62" s="551">
        <v>651423.45947</v>
      </c>
      <c r="K62" s="551">
        <v>0</v>
      </c>
      <c r="L62" s="551">
        <v>0</v>
      </c>
      <c r="M62" s="551">
        <v>246096.86681000001</v>
      </c>
      <c r="N62" s="551">
        <v>670210.23496000003</v>
      </c>
      <c r="O62" s="551">
        <v>215035.45696000001</v>
      </c>
      <c r="P62" s="551">
        <v>255765.39146000001</v>
      </c>
      <c r="Q62" s="551">
        <v>62245.017800000001</v>
      </c>
      <c r="R62" s="551">
        <v>2734615.1732600005</v>
      </c>
      <c r="S62" s="551">
        <v>117464.66635</v>
      </c>
      <c r="T62" s="551">
        <v>33945.523659999999</v>
      </c>
      <c r="U62" s="551">
        <v>21302.19442</v>
      </c>
      <c r="V62" s="551">
        <v>4560.54331</v>
      </c>
      <c r="W62" s="551">
        <v>113694.36489</v>
      </c>
      <c r="X62" s="551">
        <v>1671.07187</v>
      </c>
      <c r="Y62" s="551">
        <v>6180.65859</v>
      </c>
      <c r="Z62" s="551">
        <v>6524.8398699999998</v>
      </c>
      <c r="AA62" s="551">
        <v>5925.9983499999998</v>
      </c>
      <c r="AB62" s="551">
        <v>56685.220939999999</v>
      </c>
      <c r="AC62" s="551">
        <v>4393.1702299999997</v>
      </c>
      <c r="AD62" s="551">
        <v>372348.25247999997</v>
      </c>
      <c r="AE62" s="551">
        <v>10333030.305440001</v>
      </c>
      <c r="AF62" s="551">
        <v>670210.23496000003</v>
      </c>
      <c r="AG62" s="551">
        <v>250657.41012000002</v>
      </c>
      <c r="AH62" s="551">
        <v>0</v>
      </c>
      <c r="AI62" s="551">
        <v>16499.82717</v>
      </c>
      <c r="AJ62" s="551">
        <v>9395662.8331899978</v>
      </c>
    </row>
    <row r="63" spans="1:36" x14ac:dyDescent="0.25">
      <c r="B63" s="552">
        <v>2103</v>
      </c>
      <c r="C63" s="552" t="s">
        <v>258</v>
      </c>
      <c r="D63" s="551">
        <v>1729332.9658600001</v>
      </c>
      <c r="E63" s="551">
        <v>2216500.3696499998</v>
      </c>
      <c r="F63" s="551">
        <v>2573597.9097099998</v>
      </c>
      <c r="G63" s="551">
        <v>1535724.5756300001</v>
      </c>
      <c r="H63" s="551">
        <v>8055155.8208499998</v>
      </c>
      <c r="I63" s="551">
        <v>966188.56924999994</v>
      </c>
      <c r="J63" s="551">
        <v>1050963.79259</v>
      </c>
      <c r="K63" s="551">
        <v>0</v>
      </c>
      <c r="L63" s="551">
        <v>1111674.9639600001</v>
      </c>
      <c r="M63" s="551">
        <v>453798.78719</v>
      </c>
      <c r="N63" s="551">
        <v>1302850.1897100001</v>
      </c>
      <c r="O63" s="551">
        <v>227203.57777999999</v>
      </c>
      <c r="P63" s="551">
        <v>327353.54479999997</v>
      </c>
      <c r="Q63" s="551">
        <v>300663.70150000002</v>
      </c>
      <c r="R63" s="551">
        <v>5740697.1267800005</v>
      </c>
      <c r="S63" s="551">
        <v>116325.0012</v>
      </c>
      <c r="T63" s="551">
        <v>134381.42897000001</v>
      </c>
      <c r="U63" s="551">
        <v>9833.9232200000006</v>
      </c>
      <c r="V63" s="551">
        <v>15991.711310000001</v>
      </c>
      <c r="W63" s="551">
        <v>36723.305189999999</v>
      </c>
      <c r="X63" s="551">
        <v>20766.908299999999</v>
      </c>
      <c r="Y63" s="551">
        <v>60987.703930000003</v>
      </c>
      <c r="Z63" s="551">
        <v>7298.04907</v>
      </c>
      <c r="AA63" s="551">
        <v>33500.217530000002</v>
      </c>
      <c r="AB63" s="551">
        <v>90915.205790000007</v>
      </c>
      <c r="AC63" s="551">
        <v>9518.3737899999996</v>
      </c>
      <c r="AD63" s="551">
        <v>536241.82830000005</v>
      </c>
      <c r="AE63" s="551">
        <v>14332094.775929999</v>
      </c>
      <c r="AF63" s="551">
        <v>1302850.1897100001</v>
      </c>
      <c r="AG63" s="551">
        <v>1581465.4624600001</v>
      </c>
      <c r="AH63" s="551">
        <v>0</v>
      </c>
      <c r="AI63" s="551">
        <v>104006.29525000001</v>
      </c>
      <c r="AJ63" s="551">
        <v>11343772.828510001</v>
      </c>
    </row>
    <row r="64" spans="1:36" x14ac:dyDescent="0.25">
      <c r="B64" s="552">
        <v>2105</v>
      </c>
      <c r="C64" s="552" t="s">
        <v>261</v>
      </c>
      <c r="D64" s="551">
        <v>191837.46192999999</v>
      </c>
      <c r="E64" s="551">
        <v>346370.42408999999</v>
      </c>
      <c r="F64" s="551">
        <v>366509.75237</v>
      </c>
      <c r="G64" s="551">
        <v>135209.74127999999</v>
      </c>
      <c r="H64" s="551">
        <v>1039927.3796699999</v>
      </c>
      <c r="I64" s="551">
        <v>43092.155500000001</v>
      </c>
      <c r="J64" s="551">
        <v>128274.39367</v>
      </c>
      <c r="K64" s="551">
        <v>619.79999999999995</v>
      </c>
      <c r="L64" s="551">
        <v>8263.0819499999998</v>
      </c>
      <c r="M64" s="551">
        <v>13.349</v>
      </c>
      <c r="N64" s="551">
        <v>77771.917329999997</v>
      </c>
      <c r="O64" s="551">
        <v>20.456</v>
      </c>
      <c r="P64" s="551">
        <v>29346.028320000001</v>
      </c>
      <c r="Q64" s="551">
        <v>2789.3736199999998</v>
      </c>
      <c r="R64" s="551">
        <v>290190.55538999999</v>
      </c>
      <c r="S64" s="551">
        <v>4651.6427800000001</v>
      </c>
      <c r="T64" s="551">
        <v>10109.00873</v>
      </c>
      <c r="U64" s="551">
        <v>1513.7352100000001</v>
      </c>
      <c r="V64" s="551">
        <v>43.54674</v>
      </c>
      <c r="W64" s="551">
        <v>6571.1995800000004</v>
      </c>
      <c r="X64" s="551">
        <v>80.336119999999994</v>
      </c>
      <c r="Y64" s="551">
        <v>0</v>
      </c>
      <c r="Z64" s="551">
        <v>687.98567000000003</v>
      </c>
      <c r="AA64" s="551">
        <v>0</v>
      </c>
      <c r="AB64" s="551">
        <v>2887.5113299999998</v>
      </c>
      <c r="AC64" s="551">
        <v>10.13265</v>
      </c>
      <c r="AD64" s="551">
        <v>26555.098810000003</v>
      </c>
      <c r="AE64" s="551">
        <v>1356673.0338700002</v>
      </c>
      <c r="AF64" s="551">
        <v>78391.717329999999</v>
      </c>
      <c r="AG64" s="551">
        <v>8319.9776899999997</v>
      </c>
      <c r="AH64" s="551">
        <v>0</v>
      </c>
      <c r="AI64" s="551">
        <v>10.13265</v>
      </c>
      <c r="AJ64" s="551">
        <v>1269951.2062000001</v>
      </c>
    </row>
    <row r="65" spans="1:36" x14ac:dyDescent="0.25">
      <c r="B65" s="552"/>
      <c r="C65" s="552"/>
      <c r="D65" s="561"/>
      <c r="E65" s="561"/>
      <c r="F65" s="561"/>
      <c r="G65" s="561"/>
      <c r="H65" s="561"/>
      <c r="I65" s="561"/>
      <c r="J65" s="561"/>
      <c r="K65" s="561"/>
      <c r="L65" s="561"/>
      <c r="M65" s="561"/>
      <c r="N65" s="561"/>
      <c r="O65" s="561"/>
      <c r="P65" s="561"/>
      <c r="Q65" s="561"/>
      <c r="R65" s="561"/>
      <c r="S65" s="561"/>
      <c r="T65" s="561"/>
      <c r="U65" s="561"/>
      <c r="V65" s="561"/>
      <c r="W65" s="561"/>
      <c r="X65" s="561"/>
      <c r="Y65" s="561"/>
      <c r="Z65" s="561"/>
      <c r="AA65" s="561"/>
      <c r="AB65" s="561"/>
      <c r="AC65" s="561"/>
      <c r="AD65" s="561"/>
      <c r="AE65" s="561"/>
      <c r="AF65" s="561"/>
      <c r="AG65" s="561"/>
      <c r="AH65" s="561"/>
      <c r="AI65" s="561"/>
      <c r="AJ65" s="561"/>
    </row>
    <row r="66" spans="1:36" x14ac:dyDescent="0.25">
      <c r="B66" s="550">
        <v>26</v>
      </c>
      <c r="C66" s="550" t="s">
        <v>303</v>
      </c>
      <c r="D66" s="558">
        <v>461249.99878999998</v>
      </c>
      <c r="E66" s="558">
        <v>445263.80651000002</v>
      </c>
      <c r="F66" s="558">
        <v>327408.01850000001</v>
      </c>
      <c r="G66" s="558">
        <v>274545.17027</v>
      </c>
      <c r="H66" s="558">
        <v>1508466.99407</v>
      </c>
      <c r="I66" s="558">
        <v>930.53521999999998</v>
      </c>
      <c r="J66" s="558">
        <v>222929.06169</v>
      </c>
      <c r="K66" s="558">
        <v>0</v>
      </c>
      <c r="L66" s="558">
        <v>31025</v>
      </c>
      <c r="M66" s="558">
        <v>31012.848969999999</v>
      </c>
      <c r="N66" s="558">
        <v>122583.33338</v>
      </c>
      <c r="O66" s="558">
        <v>2741.3727600000002</v>
      </c>
      <c r="P66" s="558">
        <v>24200.3</v>
      </c>
      <c r="Q66" s="558">
        <v>204851.40671000001</v>
      </c>
      <c r="R66" s="558">
        <v>640273.85872999998</v>
      </c>
      <c r="S66" s="558">
        <v>177638.27100000001</v>
      </c>
      <c r="T66" s="558">
        <v>13616.3</v>
      </c>
      <c r="U66" s="558">
        <v>0</v>
      </c>
      <c r="V66" s="558">
        <v>0</v>
      </c>
      <c r="W66" s="558">
        <v>0</v>
      </c>
      <c r="X66" s="558">
        <v>0</v>
      </c>
      <c r="Y66" s="558">
        <v>11084.052</v>
      </c>
      <c r="Z66" s="558">
        <v>0</v>
      </c>
      <c r="AA66" s="558">
        <v>50690.10327</v>
      </c>
      <c r="AB66" s="558">
        <v>24498.879499999999</v>
      </c>
      <c r="AC66" s="558">
        <v>51699.987800000003</v>
      </c>
      <c r="AD66" s="558">
        <v>329227.59356999997</v>
      </c>
      <c r="AE66" s="558">
        <v>2477968.44637</v>
      </c>
      <c r="AF66" s="558">
        <v>122583.33338</v>
      </c>
      <c r="AG66" s="558">
        <v>62037.848969999999</v>
      </c>
      <c r="AH66" s="558">
        <v>0</v>
      </c>
      <c r="AI66" s="558">
        <v>113474.14307000001</v>
      </c>
      <c r="AJ66" s="558">
        <v>2179873.1209499994</v>
      </c>
    </row>
    <row r="67" spans="1:36" x14ac:dyDescent="0.25">
      <c r="B67" s="556" t="s">
        <v>1862</v>
      </c>
      <c r="C67" s="552" t="s">
        <v>1863</v>
      </c>
      <c r="D67" s="551">
        <v>11000.00035</v>
      </c>
      <c r="E67" s="551">
        <v>79672.836510000008</v>
      </c>
      <c r="F67" s="551">
        <v>0</v>
      </c>
      <c r="G67" s="551">
        <v>210.46501000000001</v>
      </c>
      <c r="H67" s="551">
        <v>90883.301869999996</v>
      </c>
      <c r="I67" s="551">
        <v>930.53521999999998</v>
      </c>
      <c r="J67" s="551">
        <v>0</v>
      </c>
      <c r="K67" s="551">
        <v>0</v>
      </c>
      <c r="L67" s="551">
        <v>25000</v>
      </c>
      <c r="M67" s="551">
        <v>31012.848969999999</v>
      </c>
      <c r="N67" s="551">
        <v>0</v>
      </c>
      <c r="O67" s="551">
        <v>2741.3727600000002</v>
      </c>
      <c r="P67" s="551">
        <v>20000</v>
      </c>
      <c r="Q67" s="551">
        <v>0</v>
      </c>
      <c r="R67" s="551">
        <v>79684.75695000001</v>
      </c>
      <c r="S67" s="551">
        <v>13763.271000000001</v>
      </c>
      <c r="T67" s="551">
        <v>13616.3</v>
      </c>
      <c r="U67" s="551">
        <v>0</v>
      </c>
      <c r="V67" s="551">
        <v>0</v>
      </c>
      <c r="W67" s="551">
        <v>0</v>
      </c>
      <c r="X67" s="551">
        <v>0</v>
      </c>
      <c r="Y67" s="551">
        <v>5909.0519999999997</v>
      </c>
      <c r="Z67" s="551">
        <v>0</v>
      </c>
      <c r="AA67" s="551">
        <v>1447.9619399999999</v>
      </c>
      <c r="AB67" s="551">
        <v>2015.3295700000001</v>
      </c>
      <c r="AC67" s="551">
        <v>500</v>
      </c>
      <c r="AD67" s="551">
        <v>37251.914510000002</v>
      </c>
      <c r="AE67" s="551">
        <v>207819.97333000001</v>
      </c>
      <c r="AF67" s="551">
        <v>0</v>
      </c>
      <c r="AG67" s="551">
        <v>56012.848969999999</v>
      </c>
      <c r="AH67" s="551">
        <v>0</v>
      </c>
      <c r="AI67" s="551">
        <v>7857.0139400000007</v>
      </c>
      <c r="AJ67" s="551">
        <v>143950.11041999998</v>
      </c>
    </row>
    <row r="68" spans="1:36" x14ac:dyDescent="0.25">
      <c r="B68" s="556" t="s">
        <v>1864</v>
      </c>
      <c r="C68" s="552" t="s">
        <v>1865</v>
      </c>
      <c r="D68" s="551">
        <v>450249.99844</v>
      </c>
      <c r="E68" s="551">
        <v>365590.97</v>
      </c>
      <c r="F68" s="551">
        <v>313318.33331999998</v>
      </c>
      <c r="G68" s="551">
        <v>258413.03418000002</v>
      </c>
      <c r="H68" s="551">
        <v>1387572.3359399999</v>
      </c>
      <c r="I68" s="551">
        <v>0</v>
      </c>
      <c r="J68" s="551">
        <v>222929.06169</v>
      </c>
      <c r="K68" s="551">
        <v>0</v>
      </c>
      <c r="L68" s="551">
        <v>6025</v>
      </c>
      <c r="M68" s="551">
        <v>0</v>
      </c>
      <c r="N68" s="551">
        <v>122583.33338</v>
      </c>
      <c r="O68" s="551">
        <v>0</v>
      </c>
      <c r="P68" s="551">
        <v>4200.3</v>
      </c>
      <c r="Q68" s="551">
        <v>204851.40671000001</v>
      </c>
      <c r="R68" s="551">
        <v>560589.10178000003</v>
      </c>
      <c r="S68" s="551">
        <v>27375</v>
      </c>
      <c r="T68" s="551">
        <v>0</v>
      </c>
      <c r="U68" s="551">
        <v>0</v>
      </c>
      <c r="V68" s="551">
        <v>0</v>
      </c>
      <c r="W68" s="551">
        <v>0</v>
      </c>
      <c r="X68" s="551">
        <v>0</v>
      </c>
      <c r="Y68" s="551">
        <v>1000</v>
      </c>
      <c r="Z68" s="551">
        <v>0</v>
      </c>
      <c r="AA68" s="551">
        <v>49242.141329999999</v>
      </c>
      <c r="AB68" s="551">
        <v>15907.9666</v>
      </c>
      <c r="AC68" s="551">
        <v>51199.987800000003</v>
      </c>
      <c r="AD68" s="551">
        <v>144725.09573</v>
      </c>
      <c r="AE68" s="551">
        <v>2092886.53345</v>
      </c>
      <c r="AF68" s="551">
        <v>122583.33338</v>
      </c>
      <c r="AG68" s="551">
        <v>6025</v>
      </c>
      <c r="AH68" s="551">
        <v>0</v>
      </c>
      <c r="AI68" s="551">
        <v>101442.12913</v>
      </c>
      <c r="AJ68" s="551">
        <v>1862836.0709399998</v>
      </c>
    </row>
    <row r="69" spans="1:36" x14ac:dyDescent="0.25">
      <c r="B69" s="552"/>
      <c r="C69" s="552"/>
      <c r="D69" s="121"/>
      <c r="E69" s="121"/>
      <c r="F69" s="121"/>
      <c r="G69" s="121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121"/>
      <c r="U69" s="121"/>
      <c r="V69" s="121"/>
      <c r="W69" s="121"/>
      <c r="X69" s="121"/>
      <c r="Y69" s="121"/>
      <c r="Z69" s="121"/>
      <c r="AA69" s="121"/>
      <c r="AB69" s="121"/>
      <c r="AC69" s="121"/>
      <c r="AD69" s="121"/>
      <c r="AE69" s="121"/>
      <c r="AF69" s="121"/>
      <c r="AG69" s="121"/>
      <c r="AH69" s="121"/>
      <c r="AI69" s="121"/>
      <c r="AJ69" s="121"/>
    </row>
    <row r="70" spans="1:36" x14ac:dyDescent="0.25">
      <c r="B70" s="550">
        <v>3</v>
      </c>
      <c r="C70" s="550" t="s">
        <v>360</v>
      </c>
      <c r="D70" s="558">
        <v>527415.01217999996</v>
      </c>
      <c r="E70" s="558">
        <v>790452.78197999997</v>
      </c>
      <c r="F70" s="558">
        <v>1251227.7918100001</v>
      </c>
      <c r="G70" s="558">
        <v>448355.62722000002</v>
      </c>
      <c r="H70" s="558">
        <v>3017451.2131900005</v>
      </c>
      <c r="I70" s="558">
        <v>199316.44967</v>
      </c>
      <c r="J70" s="558">
        <v>351009.44718999998</v>
      </c>
      <c r="K70" s="558">
        <v>80646.062999999995</v>
      </c>
      <c r="L70" s="558">
        <v>440643.38961999997</v>
      </c>
      <c r="M70" s="558">
        <v>81172.326879999993</v>
      </c>
      <c r="N70" s="558">
        <v>379732.10921000002</v>
      </c>
      <c r="O70" s="558">
        <v>59416.63478</v>
      </c>
      <c r="P70" s="558">
        <v>63976.736499999999</v>
      </c>
      <c r="Q70" s="558">
        <v>150918.14676999999</v>
      </c>
      <c r="R70" s="558">
        <v>1806831.3036199999</v>
      </c>
      <c r="S70" s="558">
        <v>57632.712619999998</v>
      </c>
      <c r="T70" s="558">
        <v>23991.7827</v>
      </c>
      <c r="U70" s="558">
        <v>12689.092070000001</v>
      </c>
      <c r="V70" s="558">
        <v>11250.26037</v>
      </c>
      <c r="W70" s="558">
        <v>30511.565289999999</v>
      </c>
      <c r="X70" s="558">
        <v>7194.8289699999996</v>
      </c>
      <c r="Y70" s="558">
        <v>14571.76226</v>
      </c>
      <c r="Z70" s="558">
        <v>11403.717070000001</v>
      </c>
      <c r="AA70" s="558">
        <v>19906.12355</v>
      </c>
      <c r="AB70" s="558">
        <v>23928.883819999999</v>
      </c>
      <c r="AC70" s="558">
        <v>17568.579109999999</v>
      </c>
      <c r="AD70" s="558">
        <v>230649.30782999998</v>
      </c>
      <c r="AE70" s="558">
        <v>5054931.8246400002</v>
      </c>
      <c r="AF70" s="558">
        <v>460378.17220999999</v>
      </c>
      <c r="AG70" s="558">
        <v>533065.9768699999</v>
      </c>
      <c r="AH70" s="558">
        <v>0</v>
      </c>
      <c r="AI70" s="558">
        <v>52046.464919999999</v>
      </c>
      <c r="AJ70" s="558">
        <v>4009441.2106399997</v>
      </c>
    </row>
    <row r="71" spans="1:36" x14ac:dyDescent="0.25">
      <c r="B71" s="552"/>
      <c r="C71" s="552"/>
      <c r="D71" s="551"/>
      <c r="E71" s="551"/>
      <c r="F71" s="551"/>
      <c r="G71" s="551"/>
      <c r="H71" s="551"/>
      <c r="I71" s="551"/>
      <c r="J71" s="551"/>
      <c r="K71" s="551"/>
      <c r="L71" s="551"/>
      <c r="M71" s="551"/>
      <c r="N71" s="551"/>
      <c r="O71" s="551"/>
      <c r="P71" s="551"/>
      <c r="Q71" s="551"/>
      <c r="R71" s="551"/>
      <c r="S71" s="551"/>
      <c r="T71" s="551"/>
      <c r="U71" s="551"/>
      <c r="V71" s="551"/>
      <c r="W71" s="551"/>
      <c r="X71" s="551"/>
      <c r="Y71" s="551"/>
      <c r="Z71" s="551"/>
      <c r="AA71" s="551"/>
      <c r="AB71" s="551"/>
      <c r="AC71" s="551"/>
      <c r="AD71" s="551"/>
      <c r="AE71" s="551"/>
      <c r="AF71" s="551"/>
      <c r="AG71" s="551"/>
      <c r="AH71" s="551"/>
      <c r="AI71" s="551"/>
      <c r="AJ71" s="551"/>
    </row>
    <row r="72" spans="1:36" s="14" customFormat="1" x14ac:dyDescent="0.25">
      <c r="A72" s="481"/>
      <c r="B72" s="550">
        <v>31</v>
      </c>
      <c r="C72" s="550" t="s">
        <v>338</v>
      </c>
      <c r="D72" s="551">
        <v>449900</v>
      </c>
      <c r="E72" s="551">
        <v>582479.73600000003</v>
      </c>
      <c r="F72" s="551">
        <v>919241.6</v>
      </c>
      <c r="G72" s="551">
        <v>394760</v>
      </c>
      <c r="H72" s="551">
        <v>2346381.3360000001</v>
      </c>
      <c r="I72" s="551">
        <v>146000</v>
      </c>
      <c r="J72" s="551">
        <v>300000</v>
      </c>
      <c r="K72" s="551">
        <v>68559.042000000001</v>
      </c>
      <c r="L72" s="551">
        <v>220000</v>
      </c>
      <c r="M72" s="551">
        <v>70334.804999999993</v>
      </c>
      <c r="N72" s="551">
        <v>310159.20899999997</v>
      </c>
      <c r="O72" s="551">
        <v>46700</v>
      </c>
      <c r="P72" s="551">
        <v>56300</v>
      </c>
      <c r="Q72" s="551">
        <v>95457.728000000003</v>
      </c>
      <c r="R72" s="551">
        <v>1313510.784</v>
      </c>
      <c r="S72" s="551">
        <v>51748</v>
      </c>
      <c r="T72" s="551">
        <v>21083.922999999999</v>
      </c>
      <c r="U72" s="551">
        <v>11000</v>
      </c>
      <c r="V72" s="551">
        <v>11090.785</v>
      </c>
      <c r="W72" s="551">
        <v>21738.120999999999</v>
      </c>
      <c r="X72" s="551">
        <v>14000</v>
      </c>
      <c r="Y72" s="551">
        <v>17513.17785</v>
      </c>
      <c r="Z72" s="551">
        <v>11271.944649999999</v>
      </c>
      <c r="AA72" s="551">
        <v>20968.599999999999</v>
      </c>
      <c r="AB72" s="551">
        <v>18122.5</v>
      </c>
      <c r="AC72" s="551">
        <v>16701.099999999999</v>
      </c>
      <c r="AD72" s="551">
        <v>215238.15150000001</v>
      </c>
      <c r="AE72" s="551">
        <v>3875130.2715000003</v>
      </c>
      <c r="AF72" s="551">
        <v>378718.25099999999</v>
      </c>
      <c r="AG72" s="551">
        <v>301425.58999999997</v>
      </c>
      <c r="AH72" s="551">
        <v>0</v>
      </c>
      <c r="AI72" s="551">
        <v>55182.877849999997</v>
      </c>
      <c r="AJ72" s="551">
        <v>3139803.55265</v>
      </c>
    </row>
    <row r="73" spans="1:36" s="14" customFormat="1" x14ac:dyDescent="0.25">
      <c r="A73" s="481"/>
      <c r="B73" s="550">
        <v>33</v>
      </c>
      <c r="C73" s="550" t="s">
        <v>343</v>
      </c>
      <c r="D73" s="551">
        <v>72784.288660000006</v>
      </c>
      <c r="E73" s="551">
        <v>148771.15104</v>
      </c>
      <c r="F73" s="551">
        <v>213197.36512</v>
      </c>
      <c r="G73" s="551">
        <v>58100.995510000001</v>
      </c>
      <c r="H73" s="551">
        <v>492853.80032999994</v>
      </c>
      <c r="I73" s="551">
        <v>33863.243139999999</v>
      </c>
      <c r="J73" s="551">
        <v>47910.101060000001</v>
      </c>
      <c r="K73" s="551">
        <v>11670.269</v>
      </c>
      <c r="L73" s="551">
        <v>198200.46231</v>
      </c>
      <c r="M73" s="551">
        <v>10224.346649999999</v>
      </c>
      <c r="N73" s="551">
        <v>50875.199840000001</v>
      </c>
      <c r="O73" s="551">
        <v>9425.7691599999998</v>
      </c>
      <c r="P73" s="551">
        <v>4597.8224099999998</v>
      </c>
      <c r="Q73" s="551">
        <v>19628.615399999999</v>
      </c>
      <c r="R73" s="551">
        <v>386395.82897000009</v>
      </c>
      <c r="S73" s="551">
        <v>5842.27171</v>
      </c>
      <c r="T73" s="551">
        <v>1648.58664</v>
      </c>
      <c r="U73" s="551">
        <v>1475.4078</v>
      </c>
      <c r="V73" s="551">
        <v>449.26413000000002</v>
      </c>
      <c r="W73" s="551">
        <v>7585.9768299999996</v>
      </c>
      <c r="X73" s="551">
        <v>0</v>
      </c>
      <c r="Y73" s="551">
        <v>2.6579999999999999E-2</v>
      </c>
      <c r="Z73" s="551">
        <v>102.71679</v>
      </c>
      <c r="AA73" s="551">
        <v>1082.1643899999999</v>
      </c>
      <c r="AB73" s="551">
        <v>2933.7059899999999</v>
      </c>
      <c r="AC73" s="551">
        <v>849.16792999999996</v>
      </c>
      <c r="AD73" s="551">
        <v>21969.288789999999</v>
      </c>
      <c r="AE73" s="551">
        <v>901218.91809000005</v>
      </c>
      <c r="AF73" s="551">
        <v>62545.468840000001</v>
      </c>
      <c r="AG73" s="551">
        <v>208874.07308999999</v>
      </c>
      <c r="AH73" s="551">
        <v>0</v>
      </c>
      <c r="AI73" s="551">
        <v>1931.3588999999997</v>
      </c>
      <c r="AJ73" s="551">
        <v>627868.01725999999</v>
      </c>
    </row>
    <row r="74" spans="1:36" x14ac:dyDescent="0.25">
      <c r="B74" s="552"/>
      <c r="C74" s="552" t="s">
        <v>1869</v>
      </c>
      <c r="D74" s="551">
        <v>1E-4</v>
      </c>
      <c r="E74" s="551">
        <v>12009.82706</v>
      </c>
      <c r="F74" s="551">
        <v>19245.335350000001</v>
      </c>
      <c r="G74" s="551">
        <v>7.16472</v>
      </c>
      <c r="H74" s="551">
        <v>31262.327230000003</v>
      </c>
      <c r="I74" s="551">
        <v>13.746639999999999</v>
      </c>
      <c r="J74" s="551">
        <v>85.334500000000006</v>
      </c>
      <c r="K74" s="551">
        <v>0</v>
      </c>
      <c r="L74" s="551">
        <v>0</v>
      </c>
      <c r="M74" s="551">
        <v>306.36799999999999</v>
      </c>
      <c r="N74" s="551">
        <v>420.35550000000001</v>
      </c>
      <c r="O74" s="551">
        <v>1143.1416200000001</v>
      </c>
      <c r="P74" s="551">
        <v>246.75617</v>
      </c>
      <c r="Q74" s="551">
        <v>34050.430540000001</v>
      </c>
      <c r="R74" s="551">
        <v>36266.132969999999</v>
      </c>
      <c r="S74" s="551">
        <v>-1147.54324</v>
      </c>
      <c r="T74" s="551">
        <v>0</v>
      </c>
      <c r="U74" s="551">
        <v>13.312239999999999</v>
      </c>
      <c r="V74" s="551">
        <v>-376.71541000000002</v>
      </c>
      <c r="W74" s="551">
        <v>0</v>
      </c>
      <c r="X74" s="551">
        <v>-6850.9202800000003</v>
      </c>
      <c r="Y74" s="551">
        <v>-2973.6381499999998</v>
      </c>
      <c r="Z74" s="551">
        <v>0</v>
      </c>
      <c r="AA74" s="551">
        <v>-2706.1307499999998</v>
      </c>
      <c r="AB74" s="551">
        <v>0</v>
      </c>
      <c r="AC74" s="551">
        <v>0</v>
      </c>
      <c r="AD74" s="551">
        <v>-14041.635590000002</v>
      </c>
      <c r="AE74" s="551">
        <v>53486.824609999996</v>
      </c>
      <c r="AF74" s="551">
        <v>420.35550000000001</v>
      </c>
      <c r="AG74" s="551">
        <v>-70.347410000000025</v>
      </c>
      <c r="AH74" s="551">
        <v>0</v>
      </c>
      <c r="AI74" s="551">
        <v>-5679.7688999999991</v>
      </c>
      <c r="AJ74" s="551">
        <v>58816.585420000018</v>
      </c>
    </row>
    <row r="75" spans="1:36" x14ac:dyDescent="0.25">
      <c r="B75" s="552"/>
      <c r="C75" s="552"/>
      <c r="D75" s="121"/>
      <c r="E75" s="121"/>
      <c r="F75" s="121"/>
      <c r="G75" s="121"/>
      <c r="H75" s="121"/>
      <c r="I75" s="121"/>
      <c r="J75" s="121"/>
      <c r="K75" s="121"/>
      <c r="L75" s="121"/>
      <c r="M75" s="121"/>
      <c r="N75" s="121"/>
      <c r="O75" s="121"/>
      <c r="P75" s="121"/>
      <c r="Q75" s="121"/>
      <c r="R75" s="121"/>
      <c r="S75" s="121"/>
      <c r="T75" s="121"/>
      <c r="U75" s="121"/>
      <c r="V75" s="121"/>
      <c r="W75" s="121"/>
      <c r="X75" s="121"/>
      <c r="Y75" s="121"/>
      <c r="Z75" s="121"/>
      <c r="AA75" s="121"/>
      <c r="AB75" s="121"/>
      <c r="AC75" s="121"/>
      <c r="AD75" s="121"/>
      <c r="AE75" s="121"/>
      <c r="AF75" s="121"/>
      <c r="AG75" s="121"/>
      <c r="AH75" s="121"/>
      <c r="AI75" s="121"/>
      <c r="AJ75" s="121"/>
    </row>
    <row r="76" spans="1:36" x14ac:dyDescent="0.25">
      <c r="B76" s="550"/>
      <c r="C76" s="550" t="s">
        <v>1866</v>
      </c>
      <c r="D76" s="551">
        <v>40970.4548</v>
      </c>
      <c r="E76" s="551">
        <v>11814.43102</v>
      </c>
      <c r="F76" s="551">
        <v>62763.954169999997</v>
      </c>
      <c r="G76" s="551">
        <v>24029.034609999999</v>
      </c>
      <c r="H76" s="551">
        <v>139577.87459999998</v>
      </c>
      <c r="I76" s="551">
        <v>6632.1780600000002</v>
      </c>
      <c r="J76" s="551">
        <v>24031.659899999999</v>
      </c>
      <c r="K76" s="551">
        <v>3177.598</v>
      </c>
      <c r="L76" s="551">
        <v>23800.780269999999</v>
      </c>
      <c r="M76" s="551">
        <v>6650.8262100000002</v>
      </c>
      <c r="N76" s="551">
        <v>26296.00072</v>
      </c>
      <c r="O76" s="551">
        <v>2888.5097799999999</v>
      </c>
      <c r="P76" s="551">
        <v>2226.12</v>
      </c>
      <c r="Q76" s="551">
        <v>2223.3956600000001</v>
      </c>
      <c r="R76" s="551">
        <v>97927.06859999997</v>
      </c>
      <c r="S76" s="551">
        <v>-659.92312000000004</v>
      </c>
      <c r="T76" s="551">
        <v>29.654959999999999</v>
      </c>
      <c r="U76" s="551">
        <v>44.549030000000002</v>
      </c>
      <c r="V76" s="551">
        <v>241.54093</v>
      </c>
      <c r="W76" s="551">
        <v>710.12136999999996</v>
      </c>
      <c r="X76" s="551">
        <v>-1333.22911</v>
      </c>
      <c r="Y76" s="551">
        <v>-6116.8329800000001</v>
      </c>
      <c r="Z76" s="551">
        <v>93.307199999999995</v>
      </c>
      <c r="AA76" s="551">
        <v>421.47116999999997</v>
      </c>
      <c r="AB76" s="551">
        <v>1301.7057600000001</v>
      </c>
      <c r="AC76" s="551">
        <v>729.85601999999994</v>
      </c>
      <c r="AD76" s="551">
        <v>-4537.7787699999999</v>
      </c>
      <c r="AE76" s="551">
        <v>232967.16442999995</v>
      </c>
      <c r="AF76" s="551">
        <v>29473.598720000002</v>
      </c>
      <c r="AG76" s="551">
        <v>30693.147409999998</v>
      </c>
      <c r="AH76" s="551">
        <v>0</v>
      </c>
      <c r="AI76" s="551">
        <v>-4965.5057900000002</v>
      </c>
      <c r="AJ76" s="551">
        <v>177765.92409000004</v>
      </c>
    </row>
    <row r="77" spans="1:36" x14ac:dyDescent="0.25">
      <c r="B77" s="552"/>
      <c r="C77" s="552"/>
      <c r="D77" s="121"/>
      <c r="E77" s="121"/>
      <c r="F77" s="121"/>
      <c r="G77" s="121"/>
      <c r="H77" s="121"/>
      <c r="I77" s="121"/>
      <c r="J77" s="121"/>
      <c r="K77" s="121"/>
      <c r="L77" s="121"/>
      <c r="M77" s="121"/>
      <c r="N77" s="121"/>
      <c r="O77" s="121"/>
      <c r="P77" s="121"/>
      <c r="Q77" s="121"/>
      <c r="R77" s="121"/>
      <c r="S77" s="121"/>
      <c r="T77" s="121"/>
      <c r="U77" s="121"/>
      <c r="V77" s="121"/>
      <c r="W77" s="121"/>
      <c r="X77" s="121"/>
      <c r="Y77" s="121"/>
      <c r="Z77" s="121"/>
      <c r="AA77" s="121"/>
      <c r="AB77" s="121"/>
      <c r="AC77" s="121"/>
      <c r="AD77" s="121"/>
      <c r="AE77" s="121"/>
      <c r="AF77" s="121"/>
      <c r="AG77" s="121"/>
      <c r="AH77" s="121"/>
      <c r="AI77" s="121"/>
      <c r="AJ77" s="121"/>
    </row>
    <row r="78" spans="1:36" x14ac:dyDescent="0.25">
      <c r="B78" s="550"/>
      <c r="C78" s="550" t="s">
        <v>567</v>
      </c>
      <c r="D78" s="121"/>
      <c r="E78" s="121"/>
      <c r="F78" s="121"/>
      <c r="G78" s="121"/>
      <c r="H78" s="121"/>
      <c r="I78" s="121"/>
      <c r="J78" s="121"/>
      <c r="K78" s="121"/>
      <c r="L78" s="121"/>
      <c r="M78" s="121"/>
      <c r="N78" s="121"/>
      <c r="O78" s="121"/>
      <c r="P78" s="121"/>
      <c r="Q78" s="121"/>
      <c r="R78" s="121"/>
      <c r="S78" s="121"/>
      <c r="T78" s="121"/>
      <c r="U78" s="121"/>
      <c r="V78" s="121"/>
      <c r="W78" s="121"/>
      <c r="X78" s="121"/>
      <c r="Y78" s="121"/>
      <c r="Z78" s="121"/>
      <c r="AA78" s="121"/>
      <c r="AB78" s="121"/>
      <c r="AC78" s="121"/>
      <c r="AD78" s="121"/>
      <c r="AE78" s="121"/>
      <c r="AF78" s="121"/>
      <c r="AG78" s="121"/>
      <c r="AH78" s="121"/>
      <c r="AI78" s="121"/>
      <c r="AJ78" s="121"/>
    </row>
    <row r="79" spans="1:36" x14ac:dyDescent="0.25">
      <c r="B79" s="552"/>
      <c r="C79" s="552" t="s">
        <v>576</v>
      </c>
      <c r="D79" s="557">
        <v>0.85268929461057197</v>
      </c>
      <c r="E79" s="557">
        <v>0.78939151506679872</v>
      </c>
      <c r="F79" s="557">
        <v>0.88333102714928913</v>
      </c>
      <c r="G79" s="557">
        <v>0.86574171203971539</v>
      </c>
      <c r="H79" s="557">
        <v>0.85358995122288717</v>
      </c>
      <c r="I79" s="557">
        <v>0.80884972204832006</v>
      </c>
      <c r="J79" s="557">
        <v>0.8685949003993797</v>
      </c>
      <c r="K79" s="557">
        <v>0.83093391852496612</v>
      </c>
      <c r="L79" s="557">
        <v>1.0058996286421238</v>
      </c>
      <c r="M79" s="557">
        <v>0.93822526219756386</v>
      </c>
      <c r="N79" s="557">
        <v>0.87957247965288521</v>
      </c>
      <c r="O79" s="557">
        <v>0.81289760143348921</v>
      </c>
      <c r="P79" s="557">
        <v>0.86148755749031036</v>
      </c>
      <c r="Q79" s="557">
        <v>0.96283980682462789</v>
      </c>
      <c r="R79" s="557">
        <v>0.8863209446378536</v>
      </c>
      <c r="S79" s="557">
        <v>0.9078120118900701</v>
      </c>
      <c r="T79" s="557">
        <v>0.81827205174107143</v>
      </c>
      <c r="U79" s="557">
        <v>0.709067692709896</v>
      </c>
      <c r="V79" s="557">
        <v>0.87911901963836947</v>
      </c>
      <c r="W79" s="557">
        <v>0.93079936386727891</v>
      </c>
      <c r="X79" s="557">
        <v>0.69242658672133595</v>
      </c>
      <c r="Y79" s="557">
        <v>0.82780123710297737</v>
      </c>
      <c r="Z79" s="557">
        <v>0.76244071295311</v>
      </c>
      <c r="AA79" s="557">
        <v>0.89668439752676787</v>
      </c>
      <c r="AB79" s="557">
        <v>0.90600001572528388</v>
      </c>
      <c r="AC79" s="557">
        <v>0.96557508111441914</v>
      </c>
      <c r="AD79" s="557">
        <v>0.87974277252553679</v>
      </c>
      <c r="AE79" s="557">
        <v>0.86544318806844001</v>
      </c>
      <c r="AF79" s="557">
        <v>0.87306900261542975</v>
      </c>
      <c r="AG79" s="557">
        <v>0.98429339814021977</v>
      </c>
      <c r="AH79" s="557">
        <v>0</v>
      </c>
      <c r="AI79" s="557">
        <v>0.89568871332992039</v>
      </c>
      <c r="AJ79" s="557">
        <v>0.85501213526204967</v>
      </c>
    </row>
    <row r="80" spans="1:36" x14ac:dyDescent="0.25">
      <c r="B80" s="552"/>
      <c r="C80" s="552" t="s">
        <v>1213</v>
      </c>
      <c r="D80" s="557">
        <v>1.3792685671224096E-2</v>
      </c>
      <c r="E80" s="557">
        <v>2.9528140157935243E-2</v>
      </c>
      <c r="F80" s="557">
        <v>3.1463982824206267E-2</v>
      </c>
      <c r="G80" s="557">
        <v>1.9154093408624281E-2</v>
      </c>
      <c r="H80" s="557">
        <v>2.527153832600303E-2</v>
      </c>
      <c r="I80" s="557">
        <v>4.4271107096018662E-2</v>
      </c>
      <c r="J80" s="557">
        <v>1.2005520018792171E-2</v>
      </c>
      <c r="K80" s="557">
        <v>9.7964183765408765E-9</v>
      </c>
      <c r="L80" s="557">
        <v>4.1121621084366448E-2</v>
      </c>
      <c r="M80" s="557">
        <v>2.4719511761097858E-2</v>
      </c>
      <c r="N80" s="557">
        <v>9.5154411370679329E-3</v>
      </c>
      <c r="O80" s="557">
        <v>3.1023211457526331E-2</v>
      </c>
      <c r="P80" s="557">
        <v>1.3124310755578041E-2</v>
      </c>
      <c r="Q80" s="557">
        <v>4.6711798971574174E-2</v>
      </c>
      <c r="R80" s="557">
        <v>2.3955327225832806E-2</v>
      </c>
      <c r="S80" s="557">
        <v>1.8836013390110658E-2</v>
      </c>
      <c r="T80" s="557">
        <v>2.778156014199637E-2</v>
      </c>
      <c r="U80" s="557">
        <v>6.9737789917966544E-2</v>
      </c>
      <c r="V80" s="557">
        <v>7.5084212995782773E-2</v>
      </c>
      <c r="W80" s="557">
        <v>2.3506024029735892E-3</v>
      </c>
      <c r="X80" s="557">
        <v>7.2149358415121281E-2</v>
      </c>
      <c r="Y80" s="557">
        <v>0.13267857085174939</v>
      </c>
      <c r="Z80" s="557">
        <v>4.2640011352426288E-2</v>
      </c>
      <c r="AA80" s="557">
        <v>6.6493785468899391E-2</v>
      </c>
      <c r="AB80" s="557">
        <v>5.3021786376965849E-2</v>
      </c>
      <c r="AC80" s="557">
        <v>6.2943032861868309E-2</v>
      </c>
      <c r="AD80" s="557">
        <v>4.1004594873777091E-2</v>
      </c>
      <c r="AE80" s="557">
        <v>2.5403893854350247E-2</v>
      </c>
      <c r="AF80" s="557">
        <v>8.8103970105479126E-3</v>
      </c>
      <c r="AG80" s="557">
        <v>3.7438099757132366E-2</v>
      </c>
      <c r="AH80" s="557">
        <v>0</v>
      </c>
      <c r="AI80" s="557">
        <v>8.5393900632773051E-2</v>
      </c>
      <c r="AJ80" s="557">
        <v>2.536003966443777E-2</v>
      </c>
    </row>
    <row r="81" spans="2:36" x14ac:dyDescent="0.25">
      <c r="B81" s="552"/>
      <c r="C81" s="552" t="s">
        <v>1828</v>
      </c>
      <c r="D81" s="557">
        <v>8.7075400772028636E-3</v>
      </c>
      <c r="E81" s="557">
        <v>1.5042934373577376E-2</v>
      </c>
      <c r="F81" s="557">
        <v>1.847091743621887E-2</v>
      </c>
      <c r="G81" s="557">
        <v>4.0781334687636037E-3</v>
      </c>
      <c r="H81" s="557">
        <v>1.1908827182631729E-2</v>
      </c>
      <c r="I81" s="557">
        <v>1.1376085726267067E-2</v>
      </c>
      <c r="J81" s="557">
        <v>3.0264481244239171E-3</v>
      </c>
      <c r="K81" s="557">
        <v>9.7964183765408765E-9</v>
      </c>
      <c r="L81" s="557">
        <v>2.1778391838533809E-2</v>
      </c>
      <c r="M81" s="557">
        <v>1.5367730114904582E-2</v>
      </c>
      <c r="N81" s="557">
        <v>1.5536436936043408E-3</v>
      </c>
      <c r="O81" s="557">
        <v>4.3780000101476112E-2</v>
      </c>
      <c r="P81" s="557">
        <v>7.7748323867677755E-3</v>
      </c>
      <c r="Q81" s="557">
        <v>6.8088855364173233E-4</v>
      </c>
      <c r="R81" s="557">
        <v>5.1481625437236993E-3</v>
      </c>
      <c r="S81" s="557">
        <v>1.5707831918235229E-2</v>
      </c>
      <c r="T81" s="557">
        <v>1.0754070404108623E-2</v>
      </c>
      <c r="U81" s="557">
        <v>7.8423174132058737E-3</v>
      </c>
      <c r="V81" s="557">
        <v>2.5247955714195493E-2</v>
      </c>
      <c r="W81" s="557">
        <v>0</v>
      </c>
      <c r="X81" s="557">
        <v>6.6052625438657156E-2</v>
      </c>
      <c r="Y81" s="557">
        <v>0</v>
      </c>
      <c r="Z81" s="557">
        <v>1.5713314918187456E-2</v>
      </c>
      <c r="AA81" s="557">
        <v>0</v>
      </c>
      <c r="AB81" s="557">
        <v>1.5559942767680924E-2</v>
      </c>
      <c r="AC81" s="557">
        <v>0</v>
      </c>
      <c r="AD81" s="557">
        <v>1.2768341618384662E-2</v>
      </c>
      <c r="AE81" s="557">
        <v>9.469236658766202E-3</v>
      </c>
      <c r="AF81" s="557">
        <v>1.4163463234123381E-3</v>
      </c>
      <c r="AG81" s="557">
        <v>1.9588882002671143E-2</v>
      </c>
      <c r="AH81" s="557">
        <v>0</v>
      </c>
      <c r="AI81" s="557">
        <v>0</v>
      </c>
      <c r="AJ81" s="557">
        <v>1.0834529420267245E-2</v>
      </c>
    </row>
    <row r="82" spans="2:36" x14ac:dyDescent="0.25">
      <c r="B82" s="552"/>
      <c r="C82" s="552" t="s">
        <v>1829</v>
      </c>
      <c r="D82" s="557">
        <v>1.7068796314330038E-2</v>
      </c>
      <c r="E82" s="557">
        <v>3.1675102742314394E-2</v>
      </c>
      <c r="F82" s="557">
        <v>3.9434859090953532E-2</v>
      </c>
      <c r="G82" s="557">
        <v>4.6141963205582705E-2</v>
      </c>
      <c r="H82" s="557">
        <v>3.3925546453653588E-2</v>
      </c>
      <c r="I82" s="557">
        <v>8.4330650129590831E-2</v>
      </c>
      <c r="J82" s="557">
        <v>3.54279207321722E-2</v>
      </c>
      <c r="K82" s="557">
        <v>0</v>
      </c>
      <c r="L82" s="557">
        <v>4.2295433129364901E-2</v>
      </c>
      <c r="M82" s="557">
        <v>2.484976267310391E-2</v>
      </c>
      <c r="N82" s="557">
        <v>5.3381239573396133E-2</v>
      </c>
      <c r="O82" s="557">
        <v>2.525789445569511E-2</v>
      </c>
      <c r="P82" s="557">
        <v>2.2736724369918471E-2</v>
      </c>
      <c r="Q82" s="557">
        <v>4.6445690940933509E-2</v>
      </c>
      <c r="R82" s="557">
        <v>4.4220050498166415E-2</v>
      </c>
      <c r="S82" s="557">
        <v>2.2033608169290609E-2</v>
      </c>
      <c r="T82" s="557">
        <v>4.5151617238283197E-2</v>
      </c>
      <c r="U82" s="557">
        <v>0.11382573944812624</v>
      </c>
      <c r="V82" s="557">
        <v>8.4609340786616166E-2</v>
      </c>
      <c r="W82" s="557">
        <v>1.5524226519938553E-3</v>
      </c>
      <c r="X82" s="557">
        <v>6.4743009515499869E-2</v>
      </c>
      <c r="Y82" s="557">
        <v>0.14346899424448109</v>
      </c>
      <c r="Z82" s="557">
        <v>9.1969274937666698E-2</v>
      </c>
      <c r="AA82" s="557">
        <v>0</v>
      </c>
      <c r="AB82" s="557">
        <v>2.9454739950533153E-2</v>
      </c>
      <c r="AC82" s="557">
        <v>0</v>
      </c>
      <c r="AD82" s="557">
        <v>5.3079157813729828E-2</v>
      </c>
      <c r="AE82" s="557">
        <v>3.8145510892373904E-2</v>
      </c>
      <c r="AF82" s="557">
        <v>5.3381239573396133E-2</v>
      </c>
      <c r="AG82" s="557">
        <v>3.9044380073797812E-2</v>
      </c>
      <c r="AH82" s="557">
        <v>0</v>
      </c>
      <c r="AI82" s="557">
        <v>0.14259515048371432</v>
      </c>
      <c r="AJ82" s="557">
        <v>3.7291533176198585E-2</v>
      </c>
    </row>
    <row r="83" spans="2:36" x14ac:dyDescent="0.25">
      <c r="B83" s="552"/>
      <c r="C83" s="552" t="s">
        <v>1115</v>
      </c>
      <c r="D83" s="557">
        <v>2.287111852823772E-2</v>
      </c>
      <c r="E83" s="557">
        <v>3.0079937862657946E-2</v>
      </c>
      <c r="F83" s="557">
        <v>4.8491981103071159E-2</v>
      </c>
      <c r="G83" s="557">
        <v>3.5501097844511879E-2</v>
      </c>
      <c r="H83" s="557">
        <v>3.7975650458028087E-2</v>
      </c>
      <c r="I83" s="557">
        <v>1.6613918526417186E-2</v>
      </c>
      <c r="J83" s="557">
        <v>2.9875124955014851E-2</v>
      </c>
      <c r="K83" s="557">
        <v>0</v>
      </c>
      <c r="L83" s="557">
        <v>0</v>
      </c>
      <c r="M83" s="557">
        <v>2.9902961150385182E-2</v>
      </c>
      <c r="N83" s="557">
        <v>2.9251785251896787E-2</v>
      </c>
      <c r="O83" s="557">
        <v>2.7180918588970822E-2</v>
      </c>
      <c r="P83" s="557">
        <v>1.5964665263986776E-2</v>
      </c>
      <c r="Q83" s="557">
        <v>0.63388791994299554</v>
      </c>
      <c r="R83" s="557">
        <v>2.7107919673844436E-2</v>
      </c>
      <c r="S83" s="557">
        <v>3.6277663951379463E-2</v>
      </c>
      <c r="T83" s="557">
        <v>3.0257261701961165E-6</v>
      </c>
      <c r="U83" s="557">
        <v>0</v>
      </c>
      <c r="V83" s="557">
        <v>9.0058465781168037E-2</v>
      </c>
      <c r="W83" s="557">
        <v>2.4607814494482595E-5</v>
      </c>
      <c r="X83" s="557">
        <v>1</v>
      </c>
      <c r="Y83" s="557">
        <v>0</v>
      </c>
      <c r="Z83" s="557">
        <v>5.3921917054158497E-2</v>
      </c>
      <c r="AA83" s="557">
        <v>0</v>
      </c>
      <c r="AB83" s="557">
        <v>2.8991761911684469E-2</v>
      </c>
      <c r="AC83" s="557">
        <v>0</v>
      </c>
      <c r="AD83" s="557">
        <v>3.332455846726376E-2</v>
      </c>
      <c r="AE83" s="557">
        <v>3.5970924886223513E-2</v>
      </c>
      <c r="AF83" s="557">
        <v>2.9251785251896787E-2</v>
      </c>
      <c r="AG83" s="557">
        <v>2.9978739861431708E-2</v>
      </c>
      <c r="AH83" s="557">
        <v>0</v>
      </c>
      <c r="AI83" s="557">
        <v>0</v>
      </c>
      <c r="AJ83" s="557">
        <v>3.6642106188091515E-2</v>
      </c>
    </row>
    <row r="84" spans="2:36" x14ac:dyDescent="0.25">
      <c r="B84" s="552"/>
      <c r="C84" s="552" t="s">
        <v>1830</v>
      </c>
      <c r="D84" s="557">
        <v>2.9535646027312117E-2</v>
      </c>
      <c r="E84" s="557">
        <v>0.21382251134723243</v>
      </c>
      <c r="F84" s="557">
        <v>3.5145739170263507E-2</v>
      </c>
      <c r="G84" s="557">
        <v>5.7719121935712124E-2</v>
      </c>
      <c r="H84" s="557">
        <v>3.5868942442462096E-2</v>
      </c>
      <c r="I84" s="557">
        <v>0.16354046415996848</v>
      </c>
      <c r="J84" s="557">
        <v>0</v>
      </c>
      <c r="K84" s="557">
        <v>0</v>
      </c>
      <c r="L84" s="557">
        <v>0</v>
      </c>
      <c r="M84" s="557">
        <v>1</v>
      </c>
      <c r="N84" s="557">
        <v>4.4809580288955785E-2</v>
      </c>
      <c r="O84" s="557">
        <v>2.3526452660395259E-2</v>
      </c>
      <c r="P84" s="557">
        <v>5.6083838876157879E-2</v>
      </c>
      <c r="Q84" s="557">
        <v>4.6811583019390778E-2</v>
      </c>
      <c r="R84" s="557">
        <v>4.5058014945676045E-2</v>
      </c>
      <c r="S84" s="557">
        <v>2.7900130481467646E-2</v>
      </c>
      <c r="T84" s="557">
        <v>0.12961316126324091</v>
      </c>
      <c r="U84" s="557">
        <v>0.14624088595877027</v>
      </c>
      <c r="V84" s="557">
        <v>0.11461589267139002</v>
      </c>
      <c r="W84" s="557">
        <v>2.3255320276916729E-2</v>
      </c>
      <c r="X84" s="557">
        <v>0.21256369863641014</v>
      </c>
      <c r="Y84" s="557">
        <v>0.13189237253196051</v>
      </c>
      <c r="Z84" s="557">
        <v>0.24411226904337002</v>
      </c>
      <c r="AA84" s="557">
        <v>6.6493785468899391E-2</v>
      </c>
      <c r="AB84" s="557">
        <v>8.3263732394309189E-2</v>
      </c>
      <c r="AC84" s="557">
        <v>6.2965635783619425E-2</v>
      </c>
      <c r="AD84" s="557">
        <v>7.4123485758326502E-2</v>
      </c>
      <c r="AE84" s="557">
        <v>4.3955126776103054E-2</v>
      </c>
      <c r="AF84" s="557">
        <v>4.4809580288955785E-2</v>
      </c>
      <c r="AG84" s="557">
        <v>0.11462561085057879</v>
      </c>
      <c r="AH84" s="557">
        <v>0</v>
      </c>
      <c r="AI84" s="557">
        <v>8.4178453795021535E-2</v>
      </c>
      <c r="AJ84" s="557">
        <v>3.9546148611618454E-2</v>
      </c>
    </row>
    <row r="85" spans="2:36" x14ac:dyDescent="0.25">
      <c r="B85" s="552"/>
      <c r="C85" s="552" t="s">
        <v>1831</v>
      </c>
      <c r="D85" s="557">
        <v>0</v>
      </c>
      <c r="E85" s="557">
        <v>8.9117808823513847E-2</v>
      </c>
      <c r="F85" s="557">
        <v>8.3816658301724261E-7</v>
      </c>
      <c r="G85" s="557">
        <v>0</v>
      </c>
      <c r="H85" s="557">
        <v>7.7084811162333552E-2</v>
      </c>
      <c r="I85" s="557">
        <v>0</v>
      </c>
      <c r="J85" s="557">
        <v>0</v>
      </c>
      <c r="K85" s="557">
        <v>0</v>
      </c>
      <c r="L85" s="557">
        <v>0</v>
      </c>
      <c r="M85" s="557">
        <v>4.8855806567155678E-2</v>
      </c>
      <c r="N85" s="557">
        <v>0</v>
      </c>
      <c r="O85" s="557">
        <v>0</v>
      </c>
      <c r="P85" s="557">
        <v>0</v>
      </c>
      <c r="Q85" s="557">
        <v>0</v>
      </c>
      <c r="R85" s="557">
        <v>4.3127401044632779E-2</v>
      </c>
      <c r="S85" s="557">
        <v>0</v>
      </c>
      <c r="T85" s="557">
        <v>0</v>
      </c>
      <c r="U85" s="557">
        <v>0</v>
      </c>
      <c r="V85" s="557">
        <v>0</v>
      </c>
      <c r="W85" s="557">
        <v>0</v>
      </c>
      <c r="X85" s="557">
        <v>0</v>
      </c>
      <c r="Y85" s="557">
        <v>0</v>
      </c>
      <c r="Z85" s="557">
        <v>0</v>
      </c>
      <c r="AA85" s="557">
        <v>0</v>
      </c>
      <c r="AB85" s="557">
        <v>0</v>
      </c>
      <c r="AC85" s="557">
        <v>0</v>
      </c>
      <c r="AD85" s="557">
        <v>0</v>
      </c>
      <c r="AE85" s="557">
        <v>7.5254693283362317E-2</v>
      </c>
      <c r="AF85" s="557">
        <v>0</v>
      </c>
      <c r="AG85" s="557">
        <v>4.8855806567155678E-2</v>
      </c>
      <c r="AH85" s="557">
        <v>0</v>
      </c>
      <c r="AI85" s="557">
        <v>0</v>
      </c>
      <c r="AJ85" s="557">
        <v>7.7084811162333552E-2</v>
      </c>
    </row>
    <row r="86" spans="2:36" x14ac:dyDescent="0.25">
      <c r="B86" s="552"/>
      <c r="C86" s="552" t="s">
        <v>1117</v>
      </c>
      <c r="D86" s="557">
        <v>4.9395174755623251E-2</v>
      </c>
      <c r="E86" s="557">
        <v>6.784265423070146E-2</v>
      </c>
      <c r="F86" s="557">
        <v>1.4006541498482279E-3</v>
      </c>
      <c r="G86" s="557">
        <v>0.17606536995690725</v>
      </c>
      <c r="H86" s="557">
        <v>6.4776548576406745E-2</v>
      </c>
      <c r="I86" s="557">
        <v>0</v>
      </c>
      <c r="J86" s="557">
        <v>2.1402489306185442E-2</v>
      </c>
      <c r="K86" s="557">
        <v>0</v>
      </c>
      <c r="L86" s="557">
        <v>0</v>
      </c>
      <c r="M86" s="557">
        <v>0</v>
      </c>
      <c r="N86" s="557">
        <v>0</v>
      </c>
      <c r="O86" s="557">
        <v>0</v>
      </c>
      <c r="P86" s="557">
        <v>5.4415529135892066E-3</v>
      </c>
      <c r="Q86" s="557">
        <v>0</v>
      </c>
      <c r="R86" s="557">
        <v>1.3842219715151668E-2</v>
      </c>
      <c r="S86" s="557">
        <v>0</v>
      </c>
      <c r="T86" s="557">
        <v>0</v>
      </c>
      <c r="U86" s="557">
        <v>0</v>
      </c>
      <c r="V86" s="557">
        <v>0</v>
      </c>
      <c r="W86" s="557">
        <v>0</v>
      </c>
      <c r="X86" s="557">
        <v>0</v>
      </c>
      <c r="Y86" s="557">
        <v>0</v>
      </c>
      <c r="Z86" s="557">
        <v>0</v>
      </c>
      <c r="AA86" s="557">
        <v>0</v>
      </c>
      <c r="AB86" s="557">
        <v>0</v>
      </c>
      <c r="AC86" s="557">
        <v>0</v>
      </c>
      <c r="AD86" s="557">
        <v>0</v>
      </c>
      <c r="AE86" s="557">
        <v>6.3806286540904505E-2</v>
      </c>
      <c r="AF86" s="557">
        <v>0</v>
      </c>
      <c r="AG86" s="557">
        <v>0</v>
      </c>
      <c r="AH86" s="557">
        <v>0</v>
      </c>
      <c r="AI86" s="557">
        <v>0</v>
      </c>
      <c r="AJ86" s="557">
        <v>6.3806286540904505E-2</v>
      </c>
    </row>
    <row r="87" spans="2:36" x14ac:dyDescent="0.25">
      <c r="B87" s="552"/>
      <c r="C87" s="552" t="s">
        <v>1116</v>
      </c>
      <c r="D87" s="557">
        <v>0</v>
      </c>
      <c r="E87" s="557">
        <v>0</v>
      </c>
      <c r="F87" s="557">
        <v>0</v>
      </c>
      <c r="G87" s="557">
        <v>0</v>
      </c>
      <c r="H87" s="557">
        <v>0</v>
      </c>
      <c r="I87" s="557">
        <v>0</v>
      </c>
      <c r="J87" s="557">
        <v>0</v>
      </c>
      <c r="K87" s="557">
        <v>0</v>
      </c>
      <c r="L87" s="557">
        <v>0</v>
      </c>
      <c r="M87" s="557">
        <v>0</v>
      </c>
      <c r="N87" s="557">
        <v>0</v>
      </c>
      <c r="O87" s="557">
        <v>0</v>
      </c>
      <c r="P87" s="557">
        <v>0</v>
      </c>
      <c r="Q87" s="557">
        <v>0</v>
      </c>
      <c r="R87" s="557">
        <v>0</v>
      </c>
      <c r="S87" s="557">
        <v>0</v>
      </c>
      <c r="T87" s="557">
        <v>0</v>
      </c>
      <c r="U87" s="557">
        <v>0</v>
      </c>
      <c r="V87" s="557">
        <v>0</v>
      </c>
      <c r="W87" s="557">
        <v>0</v>
      </c>
      <c r="X87" s="557">
        <v>0</v>
      </c>
      <c r="Y87" s="557">
        <v>0</v>
      </c>
      <c r="Z87" s="557">
        <v>0</v>
      </c>
      <c r="AA87" s="557">
        <v>0</v>
      </c>
      <c r="AB87" s="557">
        <v>0</v>
      </c>
      <c r="AC87" s="557">
        <v>0</v>
      </c>
      <c r="AD87" s="557">
        <v>0</v>
      </c>
      <c r="AE87" s="557">
        <v>0</v>
      </c>
      <c r="AF87" s="557">
        <v>0</v>
      </c>
      <c r="AG87" s="557">
        <v>0</v>
      </c>
      <c r="AH87" s="557">
        <v>0</v>
      </c>
      <c r="AI87" s="557">
        <v>0</v>
      </c>
      <c r="AJ87" s="557">
        <v>0</v>
      </c>
    </row>
    <row r="88" spans="2:36" x14ac:dyDescent="0.25">
      <c r="B88" s="552"/>
      <c r="C88" s="552"/>
      <c r="D88" s="557"/>
      <c r="E88" s="557"/>
      <c r="F88" s="557"/>
      <c r="G88" s="557"/>
      <c r="H88" s="557"/>
      <c r="I88" s="557"/>
      <c r="J88" s="557"/>
      <c r="K88" s="557"/>
      <c r="L88" s="557"/>
      <c r="M88" s="557"/>
      <c r="N88" s="557"/>
      <c r="O88" s="557"/>
      <c r="P88" s="557"/>
      <c r="Q88" s="557"/>
      <c r="R88" s="557"/>
      <c r="S88" s="557"/>
      <c r="T88" s="557"/>
      <c r="U88" s="557"/>
      <c r="V88" s="557"/>
      <c r="W88" s="557"/>
      <c r="X88" s="557"/>
      <c r="Y88" s="557"/>
      <c r="Z88" s="557"/>
      <c r="AA88" s="557"/>
      <c r="AB88" s="557"/>
      <c r="AC88" s="557"/>
      <c r="AD88" s="557"/>
      <c r="AE88" s="557"/>
      <c r="AF88" s="557"/>
      <c r="AG88" s="557"/>
      <c r="AH88" s="557"/>
      <c r="AI88" s="557"/>
      <c r="AJ88" s="557"/>
    </row>
    <row r="89" spans="2:36" x14ac:dyDescent="0.25">
      <c r="B89" s="552"/>
      <c r="C89" s="552"/>
      <c r="D89" s="557"/>
      <c r="E89" s="557"/>
      <c r="F89" s="557"/>
      <c r="G89" s="557"/>
      <c r="H89" s="557"/>
      <c r="I89" s="557"/>
      <c r="J89" s="557"/>
      <c r="K89" s="557"/>
      <c r="L89" s="557"/>
      <c r="M89" s="557"/>
      <c r="N89" s="557"/>
      <c r="O89" s="557"/>
      <c r="P89" s="557"/>
      <c r="Q89" s="557"/>
      <c r="R89" s="557"/>
      <c r="S89" s="557"/>
      <c r="T89" s="557"/>
      <c r="U89" s="557"/>
      <c r="V89" s="557"/>
      <c r="W89" s="557"/>
      <c r="X89" s="557"/>
      <c r="Y89" s="557"/>
      <c r="Z89" s="557"/>
      <c r="AA89" s="557"/>
      <c r="AB89" s="557"/>
      <c r="AC89" s="557"/>
      <c r="AD89" s="557"/>
      <c r="AE89" s="557"/>
      <c r="AF89" s="557"/>
      <c r="AG89" s="557"/>
      <c r="AH89" s="557"/>
      <c r="AI89" s="557"/>
      <c r="AJ89" s="557"/>
    </row>
    <row r="90" spans="2:36" x14ac:dyDescent="0.25">
      <c r="B90" s="552"/>
      <c r="C90" s="552"/>
      <c r="D90" s="557"/>
      <c r="E90" s="557"/>
      <c r="F90" s="557"/>
      <c r="G90" s="557"/>
      <c r="H90" s="557"/>
      <c r="I90" s="557"/>
      <c r="J90" s="557"/>
      <c r="K90" s="557"/>
      <c r="L90" s="557"/>
      <c r="M90" s="557"/>
      <c r="N90" s="557"/>
      <c r="O90" s="557"/>
      <c r="P90" s="557"/>
      <c r="Q90" s="557"/>
      <c r="R90" s="557"/>
      <c r="S90" s="557"/>
      <c r="T90" s="557"/>
      <c r="U90" s="557"/>
      <c r="V90" s="557"/>
      <c r="W90" s="557"/>
      <c r="X90" s="557"/>
      <c r="Y90" s="557"/>
      <c r="Z90" s="557"/>
      <c r="AA90" s="557"/>
      <c r="AB90" s="557"/>
      <c r="AC90" s="557"/>
      <c r="AD90" s="557"/>
      <c r="AE90" s="557"/>
      <c r="AF90" s="557"/>
      <c r="AG90" s="557"/>
      <c r="AH90" s="557"/>
      <c r="AI90" s="557"/>
      <c r="AJ90" s="557"/>
    </row>
    <row r="91" spans="2:36" x14ac:dyDescent="0.25">
      <c r="B91" s="552"/>
      <c r="C91" s="562" t="s">
        <v>607</v>
      </c>
      <c r="D91" s="557">
        <v>0.23071308112438441</v>
      </c>
      <c r="E91" s="557">
        <v>0.31378779478196445</v>
      </c>
      <c r="F91" s="557">
        <v>0.20767670497731086</v>
      </c>
      <c r="G91" s="557">
        <v>0.24628218953778735</v>
      </c>
      <c r="H91" s="557">
        <v>0.24003760321878409</v>
      </c>
      <c r="I91" s="557">
        <v>0.29987993959715353</v>
      </c>
      <c r="J91" s="557">
        <v>0.3289182285635871</v>
      </c>
      <c r="K91" s="557">
        <v>0.59253517998221994</v>
      </c>
      <c r="L91" s="557">
        <v>0.1637030079198262</v>
      </c>
      <c r="M91" s="557">
        <v>0.28065975292293571</v>
      </c>
      <c r="N91" s="557">
        <v>0.2654736563251695</v>
      </c>
      <c r="O91" s="557">
        <v>0.38527066690933143</v>
      </c>
      <c r="P91" s="557">
        <v>0.29779376098170196</v>
      </c>
      <c r="Q91" s="557">
        <v>0.37563583061288724</v>
      </c>
      <c r="R91" s="557">
        <v>0.31079667368548769</v>
      </c>
      <c r="S91" s="557">
        <v>0.2973382319021195</v>
      </c>
      <c r="T91" s="557">
        <v>0.24696958324501381</v>
      </c>
      <c r="U91" s="557">
        <v>0.26846969289380124</v>
      </c>
      <c r="V91" s="557">
        <v>0.14076606734095048</v>
      </c>
      <c r="W91" s="557">
        <v>0.45209616855485796</v>
      </c>
      <c r="X91" s="557">
        <v>0.32161748084925096</v>
      </c>
      <c r="Y91" s="557">
        <v>0.40182839314138863</v>
      </c>
      <c r="Z91" s="557">
        <v>0.54473056165208744</v>
      </c>
      <c r="AA91" s="557">
        <v>0.42609915717534408</v>
      </c>
      <c r="AB91" s="557">
        <v>0.24642268088928695</v>
      </c>
      <c r="AC91" s="557">
        <v>0.51371419584714195</v>
      </c>
      <c r="AD91" s="557">
        <v>0.3201314427373631</v>
      </c>
      <c r="AE91" s="557">
        <v>0.26454435286777578</v>
      </c>
      <c r="AF91" s="557">
        <v>0.31564898473747866</v>
      </c>
      <c r="AG91" s="557">
        <v>0.22884598431278524</v>
      </c>
      <c r="AH91" s="557" t="e">
        <v>#DIV/0!</v>
      </c>
      <c r="AI91" s="557">
        <v>0.43022139607691245</v>
      </c>
      <c r="AJ91" s="557">
        <v>0.25909986722111139</v>
      </c>
    </row>
    <row r="92" spans="2:36" x14ac:dyDescent="0.25">
      <c r="B92" s="552"/>
      <c r="C92" s="562" t="s">
        <v>1871</v>
      </c>
      <c r="D92" s="557">
        <v>3.7347097307596583E-2</v>
      </c>
      <c r="E92" s="557">
        <v>4.0790257890033307E-2</v>
      </c>
      <c r="F92" s="557">
        <v>5.0092960089027472E-2</v>
      </c>
      <c r="G92" s="557">
        <v>4.0051969927654321E-2</v>
      </c>
      <c r="H92" s="557">
        <v>4.3791367544402618E-2</v>
      </c>
      <c r="I92" s="557">
        <v>3.8347730117135395E-2</v>
      </c>
      <c r="J92" s="557">
        <v>3.3437103719308359E-2</v>
      </c>
      <c r="K92" s="557">
        <v>4.3915781871704494E-2</v>
      </c>
      <c r="L92" s="557">
        <v>7.9078833107068147E-2</v>
      </c>
      <c r="M92" s="557">
        <v>4.6025578672114015E-2</v>
      </c>
      <c r="N92" s="557">
        <v>2.7969930753691502E-2</v>
      </c>
      <c r="O92" s="557">
        <v>4.102400645938472E-2</v>
      </c>
      <c r="P92" s="557">
        <v>4.0158371826512003E-2</v>
      </c>
      <c r="Q92" s="557">
        <v>8.3554757998293608E-2</v>
      </c>
      <c r="R92" s="557">
        <v>4.3124087599083163E-2</v>
      </c>
      <c r="S92" s="557">
        <v>4.3547352963235759E-2</v>
      </c>
      <c r="T92" s="557">
        <v>3.1103488069383768E-2</v>
      </c>
      <c r="U92" s="557">
        <v>6.8114846407087093E-2</v>
      </c>
      <c r="V92" s="557">
        <v>8.1798266750236853E-2</v>
      </c>
      <c r="W92" s="557">
        <v>4.1533332824368996E-2</v>
      </c>
      <c r="X92" s="557">
        <v>0.11523612547745898</v>
      </c>
      <c r="Y92" s="557">
        <v>9.2793999093573165E-2</v>
      </c>
      <c r="Z92" s="557">
        <v>0.14539788654111802</v>
      </c>
      <c r="AA92" s="557">
        <v>8.8492039391793773E-2</v>
      </c>
      <c r="AB92" s="557">
        <v>5.4640624922970268E-2</v>
      </c>
      <c r="AC92" s="557">
        <v>9.2694174971009818E-2</v>
      </c>
      <c r="AD92" s="557">
        <v>5.6561318387669299E-2</v>
      </c>
      <c r="AE92" s="557">
        <v>4.3991333904463442E-2</v>
      </c>
      <c r="AF92" s="557">
        <v>3.0102495407770109E-2</v>
      </c>
      <c r="AG92" s="557">
        <v>6.9213942190057068E-2</v>
      </c>
      <c r="AH92" s="557" t="e">
        <v>#DIV/0!</v>
      </c>
      <c r="AI92" s="557">
        <v>9.1069800382176935E-2</v>
      </c>
      <c r="AJ92" s="557">
        <v>4.3240610595839502E-2</v>
      </c>
    </row>
    <row r="93" spans="2:36" x14ac:dyDescent="0.25">
      <c r="B93" s="552"/>
      <c r="C93" s="562" t="s">
        <v>590</v>
      </c>
      <c r="D93" s="557">
        <v>0.11615171618044778</v>
      </c>
      <c r="E93" s="557">
        <v>2.2383627944110435E-2</v>
      </c>
      <c r="F93" s="557">
        <v>7.5179340619154461E-2</v>
      </c>
      <c r="G93" s="557">
        <v>8.1188481784128533E-2</v>
      </c>
      <c r="H93" s="557">
        <v>6.9394415012575345E-2</v>
      </c>
      <c r="I93" s="557">
        <v>4.9960464806180008E-2</v>
      </c>
      <c r="J93" s="557">
        <v>0.10225251083859259</v>
      </c>
      <c r="K93" s="557">
        <v>5.9921155222312381E-2</v>
      </c>
      <c r="L93" s="557">
        <v>8.0540182106790106E-2</v>
      </c>
      <c r="M93" s="557">
        <v>0.12172420919852077</v>
      </c>
      <c r="N93" s="557">
        <v>0.10330433535528731</v>
      </c>
      <c r="O93" s="557">
        <v>7.2525467770933258E-2</v>
      </c>
      <c r="P93" s="557">
        <v>5.2183781397262041E-2</v>
      </c>
      <c r="Q93" s="557">
        <v>2.2089523178654664E-2</v>
      </c>
      <c r="R93" s="557">
        <v>8.1022315343005982E-2</v>
      </c>
      <c r="S93" s="557">
        <v>-1.71757433408832E-2</v>
      </c>
      <c r="T93" s="557">
        <v>1.8460706620939383E-3</v>
      </c>
      <c r="U93" s="557">
        <v>5.2662195712163346E-3</v>
      </c>
      <c r="V93" s="557">
        <v>3.2204711987479089E-2</v>
      </c>
      <c r="W93" s="557">
        <v>3.4952119363575791E-2</v>
      </c>
      <c r="X93" s="557">
        <v>-0.27805746114934704</v>
      </c>
      <c r="Y93" s="557">
        <v>-0.63037762899001637</v>
      </c>
      <c r="Z93" s="557">
        <v>1.2278336180362356E-2</v>
      </c>
      <c r="AA93" s="557">
        <v>3.1764665037439056E-2</v>
      </c>
      <c r="AB93" s="557">
        <v>8.3304110305818371E-2</v>
      </c>
      <c r="AC93" s="557">
        <v>6.2057746488455377E-2</v>
      </c>
      <c r="AD93" s="557">
        <v>-2.9559154459300616E-2</v>
      </c>
      <c r="AE93" s="557">
        <v>6.9057411176501493E-2</v>
      </c>
      <c r="AF93" s="557">
        <v>9.5824635520420073E-2</v>
      </c>
      <c r="AG93" s="557">
        <v>8.5818226158710015E-2</v>
      </c>
      <c r="AH93" s="557" t="e">
        <v>#DIV/0!</v>
      </c>
      <c r="AI93" s="557">
        <v>-0.14296254743536949</v>
      </c>
      <c r="AJ93" s="557">
        <v>6.6490235946513723E-2</v>
      </c>
    </row>
    <row r="94" spans="2:36" x14ac:dyDescent="0.25">
      <c r="B94" s="552"/>
      <c r="C94" s="562" t="s">
        <v>592</v>
      </c>
      <c r="D94" s="562">
        <v>1.0557330063754936E-2</v>
      </c>
      <c r="E94" s="562">
        <v>2.5688558812092363E-3</v>
      </c>
      <c r="F94" s="562">
        <v>7.5408524420561753E-3</v>
      </c>
      <c r="G94" s="562">
        <v>6.5883726021648496E-3</v>
      </c>
      <c r="H94" s="562">
        <v>6.825243688927716E-3</v>
      </c>
      <c r="I94" s="562">
        <v>4.639632147845062E-3</v>
      </c>
      <c r="J94" s="562">
        <v>9.0450510183234436E-3</v>
      </c>
      <c r="K94" s="562">
        <v>7.6825315001679386E-3</v>
      </c>
      <c r="L94" s="562">
        <v>1.6162517999742814E-2</v>
      </c>
      <c r="M94" s="562">
        <v>1.0383519205415807E-2</v>
      </c>
      <c r="N94" s="562">
        <v>9.8152256294141132E-3</v>
      </c>
      <c r="O94" s="562">
        <v>7.5201045691504851E-3</v>
      </c>
      <c r="P94" s="562">
        <v>3.7460634236110126E-3</v>
      </c>
      <c r="Q94" s="562">
        <v>4.3635725893550912E-3</v>
      </c>
      <c r="R94" s="562">
        <v>9.0840859155001553E-3</v>
      </c>
      <c r="S94" s="562">
        <v>-1.9288745435278971E-3</v>
      </c>
      <c r="T94" s="562">
        <v>1.8044804117022277E-4</v>
      </c>
      <c r="U94" s="562">
        <v>1.2077622079979967E-3</v>
      </c>
      <c r="V94" s="562">
        <v>9.3353854477512283E-3</v>
      </c>
      <c r="W94" s="562">
        <v>5.5839348410295538E-3</v>
      </c>
      <c r="X94" s="562">
        <v>-7.0986522545463948E-2</v>
      </c>
      <c r="Y94" s="562">
        <v>-0.10158575503227056</v>
      </c>
      <c r="Z94" s="562">
        <v>4.3552044877583906E-3</v>
      </c>
      <c r="AA94" s="562">
        <v>5.4888579473146822E-3</v>
      </c>
      <c r="AB94" s="562">
        <v>9.4646339516765883E-3</v>
      </c>
      <c r="AC94" s="562">
        <v>1.2596566047028114E-2</v>
      </c>
      <c r="AD94" s="562">
        <v>-4.244559301981944E-3</v>
      </c>
      <c r="AE94" s="562">
        <v>7.2127418755751375E-3</v>
      </c>
      <c r="AF94" s="562">
        <v>9.530003593642462E-3</v>
      </c>
      <c r="AG94" s="562">
        <v>1.4349415955446799E-2</v>
      </c>
      <c r="AH94" s="562" t="e">
        <v>#DIV/0!</v>
      </c>
      <c r="AI94" s="562">
        <v>-2.5471833677465909E-2</v>
      </c>
      <c r="AJ94" s="562">
        <v>6.6150997355614175E-3</v>
      </c>
    </row>
  </sheetData>
  <mergeCells count="1">
    <mergeCell ref="AF6:AI6"/>
  </mergeCells>
  <conditionalFormatting sqref="M1:N5 M95:N1048576">
    <cfRule type="cellIs" dxfId="1" priority="2" operator="equal">
      <formula>0</formula>
    </cfRule>
  </conditionalFormatting>
  <conditionalFormatting sqref="AH6">
    <cfRule type="containsBlanks" dxfId="0" priority="1">
      <formula>LEN(TRIM(AH6))=0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2</vt:i4>
      </vt:variant>
    </vt:vector>
  </HeadingPairs>
  <TitlesOfParts>
    <vt:vector size="17" baseType="lpstr">
      <vt:lpstr>Homologación</vt:lpstr>
      <vt:lpstr>BALANCE</vt:lpstr>
      <vt:lpstr>PYG</vt:lpstr>
      <vt:lpstr>BALANCE %</vt:lpstr>
      <vt:lpstr>EPyG %</vt:lpstr>
      <vt:lpstr>CONSCOND</vt:lpstr>
      <vt:lpstr>RK</vt:lpstr>
      <vt:lpstr>Rk 20-21</vt:lpstr>
      <vt:lpstr>GRAFICOS RK</vt:lpstr>
      <vt:lpstr>COMPOS CART</vt:lpstr>
      <vt:lpstr>COMPOS CART %</vt:lpstr>
      <vt:lpstr>MET</vt:lpstr>
      <vt:lpstr>INDICADORES</vt:lpstr>
      <vt:lpstr>CART X PLAZOS</vt:lpstr>
      <vt:lpstr>REP GERENCIAL</vt:lpstr>
      <vt:lpstr>L</vt:lpstr>
      <vt:lpstr>RK!Print_Area</vt:lpstr>
    </vt:vector>
  </TitlesOfParts>
  <Company>Superintendencia de Bancos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sbadillo</dc:creator>
  <cp:lastModifiedBy>Darlyn Maithé Ludeña Cedeño</cp:lastModifiedBy>
  <cp:lastPrinted>2017-11-07T22:46:22Z</cp:lastPrinted>
  <dcterms:created xsi:type="dcterms:W3CDTF">2012-09-20T15:13:19Z</dcterms:created>
  <dcterms:modified xsi:type="dcterms:W3CDTF">2026-09-06T03:38:42Z</dcterms:modified>
</cp:coreProperties>
</file>